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filterPrivacy="1" codeName="ThisWorkbook" checkCompatibility="1" defaultThemeVersion="124226"/>
  <xr:revisionPtr revIDLastSave="0" documentId="13_ncr:1_{3C41476C-6D21-4CAF-995A-AEC9D51E2E30}" xr6:coauthVersionLast="47" xr6:coauthVersionMax="47" xr10:uidLastSave="{00000000-0000-0000-0000-000000000000}"/>
  <bookViews>
    <workbookView xWindow="-120" yWindow="-120" windowWidth="20730" windowHeight="11040" tabRatio="778" firstSheet="1" activeTab="6" xr2:uid="{57F7FC67-61EC-4E7B-8115-4B6485017A2B}"/>
  </bookViews>
  <sheets>
    <sheet name="集計表" sheetId="1" state="hidden" r:id="rId1"/>
    <sheet name="表紙" sheetId="87" r:id="rId2"/>
    <sheet name="回答数" sheetId="35" r:id="rId3"/>
    <sheet name="景気水準" sheetId="2" r:id="rId4"/>
    <sheet name="景気見通" sheetId="3" r:id="rId5"/>
    <sheet name="売上実績" sheetId="5" r:id="rId6"/>
    <sheet name="売上見通" sheetId="6" r:id="rId7"/>
    <sheet name="資金繰" sheetId="8" r:id="rId8"/>
    <sheet name="資金繰見通" sheetId="7" r:id="rId9"/>
    <sheet name="採算実績" sheetId="4" r:id="rId10"/>
    <sheet name="採算見通" sheetId="10" r:id="rId11"/>
    <sheet name="投資実績" sheetId="11" r:id="rId12"/>
    <sheet name="投資見通" sheetId="12" r:id="rId13"/>
    <sheet name="投資内容" sheetId="13" r:id="rId14"/>
    <sheet name="投資目的" sheetId="15" r:id="rId15"/>
    <sheet name="【予定】投資内容" sheetId="14" r:id="rId16"/>
    <sheet name="【予定】投資目的 " sheetId="82" r:id="rId17"/>
    <sheet name="問６(１)発注側企業と十分に価格交渉ができているか 〔単〕" sheetId="146" r:id="rId18"/>
    <sheet name="問6(2)１年前と比較して、価格交渉（相談）のしやすさは〔単〕" sheetId="147" r:id="rId19"/>
    <sheet name="問６(２)E 改善した理由【複】 " sheetId="148" r:id="rId20"/>
    <sheet name="問６(２)F　難しくなった理由【複】" sheetId="152" r:id="rId21"/>
    <sheet name="問6(3)コスト高騰に対しどの程度価格転嫁できているか〔単〕" sheetId="165" r:id="rId22"/>
    <sheet name="問6(3)G価格転嫁が十分にできていない理由【複】" sheetId="166" r:id="rId23"/>
    <sheet name="問6(4)直近1年間で賃上げを実施したか〔単〕" sheetId="156" r:id="rId24"/>
    <sheet name="問6(5)直近1年間の業績はどうか〔単〕" sheetId="157" r:id="rId25"/>
    <sheet name="問6(6)「パートナーシップ構築宣言」の登録〔単〕" sheetId="162" r:id="rId26"/>
    <sheet name="問7(1)最低賃金引上げに伴う賃金引上げ状況〔単〕" sheetId="163" r:id="rId27"/>
    <sheet name="問7(1)H今回の最低賃金引上げによる人件費上昇への対策【複】" sheetId="168" r:id="rId28"/>
    <sheet name="問7(2)今回の最低賃金引上げによる影響〔単〕" sheetId="169" r:id="rId29"/>
    <sheet name="問7(3)最低賃金引上げへの対応で行政に期待する支援【複】" sheetId="170" r:id="rId30"/>
    <sheet name="問8(1)現在、貴社では外国人材を雇用しているか【複】" sheetId="172" r:id="rId31"/>
    <sheet name="問8(2)今後外国人材を雇用したいか【複】" sheetId="173" r:id="rId32"/>
    <sheet name="問8(2)I外国人材を雇用したい理由【複】" sheetId="174" r:id="rId33"/>
    <sheet name="問8(2)Jマッチングイベントがあれば参加したいか〔単〕" sheetId="171" r:id="rId34"/>
    <sheet name="問8(3)外国人材の雇用に関する課題【複】" sheetId="175" r:id="rId35"/>
    <sheet name="問8(4)外国人材の雇用に関して行政に期待する支援【複】" sheetId="176" r:id="rId36"/>
    <sheet name="従業員数～正社員" sheetId="38" r:id="rId37"/>
  </sheets>
  <externalReferences>
    <externalReference r:id="rId38"/>
  </externalReferences>
  <definedNames>
    <definedName name="_xlnm._FilterDatabase" localSheetId="2" hidden="1">回答数!$A$5:$H$86</definedName>
    <definedName name="_xlnm._FilterDatabase" localSheetId="4" hidden="1">景気見通!$B$2:$J$2</definedName>
    <definedName name="_xlnm._FilterDatabase" localSheetId="10" hidden="1">採算見通!$A$2:$J$83</definedName>
    <definedName name="_xlnm._FilterDatabase" localSheetId="9" hidden="1">採算実績!$A$2:$J$83</definedName>
    <definedName name="_xlnm._FilterDatabase" localSheetId="7" hidden="1">資金繰!$A$2:$J$83</definedName>
    <definedName name="_xlnm._FilterDatabase" localSheetId="8" hidden="1">資金繰見通!$A$2:$J$83</definedName>
    <definedName name="_xlnm._FilterDatabase" localSheetId="0" hidden="1">集計表!#REF!</definedName>
    <definedName name="_xlnm._FilterDatabase" localSheetId="36" hidden="1">'従業員数～正社員'!$A$2:$J$83</definedName>
    <definedName name="_xlnm._FilterDatabase" localSheetId="12" hidden="1">投資見通!$A$2:$J$83</definedName>
    <definedName name="_xlnm._FilterDatabase" localSheetId="11" hidden="1">投資実績!$B$2:$H$2</definedName>
    <definedName name="_xlnm._FilterDatabase" localSheetId="14" hidden="1">投資目的!$A$2:$N$83</definedName>
    <definedName name="_xlnm._FilterDatabase" localSheetId="6" hidden="1">売上見通!$A$2:$J$83</definedName>
    <definedName name="_xlnm._FilterDatabase" localSheetId="5" hidden="1">売上実績!$A$2:$J$83</definedName>
    <definedName name="_xlnm.Print_Area" localSheetId="15">【予定】投資内容!$A$1:$L$85</definedName>
    <definedName name="_xlnm.Print_Area" localSheetId="16">'【予定】投資目的 '!$B$1:$N$84</definedName>
    <definedName name="_xlnm.Print_Area" localSheetId="2">回答数!$A$1:$H$87</definedName>
    <definedName name="_xlnm.Print_Area" localSheetId="4">景気見通!$A$1:$J$83</definedName>
    <definedName name="_xlnm.Print_Area" localSheetId="3">景気水準!$A$1:$J$83</definedName>
    <definedName name="_xlnm.Print_Area" localSheetId="10">採算見通!$A$1:$J$83</definedName>
    <definedName name="_xlnm.Print_Area" localSheetId="9">採算実績!$A$1:$J$83</definedName>
    <definedName name="_xlnm.Print_Area" localSheetId="7">資金繰!$A$1:$J$83</definedName>
    <definedName name="_xlnm.Print_Area" localSheetId="8">資金繰見通!$A$1:$J$83</definedName>
    <definedName name="_xlnm.Print_Area" localSheetId="0">集計表!$A$1:$DZ$48</definedName>
    <definedName name="_xlnm.Print_Area" localSheetId="36">'従業員数～正社員'!$A$1:$I$83</definedName>
    <definedName name="_xlnm.Print_Area" localSheetId="12">投資見通!$A$1:$H$83</definedName>
    <definedName name="_xlnm.Print_Area" localSheetId="11">投資実績!$A$1:$I$83</definedName>
    <definedName name="_xlnm.Print_Area" localSheetId="13">投資内容!$A$1:$L$85</definedName>
    <definedName name="_xlnm.Print_Area" localSheetId="14">投資目的!$A$1:$N$84</definedName>
    <definedName name="_xlnm.Print_Area" localSheetId="6">売上見通!$A$1:$J$83</definedName>
    <definedName name="_xlnm.Print_Area" localSheetId="5">売上実績!$A$1:$J$83</definedName>
    <definedName name="_xlnm.Print_Area" localSheetId="17">'問６(１)発注側企業と十分に価格交渉ができているか 〔単〕'!$B$1:$J$84</definedName>
    <definedName name="_xlnm.Print_Area" localSheetId="18">'問6(2)１年前と比較して、価格交渉（相談）のしやすさは〔単〕'!$B$1:$K$84</definedName>
    <definedName name="_xlnm.Print_Area" localSheetId="19">'問６(２)E 改善した理由【複】 '!$B$1:$M$84</definedName>
    <definedName name="_xlnm.Print_Area" localSheetId="20">'問６(２)F　難しくなった理由【複】'!$B$1:$L$84</definedName>
    <definedName name="_xlnm.Print_Area" localSheetId="22">'問6(3)G価格転嫁が十分にできていない理由【複】'!$B$1:$M$84</definedName>
    <definedName name="_xlnm.Print_Area" localSheetId="21">'問6(3)コスト高騰に対しどの程度価格転嫁できているか〔単〕'!$B$1:$N$84</definedName>
    <definedName name="_xlnm.Print_Area" localSheetId="23">'問6(4)直近1年間で賃上げを実施したか〔単〕'!$B$1:$J$84</definedName>
    <definedName name="_xlnm.Print_Area" localSheetId="24">'問6(5)直近1年間の業績はどうか〔単〕'!$B$1:$L$84</definedName>
    <definedName name="_xlnm.Print_Area" localSheetId="25">'問6(6)「パートナーシップ構築宣言」の登録〔単〕'!$B$1:$L$84</definedName>
    <definedName name="_xlnm.Print_Area" localSheetId="27">'問7(1)H今回の最低賃金引上げによる人件費上昇への対策【複】'!$B$1:$L$84</definedName>
    <definedName name="_xlnm.Print_Area" localSheetId="26">'問7(1)最低賃金引上げに伴う賃金引上げ状況〔単〕'!$B$1:$K$84</definedName>
    <definedName name="_xlnm.Print_Titles" localSheetId="0">集計表!$A:$D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38" l="1"/>
  <c r="I81" i="38"/>
  <c r="H81" i="38"/>
  <c r="G81" i="38"/>
  <c r="F81" i="38"/>
  <c r="E81" i="38"/>
  <c r="H80" i="38"/>
  <c r="I79" i="38"/>
  <c r="I80" i="38" s="1"/>
  <c r="H79" i="38"/>
  <c r="G79" i="38"/>
  <c r="G80" i="38" s="1"/>
  <c r="F79" i="38"/>
  <c r="E79" i="38"/>
  <c r="F78" i="38"/>
  <c r="I77" i="38"/>
  <c r="H77" i="38"/>
  <c r="G77" i="38"/>
  <c r="F77" i="38"/>
  <c r="E77" i="38"/>
  <c r="H76" i="38"/>
  <c r="I75" i="38"/>
  <c r="I76" i="38" s="1"/>
  <c r="H75" i="38"/>
  <c r="G75" i="38"/>
  <c r="G76" i="38" s="1"/>
  <c r="F75" i="38"/>
  <c r="E75" i="38"/>
  <c r="F74" i="38"/>
  <c r="I73" i="38"/>
  <c r="H73" i="38"/>
  <c r="G73" i="38"/>
  <c r="F73" i="38"/>
  <c r="E73" i="38"/>
  <c r="H72" i="38"/>
  <c r="I71" i="38"/>
  <c r="I72" i="38" s="1"/>
  <c r="H71" i="38"/>
  <c r="G71" i="38"/>
  <c r="G72" i="38" s="1"/>
  <c r="F71" i="38"/>
  <c r="E71" i="38"/>
  <c r="F70" i="38"/>
  <c r="I69" i="38"/>
  <c r="H69" i="38"/>
  <c r="G69" i="38"/>
  <c r="F69" i="38"/>
  <c r="E69" i="38"/>
  <c r="H68" i="38"/>
  <c r="I67" i="38"/>
  <c r="I68" i="38" s="1"/>
  <c r="H67" i="38"/>
  <c r="G67" i="38"/>
  <c r="G68" i="38" s="1"/>
  <c r="F67" i="38"/>
  <c r="E67" i="38"/>
  <c r="F66" i="38"/>
  <c r="I65" i="38"/>
  <c r="H65" i="38"/>
  <c r="G65" i="38"/>
  <c r="F65" i="38"/>
  <c r="E65" i="38"/>
  <c r="H64" i="38"/>
  <c r="I63" i="38"/>
  <c r="I64" i="38" s="1"/>
  <c r="H63" i="38"/>
  <c r="G63" i="38"/>
  <c r="G64" i="38" s="1"/>
  <c r="F63" i="38"/>
  <c r="E63" i="38"/>
  <c r="F62" i="38"/>
  <c r="I61" i="38"/>
  <c r="H61" i="38"/>
  <c r="G61" i="38"/>
  <c r="F61" i="38"/>
  <c r="E61" i="38"/>
  <c r="H60" i="38"/>
  <c r="I59" i="38"/>
  <c r="I60" i="38" s="1"/>
  <c r="H59" i="38"/>
  <c r="G59" i="38"/>
  <c r="G60" i="38" s="1"/>
  <c r="F59" i="38"/>
  <c r="E59" i="38"/>
  <c r="F58" i="38"/>
  <c r="I57" i="38"/>
  <c r="H57" i="38"/>
  <c r="G57" i="38"/>
  <c r="F57" i="38"/>
  <c r="E57" i="38"/>
  <c r="H56" i="38"/>
  <c r="I55" i="38"/>
  <c r="I56" i="38" s="1"/>
  <c r="H55" i="38"/>
  <c r="G55" i="38"/>
  <c r="G56" i="38" s="1"/>
  <c r="F55" i="38"/>
  <c r="E55" i="38"/>
  <c r="F54" i="38"/>
  <c r="I53" i="38"/>
  <c r="H53" i="38"/>
  <c r="G53" i="38"/>
  <c r="F53" i="38"/>
  <c r="E53" i="38"/>
  <c r="H52" i="38"/>
  <c r="I51" i="38"/>
  <c r="I52" i="38" s="1"/>
  <c r="H51" i="38"/>
  <c r="G51" i="38"/>
  <c r="G52" i="38" s="1"/>
  <c r="F51" i="38"/>
  <c r="E51" i="38"/>
  <c r="F50" i="38"/>
  <c r="I49" i="38"/>
  <c r="H49" i="38"/>
  <c r="G49" i="38"/>
  <c r="F49" i="38"/>
  <c r="E49" i="38"/>
  <c r="H48" i="38"/>
  <c r="I47" i="38"/>
  <c r="I48" i="38" s="1"/>
  <c r="H47" i="38"/>
  <c r="G47" i="38"/>
  <c r="G48" i="38" s="1"/>
  <c r="F47" i="38"/>
  <c r="E47" i="38"/>
  <c r="F46" i="38"/>
  <c r="I45" i="38"/>
  <c r="H45" i="38"/>
  <c r="G45" i="38"/>
  <c r="F45" i="38"/>
  <c r="E45" i="38"/>
  <c r="H44" i="38"/>
  <c r="I43" i="38"/>
  <c r="I44" i="38" s="1"/>
  <c r="H43" i="38"/>
  <c r="G43" i="38"/>
  <c r="G44" i="38" s="1"/>
  <c r="F43" i="38"/>
  <c r="E43" i="38"/>
  <c r="F42" i="38"/>
  <c r="I41" i="38"/>
  <c r="H41" i="38"/>
  <c r="G41" i="38"/>
  <c r="F41" i="38"/>
  <c r="E41" i="38"/>
  <c r="H40" i="38"/>
  <c r="I39" i="38"/>
  <c r="I40" i="38" s="1"/>
  <c r="H39" i="38"/>
  <c r="G39" i="38"/>
  <c r="G40" i="38" s="1"/>
  <c r="F39" i="38"/>
  <c r="E39" i="38"/>
  <c r="F38" i="38"/>
  <c r="I37" i="38"/>
  <c r="H37" i="38"/>
  <c r="G37" i="38"/>
  <c r="F37" i="38"/>
  <c r="E37" i="38"/>
  <c r="H36" i="38"/>
  <c r="I35" i="38"/>
  <c r="I36" i="38" s="1"/>
  <c r="H35" i="38"/>
  <c r="G35" i="38"/>
  <c r="G36" i="38" s="1"/>
  <c r="F35" i="38"/>
  <c r="E35" i="38"/>
  <c r="F34" i="38"/>
  <c r="I33" i="38"/>
  <c r="H33" i="38"/>
  <c r="G33" i="38"/>
  <c r="F33" i="38"/>
  <c r="E33" i="38"/>
  <c r="H32" i="38"/>
  <c r="I31" i="38"/>
  <c r="I32" i="38" s="1"/>
  <c r="H31" i="38"/>
  <c r="G31" i="38"/>
  <c r="G32" i="38" s="1"/>
  <c r="F31" i="38"/>
  <c r="E31" i="38"/>
  <c r="F30" i="38"/>
  <c r="I29" i="38"/>
  <c r="H29" i="38"/>
  <c r="G29" i="38"/>
  <c r="F29" i="38"/>
  <c r="E29" i="38"/>
  <c r="H28" i="38"/>
  <c r="I27" i="38"/>
  <c r="I28" i="38" s="1"/>
  <c r="H27" i="38"/>
  <c r="G27" i="38"/>
  <c r="G28" i="38" s="1"/>
  <c r="F27" i="38"/>
  <c r="E27" i="38"/>
  <c r="G26" i="38"/>
  <c r="I25" i="38"/>
  <c r="H25" i="38"/>
  <c r="H26" i="38" s="1"/>
  <c r="G25" i="38"/>
  <c r="F25" i="38"/>
  <c r="F26" i="38" s="1"/>
  <c r="E25" i="38"/>
  <c r="I24" i="38"/>
  <c r="G24" i="38"/>
  <c r="I23" i="38"/>
  <c r="H23" i="38"/>
  <c r="H24" i="38" s="1"/>
  <c r="G23" i="38"/>
  <c r="F23" i="38"/>
  <c r="F24" i="38" s="1"/>
  <c r="E23" i="38"/>
  <c r="I22" i="38"/>
  <c r="G22" i="38"/>
  <c r="I21" i="38"/>
  <c r="H21" i="38"/>
  <c r="H22" i="38" s="1"/>
  <c r="G21" i="38"/>
  <c r="F21" i="38"/>
  <c r="F22" i="38" s="1"/>
  <c r="E21" i="38"/>
  <c r="I20" i="38"/>
  <c r="G20" i="38"/>
  <c r="I19" i="38"/>
  <c r="H19" i="38"/>
  <c r="H20" i="38" s="1"/>
  <c r="G19" i="38"/>
  <c r="F19" i="38"/>
  <c r="F20" i="38" s="1"/>
  <c r="E19" i="38"/>
  <c r="I18" i="38"/>
  <c r="G18" i="38"/>
  <c r="I17" i="38"/>
  <c r="H17" i="38"/>
  <c r="H18" i="38" s="1"/>
  <c r="G17" i="38"/>
  <c r="F17" i="38"/>
  <c r="F18" i="38" s="1"/>
  <c r="E17" i="38"/>
  <c r="I16" i="38"/>
  <c r="G16" i="38"/>
  <c r="I15" i="38"/>
  <c r="H15" i="38"/>
  <c r="H16" i="38" s="1"/>
  <c r="G15" i="38"/>
  <c r="F15" i="38"/>
  <c r="F16" i="38" s="1"/>
  <c r="E15" i="38"/>
  <c r="I14" i="38"/>
  <c r="G14" i="38"/>
  <c r="I13" i="38"/>
  <c r="H13" i="38"/>
  <c r="H14" i="38" s="1"/>
  <c r="G13" i="38"/>
  <c r="F13" i="38"/>
  <c r="F14" i="38" s="1"/>
  <c r="E13" i="38"/>
  <c r="I12" i="38"/>
  <c r="G12" i="38"/>
  <c r="I11" i="38"/>
  <c r="H11" i="38"/>
  <c r="H12" i="38" s="1"/>
  <c r="G11" i="38"/>
  <c r="F11" i="38"/>
  <c r="F12" i="38" s="1"/>
  <c r="E11" i="38"/>
  <c r="I10" i="38"/>
  <c r="G10" i="38"/>
  <c r="I9" i="38"/>
  <c r="H9" i="38"/>
  <c r="H10" i="38" s="1"/>
  <c r="G9" i="38"/>
  <c r="F9" i="38"/>
  <c r="F10" i="38" s="1"/>
  <c r="E9" i="38"/>
  <c r="I8" i="38"/>
  <c r="G8" i="38"/>
  <c r="I7" i="38"/>
  <c r="H7" i="38"/>
  <c r="H8" i="38" s="1"/>
  <c r="G7" i="38"/>
  <c r="F7" i="38"/>
  <c r="F8" i="38" s="1"/>
  <c r="E7" i="38"/>
  <c r="I6" i="38"/>
  <c r="G6" i="38"/>
  <c r="I5" i="38"/>
  <c r="H5" i="38"/>
  <c r="H6" i="38" s="1"/>
  <c r="G5" i="38"/>
  <c r="F5" i="38"/>
  <c r="F6" i="38" s="1"/>
  <c r="E5" i="38"/>
  <c r="I4" i="38"/>
  <c r="G4" i="38"/>
  <c r="I3" i="38"/>
  <c r="H3" i="38"/>
  <c r="H4" i="38" s="1"/>
  <c r="G3" i="38"/>
  <c r="F3" i="38"/>
  <c r="F4" i="38" s="1"/>
  <c r="E3" i="38"/>
  <c r="H82" i="38" s="1"/>
  <c r="J82" i="176"/>
  <c r="Q81" i="176"/>
  <c r="P81" i="176"/>
  <c r="O81" i="176"/>
  <c r="N81" i="176"/>
  <c r="N82" i="176" s="1"/>
  <c r="M81" i="176"/>
  <c r="L81" i="176"/>
  <c r="K81" i="176"/>
  <c r="J81" i="176"/>
  <c r="I81" i="176"/>
  <c r="H81" i="176"/>
  <c r="G81" i="176"/>
  <c r="F81" i="176"/>
  <c r="Q79" i="176"/>
  <c r="P79" i="176"/>
  <c r="O79" i="176"/>
  <c r="N79" i="176"/>
  <c r="N80" i="176" s="1"/>
  <c r="M79" i="176"/>
  <c r="L79" i="176"/>
  <c r="K79" i="176"/>
  <c r="J79" i="176"/>
  <c r="J80" i="176" s="1"/>
  <c r="I79" i="176"/>
  <c r="H79" i="176"/>
  <c r="G79" i="176"/>
  <c r="F79" i="176"/>
  <c r="J78" i="176"/>
  <c r="Q77" i="176"/>
  <c r="P77" i="176"/>
  <c r="O77" i="176"/>
  <c r="N77" i="176"/>
  <c r="N78" i="176" s="1"/>
  <c r="M77" i="176"/>
  <c r="L77" i="176"/>
  <c r="K77" i="176"/>
  <c r="J77" i="176"/>
  <c r="I77" i="176"/>
  <c r="H77" i="176"/>
  <c r="G77" i="176"/>
  <c r="F77" i="176"/>
  <c r="Q75" i="176"/>
  <c r="P75" i="176"/>
  <c r="O75" i="176"/>
  <c r="N75" i="176"/>
  <c r="N76" i="176" s="1"/>
  <c r="M75" i="176"/>
  <c r="L75" i="176"/>
  <c r="K75" i="176"/>
  <c r="J75" i="176"/>
  <c r="J76" i="176" s="1"/>
  <c r="I75" i="176"/>
  <c r="H75" i="176"/>
  <c r="G75" i="176"/>
  <c r="F75" i="176"/>
  <c r="J74" i="176"/>
  <c r="Q73" i="176"/>
  <c r="P73" i="176"/>
  <c r="O73" i="176"/>
  <c r="N73" i="176"/>
  <c r="N74" i="176" s="1"/>
  <c r="M73" i="176"/>
  <c r="L73" i="176"/>
  <c r="K73" i="176"/>
  <c r="J73" i="176"/>
  <c r="I73" i="176"/>
  <c r="H73" i="176"/>
  <c r="G73" i="176"/>
  <c r="F73" i="176"/>
  <c r="Q71" i="176"/>
  <c r="P71" i="176"/>
  <c r="O71" i="176"/>
  <c r="N71" i="176"/>
  <c r="N72" i="176" s="1"/>
  <c r="M71" i="176"/>
  <c r="L71" i="176"/>
  <c r="K71" i="176"/>
  <c r="J71" i="176"/>
  <c r="J72" i="176" s="1"/>
  <c r="I71" i="176"/>
  <c r="H71" i="176"/>
  <c r="G71" i="176"/>
  <c r="F71" i="176"/>
  <c r="J70" i="176"/>
  <c r="Q69" i="176"/>
  <c r="P69" i="176"/>
  <c r="O69" i="176"/>
  <c r="N69" i="176"/>
  <c r="N70" i="176" s="1"/>
  <c r="M69" i="176"/>
  <c r="L69" i="176"/>
  <c r="K69" i="176"/>
  <c r="J69" i="176"/>
  <c r="I69" i="176"/>
  <c r="H69" i="176"/>
  <c r="G69" i="176"/>
  <c r="F69" i="176"/>
  <c r="Q67" i="176"/>
  <c r="P67" i="176"/>
  <c r="O67" i="176"/>
  <c r="N67" i="176"/>
  <c r="N31" i="176" s="1"/>
  <c r="M67" i="176"/>
  <c r="L67" i="176"/>
  <c r="K67" i="176"/>
  <c r="J67" i="176"/>
  <c r="J68" i="176" s="1"/>
  <c r="I67" i="176"/>
  <c r="H67" i="176"/>
  <c r="G67" i="176"/>
  <c r="F67" i="176"/>
  <c r="F31" i="176" s="1"/>
  <c r="J66" i="176"/>
  <c r="Q65" i="176"/>
  <c r="P65" i="176"/>
  <c r="O65" i="176"/>
  <c r="N65" i="176"/>
  <c r="N66" i="176" s="1"/>
  <c r="M65" i="176"/>
  <c r="L65" i="176"/>
  <c r="K65" i="176"/>
  <c r="J65" i="176"/>
  <c r="I65" i="176"/>
  <c r="H65" i="176"/>
  <c r="G65" i="176"/>
  <c r="F65" i="176"/>
  <c r="Q63" i="176"/>
  <c r="P63" i="176"/>
  <c r="O63" i="176"/>
  <c r="N63" i="176"/>
  <c r="N64" i="176" s="1"/>
  <c r="M63" i="176"/>
  <c r="L63" i="176"/>
  <c r="K63" i="176"/>
  <c r="J63" i="176"/>
  <c r="J64" i="176" s="1"/>
  <c r="I63" i="176"/>
  <c r="H63" i="176"/>
  <c r="G63" i="176"/>
  <c r="F63" i="176"/>
  <c r="J62" i="176"/>
  <c r="Q61" i="176"/>
  <c r="P61" i="176"/>
  <c r="O61" i="176"/>
  <c r="N61" i="176"/>
  <c r="N62" i="176" s="1"/>
  <c r="M61" i="176"/>
  <c r="L61" i="176"/>
  <c r="K61" i="176"/>
  <c r="J61" i="176"/>
  <c r="I61" i="176"/>
  <c r="H61" i="176"/>
  <c r="G61" i="176"/>
  <c r="F61" i="176"/>
  <c r="Q59" i="176"/>
  <c r="P59" i="176"/>
  <c r="O59" i="176"/>
  <c r="N59" i="176"/>
  <c r="N60" i="176" s="1"/>
  <c r="M59" i="176"/>
  <c r="L59" i="176"/>
  <c r="K59" i="176"/>
  <c r="J59" i="176"/>
  <c r="J60" i="176" s="1"/>
  <c r="I59" i="176"/>
  <c r="H59" i="176"/>
  <c r="G59" i="176"/>
  <c r="F59" i="176"/>
  <c r="J58" i="176"/>
  <c r="Q57" i="176"/>
  <c r="P57" i="176"/>
  <c r="O57" i="176"/>
  <c r="N57" i="176"/>
  <c r="N58" i="176" s="1"/>
  <c r="M57" i="176"/>
  <c r="L57" i="176"/>
  <c r="K57" i="176"/>
  <c r="J57" i="176"/>
  <c r="I57" i="176"/>
  <c r="H57" i="176"/>
  <c r="G57" i="176"/>
  <c r="F57" i="176"/>
  <c r="Q55" i="176"/>
  <c r="P55" i="176"/>
  <c r="O55" i="176"/>
  <c r="N55" i="176"/>
  <c r="N56" i="176" s="1"/>
  <c r="M55" i="176"/>
  <c r="L55" i="176"/>
  <c r="K55" i="176"/>
  <c r="J55" i="176"/>
  <c r="J56" i="176" s="1"/>
  <c r="I55" i="176"/>
  <c r="H55" i="176"/>
  <c r="G55" i="176"/>
  <c r="F55" i="176"/>
  <c r="Q53" i="176"/>
  <c r="Q54" i="176" s="1"/>
  <c r="P53" i="176"/>
  <c r="P54" i="176" s="1"/>
  <c r="O53" i="176"/>
  <c r="O54" i="176" s="1"/>
  <c r="N53" i="176"/>
  <c r="N54" i="176" s="1"/>
  <c r="M53" i="176"/>
  <c r="M54" i="176" s="1"/>
  <c r="L53" i="176"/>
  <c r="L54" i="176" s="1"/>
  <c r="K53" i="176"/>
  <c r="K54" i="176" s="1"/>
  <c r="J53" i="176"/>
  <c r="J54" i="176" s="1"/>
  <c r="I53" i="176"/>
  <c r="I54" i="176" s="1"/>
  <c r="H53" i="176"/>
  <c r="H54" i="176" s="1"/>
  <c r="G53" i="176"/>
  <c r="G54" i="176" s="1"/>
  <c r="F53" i="176"/>
  <c r="Q51" i="176"/>
  <c r="Q52" i="176" s="1"/>
  <c r="P51" i="176"/>
  <c r="P52" i="176" s="1"/>
  <c r="O51" i="176"/>
  <c r="O52" i="176" s="1"/>
  <c r="N51" i="176"/>
  <c r="N52" i="176" s="1"/>
  <c r="M51" i="176"/>
  <c r="M52" i="176" s="1"/>
  <c r="L51" i="176"/>
  <c r="L52" i="176" s="1"/>
  <c r="K51" i="176"/>
  <c r="K52" i="176" s="1"/>
  <c r="J51" i="176"/>
  <c r="J52" i="176" s="1"/>
  <c r="I51" i="176"/>
  <c r="I52" i="176" s="1"/>
  <c r="H51" i="176"/>
  <c r="H52" i="176" s="1"/>
  <c r="G51" i="176"/>
  <c r="G52" i="176" s="1"/>
  <c r="F51" i="176"/>
  <c r="Q49" i="176"/>
  <c r="Q50" i="176" s="1"/>
  <c r="P49" i="176"/>
  <c r="P50" i="176" s="1"/>
  <c r="O49" i="176"/>
  <c r="O50" i="176" s="1"/>
  <c r="N49" i="176"/>
  <c r="N50" i="176" s="1"/>
  <c r="M49" i="176"/>
  <c r="M50" i="176" s="1"/>
  <c r="L49" i="176"/>
  <c r="L50" i="176" s="1"/>
  <c r="K49" i="176"/>
  <c r="K50" i="176" s="1"/>
  <c r="J49" i="176"/>
  <c r="J50" i="176" s="1"/>
  <c r="I49" i="176"/>
  <c r="I50" i="176" s="1"/>
  <c r="H49" i="176"/>
  <c r="H50" i="176" s="1"/>
  <c r="G49" i="176"/>
  <c r="G50" i="176" s="1"/>
  <c r="F49" i="176"/>
  <c r="Q47" i="176"/>
  <c r="Q48" i="176" s="1"/>
  <c r="P47" i="176"/>
  <c r="P48" i="176" s="1"/>
  <c r="O47" i="176"/>
  <c r="O48" i="176" s="1"/>
  <c r="N47" i="176"/>
  <c r="N48" i="176" s="1"/>
  <c r="M47" i="176"/>
  <c r="M48" i="176" s="1"/>
  <c r="L47" i="176"/>
  <c r="L48" i="176" s="1"/>
  <c r="K47" i="176"/>
  <c r="K48" i="176" s="1"/>
  <c r="J47" i="176"/>
  <c r="J48" i="176" s="1"/>
  <c r="I47" i="176"/>
  <c r="I48" i="176" s="1"/>
  <c r="H47" i="176"/>
  <c r="H48" i="176" s="1"/>
  <c r="G47" i="176"/>
  <c r="G48" i="176" s="1"/>
  <c r="F47" i="176"/>
  <c r="Q45" i="176"/>
  <c r="Q46" i="176" s="1"/>
  <c r="P45" i="176"/>
  <c r="P46" i="176" s="1"/>
  <c r="O45" i="176"/>
  <c r="O46" i="176" s="1"/>
  <c r="N45" i="176"/>
  <c r="N46" i="176" s="1"/>
  <c r="M45" i="176"/>
  <c r="M46" i="176" s="1"/>
  <c r="L45" i="176"/>
  <c r="L46" i="176" s="1"/>
  <c r="K45" i="176"/>
  <c r="K46" i="176" s="1"/>
  <c r="J45" i="176"/>
  <c r="J46" i="176" s="1"/>
  <c r="I45" i="176"/>
  <c r="I46" i="176" s="1"/>
  <c r="H45" i="176"/>
  <c r="H46" i="176" s="1"/>
  <c r="G45" i="176"/>
  <c r="G46" i="176" s="1"/>
  <c r="F45" i="176"/>
  <c r="Q43" i="176"/>
  <c r="Q44" i="176" s="1"/>
  <c r="P43" i="176"/>
  <c r="P44" i="176" s="1"/>
  <c r="O43" i="176"/>
  <c r="O44" i="176" s="1"/>
  <c r="N43" i="176"/>
  <c r="N44" i="176" s="1"/>
  <c r="M43" i="176"/>
  <c r="M44" i="176" s="1"/>
  <c r="L43" i="176"/>
  <c r="L44" i="176" s="1"/>
  <c r="K43" i="176"/>
  <c r="K44" i="176" s="1"/>
  <c r="J43" i="176"/>
  <c r="J44" i="176" s="1"/>
  <c r="I43" i="176"/>
  <c r="I44" i="176" s="1"/>
  <c r="H43" i="176"/>
  <c r="H44" i="176" s="1"/>
  <c r="G43" i="176"/>
  <c r="G44" i="176" s="1"/>
  <c r="F43" i="176"/>
  <c r="Q41" i="176"/>
  <c r="Q42" i="176" s="1"/>
  <c r="P41" i="176"/>
  <c r="P42" i="176" s="1"/>
  <c r="O41" i="176"/>
  <c r="O42" i="176" s="1"/>
  <c r="N41" i="176"/>
  <c r="N42" i="176" s="1"/>
  <c r="M41" i="176"/>
  <c r="M42" i="176" s="1"/>
  <c r="L41" i="176"/>
  <c r="L42" i="176" s="1"/>
  <c r="K41" i="176"/>
  <c r="K42" i="176" s="1"/>
  <c r="J41" i="176"/>
  <c r="J42" i="176" s="1"/>
  <c r="I41" i="176"/>
  <c r="I42" i="176" s="1"/>
  <c r="H41" i="176"/>
  <c r="H42" i="176" s="1"/>
  <c r="G41" i="176"/>
  <c r="G42" i="176" s="1"/>
  <c r="F41" i="176"/>
  <c r="Q39" i="176"/>
  <c r="Q40" i="176" s="1"/>
  <c r="P39" i="176"/>
  <c r="O39" i="176"/>
  <c r="O40" i="176" s="1"/>
  <c r="N39" i="176"/>
  <c r="M39" i="176"/>
  <c r="M40" i="176" s="1"/>
  <c r="L39" i="176"/>
  <c r="L40" i="176" s="1"/>
  <c r="K39" i="176"/>
  <c r="K40" i="176" s="1"/>
  <c r="J39" i="176"/>
  <c r="J40" i="176" s="1"/>
  <c r="I39" i="176"/>
  <c r="I40" i="176" s="1"/>
  <c r="H39" i="176"/>
  <c r="H40" i="176" s="1"/>
  <c r="G39" i="176"/>
  <c r="G40" i="176" s="1"/>
  <c r="F39" i="176"/>
  <c r="Q37" i="176"/>
  <c r="Q38" i="176" s="1"/>
  <c r="P37" i="176"/>
  <c r="P38" i="176" s="1"/>
  <c r="O37" i="176"/>
  <c r="O38" i="176" s="1"/>
  <c r="N37" i="176"/>
  <c r="N38" i="176" s="1"/>
  <c r="M37" i="176"/>
  <c r="M38" i="176" s="1"/>
  <c r="L37" i="176"/>
  <c r="L38" i="176" s="1"/>
  <c r="K37" i="176"/>
  <c r="K38" i="176" s="1"/>
  <c r="J37" i="176"/>
  <c r="J38" i="176" s="1"/>
  <c r="I37" i="176"/>
  <c r="I38" i="176" s="1"/>
  <c r="H37" i="176"/>
  <c r="H38" i="176" s="1"/>
  <c r="G37" i="176"/>
  <c r="G38" i="176" s="1"/>
  <c r="F37" i="176"/>
  <c r="Q35" i="176"/>
  <c r="Q36" i="176" s="1"/>
  <c r="P35" i="176"/>
  <c r="P36" i="176" s="1"/>
  <c r="O35" i="176"/>
  <c r="O36" i="176" s="1"/>
  <c r="N35" i="176"/>
  <c r="N36" i="176" s="1"/>
  <c r="M35" i="176"/>
  <c r="M36" i="176" s="1"/>
  <c r="L35" i="176"/>
  <c r="L36" i="176" s="1"/>
  <c r="K35" i="176"/>
  <c r="K36" i="176" s="1"/>
  <c r="J35" i="176"/>
  <c r="J36" i="176" s="1"/>
  <c r="I35" i="176"/>
  <c r="I36" i="176" s="1"/>
  <c r="H35" i="176"/>
  <c r="H36" i="176" s="1"/>
  <c r="G35" i="176"/>
  <c r="G36" i="176" s="1"/>
  <c r="F35" i="176"/>
  <c r="Q33" i="176"/>
  <c r="Q34" i="176" s="1"/>
  <c r="P33" i="176"/>
  <c r="P34" i="176" s="1"/>
  <c r="O33" i="176"/>
  <c r="O34" i="176" s="1"/>
  <c r="N33" i="176"/>
  <c r="N34" i="176" s="1"/>
  <c r="M33" i="176"/>
  <c r="M34" i="176" s="1"/>
  <c r="L33" i="176"/>
  <c r="L34" i="176" s="1"/>
  <c r="K33" i="176"/>
  <c r="K34" i="176" s="1"/>
  <c r="J33" i="176"/>
  <c r="J34" i="176" s="1"/>
  <c r="I33" i="176"/>
  <c r="I34" i="176" s="1"/>
  <c r="H33" i="176"/>
  <c r="H34" i="176" s="1"/>
  <c r="G33" i="176"/>
  <c r="G34" i="176" s="1"/>
  <c r="F33" i="176"/>
  <c r="Q31" i="176"/>
  <c r="Q32" i="176" s="1"/>
  <c r="O31" i="176"/>
  <c r="M31" i="176"/>
  <c r="M32" i="176" s="1"/>
  <c r="K31" i="176"/>
  <c r="I31" i="176"/>
  <c r="I32" i="176" s="1"/>
  <c r="G31" i="176"/>
  <c r="Q29" i="176"/>
  <c r="Q30" i="176" s="1"/>
  <c r="P29" i="176"/>
  <c r="P30" i="176" s="1"/>
  <c r="O29" i="176"/>
  <c r="O30" i="176" s="1"/>
  <c r="N29" i="176"/>
  <c r="N30" i="176" s="1"/>
  <c r="M29" i="176"/>
  <c r="M30" i="176" s="1"/>
  <c r="L29" i="176"/>
  <c r="L30" i="176" s="1"/>
  <c r="K29" i="176"/>
  <c r="K30" i="176" s="1"/>
  <c r="J29" i="176"/>
  <c r="J30" i="176" s="1"/>
  <c r="I29" i="176"/>
  <c r="I30" i="176" s="1"/>
  <c r="H29" i="176"/>
  <c r="H30" i="176" s="1"/>
  <c r="G29" i="176"/>
  <c r="G30" i="176" s="1"/>
  <c r="F29" i="176"/>
  <c r="Q27" i="176"/>
  <c r="Q28" i="176" s="1"/>
  <c r="P27" i="176"/>
  <c r="P28" i="176" s="1"/>
  <c r="O27" i="176"/>
  <c r="O28" i="176" s="1"/>
  <c r="N27" i="176"/>
  <c r="N28" i="176" s="1"/>
  <c r="M27" i="176"/>
  <c r="M28" i="176" s="1"/>
  <c r="L27" i="176"/>
  <c r="L28" i="176" s="1"/>
  <c r="K27" i="176"/>
  <c r="K28" i="176" s="1"/>
  <c r="J27" i="176"/>
  <c r="J28" i="176" s="1"/>
  <c r="I27" i="176"/>
  <c r="I28" i="176" s="1"/>
  <c r="H27" i="176"/>
  <c r="H28" i="176" s="1"/>
  <c r="G27" i="176"/>
  <c r="G28" i="176" s="1"/>
  <c r="F27" i="176"/>
  <c r="Q25" i="176"/>
  <c r="Q26" i="176" s="1"/>
  <c r="P25" i="176"/>
  <c r="P26" i="176" s="1"/>
  <c r="O25" i="176"/>
  <c r="O26" i="176" s="1"/>
  <c r="N25" i="176"/>
  <c r="N26" i="176" s="1"/>
  <c r="M25" i="176"/>
  <c r="M26" i="176" s="1"/>
  <c r="L25" i="176"/>
  <c r="L26" i="176" s="1"/>
  <c r="K25" i="176"/>
  <c r="K26" i="176" s="1"/>
  <c r="J25" i="176"/>
  <c r="J26" i="176" s="1"/>
  <c r="I25" i="176"/>
  <c r="I26" i="176" s="1"/>
  <c r="H25" i="176"/>
  <c r="H26" i="176" s="1"/>
  <c r="G25" i="176"/>
  <c r="G26" i="176" s="1"/>
  <c r="F25" i="176"/>
  <c r="Q23" i="176"/>
  <c r="Q24" i="176" s="1"/>
  <c r="P23" i="176"/>
  <c r="P24" i="176" s="1"/>
  <c r="O23" i="176"/>
  <c r="O24" i="176" s="1"/>
  <c r="N23" i="176"/>
  <c r="N24" i="176" s="1"/>
  <c r="M23" i="176"/>
  <c r="M24" i="176" s="1"/>
  <c r="L23" i="176"/>
  <c r="L24" i="176" s="1"/>
  <c r="K23" i="176"/>
  <c r="K24" i="176" s="1"/>
  <c r="J23" i="176"/>
  <c r="J24" i="176" s="1"/>
  <c r="I23" i="176"/>
  <c r="I24" i="176" s="1"/>
  <c r="H23" i="176"/>
  <c r="H24" i="176" s="1"/>
  <c r="G23" i="176"/>
  <c r="G24" i="176" s="1"/>
  <c r="F23" i="176"/>
  <c r="Q21" i="176"/>
  <c r="Q22" i="176" s="1"/>
  <c r="P21" i="176"/>
  <c r="P22" i="176" s="1"/>
  <c r="O21" i="176"/>
  <c r="O22" i="176" s="1"/>
  <c r="N21" i="176"/>
  <c r="N22" i="176" s="1"/>
  <c r="M21" i="176"/>
  <c r="M22" i="176" s="1"/>
  <c r="L21" i="176"/>
  <c r="L22" i="176" s="1"/>
  <c r="K21" i="176"/>
  <c r="K22" i="176" s="1"/>
  <c r="J21" i="176"/>
  <c r="J22" i="176" s="1"/>
  <c r="I21" i="176"/>
  <c r="I22" i="176" s="1"/>
  <c r="H21" i="176"/>
  <c r="H22" i="176" s="1"/>
  <c r="G21" i="176"/>
  <c r="G22" i="176" s="1"/>
  <c r="F21" i="176"/>
  <c r="Q19" i="176"/>
  <c r="Q20" i="176" s="1"/>
  <c r="P19" i="176"/>
  <c r="P20" i="176" s="1"/>
  <c r="O19" i="176"/>
  <c r="O20" i="176" s="1"/>
  <c r="N19" i="176"/>
  <c r="N20" i="176" s="1"/>
  <c r="M19" i="176"/>
  <c r="M20" i="176" s="1"/>
  <c r="L19" i="176"/>
  <c r="L20" i="176" s="1"/>
  <c r="K19" i="176"/>
  <c r="K20" i="176" s="1"/>
  <c r="J19" i="176"/>
  <c r="J20" i="176" s="1"/>
  <c r="I19" i="176"/>
  <c r="I20" i="176" s="1"/>
  <c r="H19" i="176"/>
  <c r="H20" i="176" s="1"/>
  <c r="G19" i="176"/>
  <c r="G20" i="176" s="1"/>
  <c r="F19" i="176"/>
  <c r="Q17" i="176"/>
  <c r="Q18" i="176" s="1"/>
  <c r="P17" i="176"/>
  <c r="P18" i="176" s="1"/>
  <c r="O17" i="176"/>
  <c r="O18" i="176" s="1"/>
  <c r="N17" i="176"/>
  <c r="N18" i="176" s="1"/>
  <c r="M17" i="176"/>
  <c r="M18" i="176" s="1"/>
  <c r="L17" i="176"/>
  <c r="L18" i="176" s="1"/>
  <c r="K17" i="176"/>
  <c r="K18" i="176" s="1"/>
  <c r="J17" i="176"/>
  <c r="J18" i="176" s="1"/>
  <c r="I17" i="176"/>
  <c r="I18" i="176" s="1"/>
  <c r="H17" i="176"/>
  <c r="H18" i="176" s="1"/>
  <c r="G17" i="176"/>
  <c r="G18" i="176" s="1"/>
  <c r="F17" i="176"/>
  <c r="Q15" i="176"/>
  <c r="Q16" i="176" s="1"/>
  <c r="P15" i="176"/>
  <c r="P16" i="176" s="1"/>
  <c r="O15" i="176"/>
  <c r="O16" i="176" s="1"/>
  <c r="N15" i="176"/>
  <c r="N16" i="176" s="1"/>
  <c r="M15" i="176"/>
  <c r="M16" i="176" s="1"/>
  <c r="L15" i="176"/>
  <c r="L16" i="176" s="1"/>
  <c r="K15" i="176"/>
  <c r="K16" i="176" s="1"/>
  <c r="J15" i="176"/>
  <c r="J16" i="176" s="1"/>
  <c r="I15" i="176"/>
  <c r="I16" i="176" s="1"/>
  <c r="H15" i="176"/>
  <c r="H16" i="176" s="1"/>
  <c r="G15" i="176"/>
  <c r="G16" i="176" s="1"/>
  <c r="F15" i="176"/>
  <c r="Q13" i="176"/>
  <c r="Q14" i="176" s="1"/>
  <c r="P13" i="176"/>
  <c r="P14" i="176" s="1"/>
  <c r="O13" i="176"/>
  <c r="O14" i="176" s="1"/>
  <c r="N13" i="176"/>
  <c r="N14" i="176" s="1"/>
  <c r="M13" i="176"/>
  <c r="M14" i="176" s="1"/>
  <c r="L13" i="176"/>
  <c r="L14" i="176" s="1"/>
  <c r="K13" i="176"/>
  <c r="K14" i="176" s="1"/>
  <c r="J13" i="176"/>
  <c r="J14" i="176" s="1"/>
  <c r="I13" i="176"/>
  <c r="I14" i="176" s="1"/>
  <c r="H13" i="176"/>
  <c r="H14" i="176" s="1"/>
  <c r="G13" i="176"/>
  <c r="G14" i="176" s="1"/>
  <c r="F13" i="176"/>
  <c r="Q11" i="176"/>
  <c r="Q12" i="176" s="1"/>
  <c r="P11" i="176"/>
  <c r="P12" i="176" s="1"/>
  <c r="O11" i="176"/>
  <c r="O12" i="176" s="1"/>
  <c r="N11" i="176"/>
  <c r="N12" i="176" s="1"/>
  <c r="M11" i="176"/>
  <c r="M12" i="176" s="1"/>
  <c r="L11" i="176"/>
  <c r="L12" i="176" s="1"/>
  <c r="K11" i="176"/>
  <c r="K12" i="176" s="1"/>
  <c r="J11" i="176"/>
  <c r="J12" i="176" s="1"/>
  <c r="I11" i="176"/>
  <c r="I12" i="176" s="1"/>
  <c r="H11" i="176"/>
  <c r="H12" i="176" s="1"/>
  <c r="G11" i="176"/>
  <c r="G12" i="176" s="1"/>
  <c r="F11" i="176"/>
  <c r="Q9" i="176"/>
  <c r="Q10" i="176" s="1"/>
  <c r="P9" i="176"/>
  <c r="P10" i="176" s="1"/>
  <c r="O9" i="176"/>
  <c r="O10" i="176" s="1"/>
  <c r="N9" i="176"/>
  <c r="N10" i="176" s="1"/>
  <c r="M9" i="176"/>
  <c r="M10" i="176" s="1"/>
  <c r="L9" i="176"/>
  <c r="L10" i="176" s="1"/>
  <c r="K9" i="176"/>
  <c r="K10" i="176" s="1"/>
  <c r="J9" i="176"/>
  <c r="J10" i="176" s="1"/>
  <c r="I9" i="176"/>
  <c r="I10" i="176" s="1"/>
  <c r="H9" i="176"/>
  <c r="H10" i="176" s="1"/>
  <c r="G9" i="176"/>
  <c r="G10" i="176" s="1"/>
  <c r="F9" i="176"/>
  <c r="Q7" i="176"/>
  <c r="Q8" i="176" s="1"/>
  <c r="P7" i="176"/>
  <c r="P8" i="176" s="1"/>
  <c r="O7" i="176"/>
  <c r="O8" i="176" s="1"/>
  <c r="N7" i="176"/>
  <c r="N8" i="176" s="1"/>
  <c r="M7" i="176"/>
  <c r="M8" i="176" s="1"/>
  <c r="L7" i="176"/>
  <c r="L8" i="176" s="1"/>
  <c r="K7" i="176"/>
  <c r="K8" i="176" s="1"/>
  <c r="J7" i="176"/>
  <c r="J8" i="176" s="1"/>
  <c r="I7" i="176"/>
  <c r="I8" i="176" s="1"/>
  <c r="H7" i="176"/>
  <c r="H8" i="176" s="1"/>
  <c r="G7" i="176"/>
  <c r="G8" i="176" s="1"/>
  <c r="F7" i="176"/>
  <c r="Q5" i="176"/>
  <c r="Q6" i="176" s="1"/>
  <c r="P5" i="176"/>
  <c r="P6" i="176" s="1"/>
  <c r="O5" i="176"/>
  <c r="O6" i="176" s="1"/>
  <c r="N5" i="176"/>
  <c r="N6" i="176" s="1"/>
  <c r="M5" i="176"/>
  <c r="M6" i="176" s="1"/>
  <c r="L5" i="176"/>
  <c r="L6" i="176" s="1"/>
  <c r="K5" i="176"/>
  <c r="K6" i="176" s="1"/>
  <c r="J5" i="176"/>
  <c r="J6" i="176" s="1"/>
  <c r="I5" i="176"/>
  <c r="I6" i="176" s="1"/>
  <c r="H5" i="176"/>
  <c r="H6" i="176" s="1"/>
  <c r="G5" i="176"/>
  <c r="G6" i="176" s="1"/>
  <c r="F5" i="176"/>
  <c r="Q3" i="176"/>
  <c r="Q4" i="176" s="1"/>
  <c r="P3" i="176"/>
  <c r="P4" i="176" s="1"/>
  <c r="O3" i="176"/>
  <c r="O4" i="176" s="1"/>
  <c r="N3" i="176"/>
  <c r="N4" i="176" s="1"/>
  <c r="M3" i="176"/>
  <c r="M4" i="176" s="1"/>
  <c r="L3" i="176"/>
  <c r="L4" i="176" s="1"/>
  <c r="K3" i="176"/>
  <c r="K4" i="176" s="1"/>
  <c r="J3" i="176"/>
  <c r="J4" i="176" s="1"/>
  <c r="I3" i="176"/>
  <c r="I4" i="176" s="1"/>
  <c r="H3" i="176"/>
  <c r="H4" i="176" s="1"/>
  <c r="G3" i="176"/>
  <c r="G4" i="176" s="1"/>
  <c r="F3" i="176"/>
  <c r="O82" i="175"/>
  <c r="K82" i="175"/>
  <c r="G82" i="175"/>
  <c r="R81" i="175"/>
  <c r="Q81" i="175"/>
  <c r="P81" i="175"/>
  <c r="O81" i="175"/>
  <c r="N81" i="175"/>
  <c r="M81" i="175"/>
  <c r="L81" i="175"/>
  <c r="K81" i="175"/>
  <c r="J81" i="175"/>
  <c r="I81" i="175"/>
  <c r="H81" i="175"/>
  <c r="G81" i="175"/>
  <c r="F81" i="175"/>
  <c r="R79" i="175"/>
  <c r="Q79" i="175"/>
  <c r="P79" i="175"/>
  <c r="O79" i="175"/>
  <c r="N79" i="175"/>
  <c r="M79" i="175"/>
  <c r="L79" i="175"/>
  <c r="K79" i="175"/>
  <c r="J79" i="175"/>
  <c r="I79" i="175"/>
  <c r="H79" i="175"/>
  <c r="G79" i="175"/>
  <c r="F79" i="175"/>
  <c r="O78" i="175"/>
  <c r="K78" i="175"/>
  <c r="G78" i="175"/>
  <c r="R77" i="175"/>
  <c r="Q77" i="175"/>
  <c r="P77" i="175"/>
  <c r="O77" i="175"/>
  <c r="N77" i="175"/>
  <c r="M77" i="175"/>
  <c r="L77" i="175"/>
  <c r="K77" i="175"/>
  <c r="J77" i="175"/>
  <c r="I77" i="175"/>
  <c r="H77" i="175"/>
  <c r="G77" i="175"/>
  <c r="F77" i="175"/>
  <c r="R75" i="175"/>
  <c r="Q75" i="175"/>
  <c r="P75" i="175"/>
  <c r="O75" i="175"/>
  <c r="N75" i="175"/>
  <c r="M75" i="175"/>
  <c r="L75" i="175"/>
  <c r="K75" i="175"/>
  <c r="J75" i="175"/>
  <c r="I75" i="175"/>
  <c r="H75" i="175"/>
  <c r="G75" i="175"/>
  <c r="F75" i="175"/>
  <c r="O74" i="175"/>
  <c r="K74" i="175"/>
  <c r="G74" i="175"/>
  <c r="R73" i="175"/>
  <c r="Q73" i="175"/>
  <c r="P73" i="175"/>
  <c r="O73" i="175"/>
  <c r="N73" i="175"/>
  <c r="M73" i="175"/>
  <c r="L73" i="175"/>
  <c r="K73" i="175"/>
  <c r="J73" i="175"/>
  <c r="I73" i="175"/>
  <c r="H73" i="175"/>
  <c r="G73" i="175"/>
  <c r="F73" i="175"/>
  <c r="R71" i="175"/>
  <c r="Q71" i="175"/>
  <c r="P71" i="175"/>
  <c r="O71" i="175"/>
  <c r="N71" i="175"/>
  <c r="M71" i="175"/>
  <c r="L71" i="175"/>
  <c r="K71" i="175"/>
  <c r="J71" i="175"/>
  <c r="I71" i="175"/>
  <c r="H71" i="175"/>
  <c r="G71" i="175"/>
  <c r="F71" i="175"/>
  <c r="O70" i="175"/>
  <c r="K70" i="175"/>
  <c r="G70" i="175"/>
  <c r="R69" i="175"/>
  <c r="Q69" i="175"/>
  <c r="P69" i="175"/>
  <c r="O69" i="175"/>
  <c r="N69" i="175"/>
  <c r="M69" i="175"/>
  <c r="L69" i="175"/>
  <c r="K69" i="175"/>
  <c r="J69" i="175"/>
  <c r="I69" i="175"/>
  <c r="H69" i="175"/>
  <c r="G69" i="175"/>
  <c r="F69" i="175"/>
  <c r="R67" i="175"/>
  <c r="Q67" i="175"/>
  <c r="P67" i="175"/>
  <c r="O67" i="175"/>
  <c r="N67" i="175"/>
  <c r="M67" i="175"/>
  <c r="L67" i="175"/>
  <c r="K67" i="175"/>
  <c r="J67" i="175"/>
  <c r="I67" i="175"/>
  <c r="H67" i="175"/>
  <c r="G67" i="175"/>
  <c r="F67" i="175"/>
  <c r="O66" i="175"/>
  <c r="K66" i="175"/>
  <c r="G66" i="175"/>
  <c r="R65" i="175"/>
  <c r="Q65" i="175"/>
  <c r="P65" i="175"/>
  <c r="O65" i="175"/>
  <c r="N65" i="175"/>
  <c r="M65" i="175"/>
  <c r="L65" i="175"/>
  <c r="K65" i="175"/>
  <c r="J65" i="175"/>
  <c r="I65" i="175"/>
  <c r="H65" i="175"/>
  <c r="G65" i="175"/>
  <c r="F65" i="175"/>
  <c r="R63" i="175"/>
  <c r="Q63" i="175"/>
  <c r="P63" i="175"/>
  <c r="O63" i="175"/>
  <c r="N63" i="175"/>
  <c r="M63" i="175"/>
  <c r="L63" i="175"/>
  <c r="K63" i="175"/>
  <c r="J63" i="175"/>
  <c r="I63" i="175"/>
  <c r="H63" i="175"/>
  <c r="G63" i="175"/>
  <c r="F63" i="175"/>
  <c r="O62" i="175"/>
  <c r="K62" i="175"/>
  <c r="G62" i="175"/>
  <c r="R61" i="175"/>
  <c r="Q61" i="175"/>
  <c r="P61" i="175"/>
  <c r="O61" i="175"/>
  <c r="N61" i="175"/>
  <c r="M61" i="175"/>
  <c r="L61" i="175"/>
  <c r="K61" i="175"/>
  <c r="J61" i="175"/>
  <c r="I61" i="175"/>
  <c r="H61" i="175"/>
  <c r="G61" i="175"/>
  <c r="F61" i="175"/>
  <c r="R59" i="175"/>
  <c r="Q59" i="175"/>
  <c r="P59" i="175"/>
  <c r="O59" i="175"/>
  <c r="N59" i="175"/>
  <c r="M59" i="175"/>
  <c r="L59" i="175"/>
  <c r="K59" i="175"/>
  <c r="J59" i="175"/>
  <c r="I59" i="175"/>
  <c r="H59" i="175"/>
  <c r="G59" i="175"/>
  <c r="F59" i="175"/>
  <c r="P58" i="175"/>
  <c r="N58" i="175"/>
  <c r="L58" i="175"/>
  <c r="J58" i="175"/>
  <c r="H58" i="175"/>
  <c r="R57" i="175"/>
  <c r="Q57" i="175"/>
  <c r="Q58" i="175" s="1"/>
  <c r="P57" i="175"/>
  <c r="O57" i="175"/>
  <c r="O58" i="175" s="1"/>
  <c r="N57" i="175"/>
  <c r="M57" i="175"/>
  <c r="M58" i="175" s="1"/>
  <c r="L57" i="175"/>
  <c r="K57" i="175"/>
  <c r="K58" i="175" s="1"/>
  <c r="J57" i="175"/>
  <c r="I57" i="175"/>
  <c r="I58" i="175" s="1"/>
  <c r="H57" i="175"/>
  <c r="G57" i="175"/>
  <c r="G58" i="175" s="1"/>
  <c r="F57" i="175"/>
  <c r="R56" i="175"/>
  <c r="P56" i="175"/>
  <c r="N56" i="175"/>
  <c r="L56" i="175"/>
  <c r="J56" i="175"/>
  <c r="H56" i="175"/>
  <c r="R55" i="175"/>
  <c r="Q55" i="175"/>
  <c r="Q56" i="175" s="1"/>
  <c r="P55" i="175"/>
  <c r="O55" i="175"/>
  <c r="O56" i="175" s="1"/>
  <c r="N55" i="175"/>
  <c r="M55" i="175"/>
  <c r="M56" i="175" s="1"/>
  <c r="L55" i="175"/>
  <c r="K55" i="175"/>
  <c r="K56" i="175" s="1"/>
  <c r="J55" i="175"/>
  <c r="I55" i="175"/>
  <c r="I56" i="175" s="1"/>
  <c r="H55" i="175"/>
  <c r="G55" i="175"/>
  <c r="G56" i="175" s="1"/>
  <c r="F55" i="175"/>
  <c r="R54" i="175"/>
  <c r="P54" i="175"/>
  <c r="N54" i="175"/>
  <c r="L54" i="175"/>
  <c r="J54" i="175"/>
  <c r="H54" i="175"/>
  <c r="R53" i="175"/>
  <c r="Q53" i="175"/>
  <c r="Q54" i="175" s="1"/>
  <c r="P53" i="175"/>
  <c r="O53" i="175"/>
  <c r="O54" i="175" s="1"/>
  <c r="N53" i="175"/>
  <c r="M53" i="175"/>
  <c r="M54" i="175" s="1"/>
  <c r="L53" i="175"/>
  <c r="K53" i="175"/>
  <c r="K54" i="175" s="1"/>
  <c r="J53" i="175"/>
  <c r="I53" i="175"/>
  <c r="I54" i="175" s="1"/>
  <c r="H53" i="175"/>
  <c r="G53" i="175"/>
  <c r="G54" i="175" s="1"/>
  <c r="F53" i="175"/>
  <c r="R52" i="175"/>
  <c r="P52" i="175"/>
  <c r="N52" i="175"/>
  <c r="L52" i="175"/>
  <c r="J52" i="175"/>
  <c r="H52" i="175"/>
  <c r="R51" i="175"/>
  <c r="Q51" i="175"/>
  <c r="Q52" i="175" s="1"/>
  <c r="P51" i="175"/>
  <c r="O51" i="175"/>
  <c r="O52" i="175" s="1"/>
  <c r="N51" i="175"/>
  <c r="M51" i="175"/>
  <c r="M52" i="175" s="1"/>
  <c r="L51" i="175"/>
  <c r="K51" i="175"/>
  <c r="K52" i="175" s="1"/>
  <c r="J51" i="175"/>
  <c r="I51" i="175"/>
  <c r="I52" i="175" s="1"/>
  <c r="H51" i="175"/>
  <c r="G51" i="175"/>
  <c r="G52" i="175" s="1"/>
  <c r="F51" i="175"/>
  <c r="R50" i="175"/>
  <c r="P50" i="175"/>
  <c r="N50" i="175"/>
  <c r="L50" i="175"/>
  <c r="J50" i="175"/>
  <c r="H50" i="175"/>
  <c r="R49" i="175"/>
  <c r="Q49" i="175"/>
  <c r="Q50" i="175" s="1"/>
  <c r="P49" i="175"/>
  <c r="O49" i="175"/>
  <c r="O50" i="175" s="1"/>
  <c r="N49" i="175"/>
  <c r="M49" i="175"/>
  <c r="M50" i="175" s="1"/>
  <c r="L49" i="175"/>
  <c r="K49" i="175"/>
  <c r="K50" i="175" s="1"/>
  <c r="J49" i="175"/>
  <c r="I49" i="175"/>
  <c r="I50" i="175" s="1"/>
  <c r="H49" i="175"/>
  <c r="G49" i="175"/>
  <c r="G50" i="175" s="1"/>
  <c r="F49" i="175"/>
  <c r="R48" i="175"/>
  <c r="P48" i="175"/>
  <c r="N48" i="175"/>
  <c r="L48" i="175"/>
  <c r="J48" i="175"/>
  <c r="H48" i="175"/>
  <c r="R47" i="175"/>
  <c r="Q47" i="175"/>
  <c r="Q48" i="175" s="1"/>
  <c r="P47" i="175"/>
  <c r="O47" i="175"/>
  <c r="O48" i="175" s="1"/>
  <c r="N47" i="175"/>
  <c r="M47" i="175"/>
  <c r="M48" i="175" s="1"/>
  <c r="L47" i="175"/>
  <c r="K47" i="175"/>
  <c r="K48" i="175" s="1"/>
  <c r="J47" i="175"/>
  <c r="I47" i="175"/>
  <c r="I48" i="175" s="1"/>
  <c r="H47" i="175"/>
  <c r="G47" i="175"/>
  <c r="G48" i="175" s="1"/>
  <c r="F47" i="175"/>
  <c r="R46" i="175"/>
  <c r="P46" i="175"/>
  <c r="N46" i="175"/>
  <c r="L46" i="175"/>
  <c r="J46" i="175"/>
  <c r="H46" i="175"/>
  <c r="R45" i="175"/>
  <c r="Q45" i="175"/>
  <c r="Q46" i="175" s="1"/>
  <c r="P45" i="175"/>
  <c r="O45" i="175"/>
  <c r="O46" i="175" s="1"/>
  <c r="N45" i="175"/>
  <c r="M45" i="175"/>
  <c r="M46" i="175" s="1"/>
  <c r="L45" i="175"/>
  <c r="K45" i="175"/>
  <c r="K46" i="175" s="1"/>
  <c r="J45" i="175"/>
  <c r="I45" i="175"/>
  <c r="I46" i="175" s="1"/>
  <c r="H45" i="175"/>
  <c r="G45" i="175"/>
  <c r="G46" i="175" s="1"/>
  <c r="F45" i="175"/>
  <c r="R44" i="175"/>
  <c r="P44" i="175"/>
  <c r="N44" i="175"/>
  <c r="L44" i="175"/>
  <c r="J44" i="175"/>
  <c r="H44" i="175"/>
  <c r="R43" i="175"/>
  <c r="Q43" i="175"/>
  <c r="Q44" i="175" s="1"/>
  <c r="P43" i="175"/>
  <c r="O43" i="175"/>
  <c r="O44" i="175" s="1"/>
  <c r="N43" i="175"/>
  <c r="M43" i="175"/>
  <c r="M44" i="175" s="1"/>
  <c r="L43" i="175"/>
  <c r="K43" i="175"/>
  <c r="K44" i="175" s="1"/>
  <c r="J43" i="175"/>
  <c r="I43" i="175"/>
  <c r="I44" i="175" s="1"/>
  <c r="H43" i="175"/>
  <c r="G43" i="175"/>
  <c r="G44" i="175" s="1"/>
  <c r="F43" i="175"/>
  <c r="R42" i="175"/>
  <c r="P42" i="175"/>
  <c r="N42" i="175"/>
  <c r="L42" i="175"/>
  <c r="J42" i="175"/>
  <c r="H42" i="175"/>
  <c r="R41" i="175"/>
  <c r="Q41" i="175"/>
  <c r="Q42" i="175" s="1"/>
  <c r="P41" i="175"/>
  <c r="O41" i="175"/>
  <c r="O42" i="175" s="1"/>
  <c r="N41" i="175"/>
  <c r="M41" i="175"/>
  <c r="M42" i="175" s="1"/>
  <c r="L41" i="175"/>
  <c r="K41" i="175"/>
  <c r="K42" i="175" s="1"/>
  <c r="J41" i="175"/>
  <c r="I41" i="175"/>
  <c r="I42" i="175" s="1"/>
  <c r="H41" i="175"/>
  <c r="G41" i="175"/>
  <c r="G42" i="175" s="1"/>
  <c r="F41" i="175"/>
  <c r="R40" i="175"/>
  <c r="P40" i="175"/>
  <c r="N40" i="175"/>
  <c r="L40" i="175"/>
  <c r="J40" i="175"/>
  <c r="H40" i="175"/>
  <c r="R39" i="175"/>
  <c r="Q39" i="175"/>
  <c r="Q40" i="175" s="1"/>
  <c r="P39" i="175"/>
  <c r="O39" i="175"/>
  <c r="O40" i="175" s="1"/>
  <c r="N39" i="175"/>
  <c r="M39" i="175"/>
  <c r="M40" i="175" s="1"/>
  <c r="L39" i="175"/>
  <c r="K39" i="175"/>
  <c r="K40" i="175" s="1"/>
  <c r="J39" i="175"/>
  <c r="I39" i="175"/>
  <c r="I40" i="175" s="1"/>
  <c r="H39" i="175"/>
  <c r="G39" i="175"/>
  <c r="G40" i="175" s="1"/>
  <c r="F39" i="175"/>
  <c r="R38" i="175"/>
  <c r="P38" i="175"/>
  <c r="N38" i="175"/>
  <c r="L38" i="175"/>
  <c r="J38" i="175"/>
  <c r="H38" i="175"/>
  <c r="R37" i="175"/>
  <c r="Q37" i="175"/>
  <c r="Q38" i="175" s="1"/>
  <c r="P37" i="175"/>
  <c r="O37" i="175"/>
  <c r="O38" i="175" s="1"/>
  <c r="N37" i="175"/>
  <c r="M37" i="175"/>
  <c r="M38" i="175" s="1"/>
  <c r="L37" i="175"/>
  <c r="K37" i="175"/>
  <c r="K38" i="175" s="1"/>
  <c r="J37" i="175"/>
  <c r="I37" i="175"/>
  <c r="I38" i="175" s="1"/>
  <c r="H37" i="175"/>
  <c r="G37" i="175"/>
  <c r="G38" i="175" s="1"/>
  <c r="F37" i="175"/>
  <c r="R36" i="175"/>
  <c r="P36" i="175"/>
  <c r="N36" i="175"/>
  <c r="L36" i="175"/>
  <c r="J36" i="175"/>
  <c r="H36" i="175"/>
  <c r="R35" i="175"/>
  <c r="Q35" i="175"/>
  <c r="Q36" i="175" s="1"/>
  <c r="P35" i="175"/>
  <c r="O35" i="175"/>
  <c r="O36" i="175" s="1"/>
  <c r="N35" i="175"/>
  <c r="M35" i="175"/>
  <c r="M36" i="175" s="1"/>
  <c r="L35" i="175"/>
  <c r="K35" i="175"/>
  <c r="K36" i="175" s="1"/>
  <c r="J35" i="175"/>
  <c r="I35" i="175"/>
  <c r="I36" i="175" s="1"/>
  <c r="H35" i="175"/>
  <c r="G35" i="175"/>
  <c r="G36" i="175" s="1"/>
  <c r="F35" i="175"/>
  <c r="R34" i="175"/>
  <c r="P34" i="175"/>
  <c r="N34" i="175"/>
  <c r="L34" i="175"/>
  <c r="J34" i="175"/>
  <c r="H34" i="175"/>
  <c r="R33" i="175"/>
  <c r="Q33" i="175"/>
  <c r="Q34" i="175" s="1"/>
  <c r="P33" i="175"/>
  <c r="O33" i="175"/>
  <c r="O34" i="175" s="1"/>
  <c r="N33" i="175"/>
  <c r="M33" i="175"/>
  <c r="M34" i="175" s="1"/>
  <c r="L33" i="175"/>
  <c r="K33" i="175"/>
  <c r="K34" i="175" s="1"/>
  <c r="J33" i="175"/>
  <c r="I33" i="175"/>
  <c r="I34" i="175" s="1"/>
  <c r="H33" i="175"/>
  <c r="G33" i="175"/>
  <c r="G34" i="175" s="1"/>
  <c r="F33" i="175"/>
  <c r="O31" i="175"/>
  <c r="K31" i="175"/>
  <c r="G31" i="175"/>
  <c r="R29" i="175"/>
  <c r="R30" i="175" s="1"/>
  <c r="Q29" i="175"/>
  <c r="P29" i="175"/>
  <c r="P30" i="175" s="1"/>
  <c r="O29" i="175"/>
  <c r="N29" i="175"/>
  <c r="N30" i="175" s="1"/>
  <c r="M29" i="175"/>
  <c r="L29" i="175"/>
  <c r="L30" i="175" s="1"/>
  <c r="K29" i="175"/>
  <c r="J29" i="175"/>
  <c r="J30" i="175" s="1"/>
  <c r="I29" i="175"/>
  <c r="H29" i="175"/>
  <c r="H30" i="175" s="1"/>
  <c r="G29" i="175"/>
  <c r="F29" i="175"/>
  <c r="R27" i="175"/>
  <c r="R28" i="175" s="1"/>
  <c r="Q27" i="175"/>
  <c r="P27" i="175"/>
  <c r="P28" i="175" s="1"/>
  <c r="O27" i="175"/>
  <c r="N27" i="175"/>
  <c r="N28" i="175" s="1"/>
  <c r="M27" i="175"/>
  <c r="L27" i="175"/>
  <c r="L28" i="175" s="1"/>
  <c r="K27" i="175"/>
  <c r="J27" i="175"/>
  <c r="J28" i="175" s="1"/>
  <c r="I27" i="175"/>
  <c r="H27" i="175"/>
  <c r="H28" i="175" s="1"/>
  <c r="G27" i="175"/>
  <c r="F27" i="175"/>
  <c r="R25" i="175"/>
  <c r="R26" i="175" s="1"/>
  <c r="Q25" i="175"/>
  <c r="P25" i="175"/>
  <c r="P26" i="175" s="1"/>
  <c r="O25" i="175"/>
  <c r="N25" i="175"/>
  <c r="N26" i="175" s="1"/>
  <c r="M25" i="175"/>
  <c r="L25" i="175"/>
  <c r="L26" i="175" s="1"/>
  <c r="K25" i="175"/>
  <c r="J25" i="175"/>
  <c r="J26" i="175" s="1"/>
  <c r="I25" i="175"/>
  <c r="H25" i="175"/>
  <c r="H26" i="175" s="1"/>
  <c r="G25" i="175"/>
  <c r="F25" i="175"/>
  <c r="R23" i="175"/>
  <c r="R24" i="175" s="1"/>
  <c r="Q23" i="175"/>
  <c r="P23" i="175"/>
  <c r="P24" i="175" s="1"/>
  <c r="O23" i="175"/>
  <c r="N23" i="175"/>
  <c r="N24" i="175" s="1"/>
  <c r="M23" i="175"/>
  <c r="L23" i="175"/>
  <c r="L24" i="175" s="1"/>
  <c r="K23" i="175"/>
  <c r="J23" i="175"/>
  <c r="J24" i="175" s="1"/>
  <c r="I23" i="175"/>
  <c r="H23" i="175"/>
  <c r="H24" i="175" s="1"/>
  <c r="G23" i="175"/>
  <c r="F23" i="175"/>
  <c r="R21" i="175"/>
  <c r="R22" i="175" s="1"/>
  <c r="Q21" i="175"/>
  <c r="P21" i="175"/>
  <c r="P22" i="175" s="1"/>
  <c r="O21" i="175"/>
  <c r="N21" i="175"/>
  <c r="N22" i="175" s="1"/>
  <c r="M21" i="175"/>
  <c r="L21" i="175"/>
  <c r="L22" i="175" s="1"/>
  <c r="K21" i="175"/>
  <c r="J21" i="175"/>
  <c r="J22" i="175" s="1"/>
  <c r="I21" i="175"/>
  <c r="H21" i="175"/>
  <c r="H22" i="175" s="1"/>
  <c r="G21" i="175"/>
  <c r="F21" i="175"/>
  <c r="R19" i="175"/>
  <c r="R20" i="175" s="1"/>
  <c r="Q19" i="175"/>
  <c r="P19" i="175"/>
  <c r="P20" i="175" s="1"/>
  <c r="O19" i="175"/>
  <c r="N19" i="175"/>
  <c r="N20" i="175" s="1"/>
  <c r="M19" i="175"/>
  <c r="L19" i="175"/>
  <c r="L20" i="175" s="1"/>
  <c r="K19" i="175"/>
  <c r="J19" i="175"/>
  <c r="J20" i="175" s="1"/>
  <c r="I19" i="175"/>
  <c r="H19" i="175"/>
  <c r="H20" i="175" s="1"/>
  <c r="G19" i="175"/>
  <c r="F19" i="175"/>
  <c r="R17" i="175"/>
  <c r="R18" i="175" s="1"/>
  <c r="Q17" i="175"/>
  <c r="P17" i="175"/>
  <c r="P18" i="175" s="1"/>
  <c r="O17" i="175"/>
  <c r="N17" i="175"/>
  <c r="N18" i="175" s="1"/>
  <c r="M17" i="175"/>
  <c r="L17" i="175"/>
  <c r="L18" i="175" s="1"/>
  <c r="K17" i="175"/>
  <c r="J17" i="175"/>
  <c r="J18" i="175" s="1"/>
  <c r="I17" i="175"/>
  <c r="H17" i="175"/>
  <c r="H18" i="175" s="1"/>
  <c r="G17" i="175"/>
  <c r="F17" i="175"/>
  <c r="R15" i="175"/>
  <c r="R16" i="175" s="1"/>
  <c r="Q15" i="175"/>
  <c r="P15" i="175"/>
  <c r="P16" i="175" s="1"/>
  <c r="O15" i="175"/>
  <c r="N15" i="175"/>
  <c r="N16" i="175" s="1"/>
  <c r="M15" i="175"/>
  <c r="L15" i="175"/>
  <c r="L16" i="175" s="1"/>
  <c r="K15" i="175"/>
  <c r="J15" i="175"/>
  <c r="J16" i="175" s="1"/>
  <c r="I15" i="175"/>
  <c r="H15" i="175"/>
  <c r="H16" i="175" s="1"/>
  <c r="G15" i="175"/>
  <c r="F15" i="175"/>
  <c r="R13" i="175"/>
  <c r="R14" i="175" s="1"/>
  <c r="Q13" i="175"/>
  <c r="P13" i="175"/>
  <c r="P14" i="175" s="1"/>
  <c r="O13" i="175"/>
  <c r="N13" i="175"/>
  <c r="N14" i="175" s="1"/>
  <c r="M13" i="175"/>
  <c r="L13" i="175"/>
  <c r="L14" i="175" s="1"/>
  <c r="K13" i="175"/>
  <c r="J13" i="175"/>
  <c r="J14" i="175" s="1"/>
  <c r="I13" i="175"/>
  <c r="H13" i="175"/>
  <c r="H14" i="175" s="1"/>
  <c r="G13" i="175"/>
  <c r="F13" i="175"/>
  <c r="R11" i="175"/>
  <c r="R12" i="175" s="1"/>
  <c r="Q11" i="175"/>
  <c r="P11" i="175"/>
  <c r="P12" i="175" s="1"/>
  <c r="O11" i="175"/>
  <c r="N11" i="175"/>
  <c r="N12" i="175" s="1"/>
  <c r="M11" i="175"/>
  <c r="L11" i="175"/>
  <c r="L12" i="175" s="1"/>
  <c r="K11" i="175"/>
  <c r="J11" i="175"/>
  <c r="J12" i="175" s="1"/>
  <c r="I11" i="175"/>
  <c r="H11" i="175"/>
  <c r="H12" i="175" s="1"/>
  <c r="G11" i="175"/>
  <c r="F11" i="175"/>
  <c r="R9" i="175"/>
  <c r="R10" i="175" s="1"/>
  <c r="Q9" i="175"/>
  <c r="P9" i="175"/>
  <c r="P10" i="175" s="1"/>
  <c r="O9" i="175"/>
  <c r="N9" i="175"/>
  <c r="N10" i="175" s="1"/>
  <c r="M9" i="175"/>
  <c r="L9" i="175"/>
  <c r="L10" i="175" s="1"/>
  <c r="K9" i="175"/>
  <c r="J9" i="175"/>
  <c r="J10" i="175" s="1"/>
  <c r="I9" i="175"/>
  <c r="H9" i="175"/>
  <c r="H10" i="175" s="1"/>
  <c r="G9" i="175"/>
  <c r="F9" i="175"/>
  <c r="R7" i="175"/>
  <c r="R8" i="175" s="1"/>
  <c r="Q7" i="175"/>
  <c r="P7" i="175"/>
  <c r="P8" i="175" s="1"/>
  <c r="O7" i="175"/>
  <c r="N7" i="175"/>
  <c r="N8" i="175" s="1"/>
  <c r="M7" i="175"/>
  <c r="L7" i="175"/>
  <c r="L8" i="175" s="1"/>
  <c r="K7" i="175"/>
  <c r="J7" i="175"/>
  <c r="J8" i="175" s="1"/>
  <c r="I7" i="175"/>
  <c r="H7" i="175"/>
  <c r="H8" i="175" s="1"/>
  <c r="G7" i="175"/>
  <c r="F7" i="175"/>
  <c r="R5" i="175"/>
  <c r="R6" i="175" s="1"/>
  <c r="Q5" i="175"/>
  <c r="P5" i="175"/>
  <c r="P6" i="175" s="1"/>
  <c r="O5" i="175"/>
  <c r="N5" i="175"/>
  <c r="N6" i="175" s="1"/>
  <c r="M5" i="175"/>
  <c r="L5" i="175"/>
  <c r="L6" i="175" s="1"/>
  <c r="K5" i="175"/>
  <c r="J5" i="175"/>
  <c r="J6" i="175" s="1"/>
  <c r="I5" i="175"/>
  <c r="H5" i="175"/>
  <c r="H6" i="175" s="1"/>
  <c r="G5" i="175"/>
  <c r="F5" i="175"/>
  <c r="R3" i="175"/>
  <c r="R4" i="175" s="1"/>
  <c r="Q3" i="175"/>
  <c r="P3" i="175"/>
  <c r="P4" i="175" s="1"/>
  <c r="O3" i="175"/>
  <c r="N3" i="175"/>
  <c r="N4" i="175" s="1"/>
  <c r="M3" i="175"/>
  <c r="L3" i="175"/>
  <c r="L4" i="175" s="1"/>
  <c r="K3" i="175"/>
  <c r="J3" i="175"/>
  <c r="J4" i="175" s="1"/>
  <c r="I3" i="175"/>
  <c r="H3" i="175"/>
  <c r="H4" i="175" s="1"/>
  <c r="G3" i="175"/>
  <c r="F3" i="175"/>
  <c r="L81" i="171"/>
  <c r="K81" i="171"/>
  <c r="J81" i="171"/>
  <c r="I81" i="171"/>
  <c r="H81" i="171"/>
  <c r="G81" i="171"/>
  <c r="F81" i="171"/>
  <c r="L79" i="171"/>
  <c r="K79" i="171"/>
  <c r="J79" i="171"/>
  <c r="I79" i="171"/>
  <c r="H79" i="171"/>
  <c r="G79" i="171"/>
  <c r="F79" i="171"/>
  <c r="L77" i="171"/>
  <c r="K77" i="171"/>
  <c r="J77" i="171"/>
  <c r="I77" i="171"/>
  <c r="H77" i="171"/>
  <c r="G77" i="171"/>
  <c r="F77" i="171"/>
  <c r="L75" i="171"/>
  <c r="K75" i="171"/>
  <c r="J75" i="171"/>
  <c r="I75" i="171"/>
  <c r="H75" i="171"/>
  <c r="G75" i="171"/>
  <c r="F75" i="171"/>
  <c r="L73" i="171"/>
  <c r="K73" i="171"/>
  <c r="J73" i="171"/>
  <c r="I73" i="171"/>
  <c r="H73" i="171"/>
  <c r="G73" i="171"/>
  <c r="F73" i="171"/>
  <c r="L71" i="171"/>
  <c r="K71" i="171"/>
  <c r="J71" i="171"/>
  <c r="I71" i="171"/>
  <c r="H71" i="171"/>
  <c r="G71" i="171"/>
  <c r="F71" i="171"/>
  <c r="L69" i="171"/>
  <c r="K69" i="171"/>
  <c r="J69" i="171"/>
  <c r="I69" i="171"/>
  <c r="H69" i="171"/>
  <c r="G69" i="171"/>
  <c r="F69" i="171"/>
  <c r="L67" i="171"/>
  <c r="K67" i="171"/>
  <c r="J67" i="171"/>
  <c r="I67" i="171"/>
  <c r="H67" i="171"/>
  <c r="G67" i="171"/>
  <c r="F67" i="171"/>
  <c r="L65" i="171"/>
  <c r="K65" i="171"/>
  <c r="J65" i="171"/>
  <c r="I65" i="171"/>
  <c r="H65" i="171"/>
  <c r="G65" i="171"/>
  <c r="F65" i="171"/>
  <c r="L63" i="171"/>
  <c r="K63" i="171"/>
  <c r="J63" i="171"/>
  <c r="I63" i="171"/>
  <c r="H63" i="171"/>
  <c r="G63" i="171"/>
  <c r="F63" i="171"/>
  <c r="L61" i="171"/>
  <c r="K61" i="171"/>
  <c r="J61" i="171"/>
  <c r="I61" i="171"/>
  <c r="H61" i="171"/>
  <c r="G61" i="171"/>
  <c r="F61" i="171"/>
  <c r="L59" i="171"/>
  <c r="K59" i="171"/>
  <c r="J59" i="171"/>
  <c r="I59" i="171"/>
  <c r="H59" i="171"/>
  <c r="G59" i="171"/>
  <c r="F59" i="171"/>
  <c r="L57" i="171"/>
  <c r="K57" i="171"/>
  <c r="J57" i="171"/>
  <c r="I57" i="171"/>
  <c r="H57" i="171"/>
  <c r="G57" i="171"/>
  <c r="F57" i="171"/>
  <c r="L55" i="171"/>
  <c r="K55" i="171"/>
  <c r="J55" i="171"/>
  <c r="I55" i="171"/>
  <c r="H55" i="171"/>
  <c r="G55" i="171"/>
  <c r="F55" i="171"/>
  <c r="L53" i="171"/>
  <c r="K53" i="171"/>
  <c r="J53" i="171"/>
  <c r="I53" i="171"/>
  <c r="H53" i="171"/>
  <c r="G53" i="171"/>
  <c r="F53" i="171"/>
  <c r="L51" i="171"/>
  <c r="K51" i="171"/>
  <c r="J51" i="171"/>
  <c r="I51" i="171"/>
  <c r="H51" i="171"/>
  <c r="G51" i="171"/>
  <c r="F51" i="171"/>
  <c r="L49" i="171"/>
  <c r="K49" i="171"/>
  <c r="J49" i="171"/>
  <c r="I49" i="171"/>
  <c r="H49" i="171"/>
  <c r="G49" i="171"/>
  <c r="F49" i="171"/>
  <c r="I48" i="171"/>
  <c r="L47" i="171"/>
  <c r="K47" i="171"/>
  <c r="J47" i="171"/>
  <c r="I47" i="171"/>
  <c r="H47" i="171"/>
  <c r="G47" i="171"/>
  <c r="F47" i="171"/>
  <c r="I46" i="171"/>
  <c r="L45" i="171"/>
  <c r="K45" i="171"/>
  <c r="J45" i="171"/>
  <c r="I45" i="171"/>
  <c r="H45" i="171"/>
  <c r="G45" i="171"/>
  <c r="F45" i="171"/>
  <c r="I44" i="171"/>
  <c r="L43" i="171"/>
  <c r="K43" i="171"/>
  <c r="J43" i="171"/>
  <c r="I43" i="171"/>
  <c r="H43" i="171"/>
  <c r="G43" i="171"/>
  <c r="F43" i="171"/>
  <c r="I42" i="171"/>
  <c r="L41" i="171"/>
  <c r="K41" i="171"/>
  <c r="J41" i="171"/>
  <c r="I41" i="171"/>
  <c r="H41" i="171"/>
  <c r="G41" i="171"/>
  <c r="F41" i="171"/>
  <c r="J40" i="171"/>
  <c r="H40" i="171"/>
  <c r="L39" i="171"/>
  <c r="K39" i="171"/>
  <c r="K40" i="171" s="1"/>
  <c r="J39" i="171"/>
  <c r="I39" i="171"/>
  <c r="I40" i="171" s="1"/>
  <c r="H39" i="171"/>
  <c r="G39" i="171"/>
  <c r="G40" i="171" s="1"/>
  <c r="F39" i="171"/>
  <c r="L38" i="171"/>
  <c r="J38" i="171"/>
  <c r="H38" i="171"/>
  <c r="L37" i="171"/>
  <c r="K37" i="171"/>
  <c r="K38" i="171" s="1"/>
  <c r="J37" i="171"/>
  <c r="I37" i="171"/>
  <c r="I38" i="171" s="1"/>
  <c r="H37" i="171"/>
  <c r="G37" i="171"/>
  <c r="G38" i="171" s="1"/>
  <c r="F37" i="171"/>
  <c r="L36" i="171"/>
  <c r="J36" i="171"/>
  <c r="H36" i="171"/>
  <c r="L35" i="171"/>
  <c r="K35" i="171"/>
  <c r="K36" i="171" s="1"/>
  <c r="J35" i="171"/>
  <c r="I35" i="171"/>
  <c r="I36" i="171" s="1"/>
  <c r="H35" i="171"/>
  <c r="G35" i="171"/>
  <c r="G36" i="171" s="1"/>
  <c r="F35" i="171"/>
  <c r="L34" i="171"/>
  <c r="J34" i="171"/>
  <c r="H34" i="171"/>
  <c r="L33" i="171"/>
  <c r="K33" i="171"/>
  <c r="K34" i="171" s="1"/>
  <c r="J33" i="171"/>
  <c r="I33" i="171"/>
  <c r="I34" i="171" s="1"/>
  <c r="H33" i="171"/>
  <c r="G33" i="171"/>
  <c r="G34" i="171" s="1"/>
  <c r="F33" i="171"/>
  <c r="K31" i="171"/>
  <c r="I31" i="171"/>
  <c r="G31" i="171"/>
  <c r="L30" i="171"/>
  <c r="J30" i="171"/>
  <c r="H30" i="171"/>
  <c r="L29" i="171"/>
  <c r="K29" i="171"/>
  <c r="K30" i="171" s="1"/>
  <c r="J29" i="171"/>
  <c r="I29" i="171"/>
  <c r="I30" i="171" s="1"/>
  <c r="H29" i="171"/>
  <c r="G29" i="171"/>
  <c r="G30" i="171" s="1"/>
  <c r="F29" i="171"/>
  <c r="L28" i="171"/>
  <c r="J28" i="171"/>
  <c r="H28" i="171"/>
  <c r="L27" i="171"/>
  <c r="K27" i="171"/>
  <c r="K28" i="171" s="1"/>
  <c r="J27" i="171"/>
  <c r="I27" i="171"/>
  <c r="I28" i="171" s="1"/>
  <c r="H27" i="171"/>
  <c r="G27" i="171"/>
  <c r="G28" i="171" s="1"/>
  <c r="F27" i="171"/>
  <c r="L26" i="171"/>
  <c r="J26" i="171"/>
  <c r="H26" i="171"/>
  <c r="L25" i="171"/>
  <c r="K25" i="171"/>
  <c r="K26" i="171" s="1"/>
  <c r="J25" i="171"/>
  <c r="I25" i="171"/>
  <c r="I26" i="171" s="1"/>
  <c r="H25" i="171"/>
  <c r="G25" i="171"/>
  <c r="G26" i="171" s="1"/>
  <c r="F25" i="171"/>
  <c r="L24" i="171"/>
  <c r="J24" i="171"/>
  <c r="H24" i="171"/>
  <c r="L23" i="171"/>
  <c r="K23" i="171"/>
  <c r="K24" i="171" s="1"/>
  <c r="J23" i="171"/>
  <c r="I23" i="171"/>
  <c r="I24" i="171" s="1"/>
  <c r="H23" i="171"/>
  <c r="G23" i="171"/>
  <c r="G24" i="171" s="1"/>
  <c r="F23" i="171"/>
  <c r="L22" i="171"/>
  <c r="J22" i="171"/>
  <c r="H22" i="171"/>
  <c r="L21" i="171"/>
  <c r="K21" i="171"/>
  <c r="K22" i="171" s="1"/>
  <c r="J21" i="171"/>
  <c r="I21" i="171"/>
  <c r="I22" i="171" s="1"/>
  <c r="H21" i="171"/>
  <c r="G21" i="171"/>
  <c r="G22" i="171" s="1"/>
  <c r="F21" i="171"/>
  <c r="L20" i="171"/>
  <c r="J20" i="171"/>
  <c r="H20" i="171"/>
  <c r="L19" i="171"/>
  <c r="K19" i="171"/>
  <c r="K20" i="171" s="1"/>
  <c r="J19" i="171"/>
  <c r="I19" i="171"/>
  <c r="I20" i="171" s="1"/>
  <c r="H19" i="171"/>
  <c r="G19" i="171"/>
  <c r="G20" i="171" s="1"/>
  <c r="F19" i="171"/>
  <c r="L18" i="171"/>
  <c r="J18" i="171"/>
  <c r="H18" i="171"/>
  <c r="L17" i="171"/>
  <c r="K17" i="171"/>
  <c r="K18" i="171" s="1"/>
  <c r="J17" i="171"/>
  <c r="I17" i="171"/>
  <c r="I18" i="171" s="1"/>
  <c r="H17" i="171"/>
  <c r="G17" i="171"/>
  <c r="G18" i="171" s="1"/>
  <c r="F17" i="171"/>
  <c r="L16" i="171"/>
  <c r="J16" i="171"/>
  <c r="H16" i="171"/>
  <c r="L15" i="171"/>
  <c r="K15" i="171"/>
  <c r="K16" i="171" s="1"/>
  <c r="J15" i="171"/>
  <c r="I15" i="171"/>
  <c r="I16" i="171" s="1"/>
  <c r="H15" i="171"/>
  <c r="G15" i="171"/>
  <c r="G16" i="171" s="1"/>
  <c r="F15" i="171"/>
  <c r="L14" i="171"/>
  <c r="J14" i="171"/>
  <c r="H14" i="171"/>
  <c r="L13" i="171"/>
  <c r="K13" i="171"/>
  <c r="K14" i="171" s="1"/>
  <c r="J13" i="171"/>
  <c r="I13" i="171"/>
  <c r="I14" i="171" s="1"/>
  <c r="H13" i="171"/>
  <c r="G13" i="171"/>
  <c r="G14" i="171" s="1"/>
  <c r="F13" i="171"/>
  <c r="L12" i="171"/>
  <c r="J12" i="171"/>
  <c r="H12" i="171"/>
  <c r="L11" i="171"/>
  <c r="K11" i="171"/>
  <c r="K12" i="171" s="1"/>
  <c r="J11" i="171"/>
  <c r="I11" i="171"/>
  <c r="I12" i="171" s="1"/>
  <c r="H11" i="171"/>
  <c r="G11" i="171"/>
  <c r="G12" i="171" s="1"/>
  <c r="F11" i="171"/>
  <c r="L10" i="171"/>
  <c r="J10" i="171"/>
  <c r="H10" i="171"/>
  <c r="L9" i="171"/>
  <c r="K9" i="171"/>
  <c r="K10" i="171" s="1"/>
  <c r="J9" i="171"/>
  <c r="I9" i="171"/>
  <c r="I10" i="171" s="1"/>
  <c r="H9" i="171"/>
  <c r="G9" i="171"/>
  <c r="G10" i="171" s="1"/>
  <c r="F9" i="171"/>
  <c r="L8" i="171"/>
  <c r="J8" i="171"/>
  <c r="H8" i="171"/>
  <c r="L7" i="171"/>
  <c r="K7" i="171"/>
  <c r="K8" i="171" s="1"/>
  <c r="J7" i="171"/>
  <c r="I7" i="171"/>
  <c r="I8" i="171" s="1"/>
  <c r="H7" i="171"/>
  <c r="G7" i="171"/>
  <c r="G8" i="171" s="1"/>
  <c r="F7" i="171"/>
  <c r="L6" i="171"/>
  <c r="J6" i="171"/>
  <c r="H6" i="171"/>
  <c r="L5" i="171"/>
  <c r="K5" i="171"/>
  <c r="K6" i="171" s="1"/>
  <c r="J5" i="171"/>
  <c r="I5" i="171"/>
  <c r="I6" i="171" s="1"/>
  <c r="H5" i="171"/>
  <c r="G5" i="171"/>
  <c r="G6" i="171" s="1"/>
  <c r="F5" i="171"/>
  <c r="L4" i="171"/>
  <c r="J4" i="171"/>
  <c r="H4" i="171"/>
  <c r="L3" i="171"/>
  <c r="K3" i="171"/>
  <c r="K4" i="171" s="1"/>
  <c r="J3" i="171"/>
  <c r="I3" i="171"/>
  <c r="I4" i="171" s="1"/>
  <c r="H3" i="171"/>
  <c r="G3" i="171"/>
  <c r="G4" i="171" s="1"/>
  <c r="F3" i="171"/>
  <c r="L81" i="174"/>
  <c r="K81" i="174"/>
  <c r="J81" i="174"/>
  <c r="I81" i="174"/>
  <c r="H81" i="174"/>
  <c r="G81" i="174"/>
  <c r="F81" i="174"/>
  <c r="L79" i="174"/>
  <c r="K79" i="174"/>
  <c r="J79" i="174"/>
  <c r="I79" i="174"/>
  <c r="H79" i="174"/>
  <c r="G79" i="174"/>
  <c r="F79" i="174"/>
  <c r="L77" i="174"/>
  <c r="K77" i="174"/>
  <c r="J77" i="174"/>
  <c r="I77" i="174"/>
  <c r="H77" i="174"/>
  <c r="G77" i="174"/>
  <c r="F77" i="174"/>
  <c r="L75" i="174"/>
  <c r="K75" i="174"/>
  <c r="J75" i="174"/>
  <c r="I75" i="174"/>
  <c r="H75" i="174"/>
  <c r="G75" i="174"/>
  <c r="F75" i="174"/>
  <c r="L73" i="174"/>
  <c r="K73" i="174"/>
  <c r="J73" i="174"/>
  <c r="I73" i="174"/>
  <c r="H73" i="174"/>
  <c r="G73" i="174"/>
  <c r="F73" i="174"/>
  <c r="L71" i="174"/>
  <c r="K71" i="174"/>
  <c r="J71" i="174"/>
  <c r="I71" i="174"/>
  <c r="H71" i="174"/>
  <c r="G71" i="174"/>
  <c r="F71" i="174"/>
  <c r="L69" i="174"/>
  <c r="K69" i="174"/>
  <c r="J69" i="174"/>
  <c r="I69" i="174"/>
  <c r="H69" i="174"/>
  <c r="G69" i="174"/>
  <c r="F69" i="174"/>
  <c r="L67" i="174"/>
  <c r="K67" i="174"/>
  <c r="J67" i="174"/>
  <c r="I67" i="174"/>
  <c r="H67" i="174"/>
  <c r="G67" i="174"/>
  <c r="F67" i="174"/>
  <c r="L65" i="174"/>
  <c r="K65" i="174"/>
  <c r="J65" i="174"/>
  <c r="I65" i="174"/>
  <c r="H65" i="174"/>
  <c r="G65" i="174"/>
  <c r="F65" i="174"/>
  <c r="L63" i="174"/>
  <c r="K63" i="174"/>
  <c r="J63" i="174"/>
  <c r="I63" i="174"/>
  <c r="H63" i="174"/>
  <c r="G63" i="174"/>
  <c r="F63" i="174"/>
  <c r="L61" i="174"/>
  <c r="K61" i="174"/>
  <c r="J61" i="174"/>
  <c r="I61" i="174"/>
  <c r="H61" i="174"/>
  <c r="G61" i="174"/>
  <c r="F61" i="174"/>
  <c r="L59" i="174"/>
  <c r="K59" i="174"/>
  <c r="J59" i="174"/>
  <c r="I59" i="174"/>
  <c r="H59" i="174"/>
  <c r="G59" i="174"/>
  <c r="F59" i="174"/>
  <c r="L57" i="174"/>
  <c r="K57" i="174"/>
  <c r="J57" i="174"/>
  <c r="I57" i="174"/>
  <c r="H57" i="174"/>
  <c r="G57" i="174"/>
  <c r="F57" i="174"/>
  <c r="L55" i="174"/>
  <c r="K55" i="174"/>
  <c r="J55" i="174"/>
  <c r="I55" i="174"/>
  <c r="H55" i="174"/>
  <c r="G55" i="174"/>
  <c r="F55" i="174"/>
  <c r="L53" i="174"/>
  <c r="K53" i="174"/>
  <c r="J53" i="174"/>
  <c r="I53" i="174"/>
  <c r="H53" i="174"/>
  <c r="G53" i="174"/>
  <c r="F53" i="174"/>
  <c r="L51" i="174"/>
  <c r="K51" i="174"/>
  <c r="J51" i="174"/>
  <c r="I51" i="174"/>
  <c r="H51" i="174"/>
  <c r="G51" i="174"/>
  <c r="F51" i="174"/>
  <c r="L49" i="174"/>
  <c r="K49" i="174"/>
  <c r="J49" i="174"/>
  <c r="I49" i="174"/>
  <c r="H49" i="174"/>
  <c r="G49" i="174"/>
  <c r="F49" i="174"/>
  <c r="I48" i="174"/>
  <c r="L47" i="174"/>
  <c r="K47" i="174"/>
  <c r="J47" i="174"/>
  <c r="I47" i="174"/>
  <c r="H47" i="174"/>
  <c r="G47" i="174"/>
  <c r="F47" i="174"/>
  <c r="I46" i="174"/>
  <c r="L45" i="174"/>
  <c r="K45" i="174"/>
  <c r="J45" i="174"/>
  <c r="I45" i="174"/>
  <c r="H45" i="174"/>
  <c r="G45" i="174"/>
  <c r="F45" i="174"/>
  <c r="I44" i="174"/>
  <c r="L43" i="174"/>
  <c r="K43" i="174"/>
  <c r="J43" i="174"/>
  <c r="I43" i="174"/>
  <c r="H43" i="174"/>
  <c r="G43" i="174"/>
  <c r="F43" i="174"/>
  <c r="I42" i="174"/>
  <c r="L41" i="174"/>
  <c r="K41" i="174"/>
  <c r="J41" i="174"/>
  <c r="I41" i="174"/>
  <c r="H41" i="174"/>
  <c r="G41" i="174"/>
  <c r="F41" i="174"/>
  <c r="J40" i="174"/>
  <c r="H40" i="174"/>
  <c r="L39" i="174"/>
  <c r="K39" i="174"/>
  <c r="K40" i="174" s="1"/>
  <c r="J39" i="174"/>
  <c r="I39" i="174"/>
  <c r="I40" i="174" s="1"/>
  <c r="H39" i="174"/>
  <c r="G39" i="174"/>
  <c r="G40" i="174" s="1"/>
  <c r="F39" i="174"/>
  <c r="L38" i="174"/>
  <c r="J38" i="174"/>
  <c r="H38" i="174"/>
  <c r="L37" i="174"/>
  <c r="K37" i="174"/>
  <c r="K38" i="174" s="1"/>
  <c r="J37" i="174"/>
  <c r="I37" i="174"/>
  <c r="I38" i="174" s="1"/>
  <c r="H37" i="174"/>
  <c r="G37" i="174"/>
  <c r="G38" i="174" s="1"/>
  <c r="F37" i="174"/>
  <c r="L36" i="174"/>
  <c r="J36" i="174"/>
  <c r="H36" i="174"/>
  <c r="L35" i="174"/>
  <c r="K35" i="174"/>
  <c r="K36" i="174" s="1"/>
  <c r="J35" i="174"/>
  <c r="I35" i="174"/>
  <c r="I36" i="174" s="1"/>
  <c r="H35" i="174"/>
  <c r="G35" i="174"/>
  <c r="G36" i="174" s="1"/>
  <c r="F35" i="174"/>
  <c r="L34" i="174"/>
  <c r="J34" i="174"/>
  <c r="H34" i="174"/>
  <c r="L33" i="174"/>
  <c r="K33" i="174"/>
  <c r="K34" i="174" s="1"/>
  <c r="J33" i="174"/>
  <c r="I33" i="174"/>
  <c r="I34" i="174" s="1"/>
  <c r="H33" i="174"/>
  <c r="G33" i="174"/>
  <c r="G34" i="174" s="1"/>
  <c r="F33" i="174"/>
  <c r="K31" i="174"/>
  <c r="I31" i="174"/>
  <c r="G31" i="174"/>
  <c r="L30" i="174"/>
  <c r="J30" i="174"/>
  <c r="H30" i="174"/>
  <c r="L29" i="174"/>
  <c r="K29" i="174"/>
  <c r="K30" i="174" s="1"/>
  <c r="J29" i="174"/>
  <c r="I29" i="174"/>
  <c r="I30" i="174" s="1"/>
  <c r="H29" i="174"/>
  <c r="G29" i="174"/>
  <c r="G30" i="174" s="1"/>
  <c r="F29" i="174"/>
  <c r="L28" i="174"/>
  <c r="J28" i="174"/>
  <c r="H28" i="174"/>
  <c r="L27" i="174"/>
  <c r="K27" i="174"/>
  <c r="K28" i="174" s="1"/>
  <c r="J27" i="174"/>
  <c r="I27" i="174"/>
  <c r="I28" i="174" s="1"/>
  <c r="H27" i="174"/>
  <c r="G27" i="174"/>
  <c r="G28" i="174" s="1"/>
  <c r="F27" i="174"/>
  <c r="L26" i="174"/>
  <c r="J26" i="174"/>
  <c r="H26" i="174"/>
  <c r="L25" i="174"/>
  <c r="K25" i="174"/>
  <c r="K26" i="174" s="1"/>
  <c r="J25" i="174"/>
  <c r="I25" i="174"/>
  <c r="I26" i="174" s="1"/>
  <c r="H25" i="174"/>
  <c r="G25" i="174"/>
  <c r="G26" i="174" s="1"/>
  <c r="F25" i="174"/>
  <c r="L24" i="174"/>
  <c r="J24" i="174"/>
  <c r="H24" i="174"/>
  <c r="L23" i="174"/>
  <c r="K23" i="174"/>
  <c r="K24" i="174" s="1"/>
  <c r="J23" i="174"/>
  <c r="I23" i="174"/>
  <c r="I24" i="174" s="1"/>
  <c r="H23" i="174"/>
  <c r="G23" i="174"/>
  <c r="G24" i="174" s="1"/>
  <c r="F23" i="174"/>
  <c r="L22" i="174"/>
  <c r="J22" i="174"/>
  <c r="H22" i="174"/>
  <c r="L21" i="174"/>
  <c r="K21" i="174"/>
  <c r="K22" i="174" s="1"/>
  <c r="J21" i="174"/>
  <c r="I21" i="174"/>
  <c r="I22" i="174" s="1"/>
  <c r="H21" i="174"/>
  <c r="G21" i="174"/>
  <c r="G22" i="174" s="1"/>
  <c r="F21" i="174"/>
  <c r="L20" i="174"/>
  <c r="J20" i="174"/>
  <c r="H20" i="174"/>
  <c r="L19" i="174"/>
  <c r="K19" i="174"/>
  <c r="K20" i="174" s="1"/>
  <c r="J19" i="174"/>
  <c r="I19" i="174"/>
  <c r="I20" i="174" s="1"/>
  <c r="H19" i="174"/>
  <c r="G19" i="174"/>
  <c r="G20" i="174" s="1"/>
  <c r="F19" i="174"/>
  <c r="L18" i="174"/>
  <c r="J18" i="174"/>
  <c r="H18" i="174"/>
  <c r="L17" i="174"/>
  <c r="K17" i="174"/>
  <c r="K18" i="174" s="1"/>
  <c r="J17" i="174"/>
  <c r="I17" i="174"/>
  <c r="I18" i="174" s="1"/>
  <c r="H17" i="174"/>
  <c r="G17" i="174"/>
  <c r="G18" i="174" s="1"/>
  <c r="F17" i="174"/>
  <c r="L16" i="174"/>
  <c r="J16" i="174"/>
  <c r="H16" i="174"/>
  <c r="L15" i="174"/>
  <c r="K15" i="174"/>
  <c r="K16" i="174" s="1"/>
  <c r="J15" i="174"/>
  <c r="I15" i="174"/>
  <c r="I16" i="174" s="1"/>
  <c r="H15" i="174"/>
  <c r="G15" i="174"/>
  <c r="G16" i="174" s="1"/>
  <c r="F15" i="174"/>
  <c r="L14" i="174"/>
  <c r="J14" i="174"/>
  <c r="H14" i="174"/>
  <c r="L13" i="174"/>
  <c r="K13" i="174"/>
  <c r="K14" i="174" s="1"/>
  <c r="J13" i="174"/>
  <c r="I13" i="174"/>
  <c r="I14" i="174" s="1"/>
  <c r="H13" i="174"/>
  <c r="G13" i="174"/>
  <c r="G14" i="174" s="1"/>
  <c r="F13" i="174"/>
  <c r="L12" i="174"/>
  <c r="J12" i="174"/>
  <c r="H12" i="174"/>
  <c r="L11" i="174"/>
  <c r="K11" i="174"/>
  <c r="K12" i="174" s="1"/>
  <c r="J11" i="174"/>
  <c r="I11" i="174"/>
  <c r="I12" i="174" s="1"/>
  <c r="H11" i="174"/>
  <c r="G11" i="174"/>
  <c r="G12" i="174" s="1"/>
  <c r="F11" i="174"/>
  <c r="L10" i="174"/>
  <c r="J10" i="174"/>
  <c r="H10" i="174"/>
  <c r="L9" i="174"/>
  <c r="K9" i="174"/>
  <c r="K10" i="174" s="1"/>
  <c r="J9" i="174"/>
  <c r="I9" i="174"/>
  <c r="I10" i="174" s="1"/>
  <c r="H9" i="174"/>
  <c r="G9" i="174"/>
  <c r="G10" i="174" s="1"/>
  <c r="F9" i="174"/>
  <c r="L8" i="174"/>
  <c r="J8" i="174"/>
  <c r="H8" i="174"/>
  <c r="L7" i="174"/>
  <c r="K7" i="174"/>
  <c r="K8" i="174" s="1"/>
  <c r="J7" i="174"/>
  <c r="I7" i="174"/>
  <c r="I8" i="174" s="1"/>
  <c r="H7" i="174"/>
  <c r="G7" i="174"/>
  <c r="G8" i="174" s="1"/>
  <c r="F7" i="174"/>
  <c r="L6" i="174"/>
  <c r="J6" i="174"/>
  <c r="H6" i="174"/>
  <c r="L5" i="174"/>
  <c r="K5" i="174"/>
  <c r="K6" i="174" s="1"/>
  <c r="J5" i="174"/>
  <c r="I5" i="174"/>
  <c r="I6" i="174" s="1"/>
  <c r="H5" i="174"/>
  <c r="G5" i="174"/>
  <c r="G6" i="174" s="1"/>
  <c r="F5" i="174"/>
  <c r="L4" i="174"/>
  <c r="J4" i="174"/>
  <c r="H4" i="174"/>
  <c r="L3" i="174"/>
  <c r="K3" i="174"/>
  <c r="K4" i="174" s="1"/>
  <c r="J3" i="174"/>
  <c r="I3" i="174"/>
  <c r="I4" i="174" s="1"/>
  <c r="H3" i="174"/>
  <c r="G3" i="174"/>
  <c r="G4" i="174" s="1"/>
  <c r="F3" i="174"/>
  <c r="L81" i="173"/>
  <c r="K81" i="173"/>
  <c r="J81" i="173"/>
  <c r="I81" i="173"/>
  <c r="H81" i="173"/>
  <c r="G81" i="173"/>
  <c r="F81" i="173"/>
  <c r="L79" i="173"/>
  <c r="K79" i="173"/>
  <c r="J79" i="173"/>
  <c r="I79" i="173"/>
  <c r="H79" i="173"/>
  <c r="G79" i="173"/>
  <c r="F79" i="173"/>
  <c r="L77" i="173"/>
  <c r="K77" i="173"/>
  <c r="J77" i="173"/>
  <c r="I77" i="173"/>
  <c r="H77" i="173"/>
  <c r="G77" i="173"/>
  <c r="F77" i="173"/>
  <c r="L75" i="173"/>
  <c r="K75" i="173"/>
  <c r="J75" i="173"/>
  <c r="I75" i="173"/>
  <c r="H75" i="173"/>
  <c r="G75" i="173"/>
  <c r="F75" i="173"/>
  <c r="L73" i="173"/>
  <c r="K73" i="173"/>
  <c r="J73" i="173"/>
  <c r="I73" i="173"/>
  <c r="H73" i="173"/>
  <c r="G73" i="173"/>
  <c r="F73" i="173"/>
  <c r="L71" i="173"/>
  <c r="K71" i="173"/>
  <c r="J71" i="173"/>
  <c r="I71" i="173"/>
  <c r="H71" i="173"/>
  <c r="G71" i="173"/>
  <c r="F71" i="173"/>
  <c r="L69" i="173"/>
  <c r="K69" i="173"/>
  <c r="J69" i="173"/>
  <c r="I69" i="173"/>
  <c r="H69" i="173"/>
  <c r="G69" i="173"/>
  <c r="F69" i="173"/>
  <c r="L67" i="173"/>
  <c r="K67" i="173"/>
  <c r="J67" i="173"/>
  <c r="I67" i="173"/>
  <c r="H67" i="173"/>
  <c r="G67" i="173"/>
  <c r="F67" i="173"/>
  <c r="L65" i="173"/>
  <c r="K65" i="173"/>
  <c r="J65" i="173"/>
  <c r="I65" i="173"/>
  <c r="H65" i="173"/>
  <c r="G65" i="173"/>
  <c r="F65" i="173"/>
  <c r="L63" i="173"/>
  <c r="K63" i="173"/>
  <c r="J63" i="173"/>
  <c r="I63" i="173"/>
  <c r="H63" i="173"/>
  <c r="G63" i="173"/>
  <c r="F63" i="173"/>
  <c r="L61" i="173"/>
  <c r="K61" i="173"/>
  <c r="J61" i="173"/>
  <c r="I61" i="173"/>
  <c r="H61" i="173"/>
  <c r="G61" i="173"/>
  <c r="F61" i="173"/>
  <c r="L59" i="173"/>
  <c r="K59" i="173"/>
  <c r="J59" i="173"/>
  <c r="I59" i="173"/>
  <c r="H59" i="173"/>
  <c r="G59" i="173"/>
  <c r="F59" i="173"/>
  <c r="L57" i="173"/>
  <c r="K57" i="173"/>
  <c r="J57" i="173"/>
  <c r="I57" i="173"/>
  <c r="H57" i="173"/>
  <c r="G57" i="173"/>
  <c r="F57" i="173"/>
  <c r="L55" i="173"/>
  <c r="K55" i="173"/>
  <c r="J55" i="173"/>
  <c r="I55" i="173"/>
  <c r="H55" i="173"/>
  <c r="G55" i="173"/>
  <c r="F55" i="173"/>
  <c r="L53" i="173"/>
  <c r="K53" i="173"/>
  <c r="J53" i="173"/>
  <c r="I53" i="173"/>
  <c r="H53" i="173"/>
  <c r="G53" i="173"/>
  <c r="F53" i="173"/>
  <c r="L51" i="173"/>
  <c r="K51" i="173"/>
  <c r="J51" i="173"/>
  <c r="I51" i="173"/>
  <c r="H51" i="173"/>
  <c r="G51" i="173"/>
  <c r="F51" i="173"/>
  <c r="L49" i="173"/>
  <c r="K49" i="173"/>
  <c r="J49" i="173"/>
  <c r="I49" i="173"/>
  <c r="H49" i="173"/>
  <c r="G49" i="173"/>
  <c r="F49" i="173"/>
  <c r="I48" i="173"/>
  <c r="L47" i="173"/>
  <c r="K47" i="173"/>
  <c r="J47" i="173"/>
  <c r="I47" i="173"/>
  <c r="H47" i="173"/>
  <c r="G47" i="173"/>
  <c r="F47" i="173"/>
  <c r="I46" i="173"/>
  <c r="L45" i="173"/>
  <c r="K45" i="173"/>
  <c r="J45" i="173"/>
  <c r="I45" i="173"/>
  <c r="H45" i="173"/>
  <c r="G45" i="173"/>
  <c r="F45" i="173"/>
  <c r="I44" i="173"/>
  <c r="L43" i="173"/>
  <c r="K43" i="173"/>
  <c r="J43" i="173"/>
  <c r="I43" i="173"/>
  <c r="H43" i="173"/>
  <c r="G43" i="173"/>
  <c r="F43" i="173"/>
  <c r="I42" i="173"/>
  <c r="L41" i="173"/>
  <c r="K41" i="173"/>
  <c r="J41" i="173"/>
  <c r="I41" i="173"/>
  <c r="H41" i="173"/>
  <c r="G41" i="173"/>
  <c r="F41" i="173"/>
  <c r="J40" i="173"/>
  <c r="H40" i="173"/>
  <c r="L39" i="173"/>
  <c r="K39" i="173"/>
  <c r="K40" i="173" s="1"/>
  <c r="J39" i="173"/>
  <c r="I39" i="173"/>
  <c r="I40" i="173" s="1"/>
  <c r="H39" i="173"/>
  <c r="G39" i="173"/>
  <c r="G40" i="173" s="1"/>
  <c r="F39" i="173"/>
  <c r="L38" i="173"/>
  <c r="J38" i="173"/>
  <c r="H38" i="173"/>
  <c r="L37" i="173"/>
  <c r="K37" i="173"/>
  <c r="K38" i="173" s="1"/>
  <c r="J37" i="173"/>
  <c r="I37" i="173"/>
  <c r="I38" i="173" s="1"/>
  <c r="H37" i="173"/>
  <c r="G37" i="173"/>
  <c r="G38" i="173" s="1"/>
  <c r="F37" i="173"/>
  <c r="L36" i="173"/>
  <c r="J36" i="173"/>
  <c r="H36" i="173"/>
  <c r="L35" i="173"/>
  <c r="K35" i="173"/>
  <c r="K36" i="173" s="1"/>
  <c r="J35" i="173"/>
  <c r="I35" i="173"/>
  <c r="I36" i="173" s="1"/>
  <c r="H35" i="173"/>
  <c r="G35" i="173"/>
  <c r="G36" i="173" s="1"/>
  <c r="F35" i="173"/>
  <c r="L34" i="173"/>
  <c r="J34" i="173"/>
  <c r="H34" i="173"/>
  <c r="L33" i="173"/>
  <c r="K33" i="173"/>
  <c r="K34" i="173" s="1"/>
  <c r="J33" i="173"/>
  <c r="I33" i="173"/>
  <c r="I34" i="173" s="1"/>
  <c r="H33" i="173"/>
  <c r="G33" i="173"/>
  <c r="G34" i="173" s="1"/>
  <c r="F33" i="173"/>
  <c r="K31" i="173"/>
  <c r="I31" i="173"/>
  <c r="G31" i="173"/>
  <c r="L30" i="173"/>
  <c r="J30" i="173"/>
  <c r="H30" i="173"/>
  <c r="L29" i="173"/>
  <c r="K29" i="173"/>
  <c r="K30" i="173" s="1"/>
  <c r="J29" i="173"/>
  <c r="I29" i="173"/>
  <c r="I30" i="173" s="1"/>
  <c r="H29" i="173"/>
  <c r="G29" i="173"/>
  <c r="G30" i="173" s="1"/>
  <c r="F29" i="173"/>
  <c r="L28" i="173"/>
  <c r="J28" i="173"/>
  <c r="H28" i="173"/>
  <c r="L27" i="173"/>
  <c r="K27" i="173"/>
  <c r="K28" i="173" s="1"/>
  <c r="J27" i="173"/>
  <c r="I27" i="173"/>
  <c r="I28" i="173" s="1"/>
  <c r="H27" i="173"/>
  <c r="G27" i="173"/>
  <c r="G28" i="173" s="1"/>
  <c r="F27" i="173"/>
  <c r="L26" i="173"/>
  <c r="J26" i="173"/>
  <c r="H26" i="173"/>
  <c r="L25" i="173"/>
  <c r="K25" i="173"/>
  <c r="K26" i="173" s="1"/>
  <c r="J25" i="173"/>
  <c r="I25" i="173"/>
  <c r="I26" i="173" s="1"/>
  <c r="H25" i="173"/>
  <c r="G25" i="173"/>
  <c r="G26" i="173" s="1"/>
  <c r="F25" i="173"/>
  <c r="L24" i="173"/>
  <c r="J24" i="173"/>
  <c r="H24" i="173"/>
  <c r="L23" i="173"/>
  <c r="K23" i="173"/>
  <c r="K24" i="173" s="1"/>
  <c r="J23" i="173"/>
  <c r="I23" i="173"/>
  <c r="I24" i="173" s="1"/>
  <c r="H23" i="173"/>
  <c r="G23" i="173"/>
  <c r="G24" i="173" s="1"/>
  <c r="F23" i="173"/>
  <c r="L22" i="173"/>
  <c r="J22" i="173"/>
  <c r="H22" i="173"/>
  <c r="L21" i="173"/>
  <c r="K21" i="173"/>
  <c r="K22" i="173" s="1"/>
  <c r="J21" i="173"/>
  <c r="I21" i="173"/>
  <c r="I22" i="173" s="1"/>
  <c r="H21" i="173"/>
  <c r="G21" i="173"/>
  <c r="G22" i="173" s="1"/>
  <c r="F21" i="173"/>
  <c r="L20" i="173"/>
  <c r="J20" i="173"/>
  <c r="H20" i="173"/>
  <c r="L19" i="173"/>
  <c r="K19" i="173"/>
  <c r="K20" i="173" s="1"/>
  <c r="J19" i="173"/>
  <c r="I19" i="173"/>
  <c r="I20" i="173" s="1"/>
  <c r="H19" i="173"/>
  <c r="G19" i="173"/>
  <c r="G20" i="173" s="1"/>
  <c r="F19" i="173"/>
  <c r="L18" i="173"/>
  <c r="J18" i="173"/>
  <c r="H18" i="173"/>
  <c r="L17" i="173"/>
  <c r="K17" i="173"/>
  <c r="K18" i="173" s="1"/>
  <c r="J17" i="173"/>
  <c r="I17" i="173"/>
  <c r="I18" i="173" s="1"/>
  <c r="H17" i="173"/>
  <c r="G17" i="173"/>
  <c r="G18" i="173" s="1"/>
  <c r="F17" i="173"/>
  <c r="L16" i="173"/>
  <c r="J16" i="173"/>
  <c r="H16" i="173"/>
  <c r="L15" i="173"/>
  <c r="K15" i="173"/>
  <c r="K16" i="173" s="1"/>
  <c r="J15" i="173"/>
  <c r="I15" i="173"/>
  <c r="I16" i="173" s="1"/>
  <c r="H15" i="173"/>
  <c r="G15" i="173"/>
  <c r="G16" i="173" s="1"/>
  <c r="F15" i="173"/>
  <c r="L14" i="173"/>
  <c r="J14" i="173"/>
  <c r="H14" i="173"/>
  <c r="L13" i="173"/>
  <c r="K13" i="173"/>
  <c r="K14" i="173" s="1"/>
  <c r="J13" i="173"/>
  <c r="I13" i="173"/>
  <c r="I14" i="173" s="1"/>
  <c r="H13" i="173"/>
  <c r="G13" i="173"/>
  <c r="G14" i="173" s="1"/>
  <c r="F13" i="173"/>
  <c r="L12" i="173"/>
  <c r="J12" i="173"/>
  <c r="H12" i="173"/>
  <c r="L11" i="173"/>
  <c r="K11" i="173"/>
  <c r="K12" i="173" s="1"/>
  <c r="J11" i="173"/>
  <c r="I11" i="173"/>
  <c r="I12" i="173" s="1"/>
  <c r="H11" i="173"/>
  <c r="G11" i="173"/>
  <c r="G12" i="173" s="1"/>
  <c r="F11" i="173"/>
  <c r="L10" i="173"/>
  <c r="J10" i="173"/>
  <c r="H10" i="173"/>
  <c r="L9" i="173"/>
  <c r="K9" i="173"/>
  <c r="K10" i="173" s="1"/>
  <c r="J9" i="173"/>
  <c r="I9" i="173"/>
  <c r="I10" i="173" s="1"/>
  <c r="H9" i="173"/>
  <c r="G9" i="173"/>
  <c r="G10" i="173" s="1"/>
  <c r="F9" i="173"/>
  <c r="L8" i="173"/>
  <c r="J8" i="173"/>
  <c r="H8" i="173"/>
  <c r="L7" i="173"/>
  <c r="K7" i="173"/>
  <c r="K8" i="173" s="1"/>
  <c r="J7" i="173"/>
  <c r="I7" i="173"/>
  <c r="I8" i="173" s="1"/>
  <c r="H7" i="173"/>
  <c r="G7" i="173"/>
  <c r="G8" i="173" s="1"/>
  <c r="F7" i="173"/>
  <c r="L6" i="173"/>
  <c r="J6" i="173"/>
  <c r="H6" i="173"/>
  <c r="L5" i="173"/>
  <c r="K5" i="173"/>
  <c r="K6" i="173" s="1"/>
  <c r="J5" i="173"/>
  <c r="I5" i="173"/>
  <c r="I6" i="173" s="1"/>
  <c r="H5" i="173"/>
  <c r="G5" i="173"/>
  <c r="G6" i="173" s="1"/>
  <c r="F5" i="173"/>
  <c r="L4" i="173"/>
  <c r="J4" i="173"/>
  <c r="H4" i="173"/>
  <c r="L3" i="173"/>
  <c r="K3" i="173"/>
  <c r="K4" i="173" s="1"/>
  <c r="J3" i="173"/>
  <c r="I3" i="173"/>
  <c r="I4" i="173" s="1"/>
  <c r="H3" i="173"/>
  <c r="G3" i="173"/>
  <c r="G4" i="173" s="1"/>
  <c r="F3" i="173"/>
  <c r="L81" i="172"/>
  <c r="K81" i="172"/>
  <c r="J81" i="172"/>
  <c r="I81" i="172"/>
  <c r="H81" i="172"/>
  <c r="G81" i="172"/>
  <c r="F81" i="172"/>
  <c r="L79" i="172"/>
  <c r="K79" i="172"/>
  <c r="J79" i="172"/>
  <c r="I79" i="172"/>
  <c r="H79" i="172"/>
  <c r="G79" i="172"/>
  <c r="F79" i="172"/>
  <c r="L77" i="172"/>
  <c r="K77" i="172"/>
  <c r="J77" i="172"/>
  <c r="I77" i="172"/>
  <c r="H77" i="172"/>
  <c r="G77" i="172"/>
  <c r="F77" i="172"/>
  <c r="L75" i="172"/>
  <c r="K75" i="172"/>
  <c r="J75" i="172"/>
  <c r="I75" i="172"/>
  <c r="H75" i="172"/>
  <c r="G75" i="172"/>
  <c r="F75" i="172"/>
  <c r="L73" i="172"/>
  <c r="K73" i="172"/>
  <c r="J73" i="172"/>
  <c r="I73" i="172"/>
  <c r="H73" i="172"/>
  <c r="G73" i="172"/>
  <c r="F73" i="172"/>
  <c r="L71" i="172"/>
  <c r="K71" i="172"/>
  <c r="J71" i="172"/>
  <c r="I71" i="172"/>
  <c r="H71" i="172"/>
  <c r="G71" i="172"/>
  <c r="F71" i="172"/>
  <c r="L69" i="172"/>
  <c r="K69" i="172"/>
  <c r="J69" i="172"/>
  <c r="I69" i="172"/>
  <c r="H69" i="172"/>
  <c r="G69" i="172"/>
  <c r="F69" i="172"/>
  <c r="L67" i="172"/>
  <c r="K67" i="172"/>
  <c r="J67" i="172"/>
  <c r="I67" i="172"/>
  <c r="H67" i="172"/>
  <c r="G67" i="172"/>
  <c r="F67" i="172"/>
  <c r="L65" i="172"/>
  <c r="K65" i="172"/>
  <c r="J65" i="172"/>
  <c r="I65" i="172"/>
  <c r="H65" i="172"/>
  <c r="G65" i="172"/>
  <c r="F65" i="172"/>
  <c r="L63" i="172"/>
  <c r="K63" i="172"/>
  <c r="J63" i="172"/>
  <c r="I63" i="172"/>
  <c r="H63" i="172"/>
  <c r="G63" i="172"/>
  <c r="F63" i="172"/>
  <c r="L61" i="172"/>
  <c r="K61" i="172"/>
  <c r="J61" i="172"/>
  <c r="I61" i="172"/>
  <c r="H61" i="172"/>
  <c r="G61" i="172"/>
  <c r="F61" i="172"/>
  <c r="L59" i="172"/>
  <c r="K59" i="172"/>
  <c r="J59" i="172"/>
  <c r="I59" i="172"/>
  <c r="H59" i="172"/>
  <c r="G59" i="172"/>
  <c r="F59" i="172"/>
  <c r="L57" i="172"/>
  <c r="K57" i="172"/>
  <c r="J57" i="172"/>
  <c r="I57" i="172"/>
  <c r="H57" i="172"/>
  <c r="G57" i="172"/>
  <c r="F57" i="172"/>
  <c r="L55" i="172"/>
  <c r="K55" i="172"/>
  <c r="J55" i="172"/>
  <c r="I55" i="172"/>
  <c r="H55" i="172"/>
  <c r="G55" i="172"/>
  <c r="F55" i="172"/>
  <c r="L53" i="172"/>
  <c r="K53" i="172"/>
  <c r="J53" i="172"/>
  <c r="I53" i="172"/>
  <c r="H53" i="172"/>
  <c r="G53" i="172"/>
  <c r="F53" i="172"/>
  <c r="L51" i="172"/>
  <c r="K51" i="172"/>
  <c r="J51" i="172"/>
  <c r="I51" i="172"/>
  <c r="H51" i="172"/>
  <c r="G51" i="172"/>
  <c r="F51" i="172"/>
  <c r="L49" i="172"/>
  <c r="K49" i="172"/>
  <c r="J49" i="172"/>
  <c r="I49" i="172"/>
  <c r="H49" i="172"/>
  <c r="G49" i="172"/>
  <c r="F49" i="172"/>
  <c r="I48" i="172"/>
  <c r="L47" i="172"/>
  <c r="K47" i="172"/>
  <c r="J47" i="172"/>
  <c r="I47" i="172"/>
  <c r="H47" i="172"/>
  <c r="G47" i="172"/>
  <c r="F47" i="172"/>
  <c r="I46" i="172"/>
  <c r="L45" i="172"/>
  <c r="K45" i="172"/>
  <c r="J45" i="172"/>
  <c r="I45" i="172"/>
  <c r="H45" i="172"/>
  <c r="G45" i="172"/>
  <c r="F45" i="172"/>
  <c r="I44" i="172"/>
  <c r="L43" i="172"/>
  <c r="K43" i="172"/>
  <c r="J43" i="172"/>
  <c r="I43" i="172"/>
  <c r="H43" i="172"/>
  <c r="G43" i="172"/>
  <c r="F43" i="172"/>
  <c r="I42" i="172"/>
  <c r="L41" i="172"/>
  <c r="K41" i="172"/>
  <c r="J41" i="172"/>
  <c r="I41" i="172"/>
  <c r="H41" i="172"/>
  <c r="G41" i="172"/>
  <c r="F41" i="172"/>
  <c r="J40" i="172"/>
  <c r="H40" i="172"/>
  <c r="L39" i="172"/>
  <c r="K39" i="172"/>
  <c r="K40" i="172" s="1"/>
  <c r="J39" i="172"/>
  <c r="I39" i="172"/>
  <c r="I40" i="172" s="1"/>
  <c r="H39" i="172"/>
  <c r="G39" i="172"/>
  <c r="G40" i="172" s="1"/>
  <c r="F39" i="172"/>
  <c r="L38" i="172"/>
  <c r="J38" i="172"/>
  <c r="H38" i="172"/>
  <c r="L37" i="172"/>
  <c r="K37" i="172"/>
  <c r="K38" i="172" s="1"/>
  <c r="J37" i="172"/>
  <c r="I37" i="172"/>
  <c r="I38" i="172" s="1"/>
  <c r="H37" i="172"/>
  <c r="G37" i="172"/>
  <c r="G38" i="172" s="1"/>
  <c r="F37" i="172"/>
  <c r="L36" i="172"/>
  <c r="J36" i="172"/>
  <c r="H36" i="172"/>
  <c r="L35" i="172"/>
  <c r="K35" i="172"/>
  <c r="K36" i="172" s="1"/>
  <c r="J35" i="172"/>
  <c r="I35" i="172"/>
  <c r="I36" i="172" s="1"/>
  <c r="H35" i="172"/>
  <c r="G35" i="172"/>
  <c r="G36" i="172" s="1"/>
  <c r="F35" i="172"/>
  <c r="L34" i="172"/>
  <c r="J34" i="172"/>
  <c r="H34" i="172"/>
  <c r="L33" i="172"/>
  <c r="K33" i="172"/>
  <c r="K34" i="172" s="1"/>
  <c r="J33" i="172"/>
  <c r="I33" i="172"/>
  <c r="I34" i="172" s="1"/>
  <c r="H33" i="172"/>
  <c r="G33" i="172"/>
  <c r="G34" i="172" s="1"/>
  <c r="F33" i="172"/>
  <c r="K31" i="172"/>
  <c r="I31" i="172"/>
  <c r="G31" i="172"/>
  <c r="L30" i="172"/>
  <c r="J30" i="172"/>
  <c r="H30" i="172"/>
  <c r="L29" i="172"/>
  <c r="K29" i="172"/>
  <c r="K30" i="172" s="1"/>
  <c r="J29" i="172"/>
  <c r="I29" i="172"/>
  <c r="I30" i="172" s="1"/>
  <c r="H29" i="172"/>
  <c r="G29" i="172"/>
  <c r="G30" i="172" s="1"/>
  <c r="F29" i="172"/>
  <c r="L28" i="172"/>
  <c r="J28" i="172"/>
  <c r="H28" i="172"/>
  <c r="L27" i="172"/>
  <c r="K27" i="172"/>
  <c r="K28" i="172" s="1"/>
  <c r="J27" i="172"/>
  <c r="I27" i="172"/>
  <c r="I28" i="172" s="1"/>
  <c r="H27" i="172"/>
  <c r="G27" i="172"/>
  <c r="G28" i="172" s="1"/>
  <c r="F27" i="172"/>
  <c r="L26" i="172"/>
  <c r="J26" i="172"/>
  <c r="H26" i="172"/>
  <c r="L25" i="172"/>
  <c r="K25" i="172"/>
  <c r="K26" i="172" s="1"/>
  <c r="J25" i="172"/>
  <c r="I25" i="172"/>
  <c r="I26" i="172" s="1"/>
  <c r="H25" i="172"/>
  <c r="G25" i="172"/>
  <c r="G26" i="172" s="1"/>
  <c r="F25" i="172"/>
  <c r="L24" i="172"/>
  <c r="J24" i="172"/>
  <c r="H24" i="172"/>
  <c r="L23" i="172"/>
  <c r="K23" i="172"/>
  <c r="K24" i="172" s="1"/>
  <c r="J23" i="172"/>
  <c r="I23" i="172"/>
  <c r="I24" i="172" s="1"/>
  <c r="H23" i="172"/>
  <c r="G23" i="172"/>
  <c r="G24" i="172" s="1"/>
  <c r="F23" i="172"/>
  <c r="L22" i="172"/>
  <c r="J22" i="172"/>
  <c r="H22" i="172"/>
  <c r="L21" i="172"/>
  <c r="K21" i="172"/>
  <c r="K22" i="172" s="1"/>
  <c r="J21" i="172"/>
  <c r="I21" i="172"/>
  <c r="I22" i="172" s="1"/>
  <c r="H21" i="172"/>
  <c r="G21" i="172"/>
  <c r="G22" i="172" s="1"/>
  <c r="F21" i="172"/>
  <c r="L20" i="172"/>
  <c r="J20" i="172"/>
  <c r="H20" i="172"/>
  <c r="L19" i="172"/>
  <c r="K19" i="172"/>
  <c r="K20" i="172" s="1"/>
  <c r="J19" i="172"/>
  <c r="I19" i="172"/>
  <c r="I20" i="172" s="1"/>
  <c r="H19" i="172"/>
  <c r="G19" i="172"/>
  <c r="G20" i="172" s="1"/>
  <c r="F19" i="172"/>
  <c r="L18" i="172"/>
  <c r="J18" i="172"/>
  <c r="H18" i="172"/>
  <c r="L17" i="172"/>
  <c r="K17" i="172"/>
  <c r="K18" i="172" s="1"/>
  <c r="J17" i="172"/>
  <c r="I17" i="172"/>
  <c r="I18" i="172" s="1"/>
  <c r="H17" i="172"/>
  <c r="G17" i="172"/>
  <c r="G18" i="172" s="1"/>
  <c r="F17" i="172"/>
  <c r="L16" i="172"/>
  <c r="J16" i="172"/>
  <c r="H16" i="172"/>
  <c r="L15" i="172"/>
  <c r="K15" i="172"/>
  <c r="K16" i="172" s="1"/>
  <c r="J15" i="172"/>
  <c r="I15" i="172"/>
  <c r="I16" i="172" s="1"/>
  <c r="H15" i="172"/>
  <c r="G15" i="172"/>
  <c r="G16" i="172" s="1"/>
  <c r="F15" i="172"/>
  <c r="L14" i="172"/>
  <c r="J14" i="172"/>
  <c r="H14" i="172"/>
  <c r="L13" i="172"/>
  <c r="K13" i="172"/>
  <c r="K14" i="172" s="1"/>
  <c r="J13" i="172"/>
  <c r="I13" i="172"/>
  <c r="I14" i="172" s="1"/>
  <c r="H13" i="172"/>
  <c r="G13" i="172"/>
  <c r="G14" i="172" s="1"/>
  <c r="F13" i="172"/>
  <c r="L12" i="172"/>
  <c r="J12" i="172"/>
  <c r="H12" i="172"/>
  <c r="L11" i="172"/>
  <c r="K11" i="172"/>
  <c r="K12" i="172" s="1"/>
  <c r="J11" i="172"/>
  <c r="I11" i="172"/>
  <c r="I12" i="172" s="1"/>
  <c r="H11" i="172"/>
  <c r="G11" i="172"/>
  <c r="G12" i="172" s="1"/>
  <c r="F11" i="172"/>
  <c r="L10" i="172"/>
  <c r="J10" i="172"/>
  <c r="H10" i="172"/>
  <c r="L9" i="172"/>
  <c r="K9" i="172"/>
  <c r="K10" i="172" s="1"/>
  <c r="J9" i="172"/>
  <c r="I9" i="172"/>
  <c r="I10" i="172" s="1"/>
  <c r="H9" i="172"/>
  <c r="G9" i="172"/>
  <c r="G10" i="172" s="1"/>
  <c r="F9" i="172"/>
  <c r="L8" i="172"/>
  <c r="J8" i="172"/>
  <c r="H8" i="172"/>
  <c r="L7" i="172"/>
  <c r="K7" i="172"/>
  <c r="K8" i="172" s="1"/>
  <c r="J7" i="172"/>
  <c r="I7" i="172"/>
  <c r="I8" i="172" s="1"/>
  <c r="H7" i="172"/>
  <c r="G7" i="172"/>
  <c r="G8" i="172" s="1"/>
  <c r="F7" i="172"/>
  <c r="L6" i="172"/>
  <c r="J6" i="172"/>
  <c r="H6" i="172"/>
  <c r="L5" i="172"/>
  <c r="K5" i="172"/>
  <c r="K6" i="172" s="1"/>
  <c r="J5" i="172"/>
  <c r="I5" i="172"/>
  <c r="I6" i="172" s="1"/>
  <c r="H5" i="172"/>
  <c r="G5" i="172"/>
  <c r="G6" i="172" s="1"/>
  <c r="F5" i="172"/>
  <c r="L4" i="172"/>
  <c r="J4" i="172"/>
  <c r="H4" i="172"/>
  <c r="L3" i="172"/>
  <c r="K3" i="172"/>
  <c r="K4" i="172" s="1"/>
  <c r="J3" i="172"/>
  <c r="I3" i="172"/>
  <c r="I4" i="172" s="1"/>
  <c r="H3" i="172"/>
  <c r="G3" i="172"/>
  <c r="G4" i="172" s="1"/>
  <c r="F3" i="172"/>
  <c r="I82" i="170"/>
  <c r="P81" i="170"/>
  <c r="O81" i="170"/>
  <c r="N81" i="170"/>
  <c r="M81" i="170"/>
  <c r="L81" i="170"/>
  <c r="K81" i="170"/>
  <c r="J81" i="170"/>
  <c r="I81" i="170"/>
  <c r="H81" i="170"/>
  <c r="G81" i="170"/>
  <c r="F81" i="170"/>
  <c r="P79" i="170"/>
  <c r="O79" i="170"/>
  <c r="N79" i="170"/>
  <c r="M79" i="170"/>
  <c r="L79" i="170"/>
  <c r="K79" i="170"/>
  <c r="J79" i="170"/>
  <c r="I79" i="170"/>
  <c r="H79" i="170"/>
  <c r="G79" i="170"/>
  <c r="F79" i="170"/>
  <c r="I78" i="170"/>
  <c r="P77" i="170"/>
  <c r="O77" i="170"/>
  <c r="N77" i="170"/>
  <c r="M77" i="170"/>
  <c r="L77" i="170"/>
  <c r="K77" i="170"/>
  <c r="J77" i="170"/>
  <c r="I77" i="170"/>
  <c r="H77" i="170"/>
  <c r="G77" i="170"/>
  <c r="F77" i="170"/>
  <c r="P75" i="170"/>
  <c r="O75" i="170"/>
  <c r="N75" i="170"/>
  <c r="M75" i="170"/>
  <c r="L75" i="170"/>
  <c r="K75" i="170"/>
  <c r="J75" i="170"/>
  <c r="I75" i="170"/>
  <c r="H75" i="170"/>
  <c r="G75" i="170"/>
  <c r="F75" i="170"/>
  <c r="I74" i="170"/>
  <c r="P73" i="170"/>
  <c r="O73" i="170"/>
  <c r="N73" i="170"/>
  <c r="M73" i="170"/>
  <c r="L73" i="170"/>
  <c r="K73" i="170"/>
  <c r="J73" i="170"/>
  <c r="I73" i="170"/>
  <c r="H73" i="170"/>
  <c r="G73" i="170"/>
  <c r="F73" i="170"/>
  <c r="P71" i="170"/>
  <c r="O71" i="170"/>
  <c r="N71" i="170"/>
  <c r="M71" i="170"/>
  <c r="L71" i="170"/>
  <c r="K71" i="170"/>
  <c r="J71" i="170"/>
  <c r="I71" i="170"/>
  <c r="H71" i="170"/>
  <c r="G71" i="170"/>
  <c r="F71" i="170"/>
  <c r="I70" i="170"/>
  <c r="P69" i="170"/>
  <c r="O69" i="170"/>
  <c r="N69" i="170"/>
  <c r="M69" i="170"/>
  <c r="L69" i="170"/>
  <c r="K69" i="170"/>
  <c r="J69" i="170"/>
  <c r="I69" i="170"/>
  <c r="H69" i="170"/>
  <c r="G69" i="170"/>
  <c r="F69" i="170"/>
  <c r="P67" i="170"/>
  <c r="O67" i="170"/>
  <c r="N67" i="170"/>
  <c r="M67" i="170"/>
  <c r="L67" i="170"/>
  <c r="K67" i="170"/>
  <c r="J67" i="170"/>
  <c r="I67" i="170"/>
  <c r="H67" i="170"/>
  <c r="G67" i="170"/>
  <c r="F67" i="170"/>
  <c r="I66" i="170"/>
  <c r="P65" i="170"/>
  <c r="O65" i="170"/>
  <c r="N65" i="170"/>
  <c r="M65" i="170"/>
  <c r="L65" i="170"/>
  <c r="K65" i="170"/>
  <c r="J65" i="170"/>
  <c r="I65" i="170"/>
  <c r="H65" i="170"/>
  <c r="G65" i="170"/>
  <c r="F65" i="170"/>
  <c r="P63" i="170"/>
  <c r="O63" i="170"/>
  <c r="N63" i="170"/>
  <c r="M63" i="170"/>
  <c r="L63" i="170"/>
  <c r="K63" i="170"/>
  <c r="J63" i="170"/>
  <c r="I63" i="170"/>
  <c r="H63" i="170"/>
  <c r="G63" i="170"/>
  <c r="F63" i="170"/>
  <c r="I62" i="170"/>
  <c r="P61" i="170"/>
  <c r="O61" i="170"/>
  <c r="N61" i="170"/>
  <c r="M61" i="170"/>
  <c r="L61" i="170"/>
  <c r="K61" i="170"/>
  <c r="J61" i="170"/>
  <c r="I61" i="170"/>
  <c r="H61" i="170"/>
  <c r="G61" i="170"/>
  <c r="F61" i="170"/>
  <c r="P59" i="170"/>
  <c r="O59" i="170"/>
  <c r="N59" i="170"/>
  <c r="M59" i="170"/>
  <c r="L59" i="170"/>
  <c r="K59" i="170"/>
  <c r="J59" i="170"/>
  <c r="I59" i="170"/>
  <c r="H59" i="170"/>
  <c r="G59" i="170"/>
  <c r="F59" i="170"/>
  <c r="I58" i="170"/>
  <c r="P57" i="170"/>
  <c r="O57" i="170"/>
  <c r="N57" i="170"/>
  <c r="M57" i="170"/>
  <c r="L57" i="170"/>
  <c r="K57" i="170"/>
  <c r="J57" i="170"/>
  <c r="I57" i="170"/>
  <c r="H57" i="170"/>
  <c r="G57" i="170"/>
  <c r="F57" i="170"/>
  <c r="P55" i="170"/>
  <c r="O55" i="170"/>
  <c r="N55" i="170"/>
  <c r="M55" i="170"/>
  <c r="L55" i="170"/>
  <c r="K55" i="170"/>
  <c r="J55" i="170"/>
  <c r="I55" i="170"/>
  <c r="H55" i="170"/>
  <c r="G55" i="170"/>
  <c r="F55" i="170"/>
  <c r="N54" i="170"/>
  <c r="L54" i="170"/>
  <c r="J54" i="170"/>
  <c r="H54" i="170"/>
  <c r="P53" i="170"/>
  <c r="O53" i="170"/>
  <c r="O54" i="170" s="1"/>
  <c r="N53" i="170"/>
  <c r="M53" i="170"/>
  <c r="M54" i="170" s="1"/>
  <c r="L53" i="170"/>
  <c r="K53" i="170"/>
  <c r="K54" i="170" s="1"/>
  <c r="J53" i="170"/>
  <c r="I53" i="170"/>
  <c r="I54" i="170" s="1"/>
  <c r="H53" i="170"/>
  <c r="G53" i="170"/>
  <c r="G54" i="170" s="1"/>
  <c r="F53" i="170"/>
  <c r="P52" i="170"/>
  <c r="N52" i="170"/>
  <c r="L52" i="170"/>
  <c r="J52" i="170"/>
  <c r="H52" i="170"/>
  <c r="P51" i="170"/>
  <c r="O51" i="170"/>
  <c r="O52" i="170" s="1"/>
  <c r="N51" i="170"/>
  <c r="M51" i="170"/>
  <c r="M52" i="170" s="1"/>
  <c r="L51" i="170"/>
  <c r="K51" i="170"/>
  <c r="K52" i="170" s="1"/>
  <c r="J51" i="170"/>
  <c r="I51" i="170"/>
  <c r="I52" i="170" s="1"/>
  <c r="H51" i="170"/>
  <c r="G51" i="170"/>
  <c r="G52" i="170" s="1"/>
  <c r="F51" i="170"/>
  <c r="P50" i="170"/>
  <c r="N50" i="170"/>
  <c r="L50" i="170"/>
  <c r="J50" i="170"/>
  <c r="H50" i="170"/>
  <c r="P49" i="170"/>
  <c r="O49" i="170"/>
  <c r="O50" i="170" s="1"/>
  <c r="N49" i="170"/>
  <c r="M49" i="170"/>
  <c r="M50" i="170" s="1"/>
  <c r="L49" i="170"/>
  <c r="K49" i="170"/>
  <c r="K50" i="170" s="1"/>
  <c r="J49" i="170"/>
  <c r="I49" i="170"/>
  <c r="I50" i="170" s="1"/>
  <c r="H49" i="170"/>
  <c r="G49" i="170"/>
  <c r="G50" i="170" s="1"/>
  <c r="F49" i="170"/>
  <c r="P48" i="170"/>
  <c r="N48" i="170"/>
  <c r="L48" i="170"/>
  <c r="J48" i="170"/>
  <c r="H48" i="170"/>
  <c r="P47" i="170"/>
  <c r="O47" i="170"/>
  <c r="O48" i="170" s="1"/>
  <c r="N47" i="170"/>
  <c r="M47" i="170"/>
  <c r="M48" i="170" s="1"/>
  <c r="L47" i="170"/>
  <c r="K47" i="170"/>
  <c r="K48" i="170" s="1"/>
  <c r="J47" i="170"/>
  <c r="I47" i="170"/>
  <c r="I48" i="170" s="1"/>
  <c r="H47" i="170"/>
  <c r="G47" i="170"/>
  <c r="G48" i="170" s="1"/>
  <c r="F47" i="170"/>
  <c r="P46" i="170"/>
  <c r="N46" i="170"/>
  <c r="L46" i="170"/>
  <c r="J46" i="170"/>
  <c r="H46" i="170"/>
  <c r="P45" i="170"/>
  <c r="O45" i="170"/>
  <c r="O46" i="170" s="1"/>
  <c r="N45" i="170"/>
  <c r="M45" i="170"/>
  <c r="M46" i="170" s="1"/>
  <c r="L45" i="170"/>
  <c r="K45" i="170"/>
  <c r="K46" i="170" s="1"/>
  <c r="J45" i="170"/>
  <c r="I45" i="170"/>
  <c r="I46" i="170" s="1"/>
  <c r="H45" i="170"/>
  <c r="G45" i="170"/>
  <c r="G46" i="170" s="1"/>
  <c r="F45" i="170"/>
  <c r="P44" i="170"/>
  <c r="N44" i="170"/>
  <c r="L44" i="170"/>
  <c r="J44" i="170"/>
  <c r="H44" i="170"/>
  <c r="P43" i="170"/>
  <c r="O43" i="170"/>
  <c r="O44" i="170" s="1"/>
  <c r="N43" i="170"/>
  <c r="M43" i="170"/>
  <c r="M44" i="170" s="1"/>
  <c r="L43" i="170"/>
  <c r="K43" i="170"/>
  <c r="K44" i="170" s="1"/>
  <c r="J43" i="170"/>
  <c r="I43" i="170"/>
  <c r="I44" i="170" s="1"/>
  <c r="H43" i="170"/>
  <c r="G43" i="170"/>
  <c r="G44" i="170" s="1"/>
  <c r="F43" i="170"/>
  <c r="P42" i="170"/>
  <c r="N42" i="170"/>
  <c r="L42" i="170"/>
  <c r="J42" i="170"/>
  <c r="H42" i="170"/>
  <c r="P41" i="170"/>
  <c r="O41" i="170"/>
  <c r="O42" i="170" s="1"/>
  <c r="N41" i="170"/>
  <c r="M41" i="170"/>
  <c r="M42" i="170" s="1"/>
  <c r="L41" i="170"/>
  <c r="K41" i="170"/>
  <c r="K42" i="170" s="1"/>
  <c r="J41" i="170"/>
  <c r="I41" i="170"/>
  <c r="I42" i="170" s="1"/>
  <c r="H41" i="170"/>
  <c r="G41" i="170"/>
  <c r="G42" i="170" s="1"/>
  <c r="F41" i="170"/>
  <c r="P40" i="170"/>
  <c r="N40" i="170"/>
  <c r="L40" i="170"/>
  <c r="J40" i="170"/>
  <c r="H40" i="170"/>
  <c r="P39" i="170"/>
  <c r="O39" i="170"/>
  <c r="O40" i="170" s="1"/>
  <c r="N39" i="170"/>
  <c r="M39" i="170"/>
  <c r="M40" i="170" s="1"/>
  <c r="L39" i="170"/>
  <c r="K39" i="170"/>
  <c r="K40" i="170" s="1"/>
  <c r="J39" i="170"/>
  <c r="I39" i="170"/>
  <c r="I40" i="170" s="1"/>
  <c r="H39" i="170"/>
  <c r="G39" i="170"/>
  <c r="G40" i="170" s="1"/>
  <c r="F39" i="170"/>
  <c r="P38" i="170"/>
  <c r="N38" i="170"/>
  <c r="L38" i="170"/>
  <c r="J38" i="170"/>
  <c r="H38" i="170"/>
  <c r="P37" i="170"/>
  <c r="O37" i="170"/>
  <c r="O38" i="170" s="1"/>
  <c r="N37" i="170"/>
  <c r="M37" i="170"/>
  <c r="M38" i="170" s="1"/>
  <c r="L37" i="170"/>
  <c r="K37" i="170"/>
  <c r="K38" i="170" s="1"/>
  <c r="J37" i="170"/>
  <c r="I37" i="170"/>
  <c r="I38" i="170" s="1"/>
  <c r="H37" i="170"/>
  <c r="G37" i="170"/>
  <c r="G38" i="170" s="1"/>
  <c r="F37" i="170"/>
  <c r="P36" i="170"/>
  <c r="N36" i="170"/>
  <c r="L36" i="170"/>
  <c r="J36" i="170"/>
  <c r="H36" i="170"/>
  <c r="P35" i="170"/>
  <c r="O35" i="170"/>
  <c r="O36" i="170" s="1"/>
  <c r="N35" i="170"/>
  <c r="M35" i="170"/>
  <c r="M36" i="170" s="1"/>
  <c r="L35" i="170"/>
  <c r="K35" i="170"/>
  <c r="K36" i="170" s="1"/>
  <c r="J35" i="170"/>
  <c r="I35" i="170"/>
  <c r="I36" i="170" s="1"/>
  <c r="H35" i="170"/>
  <c r="G35" i="170"/>
  <c r="G36" i="170" s="1"/>
  <c r="F35" i="170"/>
  <c r="P34" i="170"/>
  <c r="N34" i="170"/>
  <c r="L34" i="170"/>
  <c r="J34" i="170"/>
  <c r="H34" i="170"/>
  <c r="P33" i="170"/>
  <c r="O33" i="170"/>
  <c r="O34" i="170" s="1"/>
  <c r="N33" i="170"/>
  <c r="M33" i="170"/>
  <c r="M34" i="170" s="1"/>
  <c r="L33" i="170"/>
  <c r="K33" i="170"/>
  <c r="K34" i="170" s="1"/>
  <c r="J33" i="170"/>
  <c r="I33" i="170"/>
  <c r="I34" i="170" s="1"/>
  <c r="H33" i="170"/>
  <c r="G33" i="170"/>
  <c r="G34" i="170" s="1"/>
  <c r="F33" i="170"/>
  <c r="O31" i="170"/>
  <c r="M31" i="170"/>
  <c r="K31" i="170"/>
  <c r="I31" i="170"/>
  <c r="G31" i="170"/>
  <c r="P30" i="170"/>
  <c r="N30" i="170"/>
  <c r="L30" i="170"/>
  <c r="J30" i="170"/>
  <c r="H30" i="170"/>
  <c r="P29" i="170"/>
  <c r="O29" i="170"/>
  <c r="O30" i="170" s="1"/>
  <c r="N29" i="170"/>
  <c r="M29" i="170"/>
  <c r="M30" i="170" s="1"/>
  <c r="L29" i="170"/>
  <c r="K29" i="170"/>
  <c r="K30" i="170" s="1"/>
  <c r="J29" i="170"/>
  <c r="I29" i="170"/>
  <c r="I30" i="170" s="1"/>
  <c r="H29" i="170"/>
  <c r="G29" i="170"/>
  <c r="G30" i="170" s="1"/>
  <c r="F29" i="170"/>
  <c r="P28" i="170"/>
  <c r="N28" i="170"/>
  <c r="L28" i="170"/>
  <c r="J28" i="170"/>
  <c r="H28" i="170"/>
  <c r="P27" i="170"/>
  <c r="O27" i="170"/>
  <c r="O28" i="170" s="1"/>
  <c r="N27" i="170"/>
  <c r="M27" i="170"/>
  <c r="M28" i="170" s="1"/>
  <c r="L27" i="170"/>
  <c r="K27" i="170"/>
  <c r="K28" i="170" s="1"/>
  <c r="J27" i="170"/>
  <c r="I27" i="170"/>
  <c r="I28" i="170" s="1"/>
  <c r="H27" i="170"/>
  <c r="G27" i="170"/>
  <c r="G28" i="170" s="1"/>
  <c r="F27" i="170"/>
  <c r="P26" i="170"/>
  <c r="N26" i="170"/>
  <c r="L26" i="170"/>
  <c r="J26" i="170"/>
  <c r="H26" i="170"/>
  <c r="P25" i="170"/>
  <c r="O25" i="170"/>
  <c r="O26" i="170" s="1"/>
  <c r="N25" i="170"/>
  <c r="M25" i="170"/>
  <c r="M26" i="170" s="1"/>
  <c r="L25" i="170"/>
  <c r="K25" i="170"/>
  <c r="K26" i="170" s="1"/>
  <c r="J25" i="170"/>
  <c r="I25" i="170"/>
  <c r="I26" i="170" s="1"/>
  <c r="H25" i="170"/>
  <c r="G25" i="170"/>
  <c r="G26" i="170" s="1"/>
  <c r="F25" i="170"/>
  <c r="P24" i="170"/>
  <c r="N24" i="170"/>
  <c r="L24" i="170"/>
  <c r="J24" i="170"/>
  <c r="H24" i="170"/>
  <c r="P23" i="170"/>
  <c r="O23" i="170"/>
  <c r="O24" i="170" s="1"/>
  <c r="N23" i="170"/>
  <c r="M23" i="170"/>
  <c r="M24" i="170" s="1"/>
  <c r="L23" i="170"/>
  <c r="K23" i="170"/>
  <c r="K24" i="170" s="1"/>
  <c r="J23" i="170"/>
  <c r="I23" i="170"/>
  <c r="I24" i="170" s="1"/>
  <c r="H23" i="170"/>
  <c r="G23" i="170"/>
  <c r="G24" i="170" s="1"/>
  <c r="F23" i="170"/>
  <c r="P22" i="170"/>
  <c r="N22" i="170"/>
  <c r="L22" i="170"/>
  <c r="J22" i="170"/>
  <c r="H22" i="170"/>
  <c r="P21" i="170"/>
  <c r="O21" i="170"/>
  <c r="O22" i="170" s="1"/>
  <c r="N21" i="170"/>
  <c r="M21" i="170"/>
  <c r="M22" i="170" s="1"/>
  <c r="L21" i="170"/>
  <c r="K21" i="170"/>
  <c r="K22" i="170" s="1"/>
  <c r="J21" i="170"/>
  <c r="I21" i="170"/>
  <c r="I22" i="170" s="1"/>
  <c r="H21" i="170"/>
  <c r="G21" i="170"/>
  <c r="G22" i="170" s="1"/>
  <c r="F21" i="170"/>
  <c r="P20" i="170"/>
  <c r="N20" i="170"/>
  <c r="L20" i="170"/>
  <c r="J20" i="170"/>
  <c r="H20" i="170"/>
  <c r="P19" i="170"/>
  <c r="O19" i="170"/>
  <c r="O20" i="170" s="1"/>
  <c r="N19" i="170"/>
  <c r="M19" i="170"/>
  <c r="M20" i="170" s="1"/>
  <c r="L19" i="170"/>
  <c r="K19" i="170"/>
  <c r="K20" i="170" s="1"/>
  <c r="J19" i="170"/>
  <c r="I19" i="170"/>
  <c r="I20" i="170" s="1"/>
  <c r="H19" i="170"/>
  <c r="G19" i="170"/>
  <c r="G20" i="170" s="1"/>
  <c r="F19" i="170"/>
  <c r="P18" i="170"/>
  <c r="N18" i="170"/>
  <c r="L18" i="170"/>
  <c r="J18" i="170"/>
  <c r="H18" i="170"/>
  <c r="P17" i="170"/>
  <c r="O17" i="170"/>
  <c r="O18" i="170" s="1"/>
  <c r="N17" i="170"/>
  <c r="M17" i="170"/>
  <c r="M18" i="170" s="1"/>
  <c r="L17" i="170"/>
  <c r="K17" i="170"/>
  <c r="K18" i="170" s="1"/>
  <c r="J17" i="170"/>
  <c r="I17" i="170"/>
  <c r="I18" i="170" s="1"/>
  <c r="H17" i="170"/>
  <c r="G17" i="170"/>
  <c r="G18" i="170" s="1"/>
  <c r="F17" i="170"/>
  <c r="P16" i="170"/>
  <c r="N16" i="170"/>
  <c r="L16" i="170"/>
  <c r="J16" i="170"/>
  <c r="H16" i="170"/>
  <c r="P15" i="170"/>
  <c r="O15" i="170"/>
  <c r="O16" i="170" s="1"/>
  <c r="N15" i="170"/>
  <c r="M15" i="170"/>
  <c r="M16" i="170" s="1"/>
  <c r="L15" i="170"/>
  <c r="K15" i="170"/>
  <c r="K16" i="170" s="1"/>
  <c r="J15" i="170"/>
  <c r="I15" i="170"/>
  <c r="I16" i="170" s="1"/>
  <c r="H15" i="170"/>
  <c r="G15" i="170"/>
  <c r="G16" i="170" s="1"/>
  <c r="F15" i="170"/>
  <c r="P14" i="170"/>
  <c r="N14" i="170"/>
  <c r="L14" i="170"/>
  <c r="J14" i="170"/>
  <c r="H14" i="170"/>
  <c r="P13" i="170"/>
  <c r="O13" i="170"/>
  <c r="O14" i="170" s="1"/>
  <c r="N13" i="170"/>
  <c r="M13" i="170"/>
  <c r="M14" i="170" s="1"/>
  <c r="L13" i="170"/>
  <c r="K13" i="170"/>
  <c r="K14" i="170" s="1"/>
  <c r="J13" i="170"/>
  <c r="I13" i="170"/>
  <c r="I14" i="170" s="1"/>
  <c r="H13" i="170"/>
  <c r="G13" i="170"/>
  <c r="G14" i="170" s="1"/>
  <c r="F13" i="170"/>
  <c r="P12" i="170"/>
  <c r="N12" i="170"/>
  <c r="L12" i="170"/>
  <c r="J12" i="170"/>
  <c r="H12" i="170"/>
  <c r="P11" i="170"/>
  <c r="O11" i="170"/>
  <c r="O12" i="170" s="1"/>
  <c r="N11" i="170"/>
  <c r="M11" i="170"/>
  <c r="M12" i="170" s="1"/>
  <c r="L11" i="170"/>
  <c r="K11" i="170"/>
  <c r="K12" i="170" s="1"/>
  <c r="J11" i="170"/>
  <c r="I11" i="170"/>
  <c r="I12" i="170" s="1"/>
  <c r="H11" i="170"/>
  <c r="G11" i="170"/>
  <c r="G12" i="170" s="1"/>
  <c r="F11" i="170"/>
  <c r="P10" i="170"/>
  <c r="N10" i="170"/>
  <c r="L10" i="170"/>
  <c r="J10" i="170"/>
  <c r="H10" i="170"/>
  <c r="P9" i="170"/>
  <c r="O9" i="170"/>
  <c r="O10" i="170" s="1"/>
  <c r="N9" i="170"/>
  <c r="M9" i="170"/>
  <c r="M10" i="170" s="1"/>
  <c r="L9" i="170"/>
  <c r="K9" i="170"/>
  <c r="K10" i="170" s="1"/>
  <c r="J9" i="170"/>
  <c r="I9" i="170"/>
  <c r="I10" i="170" s="1"/>
  <c r="H9" i="170"/>
  <c r="G9" i="170"/>
  <c r="G10" i="170" s="1"/>
  <c r="F9" i="170"/>
  <c r="P8" i="170"/>
  <c r="N8" i="170"/>
  <c r="L8" i="170"/>
  <c r="J8" i="170"/>
  <c r="H8" i="170"/>
  <c r="P7" i="170"/>
  <c r="O7" i="170"/>
  <c r="O8" i="170" s="1"/>
  <c r="N7" i="170"/>
  <c r="M7" i="170"/>
  <c r="M8" i="170" s="1"/>
  <c r="L7" i="170"/>
  <c r="K7" i="170"/>
  <c r="K8" i="170" s="1"/>
  <c r="J7" i="170"/>
  <c r="I7" i="170"/>
  <c r="I8" i="170" s="1"/>
  <c r="H7" i="170"/>
  <c r="G7" i="170"/>
  <c r="G8" i="170" s="1"/>
  <c r="F7" i="170"/>
  <c r="P5" i="170"/>
  <c r="P6" i="170" s="1"/>
  <c r="O5" i="170"/>
  <c r="N5" i="170"/>
  <c r="N6" i="170" s="1"/>
  <c r="M5" i="170"/>
  <c r="L5" i="170"/>
  <c r="L6" i="170" s="1"/>
  <c r="K5" i="170"/>
  <c r="J5" i="170"/>
  <c r="J6" i="170" s="1"/>
  <c r="I5" i="170"/>
  <c r="H5" i="170"/>
  <c r="H6" i="170" s="1"/>
  <c r="G5" i="170"/>
  <c r="F5" i="170"/>
  <c r="P3" i="170"/>
  <c r="P4" i="170" s="1"/>
  <c r="O3" i="170"/>
  <c r="N3" i="170"/>
  <c r="N4" i="170" s="1"/>
  <c r="M3" i="170"/>
  <c r="L3" i="170"/>
  <c r="L4" i="170" s="1"/>
  <c r="K3" i="170"/>
  <c r="J3" i="170"/>
  <c r="J4" i="170" s="1"/>
  <c r="I3" i="170"/>
  <c r="H3" i="170"/>
  <c r="H4" i="170" s="1"/>
  <c r="G3" i="170"/>
  <c r="F3" i="170"/>
  <c r="G82" i="169"/>
  <c r="J81" i="169"/>
  <c r="I81" i="169"/>
  <c r="H81" i="169"/>
  <c r="G81" i="169"/>
  <c r="F81" i="169"/>
  <c r="J79" i="169"/>
  <c r="I79" i="169"/>
  <c r="H79" i="169"/>
  <c r="G79" i="169"/>
  <c r="F79" i="169"/>
  <c r="G78" i="169"/>
  <c r="J77" i="169"/>
  <c r="I77" i="169"/>
  <c r="H77" i="169"/>
  <c r="G77" i="169"/>
  <c r="F77" i="169"/>
  <c r="J75" i="169"/>
  <c r="I75" i="169"/>
  <c r="H75" i="169"/>
  <c r="G75" i="169"/>
  <c r="F75" i="169"/>
  <c r="G74" i="169"/>
  <c r="J73" i="169"/>
  <c r="I73" i="169"/>
  <c r="H73" i="169"/>
  <c r="G73" i="169"/>
  <c r="F73" i="169"/>
  <c r="J71" i="169"/>
  <c r="I71" i="169"/>
  <c r="H71" i="169"/>
  <c r="G71" i="169"/>
  <c r="F71" i="169"/>
  <c r="G70" i="169"/>
  <c r="J69" i="169"/>
  <c r="I69" i="169"/>
  <c r="H69" i="169"/>
  <c r="G69" i="169"/>
  <c r="F69" i="169"/>
  <c r="J67" i="169"/>
  <c r="I67" i="169"/>
  <c r="H67" i="169"/>
  <c r="G67" i="169"/>
  <c r="F67" i="169"/>
  <c r="G66" i="169"/>
  <c r="J65" i="169"/>
  <c r="I65" i="169"/>
  <c r="H65" i="169"/>
  <c r="G65" i="169"/>
  <c r="F65" i="169"/>
  <c r="J63" i="169"/>
  <c r="I63" i="169"/>
  <c r="H63" i="169"/>
  <c r="G63" i="169"/>
  <c r="F63" i="169"/>
  <c r="G62" i="169"/>
  <c r="J61" i="169"/>
  <c r="I61" i="169"/>
  <c r="H61" i="169"/>
  <c r="G61" i="169"/>
  <c r="F61" i="169"/>
  <c r="J59" i="169"/>
  <c r="I59" i="169"/>
  <c r="H59" i="169"/>
  <c r="G59" i="169"/>
  <c r="F59" i="169"/>
  <c r="G58" i="169"/>
  <c r="J57" i="169"/>
  <c r="I57" i="169"/>
  <c r="H57" i="169"/>
  <c r="G57" i="169"/>
  <c r="F57" i="169"/>
  <c r="J55" i="169"/>
  <c r="I55" i="169"/>
  <c r="H55" i="169"/>
  <c r="G55" i="169"/>
  <c r="F55" i="169"/>
  <c r="G54" i="169"/>
  <c r="J53" i="169"/>
  <c r="I53" i="169"/>
  <c r="H53" i="169"/>
  <c r="G53" i="169"/>
  <c r="F53" i="169"/>
  <c r="J51" i="169"/>
  <c r="I51" i="169"/>
  <c r="H51" i="169"/>
  <c r="G51" i="169"/>
  <c r="F51" i="169"/>
  <c r="G50" i="169"/>
  <c r="J49" i="169"/>
  <c r="I49" i="169"/>
  <c r="H49" i="169"/>
  <c r="G49" i="169"/>
  <c r="F49" i="169"/>
  <c r="J47" i="169"/>
  <c r="I47" i="169"/>
  <c r="H47" i="169"/>
  <c r="G47" i="169"/>
  <c r="F47" i="169"/>
  <c r="G46" i="169"/>
  <c r="J45" i="169"/>
  <c r="I45" i="169"/>
  <c r="H45" i="169"/>
  <c r="G45" i="169"/>
  <c r="F45" i="169"/>
  <c r="J43" i="169"/>
  <c r="I43" i="169"/>
  <c r="H43" i="169"/>
  <c r="G43" i="169"/>
  <c r="F43" i="169"/>
  <c r="G42" i="169"/>
  <c r="J41" i="169"/>
  <c r="I41" i="169"/>
  <c r="H41" i="169"/>
  <c r="G41" i="169"/>
  <c r="F41" i="169"/>
  <c r="J39" i="169"/>
  <c r="I39" i="169"/>
  <c r="H39" i="169"/>
  <c r="G39" i="169"/>
  <c r="F39" i="169"/>
  <c r="G38" i="169"/>
  <c r="J37" i="169"/>
  <c r="I37" i="169"/>
  <c r="H37" i="169"/>
  <c r="G37" i="169"/>
  <c r="F37" i="169"/>
  <c r="J35" i="169"/>
  <c r="I35" i="169"/>
  <c r="H35" i="169"/>
  <c r="G35" i="169"/>
  <c r="F35" i="169"/>
  <c r="G34" i="169"/>
  <c r="J33" i="169"/>
  <c r="I33" i="169"/>
  <c r="H33" i="169"/>
  <c r="G33" i="169"/>
  <c r="F33" i="169"/>
  <c r="J31" i="169"/>
  <c r="I31" i="169"/>
  <c r="H31" i="169"/>
  <c r="G31" i="169"/>
  <c r="F31" i="169"/>
  <c r="G30" i="169"/>
  <c r="J29" i="169"/>
  <c r="I29" i="169"/>
  <c r="H29" i="169"/>
  <c r="G29" i="169"/>
  <c r="F29" i="169"/>
  <c r="J27" i="169"/>
  <c r="I27" i="169"/>
  <c r="H27" i="169"/>
  <c r="G27" i="169"/>
  <c r="F27" i="169"/>
  <c r="H26" i="169"/>
  <c r="J25" i="169"/>
  <c r="I25" i="169"/>
  <c r="I26" i="169" s="1"/>
  <c r="H25" i="169"/>
  <c r="G25" i="169"/>
  <c r="G26" i="169" s="1"/>
  <c r="F25" i="169"/>
  <c r="J24" i="169"/>
  <c r="H24" i="169"/>
  <c r="J23" i="169"/>
  <c r="I23" i="169"/>
  <c r="I24" i="169" s="1"/>
  <c r="H23" i="169"/>
  <c r="G23" i="169"/>
  <c r="G24" i="169" s="1"/>
  <c r="F23" i="169"/>
  <c r="J22" i="169"/>
  <c r="H22" i="169"/>
  <c r="J21" i="169"/>
  <c r="I21" i="169"/>
  <c r="I22" i="169" s="1"/>
  <c r="H21" i="169"/>
  <c r="G21" i="169"/>
  <c r="G22" i="169" s="1"/>
  <c r="F21" i="169"/>
  <c r="J20" i="169"/>
  <c r="H20" i="169"/>
  <c r="J19" i="169"/>
  <c r="I19" i="169"/>
  <c r="I20" i="169" s="1"/>
  <c r="H19" i="169"/>
  <c r="G19" i="169"/>
  <c r="G20" i="169" s="1"/>
  <c r="F19" i="169"/>
  <c r="J18" i="169"/>
  <c r="H18" i="169"/>
  <c r="J17" i="169"/>
  <c r="I17" i="169"/>
  <c r="I18" i="169" s="1"/>
  <c r="H17" i="169"/>
  <c r="G17" i="169"/>
  <c r="G18" i="169" s="1"/>
  <c r="F17" i="169"/>
  <c r="J16" i="169"/>
  <c r="H16" i="169"/>
  <c r="J15" i="169"/>
  <c r="I15" i="169"/>
  <c r="I16" i="169" s="1"/>
  <c r="H15" i="169"/>
  <c r="G15" i="169"/>
  <c r="G16" i="169" s="1"/>
  <c r="F15" i="169"/>
  <c r="J14" i="169"/>
  <c r="H14" i="169"/>
  <c r="J13" i="169"/>
  <c r="I13" i="169"/>
  <c r="I14" i="169" s="1"/>
  <c r="H13" i="169"/>
  <c r="G13" i="169"/>
  <c r="G14" i="169" s="1"/>
  <c r="F13" i="169"/>
  <c r="J12" i="169"/>
  <c r="H12" i="169"/>
  <c r="J11" i="169"/>
  <c r="I11" i="169"/>
  <c r="I12" i="169" s="1"/>
  <c r="H11" i="169"/>
  <c r="G11" i="169"/>
  <c r="G12" i="169" s="1"/>
  <c r="F11" i="169"/>
  <c r="J10" i="169"/>
  <c r="H10" i="169"/>
  <c r="J9" i="169"/>
  <c r="I9" i="169"/>
  <c r="I10" i="169" s="1"/>
  <c r="H9" i="169"/>
  <c r="G9" i="169"/>
  <c r="G10" i="169" s="1"/>
  <c r="F9" i="169"/>
  <c r="J8" i="169"/>
  <c r="H8" i="169"/>
  <c r="J7" i="169"/>
  <c r="I7" i="169"/>
  <c r="I8" i="169" s="1"/>
  <c r="H7" i="169"/>
  <c r="G7" i="169"/>
  <c r="G8" i="169" s="1"/>
  <c r="F7" i="169"/>
  <c r="J6" i="169"/>
  <c r="H6" i="169"/>
  <c r="J5" i="169"/>
  <c r="I5" i="169"/>
  <c r="I6" i="169" s="1"/>
  <c r="H5" i="169"/>
  <c r="G5" i="169"/>
  <c r="G6" i="169" s="1"/>
  <c r="F5" i="169"/>
  <c r="J4" i="169"/>
  <c r="H4" i="169"/>
  <c r="J3" i="169"/>
  <c r="I3" i="169"/>
  <c r="I4" i="169" s="1"/>
  <c r="H3" i="169"/>
  <c r="G3" i="169"/>
  <c r="G4" i="169" s="1"/>
  <c r="F3" i="169"/>
  <c r="U81" i="168"/>
  <c r="T81" i="168"/>
  <c r="S81" i="168"/>
  <c r="R81" i="168"/>
  <c r="R82" i="168" s="1"/>
  <c r="Q81" i="168"/>
  <c r="P81" i="168"/>
  <c r="O81" i="168"/>
  <c r="N81" i="168"/>
  <c r="N82" i="168" s="1"/>
  <c r="M81" i="168"/>
  <c r="L81" i="168"/>
  <c r="K81" i="168"/>
  <c r="J81" i="168"/>
  <c r="J82" i="168" s="1"/>
  <c r="I81" i="168"/>
  <c r="H81" i="168"/>
  <c r="G81" i="168"/>
  <c r="F81" i="168"/>
  <c r="U79" i="168"/>
  <c r="T79" i="168"/>
  <c r="S79" i="168"/>
  <c r="R79" i="168"/>
  <c r="R80" i="168" s="1"/>
  <c r="Q79" i="168"/>
  <c r="P79" i="168"/>
  <c r="O79" i="168"/>
  <c r="N79" i="168"/>
  <c r="N80" i="168" s="1"/>
  <c r="M79" i="168"/>
  <c r="L79" i="168"/>
  <c r="K79" i="168"/>
  <c r="J79" i="168"/>
  <c r="J80" i="168" s="1"/>
  <c r="I79" i="168"/>
  <c r="H79" i="168"/>
  <c r="G79" i="168"/>
  <c r="F79" i="168"/>
  <c r="U77" i="168"/>
  <c r="T77" i="168"/>
  <c r="S77" i="168"/>
  <c r="R77" i="168"/>
  <c r="R78" i="168" s="1"/>
  <c r="Q77" i="168"/>
  <c r="P77" i="168"/>
  <c r="O77" i="168"/>
  <c r="N77" i="168"/>
  <c r="N78" i="168" s="1"/>
  <c r="M77" i="168"/>
  <c r="L77" i="168"/>
  <c r="K77" i="168"/>
  <c r="J77" i="168"/>
  <c r="J78" i="168" s="1"/>
  <c r="I77" i="168"/>
  <c r="H77" i="168"/>
  <c r="G77" i="168"/>
  <c r="F77" i="168"/>
  <c r="U75" i="168"/>
  <c r="T75" i="168"/>
  <c r="S75" i="168"/>
  <c r="R75" i="168"/>
  <c r="R76" i="168" s="1"/>
  <c r="Q75" i="168"/>
  <c r="P75" i="168"/>
  <c r="O75" i="168"/>
  <c r="N75" i="168"/>
  <c r="N76" i="168" s="1"/>
  <c r="M75" i="168"/>
  <c r="L75" i="168"/>
  <c r="K75" i="168"/>
  <c r="J75" i="168"/>
  <c r="J76" i="168" s="1"/>
  <c r="I75" i="168"/>
  <c r="H75" i="168"/>
  <c r="G75" i="168"/>
  <c r="F75" i="168"/>
  <c r="U73" i="168"/>
  <c r="T73" i="168"/>
  <c r="S73" i="168"/>
  <c r="R73" i="168"/>
  <c r="R74" i="168" s="1"/>
  <c r="Q73" i="168"/>
  <c r="P73" i="168"/>
  <c r="O73" i="168"/>
  <c r="N73" i="168"/>
  <c r="N74" i="168" s="1"/>
  <c r="M73" i="168"/>
  <c r="L73" i="168"/>
  <c r="K73" i="168"/>
  <c r="J73" i="168"/>
  <c r="J74" i="168" s="1"/>
  <c r="I73" i="168"/>
  <c r="H73" i="168"/>
  <c r="G73" i="168"/>
  <c r="F73" i="168"/>
  <c r="U71" i="168"/>
  <c r="T71" i="168"/>
  <c r="S71" i="168"/>
  <c r="R71" i="168"/>
  <c r="R72" i="168" s="1"/>
  <c r="Q71" i="168"/>
  <c r="P71" i="168"/>
  <c r="O71" i="168"/>
  <c r="N71" i="168"/>
  <c r="N72" i="168" s="1"/>
  <c r="M71" i="168"/>
  <c r="L71" i="168"/>
  <c r="K71" i="168"/>
  <c r="J71" i="168"/>
  <c r="J72" i="168" s="1"/>
  <c r="I71" i="168"/>
  <c r="H71" i="168"/>
  <c r="G71" i="168"/>
  <c r="F71" i="168"/>
  <c r="U69" i="168"/>
  <c r="T69" i="168"/>
  <c r="S69" i="168"/>
  <c r="R69" i="168"/>
  <c r="R70" i="168" s="1"/>
  <c r="Q69" i="168"/>
  <c r="P69" i="168"/>
  <c r="O69" i="168"/>
  <c r="N69" i="168"/>
  <c r="N70" i="168" s="1"/>
  <c r="M69" i="168"/>
  <c r="L69" i="168"/>
  <c r="K69" i="168"/>
  <c r="J69" i="168"/>
  <c r="J70" i="168" s="1"/>
  <c r="I69" i="168"/>
  <c r="H69" i="168"/>
  <c r="G69" i="168"/>
  <c r="F69" i="168"/>
  <c r="U67" i="168"/>
  <c r="T67" i="168"/>
  <c r="S67" i="168"/>
  <c r="R67" i="168"/>
  <c r="R68" i="168" s="1"/>
  <c r="Q67" i="168"/>
  <c r="P67" i="168"/>
  <c r="O67" i="168"/>
  <c r="N67" i="168"/>
  <c r="N68" i="168" s="1"/>
  <c r="M67" i="168"/>
  <c r="L67" i="168"/>
  <c r="K67" i="168"/>
  <c r="J67" i="168"/>
  <c r="J68" i="168" s="1"/>
  <c r="I67" i="168"/>
  <c r="H67" i="168"/>
  <c r="G67" i="168"/>
  <c r="F67" i="168"/>
  <c r="U65" i="168"/>
  <c r="T65" i="168"/>
  <c r="S65" i="168"/>
  <c r="R65" i="168"/>
  <c r="R66" i="168" s="1"/>
  <c r="Q65" i="168"/>
  <c r="P65" i="168"/>
  <c r="O65" i="168"/>
  <c r="N65" i="168"/>
  <c r="N31" i="168" s="1"/>
  <c r="M65" i="168"/>
  <c r="L65" i="168"/>
  <c r="K65" i="168"/>
  <c r="J65" i="168"/>
  <c r="J66" i="168" s="1"/>
  <c r="I65" i="168"/>
  <c r="H65" i="168"/>
  <c r="G65" i="168"/>
  <c r="F65" i="168"/>
  <c r="F31" i="168" s="1"/>
  <c r="U63" i="168"/>
  <c r="T63" i="168"/>
  <c r="S63" i="168"/>
  <c r="R63" i="168"/>
  <c r="R64" i="168" s="1"/>
  <c r="Q63" i="168"/>
  <c r="P63" i="168"/>
  <c r="O63" i="168"/>
  <c r="N63" i="168"/>
  <c r="N64" i="168" s="1"/>
  <c r="M63" i="168"/>
  <c r="L63" i="168"/>
  <c r="K63" i="168"/>
  <c r="J63" i="168"/>
  <c r="J64" i="168" s="1"/>
  <c r="I63" i="168"/>
  <c r="H63" i="168"/>
  <c r="G63" i="168"/>
  <c r="F63" i="168"/>
  <c r="R62" i="168"/>
  <c r="N62" i="168"/>
  <c r="U61" i="168"/>
  <c r="U62" i="168" s="1"/>
  <c r="T61" i="168"/>
  <c r="T62" i="168" s="1"/>
  <c r="S61" i="168"/>
  <c r="S62" i="168" s="1"/>
  <c r="R61" i="168"/>
  <c r="Q61" i="168"/>
  <c r="Q62" i="168" s="1"/>
  <c r="P61" i="168"/>
  <c r="P62" i="168" s="1"/>
  <c r="O61" i="168"/>
  <c r="O62" i="168" s="1"/>
  <c r="N61" i="168"/>
  <c r="M61" i="168"/>
  <c r="M62" i="168" s="1"/>
  <c r="L61" i="168"/>
  <c r="L62" i="168" s="1"/>
  <c r="K61" i="168"/>
  <c r="K62" i="168" s="1"/>
  <c r="J61" i="168"/>
  <c r="J62" i="168" s="1"/>
  <c r="I61" i="168"/>
  <c r="I62" i="168" s="1"/>
  <c r="H61" i="168"/>
  <c r="H62" i="168" s="1"/>
  <c r="G61" i="168"/>
  <c r="G62" i="168" s="1"/>
  <c r="F61" i="168"/>
  <c r="U59" i="168"/>
  <c r="U60" i="168" s="1"/>
  <c r="T59" i="168"/>
  <c r="T60" i="168" s="1"/>
  <c r="S59" i="168"/>
  <c r="S60" i="168" s="1"/>
  <c r="R59" i="168"/>
  <c r="R60" i="168" s="1"/>
  <c r="Q59" i="168"/>
  <c r="Q60" i="168" s="1"/>
  <c r="P59" i="168"/>
  <c r="P60" i="168" s="1"/>
  <c r="O59" i="168"/>
  <c r="O60" i="168" s="1"/>
  <c r="N59" i="168"/>
  <c r="N60" i="168" s="1"/>
  <c r="M59" i="168"/>
  <c r="M60" i="168" s="1"/>
  <c r="L59" i="168"/>
  <c r="L60" i="168" s="1"/>
  <c r="K59" i="168"/>
  <c r="K60" i="168" s="1"/>
  <c r="J59" i="168"/>
  <c r="J60" i="168" s="1"/>
  <c r="I59" i="168"/>
  <c r="I60" i="168" s="1"/>
  <c r="H59" i="168"/>
  <c r="H60" i="168" s="1"/>
  <c r="G59" i="168"/>
  <c r="G60" i="168" s="1"/>
  <c r="F59" i="168"/>
  <c r="U57" i="168"/>
  <c r="U58" i="168" s="1"/>
  <c r="T57" i="168"/>
  <c r="T58" i="168" s="1"/>
  <c r="S57" i="168"/>
  <c r="S58" i="168" s="1"/>
  <c r="R57" i="168"/>
  <c r="R58" i="168" s="1"/>
  <c r="Q57" i="168"/>
  <c r="Q58" i="168" s="1"/>
  <c r="P57" i="168"/>
  <c r="P58" i="168" s="1"/>
  <c r="O57" i="168"/>
  <c r="O58" i="168" s="1"/>
  <c r="N57" i="168"/>
  <c r="N58" i="168" s="1"/>
  <c r="M57" i="168"/>
  <c r="M58" i="168" s="1"/>
  <c r="L57" i="168"/>
  <c r="L58" i="168" s="1"/>
  <c r="K57" i="168"/>
  <c r="K58" i="168" s="1"/>
  <c r="J57" i="168"/>
  <c r="J58" i="168" s="1"/>
  <c r="I57" i="168"/>
  <c r="I58" i="168" s="1"/>
  <c r="H57" i="168"/>
  <c r="H58" i="168" s="1"/>
  <c r="G57" i="168"/>
  <c r="G58" i="168" s="1"/>
  <c r="F57" i="168"/>
  <c r="U55" i="168"/>
  <c r="U56" i="168" s="1"/>
  <c r="T55" i="168"/>
  <c r="T56" i="168" s="1"/>
  <c r="S55" i="168"/>
  <c r="S56" i="168" s="1"/>
  <c r="R55" i="168"/>
  <c r="R56" i="168" s="1"/>
  <c r="Q55" i="168"/>
  <c r="Q56" i="168" s="1"/>
  <c r="P55" i="168"/>
  <c r="P56" i="168" s="1"/>
  <c r="O55" i="168"/>
  <c r="O56" i="168" s="1"/>
  <c r="N55" i="168"/>
  <c r="N56" i="168" s="1"/>
  <c r="M55" i="168"/>
  <c r="M56" i="168" s="1"/>
  <c r="L55" i="168"/>
  <c r="L56" i="168" s="1"/>
  <c r="K55" i="168"/>
  <c r="K56" i="168" s="1"/>
  <c r="J55" i="168"/>
  <c r="J56" i="168" s="1"/>
  <c r="I55" i="168"/>
  <c r="I56" i="168" s="1"/>
  <c r="H55" i="168"/>
  <c r="H56" i="168" s="1"/>
  <c r="G55" i="168"/>
  <c r="G56" i="168" s="1"/>
  <c r="F55" i="168"/>
  <c r="U53" i="168"/>
  <c r="U54" i="168" s="1"/>
  <c r="T53" i="168"/>
  <c r="T54" i="168" s="1"/>
  <c r="S53" i="168"/>
  <c r="S54" i="168" s="1"/>
  <c r="R53" i="168"/>
  <c r="R54" i="168" s="1"/>
  <c r="Q53" i="168"/>
  <c r="Q54" i="168" s="1"/>
  <c r="P53" i="168"/>
  <c r="P54" i="168" s="1"/>
  <c r="O53" i="168"/>
  <c r="O54" i="168" s="1"/>
  <c r="N53" i="168"/>
  <c r="N54" i="168" s="1"/>
  <c r="M53" i="168"/>
  <c r="M54" i="168" s="1"/>
  <c r="L53" i="168"/>
  <c r="L54" i="168" s="1"/>
  <c r="K53" i="168"/>
  <c r="K54" i="168" s="1"/>
  <c r="J53" i="168"/>
  <c r="J54" i="168" s="1"/>
  <c r="I53" i="168"/>
  <c r="I54" i="168" s="1"/>
  <c r="H53" i="168"/>
  <c r="H54" i="168" s="1"/>
  <c r="G53" i="168"/>
  <c r="G54" i="168" s="1"/>
  <c r="F53" i="168"/>
  <c r="U51" i="168"/>
  <c r="U52" i="168" s="1"/>
  <c r="T51" i="168"/>
  <c r="T52" i="168" s="1"/>
  <c r="S51" i="168"/>
  <c r="S52" i="168" s="1"/>
  <c r="R51" i="168"/>
  <c r="R52" i="168" s="1"/>
  <c r="Q51" i="168"/>
  <c r="Q52" i="168" s="1"/>
  <c r="P51" i="168"/>
  <c r="P52" i="168" s="1"/>
  <c r="O51" i="168"/>
  <c r="O52" i="168" s="1"/>
  <c r="N51" i="168"/>
  <c r="N52" i="168" s="1"/>
  <c r="M51" i="168"/>
  <c r="M52" i="168" s="1"/>
  <c r="L51" i="168"/>
  <c r="L52" i="168" s="1"/>
  <c r="K51" i="168"/>
  <c r="K52" i="168" s="1"/>
  <c r="J51" i="168"/>
  <c r="J52" i="168" s="1"/>
  <c r="I51" i="168"/>
  <c r="I52" i="168" s="1"/>
  <c r="H51" i="168"/>
  <c r="H52" i="168" s="1"/>
  <c r="G51" i="168"/>
  <c r="G52" i="168" s="1"/>
  <c r="F51" i="168"/>
  <c r="U49" i="168"/>
  <c r="U50" i="168" s="1"/>
  <c r="T49" i="168"/>
  <c r="S49" i="168"/>
  <c r="S50" i="168" s="1"/>
  <c r="R49" i="168"/>
  <c r="Q49" i="168"/>
  <c r="Q50" i="168" s="1"/>
  <c r="P49" i="168"/>
  <c r="O49" i="168"/>
  <c r="O50" i="168" s="1"/>
  <c r="N49" i="168"/>
  <c r="M49" i="168"/>
  <c r="M50" i="168" s="1"/>
  <c r="L49" i="168"/>
  <c r="L50" i="168" s="1"/>
  <c r="K49" i="168"/>
  <c r="K50" i="168" s="1"/>
  <c r="J49" i="168"/>
  <c r="J50" i="168" s="1"/>
  <c r="I49" i="168"/>
  <c r="I50" i="168" s="1"/>
  <c r="H49" i="168"/>
  <c r="H50" i="168" s="1"/>
  <c r="G49" i="168"/>
  <c r="G50" i="168" s="1"/>
  <c r="F49" i="168"/>
  <c r="K48" i="168"/>
  <c r="G48" i="168"/>
  <c r="U47" i="168"/>
  <c r="U48" i="168" s="1"/>
  <c r="T47" i="168"/>
  <c r="T48" i="168" s="1"/>
  <c r="S47" i="168"/>
  <c r="S48" i="168" s="1"/>
  <c r="R47" i="168"/>
  <c r="R48" i="168" s="1"/>
  <c r="Q47" i="168"/>
  <c r="Q48" i="168" s="1"/>
  <c r="P47" i="168"/>
  <c r="P48" i="168" s="1"/>
  <c r="O47" i="168"/>
  <c r="O48" i="168" s="1"/>
  <c r="N47" i="168"/>
  <c r="N48" i="168" s="1"/>
  <c r="M47" i="168"/>
  <c r="M48" i="168" s="1"/>
  <c r="L47" i="168"/>
  <c r="L48" i="168" s="1"/>
  <c r="K47" i="168"/>
  <c r="J47" i="168"/>
  <c r="J48" i="168" s="1"/>
  <c r="I47" i="168"/>
  <c r="I48" i="168" s="1"/>
  <c r="H47" i="168"/>
  <c r="H48" i="168" s="1"/>
  <c r="G47" i="168"/>
  <c r="F47" i="168"/>
  <c r="S46" i="168"/>
  <c r="O46" i="168"/>
  <c r="K46" i="168"/>
  <c r="G46" i="168"/>
  <c r="U45" i="168"/>
  <c r="U46" i="168" s="1"/>
  <c r="T45" i="168"/>
  <c r="T46" i="168" s="1"/>
  <c r="S45" i="168"/>
  <c r="R45" i="168"/>
  <c r="R46" i="168" s="1"/>
  <c r="Q45" i="168"/>
  <c r="Q46" i="168" s="1"/>
  <c r="P45" i="168"/>
  <c r="P46" i="168" s="1"/>
  <c r="O45" i="168"/>
  <c r="N45" i="168"/>
  <c r="N46" i="168" s="1"/>
  <c r="M45" i="168"/>
  <c r="M46" i="168" s="1"/>
  <c r="L45" i="168"/>
  <c r="L46" i="168" s="1"/>
  <c r="K45" i="168"/>
  <c r="J45" i="168"/>
  <c r="J46" i="168" s="1"/>
  <c r="I45" i="168"/>
  <c r="I46" i="168" s="1"/>
  <c r="H45" i="168"/>
  <c r="H46" i="168" s="1"/>
  <c r="G45" i="168"/>
  <c r="F45" i="168"/>
  <c r="S44" i="168"/>
  <c r="O44" i="168"/>
  <c r="K44" i="168"/>
  <c r="G44" i="168"/>
  <c r="U43" i="168"/>
  <c r="U44" i="168" s="1"/>
  <c r="T43" i="168"/>
  <c r="T44" i="168" s="1"/>
  <c r="S43" i="168"/>
  <c r="R43" i="168"/>
  <c r="R44" i="168" s="1"/>
  <c r="Q43" i="168"/>
  <c r="Q44" i="168" s="1"/>
  <c r="P43" i="168"/>
  <c r="P44" i="168" s="1"/>
  <c r="O43" i="168"/>
  <c r="N43" i="168"/>
  <c r="N44" i="168" s="1"/>
  <c r="M43" i="168"/>
  <c r="M44" i="168" s="1"/>
  <c r="L43" i="168"/>
  <c r="L44" i="168" s="1"/>
  <c r="K43" i="168"/>
  <c r="J43" i="168"/>
  <c r="J44" i="168" s="1"/>
  <c r="I43" i="168"/>
  <c r="I44" i="168" s="1"/>
  <c r="H43" i="168"/>
  <c r="H44" i="168" s="1"/>
  <c r="G43" i="168"/>
  <c r="F43" i="168"/>
  <c r="S42" i="168"/>
  <c r="O42" i="168"/>
  <c r="K42" i="168"/>
  <c r="G42" i="168"/>
  <c r="U41" i="168"/>
  <c r="U42" i="168" s="1"/>
  <c r="T41" i="168"/>
  <c r="T42" i="168" s="1"/>
  <c r="S41" i="168"/>
  <c r="R41" i="168"/>
  <c r="R42" i="168" s="1"/>
  <c r="Q41" i="168"/>
  <c r="Q42" i="168" s="1"/>
  <c r="P41" i="168"/>
  <c r="P42" i="168" s="1"/>
  <c r="O41" i="168"/>
  <c r="N41" i="168"/>
  <c r="N42" i="168" s="1"/>
  <c r="M41" i="168"/>
  <c r="M42" i="168" s="1"/>
  <c r="L41" i="168"/>
  <c r="L42" i="168" s="1"/>
  <c r="K41" i="168"/>
  <c r="J41" i="168"/>
  <c r="J42" i="168" s="1"/>
  <c r="I41" i="168"/>
  <c r="I42" i="168" s="1"/>
  <c r="H41" i="168"/>
  <c r="H42" i="168" s="1"/>
  <c r="G41" i="168"/>
  <c r="F41" i="168"/>
  <c r="S40" i="168"/>
  <c r="O40" i="168"/>
  <c r="K40" i="168"/>
  <c r="G40" i="168"/>
  <c r="U39" i="168"/>
  <c r="U40" i="168" s="1"/>
  <c r="T39" i="168"/>
  <c r="T40" i="168" s="1"/>
  <c r="S39" i="168"/>
  <c r="R39" i="168"/>
  <c r="R40" i="168" s="1"/>
  <c r="Q39" i="168"/>
  <c r="Q40" i="168" s="1"/>
  <c r="P39" i="168"/>
  <c r="P40" i="168" s="1"/>
  <c r="O39" i="168"/>
  <c r="N39" i="168"/>
  <c r="N40" i="168" s="1"/>
  <c r="M39" i="168"/>
  <c r="M40" i="168" s="1"/>
  <c r="L39" i="168"/>
  <c r="L40" i="168" s="1"/>
  <c r="K39" i="168"/>
  <c r="J39" i="168"/>
  <c r="J40" i="168" s="1"/>
  <c r="I39" i="168"/>
  <c r="I40" i="168" s="1"/>
  <c r="H39" i="168"/>
  <c r="H40" i="168" s="1"/>
  <c r="G39" i="168"/>
  <c r="F39" i="168"/>
  <c r="S38" i="168"/>
  <c r="O38" i="168"/>
  <c r="K38" i="168"/>
  <c r="G38" i="168"/>
  <c r="U37" i="168"/>
  <c r="U38" i="168" s="1"/>
  <c r="T37" i="168"/>
  <c r="T38" i="168" s="1"/>
  <c r="S37" i="168"/>
  <c r="R37" i="168"/>
  <c r="R38" i="168" s="1"/>
  <c r="Q37" i="168"/>
  <c r="Q38" i="168" s="1"/>
  <c r="P37" i="168"/>
  <c r="P38" i="168" s="1"/>
  <c r="O37" i="168"/>
  <c r="N37" i="168"/>
  <c r="N38" i="168" s="1"/>
  <c r="M37" i="168"/>
  <c r="M38" i="168" s="1"/>
  <c r="L37" i="168"/>
  <c r="L38" i="168" s="1"/>
  <c r="K37" i="168"/>
  <c r="J37" i="168"/>
  <c r="J38" i="168" s="1"/>
  <c r="I37" i="168"/>
  <c r="I38" i="168" s="1"/>
  <c r="H37" i="168"/>
  <c r="H38" i="168" s="1"/>
  <c r="G37" i="168"/>
  <c r="F37" i="168"/>
  <c r="S36" i="168"/>
  <c r="O36" i="168"/>
  <c r="K36" i="168"/>
  <c r="G36" i="168"/>
  <c r="U35" i="168"/>
  <c r="U36" i="168" s="1"/>
  <c r="T35" i="168"/>
  <c r="T36" i="168" s="1"/>
  <c r="S35" i="168"/>
  <c r="R35" i="168"/>
  <c r="R36" i="168" s="1"/>
  <c r="Q35" i="168"/>
  <c r="Q36" i="168" s="1"/>
  <c r="P35" i="168"/>
  <c r="P36" i="168" s="1"/>
  <c r="O35" i="168"/>
  <c r="N35" i="168"/>
  <c r="N36" i="168" s="1"/>
  <c r="M35" i="168"/>
  <c r="M36" i="168" s="1"/>
  <c r="L35" i="168"/>
  <c r="L36" i="168" s="1"/>
  <c r="K35" i="168"/>
  <c r="J35" i="168"/>
  <c r="J36" i="168" s="1"/>
  <c r="I35" i="168"/>
  <c r="I36" i="168" s="1"/>
  <c r="H35" i="168"/>
  <c r="H36" i="168" s="1"/>
  <c r="G35" i="168"/>
  <c r="F35" i="168"/>
  <c r="S34" i="168"/>
  <c r="O34" i="168"/>
  <c r="K34" i="168"/>
  <c r="G34" i="168"/>
  <c r="U33" i="168"/>
  <c r="U34" i="168" s="1"/>
  <c r="T33" i="168"/>
  <c r="T34" i="168" s="1"/>
  <c r="S33" i="168"/>
  <c r="R33" i="168"/>
  <c r="R34" i="168" s="1"/>
  <c r="Q33" i="168"/>
  <c r="Q34" i="168" s="1"/>
  <c r="P33" i="168"/>
  <c r="P34" i="168" s="1"/>
  <c r="O33" i="168"/>
  <c r="N33" i="168"/>
  <c r="N34" i="168" s="1"/>
  <c r="M33" i="168"/>
  <c r="M34" i="168" s="1"/>
  <c r="L33" i="168"/>
  <c r="L34" i="168" s="1"/>
  <c r="K33" i="168"/>
  <c r="J33" i="168"/>
  <c r="J34" i="168" s="1"/>
  <c r="I33" i="168"/>
  <c r="I34" i="168" s="1"/>
  <c r="H33" i="168"/>
  <c r="H34" i="168" s="1"/>
  <c r="G33" i="168"/>
  <c r="F33" i="168"/>
  <c r="U31" i="168"/>
  <c r="U32" i="168" s="1"/>
  <c r="S31" i="168"/>
  <c r="S32" i="168" s="1"/>
  <c r="Q31" i="168"/>
  <c r="Q32" i="168" s="1"/>
  <c r="O31" i="168"/>
  <c r="O32" i="168" s="1"/>
  <c r="M31" i="168"/>
  <c r="M32" i="168" s="1"/>
  <c r="K31" i="168"/>
  <c r="K32" i="168" s="1"/>
  <c r="I31" i="168"/>
  <c r="I32" i="168" s="1"/>
  <c r="G31" i="168"/>
  <c r="G32" i="168" s="1"/>
  <c r="S30" i="168"/>
  <c r="O30" i="168"/>
  <c r="K30" i="168"/>
  <c r="G30" i="168"/>
  <c r="U29" i="168"/>
  <c r="U30" i="168" s="1"/>
  <c r="T29" i="168"/>
  <c r="T30" i="168" s="1"/>
  <c r="S29" i="168"/>
  <c r="R29" i="168"/>
  <c r="R30" i="168" s="1"/>
  <c r="Q29" i="168"/>
  <c r="Q30" i="168" s="1"/>
  <c r="P29" i="168"/>
  <c r="P30" i="168" s="1"/>
  <c r="O29" i="168"/>
  <c r="N29" i="168"/>
  <c r="N30" i="168" s="1"/>
  <c r="M29" i="168"/>
  <c r="M30" i="168" s="1"/>
  <c r="L29" i="168"/>
  <c r="L30" i="168" s="1"/>
  <c r="K29" i="168"/>
  <c r="J29" i="168"/>
  <c r="J30" i="168" s="1"/>
  <c r="I29" i="168"/>
  <c r="I30" i="168" s="1"/>
  <c r="H29" i="168"/>
  <c r="H30" i="168" s="1"/>
  <c r="G29" i="168"/>
  <c r="F29" i="168"/>
  <c r="S28" i="168"/>
  <c r="O28" i="168"/>
  <c r="K28" i="168"/>
  <c r="G28" i="168"/>
  <c r="U27" i="168"/>
  <c r="U28" i="168" s="1"/>
  <c r="T27" i="168"/>
  <c r="T28" i="168" s="1"/>
  <c r="S27" i="168"/>
  <c r="R27" i="168"/>
  <c r="R28" i="168" s="1"/>
  <c r="Q27" i="168"/>
  <c r="Q28" i="168" s="1"/>
  <c r="P27" i="168"/>
  <c r="P28" i="168" s="1"/>
  <c r="O27" i="168"/>
  <c r="N27" i="168"/>
  <c r="N28" i="168" s="1"/>
  <c r="M27" i="168"/>
  <c r="M28" i="168" s="1"/>
  <c r="L27" i="168"/>
  <c r="L28" i="168" s="1"/>
  <c r="K27" i="168"/>
  <c r="J27" i="168"/>
  <c r="J28" i="168" s="1"/>
  <c r="I27" i="168"/>
  <c r="I28" i="168" s="1"/>
  <c r="H27" i="168"/>
  <c r="H28" i="168" s="1"/>
  <c r="G27" i="168"/>
  <c r="F27" i="168"/>
  <c r="S26" i="168"/>
  <c r="O26" i="168"/>
  <c r="K26" i="168"/>
  <c r="G26" i="168"/>
  <c r="U25" i="168"/>
  <c r="U26" i="168" s="1"/>
  <c r="T25" i="168"/>
  <c r="T26" i="168" s="1"/>
  <c r="S25" i="168"/>
  <c r="R25" i="168"/>
  <c r="R26" i="168" s="1"/>
  <c r="Q25" i="168"/>
  <c r="Q26" i="168" s="1"/>
  <c r="P25" i="168"/>
  <c r="P26" i="168" s="1"/>
  <c r="O25" i="168"/>
  <c r="N25" i="168"/>
  <c r="N26" i="168" s="1"/>
  <c r="M25" i="168"/>
  <c r="M26" i="168" s="1"/>
  <c r="L25" i="168"/>
  <c r="L26" i="168" s="1"/>
  <c r="K25" i="168"/>
  <c r="J25" i="168"/>
  <c r="J26" i="168" s="1"/>
  <c r="I25" i="168"/>
  <c r="I26" i="168" s="1"/>
  <c r="H25" i="168"/>
  <c r="H26" i="168" s="1"/>
  <c r="G25" i="168"/>
  <c r="F25" i="168"/>
  <c r="S24" i="168"/>
  <c r="O24" i="168"/>
  <c r="K24" i="168"/>
  <c r="G24" i="168"/>
  <c r="U23" i="168"/>
  <c r="U24" i="168" s="1"/>
  <c r="T23" i="168"/>
  <c r="T24" i="168" s="1"/>
  <c r="S23" i="168"/>
  <c r="R23" i="168"/>
  <c r="R24" i="168" s="1"/>
  <c r="Q23" i="168"/>
  <c r="Q24" i="168" s="1"/>
  <c r="P23" i="168"/>
  <c r="P24" i="168" s="1"/>
  <c r="O23" i="168"/>
  <c r="N23" i="168"/>
  <c r="N24" i="168" s="1"/>
  <c r="M23" i="168"/>
  <c r="M24" i="168" s="1"/>
  <c r="L23" i="168"/>
  <c r="L24" i="168" s="1"/>
  <c r="K23" i="168"/>
  <c r="J23" i="168"/>
  <c r="J24" i="168" s="1"/>
  <c r="I23" i="168"/>
  <c r="I24" i="168" s="1"/>
  <c r="H23" i="168"/>
  <c r="H24" i="168" s="1"/>
  <c r="G23" i="168"/>
  <c r="F23" i="168"/>
  <c r="S22" i="168"/>
  <c r="O22" i="168"/>
  <c r="K22" i="168"/>
  <c r="G22" i="168"/>
  <c r="U21" i="168"/>
  <c r="U22" i="168" s="1"/>
  <c r="T21" i="168"/>
  <c r="T22" i="168" s="1"/>
  <c r="S21" i="168"/>
  <c r="R21" i="168"/>
  <c r="R22" i="168" s="1"/>
  <c r="Q21" i="168"/>
  <c r="Q22" i="168" s="1"/>
  <c r="P21" i="168"/>
  <c r="P22" i="168" s="1"/>
  <c r="O21" i="168"/>
  <c r="N21" i="168"/>
  <c r="N22" i="168" s="1"/>
  <c r="M21" i="168"/>
  <c r="M22" i="168" s="1"/>
  <c r="L21" i="168"/>
  <c r="L22" i="168" s="1"/>
  <c r="K21" i="168"/>
  <c r="J21" i="168"/>
  <c r="J22" i="168" s="1"/>
  <c r="I21" i="168"/>
  <c r="I22" i="168" s="1"/>
  <c r="H21" i="168"/>
  <c r="H22" i="168" s="1"/>
  <c r="G21" i="168"/>
  <c r="F21" i="168"/>
  <c r="S20" i="168"/>
  <c r="O20" i="168"/>
  <c r="K20" i="168"/>
  <c r="G20" i="168"/>
  <c r="U19" i="168"/>
  <c r="U20" i="168" s="1"/>
  <c r="T19" i="168"/>
  <c r="T20" i="168" s="1"/>
  <c r="S19" i="168"/>
  <c r="R19" i="168"/>
  <c r="R20" i="168" s="1"/>
  <c r="Q19" i="168"/>
  <c r="Q20" i="168" s="1"/>
  <c r="P19" i="168"/>
  <c r="P20" i="168" s="1"/>
  <c r="O19" i="168"/>
  <c r="N19" i="168"/>
  <c r="N20" i="168" s="1"/>
  <c r="M19" i="168"/>
  <c r="M20" i="168" s="1"/>
  <c r="L19" i="168"/>
  <c r="L20" i="168" s="1"/>
  <c r="K19" i="168"/>
  <c r="J19" i="168"/>
  <c r="J20" i="168" s="1"/>
  <c r="I19" i="168"/>
  <c r="I20" i="168" s="1"/>
  <c r="H19" i="168"/>
  <c r="H20" i="168" s="1"/>
  <c r="G19" i="168"/>
  <c r="F19" i="168"/>
  <c r="S18" i="168"/>
  <c r="O18" i="168"/>
  <c r="K18" i="168"/>
  <c r="G18" i="168"/>
  <c r="U17" i="168"/>
  <c r="U18" i="168" s="1"/>
  <c r="T17" i="168"/>
  <c r="T18" i="168" s="1"/>
  <c r="S17" i="168"/>
  <c r="R17" i="168"/>
  <c r="R18" i="168" s="1"/>
  <c r="Q17" i="168"/>
  <c r="Q18" i="168" s="1"/>
  <c r="P17" i="168"/>
  <c r="P18" i="168" s="1"/>
  <c r="O17" i="168"/>
  <c r="N17" i="168"/>
  <c r="N18" i="168" s="1"/>
  <c r="M17" i="168"/>
  <c r="M18" i="168" s="1"/>
  <c r="L17" i="168"/>
  <c r="L18" i="168" s="1"/>
  <c r="K17" i="168"/>
  <c r="J17" i="168"/>
  <c r="J18" i="168" s="1"/>
  <c r="I17" i="168"/>
  <c r="I18" i="168" s="1"/>
  <c r="H17" i="168"/>
  <c r="H18" i="168" s="1"/>
  <c r="G17" i="168"/>
  <c r="F17" i="168"/>
  <c r="S16" i="168"/>
  <c r="O16" i="168"/>
  <c r="K16" i="168"/>
  <c r="G16" i="168"/>
  <c r="U15" i="168"/>
  <c r="U16" i="168" s="1"/>
  <c r="T15" i="168"/>
  <c r="T16" i="168" s="1"/>
  <c r="S15" i="168"/>
  <c r="R15" i="168"/>
  <c r="R16" i="168" s="1"/>
  <c r="Q15" i="168"/>
  <c r="Q16" i="168" s="1"/>
  <c r="P15" i="168"/>
  <c r="P16" i="168" s="1"/>
  <c r="O15" i="168"/>
  <c r="N15" i="168"/>
  <c r="N16" i="168" s="1"/>
  <c r="M15" i="168"/>
  <c r="M16" i="168" s="1"/>
  <c r="L15" i="168"/>
  <c r="L16" i="168" s="1"/>
  <c r="K15" i="168"/>
  <c r="J15" i="168"/>
  <c r="J16" i="168" s="1"/>
  <c r="I15" i="168"/>
  <c r="I16" i="168" s="1"/>
  <c r="H15" i="168"/>
  <c r="H16" i="168" s="1"/>
  <c r="G15" i="168"/>
  <c r="F15" i="168"/>
  <c r="S14" i="168"/>
  <c r="O14" i="168"/>
  <c r="K14" i="168"/>
  <c r="G14" i="168"/>
  <c r="U13" i="168"/>
  <c r="U14" i="168" s="1"/>
  <c r="T13" i="168"/>
  <c r="T14" i="168" s="1"/>
  <c r="S13" i="168"/>
  <c r="R13" i="168"/>
  <c r="R14" i="168" s="1"/>
  <c r="Q13" i="168"/>
  <c r="Q14" i="168" s="1"/>
  <c r="P13" i="168"/>
  <c r="P14" i="168" s="1"/>
  <c r="O13" i="168"/>
  <c r="N13" i="168"/>
  <c r="N14" i="168" s="1"/>
  <c r="M13" i="168"/>
  <c r="M14" i="168" s="1"/>
  <c r="L13" i="168"/>
  <c r="L14" i="168" s="1"/>
  <c r="K13" i="168"/>
  <c r="J13" i="168"/>
  <c r="J14" i="168" s="1"/>
  <c r="I13" i="168"/>
  <c r="I14" i="168" s="1"/>
  <c r="H13" i="168"/>
  <c r="H14" i="168" s="1"/>
  <c r="G13" i="168"/>
  <c r="F13" i="168"/>
  <c r="S12" i="168"/>
  <c r="O12" i="168"/>
  <c r="K12" i="168"/>
  <c r="G12" i="168"/>
  <c r="U11" i="168"/>
  <c r="U12" i="168" s="1"/>
  <c r="T11" i="168"/>
  <c r="T12" i="168" s="1"/>
  <c r="S11" i="168"/>
  <c r="R11" i="168"/>
  <c r="R12" i="168" s="1"/>
  <c r="Q11" i="168"/>
  <c r="Q12" i="168" s="1"/>
  <c r="P11" i="168"/>
  <c r="P12" i="168" s="1"/>
  <c r="O11" i="168"/>
  <c r="N11" i="168"/>
  <c r="N12" i="168" s="1"/>
  <c r="M11" i="168"/>
  <c r="M12" i="168" s="1"/>
  <c r="L11" i="168"/>
  <c r="L12" i="168" s="1"/>
  <c r="K11" i="168"/>
  <c r="J11" i="168"/>
  <c r="J12" i="168" s="1"/>
  <c r="I11" i="168"/>
  <c r="I12" i="168" s="1"/>
  <c r="H11" i="168"/>
  <c r="H12" i="168" s="1"/>
  <c r="G11" i="168"/>
  <c r="F11" i="168"/>
  <c r="S10" i="168"/>
  <c r="O10" i="168"/>
  <c r="K10" i="168"/>
  <c r="G10" i="168"/>
  <c r="U9" i="168"/>
  <c r="U10" i="168" s="1"/>
  <c r="T9" i="168"/>
  <c r="T10" i="168" s="1"/>
  <c r="S9" i="168"/>
  <c r="R9" i="168"/>
  <c r="R10" i="168" s="1"/>
  <c r="Q9" i="168"/>
  <c r="Q10" i="168" s="1"/>
  <c r="P9" i="168"/>
  <c r="P10" i="168" s="1"/>
  <c r="O9" i="168"/>
  <c r="N9" i="168"/>
  <c r="N10" i="168" s="1"/>
  <c r="M9" i="168"/>
  <c r="M10" i="168" s="1"/>
  <c r="L9" i="168"/>
  <c r="L10" i="168" s="1"/>
  <c r="K9" i="168"/>
  <c r="J9" i="168"/>
  <c r="J10" i="168" s="1"/>
  <c r="I9" i="168"/>
  <c r="I10" i="168" s="1"/>
  <c r="H9" i="168"/>
  <c r="H10" i="168" s="1"/>
  <c r="G9" i="168"/>
  <c r="F9" i="168"/>
  <c r="S8" i="168"/>
  <c r="O8" i="168"/>
  <c r="K8" i="168"/>
  <c r="G8" i="168"/>
  <c r="U7" i="168"/>
  <c r="U8" i="168" s="1"/>
  <c r="T7" i="168"/>
  <c r="T8" i="168" s="1"/>
  <c r="S7" i="168"/>
  <c r="R7" i="168"/>
  <c r="R8" i="168" s="1"/>
  <c r="Q7" i="168"/>
  <c r="Q8" i="168" s="1"/>
  <c r="P7" i="168"/>
  <c r="P8" i="168" s="1"/>
  <c r="O7" i="168"/>
  <c r="N7" i="168"/>
  <c r="N8" i="168" s="1"/>
  <c r="M7" i="168"/>
  <c r="M8" i="168" s="1"/>
  <c r="L7" i="168"/>
  <c r="L8" i="168" s="1"/>
  <c r="K7" i="168"/>
  <c r="J7" i="168"/>
  <c r="J8" i="168" s="1"/>
  <c r="I7" i="168"/>
  <c r="I8" i="168" s="1"/>
  <c r="H7" i="168"/>
  <c r="H8" i="168" s="1"/>
  <c r="G7" i="168"/>
  <c r="F7" i="168"/>
  <c r="S6" i="168"/>
  <c r="O6" i="168"/>
  <c r="K6" i="168"/>
  <c r="G6" i="168"/>
  <c r="U5" i="168"/>
  <c r="U6" i="168" s="1"/>
  <c r="T5" i="168"/>
  <c r="T6" i="168" s="1"/>
  <c r="S5" i="168"/>
  <c r="R5" i="168"/>
  <c r="R6" i="168" s="1"/>
  <c r="Q5" i="168"/>
  <c r="Q6" i="168" s="1"/>
  <c r="P5" i="168"/>
  <c r="P6" i="168" s="1"/>
  <c r="O5" i="168"/>
  <c r="N5" i="168"/>
  <c r="N6" i="168" s="1"/>
  <c r="M5" i="168"/>
  <c r="M6" i="168" s="1"/>
  <c r="L5" i="168"/>
  <c r="L6" i="168" s="1"/>
  <c r="K5" i="168"/>
  <c r="J5" i="168"/>
  <c r="J6" i="168" s="1"/>
  <c r="I5" i="168"/>
  <c r="I6" i="168" s="1"/>
  <c r="H5" i="168"/>
  <c r="H6" i="168" s="1"/>
  <c r="G5" i="168"/>
  <c r="F5" i="168"/>
  <c r="S4" i="168"/>
  <c r="O4" i="168"/>
  <c r="K4" i="168"/>
  <c r="G4" i="168"/>
  <c r="U3" i="168"/>
  <c r="U4" i="168" s="1"/>
  <c r="T3" i="168"/>
  <c r="T4" i="168" s="1"/>
  <c r="S3" i="168"/>
  <c r="R3" i="168"/>
  <c r="R4" i="168" s="1"/>
  <c r="Q3" i="168"/>
  <c r="Q4" i="168" s="1"/>
  <c r="P3" i="168"/>
  <c r="P4" i="168" s="1"/>
  <c r="O3" i="168"/>
  <c r="N3" i="168"/>
  <c r="N4" i="168" s="1"/>
  <c r="M3" i="168"/>
  <c r="M4" i="168" s="1"/>
  <c r="L3" i="168"/>
  <c r="L4" i="168" s="1"/>
  <c r="K3" i="168"/>
  <c r="J3" i="168"/>
  <c r="J4" i="168" s="1"/>
  <c r="I3" i="168"/>
  <c r="I4" i="168" s="1"/>
  <c r="H3" i="168"/>
  <c r="H4" i="168" s="1"/>
  <c r="G3" i="168"/>
  <c r="F3" i="168"/>
  <c r="H82" i="163"/>
  <c r="K81" i="163"/>
  <c r="K82" i="163" s="1"/>
  <c r="J81" i="163"/>
  <c r="J82" i="163" s="1"/>
  <c r="I81" i="163"/>
  <c r="I82" i="163" s="1"/>
  <c r="H81" i="163"/>
  <c r="G81" i="163"/>
  <c r="G82" i="163" s="1"/>
  <c r="F81" i="163"/>
  <c r="K79" i="163"/>
  <c r="J79" i="163"/>
  <c r="J80" i="163" s="1"/>
  <c r="I79" i="163"/>
  <c r="H79" i="163"/>
  <c r="H80" i="163" s="1"/>
  <c r="G79" i="163"/>
  <c r="F79" i="163"/>
  <c r="H78" i="163"/>
  <c r="K77" i="163"/>
  <c r="K78" i="163" s="1"/>
  <c r="J77" i="163"/>
  <c r="J78" i="163" s="1"/>
  <c r="I77" i="163"/>
  <c r="I78" i="163" s="1"/>
  <c r="H77" i="163"/>
  <c r="G77" i="163"/>
  <c r="G78" i="163" s="1"/>
  <c r="F77" i="163"/>
  <c r="K75" i="163"/>
  <c r="J75" i="163"/>
  <c r="J76" i="163" s="1"/>
  <c r="I75" i="163"/>
  <c r="H75" i="163"/>
  <c r="H76" i="163" s="1"/>
  <c r="G75" i="163"/>
  <c r="F75" i="163"/>
  <c r="H74" i="163"/>
  <c r="K73" i="163"/>
  <c r="K74" i="163" s="1"/>
  <c r="J73" i="163"/>
  <c r="J74" i="163" s="1"/>
  <c r="I73" i="163"/>
  <c r="I74" i="163" s="1"/>
  <c r="H73" i="163"/>
  <c r="G73" i="163"/>
  <c r="G74" i="163" s="1"/>
  <c r="F73" i="163"/>
  <c r="K71" i="163"/>
  <c r="J71" i="163"/>
  <c r="J72" i="163" s="1"/>
  <c r="I71" i="163"/>
  <c r="H71" i="163"/>
  <c r="H72" i="163" s="1"/>
  <c r="G71" i="163"/>
  <c r="F71" i="163"/>
  <c r="H70" i="163"/>
  <c r="K69" i="163"/>
  <c r="K70" i="163" s="1"/>
  <c r="J69" i="163"/>
  <c r="J70" i="163" s="1"/>
  <c r="I69" i="163"/>
  <c r="I70" i="163" s="1"/>
  <c r="H69" i="163"/>
  <c r="G69" i="163"/>
  <c r="G70" i="163" s="1"/>
  <c r="F69" i="163"/>
  <c r="K67" i="163"/>
  <c r="J67" i="163"/>
  <c r="J68" i="163" s="1"/>
  <c r="I67" i="163"/>
  <c r="H67" i="163"/>
  <c r="H68" i="163" s="1"/>
  <c r="G67" i="163"/>
  <c r="F67" i="163"/>
  <c r="H66" i="163"/>
  <c r="K65" i="163"/>
  <c r="K66" i="163" s="1"/>
  <c r="J65" i="163"/>
  <c r="J66" i="163" s="1"/>
  <c r="I65" i="163"/>
  <c r="I66" i="163" s="1"/>
  <c r="H65" i="163"/>
  <c r="G65" i="163"/>
  <c r="G66" i="163" s="1"/>
  <c r="F65" i="163"/>
  <c r="K63" i="163"/>
  <c r="J63" i="163"/>
  <c r="J64" i="163" s="1"/>
  <c r="I63" i="163"/>
  <c r="H63" i="163"/>
  <c r="H64" i="163" s="1"/>
  <c r="G63" i="163"/>
  <c r="F63" i="163"/>
  <c r="H62" i="163"/>
  <c r="K61" i="163"/>
  <c r="K62" i="163" s="1"/>
  <c r="J61" i="163"/>
  <c r="J62" i="163" s="1"/>
  <c r="I61" i="163"/>
  <c r="I62" i="163" s="1"/>
  <c r="H61" i="163"/>
  <c r="G61" i="163"/>
  <c r="G62" i="163" s="1"/>
  <c r="F61" i="163"/>
  <c r="K59" i="163"/>
  <c r="J59" i="163"/>
  <c r="J60" i="163" s="1"/>
  <c r="I59" i="163"/>
  <c r="H59" i="163"/>
  <c r="H60" i="163" s="1"/>
  <c r="G59" i="163"/>
  <c r="F59" i="163"/>
  <c r="H58" i="163"/>
  <c r="K57" i="163"/>
  <c r="K58" i="163" s="1"/>
  <c r="J57" i="163"/>
  <c r="J58" i="163" s="1"/>
  <c r="I57" i="163"/>
  <c r="I58" i="163" s="1"/>
  <c r="H57" i="163"/>
  <c r="G57" i="163"/>
  <c r="G58" i="163" s="1"/>
  <c r="F57" i="163"/>
  <c r="K55" i="163"/>
  <c r="J55" i="163"/>
  <c r="J56" i="163" s="1"/>
  <c r="I55" i="163"/>
  <c r="H55" i="163"/>
  <c r="H56" i="163" s="1"/>
  <c r="G55" i="163"/>
  <c r="F55" i="163"/>
  <c r="H54" i="163"/>
  <c r="K53" i="163"/>
  <c r="K54" i="163" s="1"/>
  <c r="J53" i="163"/>
  <c r="J54" i="163" s="1"/>
  <c r="I53" i="163"/>
  <c r="I54" i="163" s="1"/>
  <c r="H53" i="163"/>
  <c r="G53" i="163"/>
  <c r="G54" i="163" s="1"/>
  <c r="F53" i="163"/>
  <c r="K51" i="163"/>
  <c r="J51" i="163"/>
  <c r="J52" i="163" s="1"/>
  <c r="I51" i="163"/>
  <c r="H51" i="163"/>
  <c r="H52" i="163" s="1"/>
  <c r="G51" i="163"/>
  <c r="F51" i="163"/>
  <c r="H50" i="163"/>
  <c r="K49" i="163"/>
  <c r="K50" i="163" s="1"/>
  <c r="J49" i="163"/>
  <c r="J50" i="163" s="1"/>
  <c r="I49" i="163"/>
  <c r="I50" i="163" s="1"/>
  <c r="H49" i="163"/>
  <c r="G49" i="163"/>
  <c r="G50" i="163" s="1"/>
  <c r="F49" i="163"/>
  <c r="K47" i="163"/>
  <c r="J47" i="163"/>
  <c r="J48" i="163" s="1"/>
  <c r="I47" i="163"/>
  <c r="H47" i="163"/>
  <c r="H48" i="163" s="1"/>
  <c r="G47" i="163"/>
  <c r="F47" i="163"/>
  <c r="H46" i="163"/>
  <c r="K45" i="163"/>
  <c r="K46" i="163" s="1"/>
  <c r="J45" i="163"/>
  <c r="J46" i="163" s="1"/>
  <c r="I45" i="163"/>
  <c r="I46" i="163" s="1"/>
  <c r="H45" i="163"/>
  <c r="G45" i="163"/>
  <c r="G46" i="163" s="1"/>
  <c r="F45" i="163"/>
  <c r="K43" i="163"/>
  <c r="J43" i="163"/>
  <c r="J44" i="163" s="1"/>
  <c r="I43" i="163"/>
  <c r="H43" i="163"/>
  <c r="H44" i="163" s="1"/>
  <c r="G43" i="163"/>
  <c r="F43" i="163"/>
  <c r="H42" i="163"/>
  <c r="K41" i="163"/>
  <c r="K42" i="163" s="1"/>
  <c r="J41" i="163"/>
  <c r="J42" i="163" s="1"/>
  <c r="I41" i="163"/>
  <c r="I42" i="163" s="1"/>
  <c r="H41" i="163"/>
  <c r="G41" i="163"/>
  <c r="G42" i="163" s="1"/>
  <c r="F41" i="163"/>
  <c r="K39" i="163"/>
  <c r="J39" i="163"/>
  <c r="J40" i="163" s="1"/>
  <c r="I39" i="163"/>
  <c r="H39" i="163"/>
  <c r="H40" i="163" s="1"/>
  <c r="G39" i="163"/>
  <c r="F39" i="163"/>
  <c r="H38" i="163"/>
  <c r="K37" i="163"/>
  <c r="K38" i="163" s="1"/>
  <c r="J37" i="163"/>
  <c r="J38" i="163" s="1"/>
  <c r="I37" i="163"/>
  <c r="I38" i="163" s="1"/>
  <c r="H37" i="163"/>
  <c r="G37" i="163"/>
  <c r="G38" i="163" s="1"/>
  <c r="F37" i="163"/>
  <c r="K35" i="163"/>
  <c r="J35" i="163"/>
  <c r="J36" i="163" s="1"/>
  <c r="I35" i="163"/>
  <c r="H35" i="163"/>
  <c r="H36" i="163" s="1"/>
  <c r="G35" i="163"/>
  <c r="F35" i="163"/>
  <c r="H34" i="163"/>
  <c r="K33" i="163"/>
  <c r="K34" i="163" s="1"/>
  <c r="J33" i="163"/>
  <c r="J34" i="163" s="1"/>
  <c r="I33" i="163"/>
  <c r="I34" i="163" s="1"/>
  <c r="H33" i="163"/>
  <c r="G33" i="163"/>
  <c r="G34" i="163" s="1"/>
  <c r="F33" i="163"/>
  <c r="K31" i="163"/>
  <c r="J31" i="163"/>
  <c r="J32" i="163" s="1"/>
  <c r="I31" i="163"/>
  <c r="H31" i="163"/>
  <c r="H32" i="163" s="1"/>
  <c r="G31" i="163"/>
  <c r="F31" i="163"/>
  <c r="H30" i="163"/>
  <c r="K29" i="163"/>
  <c r="K30" i="163" s="1"/>
  <c r="J29" i="163"/>
  <c r="J30" i="163" s="1"/>
  <c r="I29" i="163"/>
  <c r="I30" i="163" s="1"/>
  <c r="H29" i="163"/>
  <c r="G29" i="163"/>
  <c r="G30" i="163" s="1"/>
  <c r="F29" i="163"/>
  <c r="K27" i="163"/>
  <c r="J27" i="163"/>
  <c r="J28" i="163" s="1"/>
  <c r="I27" i="163"/>
  <c r="H27" i="163"/>
  <c r="H28" i="163" s="1"/>
  <c r="G27" i="163"/>
  <c r="F27" i="163"/>
  <c r="K25" i="163"/>
  <c r="K26" i="163" s="1"/>
  <c r="J25" i="163"/>
  <c r="J26" i="163" s="1"/>
  <c r="I25" i="163"/>
  <c r="I26" i="163" s="1"/>
  <c r="H25" i="163"/>
  <c r="H26" i="163" s="1"/>
  <c r="G25" i="163"/>
  <c r="G26" i="163" s="1"/>
  <c r="F25" i="163"/>
  <c r="K23" i="163"/>
  <c r="K24" i="163" s="1"/>
  <c r="J23" i="163"/>
  <c r="J24" i="163" s="1"/>
  <c r="I23" i="163"/>
  <c r="I24" i="163" s="1"/>
  <c r="H23" i="163"/>
  <c r="H24" i="163" s="1"/>
  <c r="G23" i="163"/>
  <c r="G24" i="163" s="1"/>
  <c r="F23" i="163"/>
  <c r="K21" i="163"/>
  <c r="K22" i="163" s="1"/>
  <c r="J21" i="163"/>
  <c r="J22" i="163" s="1"/>
  <c r="I21" i="163"/>
  <c r="I22" i="163" s="1"/>
  <c r="H21" i="163"/>
  <c r="H22" i="163" s="1"/>
  <c r="G21" i="163"/>
  <c r="G22" i="163" s="1"/>
  <c r="F21" i="163"/>
  <c r="K19" i="163"/>
  <c r="K20" i="163" s="1"/>
  <c r="J19" i="163"/>
  <c r="J20" i="163" s="1"/>
  <c r="I19" i="163"/>
  <c r="I20" i="163" s="1"/>
  <c r="H19" i="163"/>
  <c r="H20" i="163" s="1"/>
  <c r="G19" i="163"/>
  <c r="G20" i="163" s="1"/>
  <c r="F19" i="163"/>
  <c r="K17" i="163"/>
  <c r="K18" i="163" s="1"/>
  <c r="J17" i="163"/>
  <c r="J18" i="163" s="1"/>
  <c r="I17" i="163"/>
  <c r="I18" i="163" s="1"/>
  <c r="H17" i="163"/>
  <c r="H18" i="163" s="1"/>
  <c r="G17" i="163"/>
  <c r="G18" i="163" s="1"/>
  <c r="F17" i="163"/>
  <c r="K15" i="163"/>
  <c r="K16" i="163" s="1"/>
  <c r="J15" i="163"/>
  <c r="J16" i="163" s="1"/>
  <c r="I15" i="163"/>
  <c r="I16" i="163" s="1"/>
  <c r="H15" i="163"/>
  <c r="H16" i="163" s="1"/>
  <c r="G15" i="163"/>
  <c r="G16" i="163" s="1"/>
  <c r="F15" i="163"/>
  <c r="K13" i="163"/>
  <c r="K14" i="163" s="1"/>
  <c r="J13" i="163"/>
  <c r="J14" i="163" s="1"/>
  <c r="I13" i="163"/>
  <c r="I14" i="163" s="1"/>
  <c r="H13" i="163"/>
  <c r="H14" i="163" s="1"/>
  <c r="G13" i="163"/>
  <c r="G14" i="163" s="1"/>
  <c r="F13" i="163"/>
  <c r="K11" i="163"/>
  <c r="K12" i="163" s="1"/>
  <c r="J11" i="163"/>
  <c r="J12" i="163" s="1"/>
  <c r="I11" i="163"/>
  <c r="I12" i="163" s="1"/>
  <c r="H11" i="163"/>
  <c r="H12" i="163" s="1"/>
  <c r="G11" i="163"/>
  <c r="G12" i="163" s="1"/>
  <c r="F11" i="163"/>
  <c r="K10" i="163"/>
  <c r="G10" i="163"/>
  <c r="K9" i="163"/>
  <c r="J9" i="163"/>
  <c r="J10" i="163" s="1"/>
  <c r="I9" i="163"/>
  <c r="I10" i="163" s="1"/>
  <c r="H9" i="163"/>
  <c r="H10" i="163" s="1"/>
  <c r="G9" i="163"/>
  <c r="F9" i="163"/>
  <c r="K7" i="163"/>
  <c r="K8" i="163" s="1"/>
  <c r="J7" i="163"/>
  <c r="J8" i="163" s="1"/>
  <c r="I7" i="163"/>
  <c r="I8" i="163" s="1"/>
  <c r="H7" i="163"/>
  <c r="H8" i="163" s="1"/>
  <c r="G7" i="163"/>
  <c r="G8" i="163" s="1"/>
  <c r="F7" i="163"/>
  <c r="K6" i="163"/>
  <c r="G6" i="163"/>
  <c r="K5" i="163"/>
  <c r="J5" i="163"/>
  <c r="J6" i="163" s="1"/>
  <c r="I5" i="163"/>
  <c r="I6" i="163" s="1"/>
  <c r="H5" i="163"/>
  <c r="H6" i="163" s="1"/>
  <c r="G5" i="163"/>
  <c r="F5" i="163"/>
  <c r="K3" i="163"/>
  <c r="K4" i="163" s="1"/>
  <c r="J3" i="163"/>
  <c r="J4" i="163" s="1"/>
  <c r="I3" i="163"/>
  <c r="I4" i="163" s="1"/>
  <c r="H3" i="163"/>
  <c r="H4" i="163" s="1"/>
  <c r="G3" i="163"/>
  <c r="G4" i="163" s="1"/>
  <c r="F3" i="163"/>
  <c r="H82" i="162"/>
  <c r="K81" i="162"/>
  <c r="K82" i="162" s="1"/>
  <c r="J81" i="162"/>
  <c r="J82" i="162" s="1"/>
  <c r="I81" i="162"/>
  <c r="I82" i="162" s="1"/>
  <c r="H81" i="162"/>
  <c r="G81" i="162"/>
  <c r="G82" i="162" s="1"/>
  <c r="F81" i="162"/>
  <c r="K79" i="162"/>
  <c r="J79" i="162"/>
  <c r="J80" i="162" s="1"/>
  <c r="I79" i="162"/>
  <c r="H79" i="162"/>
  <c r="H80" i="162" s="1"/>
  <c r="G79" i="162"/>
  <c r="F79" i="162"/>
  <c r="H78" i="162"/>
  <c r="K77" i="162"/>
  <c r="K78" i="162" s="1"/>
  <c r="J77" i="162"/>
  <c r="J78" i="162" s="1"/>
  <c r="I77" i="162"/>
  <c r="I78" i="162" s="1"/>
  <c r="H77" i="162"/>
  <c r="G77" i="162"/>
  <c r="G78" i="162" s="1"/>
  <c r="F77" i="162"/>
  <c r="K75" i="162"/>
  <c r="J75" i="162"/>
  <c r="J76" i="162" s="1"/>
  <c r="I75" i="162"/>
  <c r="H75" i="162"/>
  <c r="H76" i="162" s="1"/>
  <c r="G75" i="162"/>
  <c r="F75" i="162"/>
  <c r="H74" i="162"/>
  <c r="K73" i="162"/>
  <c r="K74" i="162" s="1"/>
  <c r="J73" i="162"/>
  <c r="J74" i="162" s="1"/>
  <c r="I73" i="162"/>
  <c r="I74" i="162" s="1"/>
  <c r="H73" i="162"/>
  <c r="G73" i="162"/>
  <c r="G74" i="162" s="1"/>
  <c r="F73" i="162"/>
  <c r="K71" i="162"/>
  <c r="J71" i="162"/>
  <c r="J72" i="162" s="1"/>
  <c r="I71" i="162"/>
  <c r="H71" i="162"/>
  <c r="H72" i="162" s="1"/>
  <c r="G71" i="162"/>
  <c r="F71" i="162"/>
  <c r="H70" i="162"/>
  <c r="K69" i="162"/>
  <c r="K70" i="162" s="1"/>
  <c r="J69" i="162"/>
  <c r="J70" i="162" s="1"/>
  <c r="I69" i="162"/>
  <c r="I70" i="162" s="1"/>
  <c r="H69" i="162"/>
  <c r="G69" i="162"/>
  <c r="G70" i="162" s="1"/>
  <c r="F69" i="162"/>
  <c r="K67" i="162"/>
  <c r="J67" i="162"/>
  <c r="J68" i="162" s="1"/>
  <c r="I67" i="162"/>
  <c r="H67" i="162"/>
  <c r="H68" i="162" s="1"/>
  <c r="G67" i="162"/>
  <c r="F67" i="162"/>
  <c r="H66" i="162"/>
  <c r="K65" i="162"/>
  <c r="K66" i="162" s="1"/>
  <c r="J65" i="162"/>
  <c r="J66" i="162" s="1"/>
  <c r="I65" i="162"/>
  <c r="I66" i="162" s="1"/>
  <c r="H65" i="162"/>
  <c r="G65" i="162"/>
  <c r="G66" i="162" s="1"/>
  <c r="F65" i="162"/>
  <c r="K63" i="162"/>
  <c r="J63" i="162"/>
  <c r="J64" i="162" s="1"/>
  <c r="I63" i="162"/>
  <c r="H63" i="162"/>
  <c r="H64" i="162" s="1"/>
  <c r="G63" i="162"/>
  <c r="F63" i="162"/>
  <c r="H62" i="162"/>
  <c r="K61" i="162"/>
  <c r="K62" i="162" s="1"/>
  <c r="J61" i="162"/>
  <c r="J62" i="162" s="1"/>
  <c r="I61" i="162"/>
  <c r="I62" i="162" s="1"/>
  <c r="H61" i="162"/>
  <c r="G61" i="162"/>
  <c r="G62" i="162" s="1"/>
  <c r="F61" i="162"/>
  <c r="K59" i="162"/>
  <c r="J59" i="162"/>
  <c r="J60" i="162" s="1"/>
  <c r="I59" i="162"/>
  <c r="H59" i="162"/>
  <c r="H60" i="162" s="1"/>
  <c r="G59" i="162"/>
  <c r="F59" i="162"/>
  <c r="H58" i="162"/>
  <c r="K57" i="162"/>
  <c r="K58" i="162" s="1"/>
  <c r="J57" i="162"/>
  <c r="J58" i="162" s="1"/>
  <c r="I57" i="162"/>
  <c r="I58" i="162" s="1"/>
  <c r="H57" i="162"/>
  <c r="G57" i="162"/>
  <c r="G58" i="162" s="1"/>
  <c r="F57" i="162"/>
  <c r="K55" i="162"/>
  <c r="J55" i="162"/>
  <c r="J56" i="162" s="1"/>
  <c r="I55" i="162"/>
  <c r="H55" i="162"/>
  <c r="H56" i="162" s="1"/>
  <c r="G55" i="162"/>
  <c r="F55" i="162"/>
  <c r="H54" i="162"/>
  <c r="K53" i="162"/>
  <c r="K54" i="162" s="1"/>
  <c r="J53" i="162"/>
  <c r="J54" i="162" s="1"/>
  <c r="I53" i="162"/>
  <c r="I54" i="162" s="1"/>
  <c r="H53" i="162"/>
  <c r="G53" i="162"/>
  <c r="G54" i="162" s="1"/>
  <c r="F53" i="162"/>
  <c r="K51" i="162"/>
  <c r="J51" i="162"/>
  <c r="J52" i="162" s="1"/>
  <c r="I51" i="162"/>
  <c r="H51" i="162"/>
  <c r="H52" i="162" s="1"/>
  <c r="G51" i="162"/>
  <c r="F51" i="162"/>
  <c r="H50" i="162"/>
  <c r="K49" i="162"/>
  <c r="K50" i="162" s="1"/>
  <c r="J49" i="162"/>
  <c r="J50" i="162" s="1"/>
  <c r="I49" i="162"/>
  <c r="I50" i="162" s="1"/>
  <c r="H49" i="162"/>
  <c r="G49" i="162"/>
  <c r="G50" i="162" s="1"/>
  <c r="F49" i="162"/>
  <c r="K47" i="162"/>
  <c r="J47" i="162"/>
  <c r="J48" i="162" s="1"/>
  <c r="I47" i="162"/>
  <c r="H47" i="162"/>
  <c r="H48" i="162" s="1"/>
  <c r="G47" i="162"/>
  <c r="F47" i="162"/>
  <c r="H46" i="162"/>
  <c r="K45" i="162"/>
  <c r="K46" i="162" s="1"/>
  <c r="J45" i="162"/>
  <c r="J46" i="162" s="1"/>
  <c r="I45" i="162"/>
  <c r="I46" i="162" s="1"/>
  <c r="H45" i="162"/>
  <c r="G45" i="162"/>
  <c r="G46" i="162" s="1"/>
  <c r="F45" i="162"/>
  <c r="K43" i="162"/>
  <c r="J43" i="162"/>
  <c r="J44" i="162" s="1"/>
  <c r="I43" i="162"/>
  <c r="H43" i="162"/>
  <c r="H44" i="162" s="1"/>
  <c r="G43" i="162"/>
  <c r="F43" i="162"/>
  <c r="H42" i="162"/>
  <c r="K41" i="162"/>
  <c r="K42" i="162" s="1"/>
  <c r="J41" i="162"/>
  <c r="J42" i="162" s="1"/>
  <c r="I41" i="162"/>
  <c r="I42" i="162" s="1"/>
  <c r="H41" i="162"/>
  <c r="G41" i="162"/>
  <c r="G42" i="162" s="1"/>
  <c r="F41" i="162"/>
  <c r="K39" i="162"/>
  <c r="J39" i="162"/>
  <c r="J40" i="162" s="1"/>
  <c r="I39" i="162"/>
  <c r="H39" i="162"/>
  <c r="H40" i="162" s="1"/>
  <c r="G39" i="162"/>
  <c r="F39" i="162"/>
  <c r="H38" i="162"/>
  <c r="K37" i="162"/>
  <c r="K38" i="162" s="1"/>
  <c r="J37" i="162"/>
  <c r="J38" i="162" s="1"/>
  <c r="I37" i="162"/>
  <c r="I38" i="162" s="1"/>
  <c r="H37" i="162"/>
  <c r="G37" i="162"/>
  <c r="G38" i="162" s="1"/>
  <c r="F37" i="162"/>
  <c r="K35" i="162"/>
  <c r="J35" i="162"/>
  <c r="J36" i="162" s="1"/>
  <c r="I35" i="162"/>
  <c r="H35" i="162"/>
  <c r="H36" i="162" s="1"/>
  <c r="G35" i="162"/>
  <c r="F35" i="162"/>
  <c r="H34" i="162"/>
  <c r="K33" i="162"/>
  <c r="K34" i="162" s="1"/>
  <c r="J33" i="162"/>
  <c r="J34" i="162" s="1"/>
  <c r="I33" i="162"/>
  <c r="I34" i="162" s="1"/>
  <c r="H33" i="162"/>
  <c r="G33" i="162"/>
  <c r="G34" i="162" s="1"/>
  <c r="F33" i="162"/>
  <c r="K31" i="162"/>
  <c r="J31" i="162"/>
  <c r="J32" i="162" s="1"/>
  <c r="I31" i="162"/>
  <c r="H31" i="162"/>
  <c r="H32" i="162" s="1"/>
  <c r="G31" i="162"/>
  <c r="F31" i="162"/>
  <c r="H30" i="162"/>
  <c r="K29" i="162"/>
  <c r="K30" i="162" s="1"/>
  <c r="J29" i="162"/>
  <c r="J30" i="162" s="1"/>
  <c r="I29" i="162"/>
  <c r="I30" i="162" s="1"/>
  <c r="H29" i="162"/>
  <c r="G29" i="162"/>
  <c r="G30" i="162" s="1"/>
  <c r="F29" i="162"/>
  <c r="K27" i="162"/>
  <c r="J27" i="162"/>
  <c r="J28" i="162" s="1"/>
  <c r="I27" i="162"/>
  <c r="H27" i="162"/>
  <c r="H28" i="162" s="1"/>
  <c r="G27" i="162"/>
  <c r="F27" i="162"/>
  <c r="K25" i="162"/>
  <c r="K26" i="162" s="1"/>
  <c r="J25" i="162"/>
  <c r="J26" i="162" s="1"/>
  <c r="I25" i="162"/>
  <c r="I26" i="162" s="1"/>
  <c r="H25" i="162"/>
  <c r="H26" i="162" s="1"/>
  <c r="G25" i="162"/>
  <c r="G26" i="162" s="1"/>
  <c r="F25" i="162"/>
  <c r="K23" i="162"/>
  <c r="K24" i="162" s="1"/>
  <c r="J23" i="162"/>
  <c r="J24" i="162" s="1"/>
  <c r="I23" i="162"/>
  <c r="I24" i="162" s="1"/>
  <c r="H23" i="162"/>
  <c r="H24" i="162" s="1"/>
  <c r="G23" i="162"/>
  <c r="G24" i="162" s="1"/>
  <c r="F23" i="162"/>
  <c r="K21" i="162"/>
  <c r="K22" i="162" s="1"/>
  <c r="J21" i="162"/>
  <c r="J22" i="162" s="1"/>
  <c r="I21" i="162"/>
  <c r="I22" i="162" s="1"/>
  <c r="H21" i="162"/>
  <c r="H22" i="162" s="1"/>
  <c r="G21" i="162"/>
  <c r="G22" i="162" s="1"/>
  <c r="F21" i="162"/>
  <c r="K19" i="162"/>
  <c r="K20" i="162" s="1"/>
  <c r="J19" i="162"/>
  <c r="J20" i="162" s="1"/>
  <c r="I19" i="162"/>
  <c r="I20" i="162" s="1"/>
  <c r="H19" i="162"/>
  <c r="H20" i="162" s="1"/>
  <c r="G19" i="162"/>
  <c r="G20" i="162" s="1"/>
  <c r="F19" i="162"/>
  <c r="K17" i="162"/>
  <c r="K18" i="162" s="1"/>
  <c r="J17" i="162"/>
  <c r="J18" i="162" s="1"/>
  <c r="I17" i="162"/>
  <c r="I18" i="162" s="1"/>
  <c r="H17" i="162"/>
  <c r="H18" i="162" s="1"/>
  <c r="G17" i="162"/>
  <c r="G18" i="162" s="1"/>
  <c r="F17" i="162"/>
  <c r="K15" i="162"/>
  <c r="K16" i="162" s="1"/>
  <c r="J15" i="162"/>
  <c r="J16" i="162" s="1"/>
  <c r="I15" i="162"/>
  <c r="I16" i="162" s="1"/>
  <c r="H15" i="162"/>
  <c r="H16" i="162" s="1"/>
  <c r="G15" i="162"/>
  <c r="G16" i="162" s="1"/>
  <c r="F15" i="162"/>
  <c r="K13" i="162"/>
  <c r="K14" i="162" s="1"/>
  <c r="J13" i="162"/>
  <c r="J14" i="162" s="1"/>
  <c r="I13" i="162"/>
  <c r="I14" i="162" s="1"/>
  <c r="H13" i="162"/>
  <c r="H14" i="162" s="1"/>
  <c r="G13" i="162"/>
  <c r="G14" i="162" s="1"/>
  <c r="F13" i="162"/>
  <c r="K11" i="162"/>
  <c r="K12" i="162" s="1"/>
  <c r="J11" i="162"/>
  <c r="J12" i="162" s="1"/>
  <c r="I11" i="162"/>
  <c r="I12" i="162" s="1"/>
  <c r="H11" i="162"/>
  <c r="H12" i="162" s="1"/>
  <c r="G11" i="162"/>
  <c r="G12" i="162" s="1"/>
  <c r="F11" i="162"/>
  <c r="K10" i="162"/>
  <c r="G10" i="162"/>
  <c r="K9" i="162"/>
  <c r="J9" i="162"/>
  <c r="J10" i="162" s="1"/>
  <c r="I9" i="162"/>
  <c r="I10" i="162" s="1"/>
  <c r="H9" i="162"/>
  <c r="H10" i="162" s="1"/>
  <c r="G9" i="162"/>
  <c r="F9" i="162"/>
  <c r="K7" i="162"/>
  <c r="K8" i="162" s="1"/>
  <c r="J7" i="162"/>
  <c r="J8" i="162" s="1"/>
  <c r="I7" i="162"/>
  <c r="I8" i="162" s="1"/>
  <c r="H7" i="162"/>
  <c r="H8" i="162" s="1"/>
  <c r="G7" i="162"/>
  <c r="G8" i="162" s="1"/>
  <c r="F7" i="162"/>
  <c r="K6" i="162"/>
  <c r="G6" i="162"/>
  <c r="K5" i="162"/>
  <c r="J5" i="162"/>
  <c r="J6" i="162" s="1"/>
  <c r="I5" i="162"/>
  <c r="I6" i="162" s="1"/>
  <c r="H5" i="162"/>
  <c r="H6" i="162" s="1"/>
  <c r="G5" i="162"/>
  <c r="F5" i="162"/>
  <c r="K3" i="162"/>
  <c r="K4" i="162" s="1"/>
  <c r="J3" i="162"/>
  <c r="J4" i="162" s="1"/>
  <c r="I3" i="162"/>
  <c r="I4" i="162" s="1"/>
  <c r="H3" i="162"/>
  <c r="H4" i="162" s="1"/>
  <c r="G3" i="162"/>
  <c r="G4" i="162" s="1"/>
  <c r="F3" i="162"/>
  <c r="L81" i="157"/>
  <c r="K81" i="157"/>
  <c r="J81" i="157"/>
  <c r="I81" i="157"/>
  <c r="H81" i="157"/>
  <c r="G81" i="157"/>
  <c r="F81" i="157"/>
  <c r="L79" i="157"/>
  <c r="K79" i="157"/>
  <c r="J79" i="157"/>
  <c r="I79" i="157"/>
  <c r="H79" i="157"/>
  <c r="G79" i="157"/>
  <c r="F79" i="157"/>
  <c r="L77" i="157"/>
  <c r="K77" i="157"/>
  <c r="J77" i="157"/>
  <c r="I77" i="157"/>
  <c r="H77" i="157"/>
  <c r="G77" i="157"/>
  <c r="F77" i="157"/>
  <c r="L75" i="157"/>
  <c r="K75" i="157"/>
  <c r="J75" i="157"/>
  <c r="I75" i="157"/>
  <c r="H75" i="157"/>
  <c r="G75" i="157"/>
  <c r="F75" i="157"/>
  <c r="L73" i="157"/>
  <c r="K73" i="157"/>
  <c r="J73" i="157"/>
  <c r="I73" i="157"/>
  <c r="H73" i="157"/>
  <c r="G73" i="157"/>
  <c r="F73" i="157"/>
  <c r="L71" i="157"/>
  <c r="K71" i="157"/>
  <c r="J71" i="157"/>
  <c r="I71" i="157"/>
  <c r="H71" i="157"/>
  <c r="G71" i="157"/>
  <c r="F71" i="157"/>
  <c r="L69" i="157"/>
  <c r="K69" i="157"/>
  <c r="J69" i="157"/>
  <c r="I69" i="157"/>
  <c r="H69" i="157"/>
  <c r="G69" i="157"/>
  <c r="F69" i="157"/>
  <c r="L67" i="157"/>
  <c r="K67" i="157"/>
  <c r="J67" i="157"/>
  <c r="I67" i="157"/>
  <c r="H67" i="157"/>
  <c r="G67" i="157"/>
  <c r="F67" i="157"/>
  <c r="L65" i="157"/>
  <c r="K65" i="157"/>
  <c r="J65" i="157"/>
  <c r="I65" i="157"/>
  <c r="H65" i="157"/>
  <c r="G65" i="157"/>
  <c r="F65" i="157"/>
  <c r="L63" i="157"/>
  <c r="K63" i="157"/>
  <c r="J63" i="157"/>
  <c r="I63" i="157"/>
  <c r="H63" i="157"/>
  <c r="G63" i="157"/>
  <c r="F63" i="157"/>
  <c r="L61" i="157"/>
  <c r="K61" i="157"/>
  <c r="J61" i="157"/>
  <c r="I61" i="157"/>
  <c r="H61" i="157"/>
  <c r="G61" i="157"/>
  <c r="F61" i="157"/>
  <c r="L59" i="157"/>
  <c r="K59" i="157"/>
  <c r="J59" i="157"/>
  <c r="I59" i="157"/>
  <c r="H59" i="157"/>
  <c r="G59" i="157"/>
  <c r="F59" i="157"/>
  <c r="L57" i="157"/>
  <c r="K57" i="157"/>
  <c r="J57" i="157"/>
  <c r="I57" i="157"/>
  <c r="H57" i="157"/>
  <c r="G57" i="157"/>
  <c r="F57" i="157"/>
  <c r="L55" i="157"/>
  <c r="K55" i="157"/>
  <c r="J55" i="157"/>
  <c r="I55" i="157"/>
  <c r="H55" i="157"/>
  <c r="G55" i="157"/>
  <c r="F55" i="157"/>
  <c r="L53" i="157"/>
  <c r="K53" i="157"/>
  <c r="J53" i="157"/>
  <c r="I53" i="157"/>
  <c r="H53" i="157"/>
  <c r="G53" i="157"/>
  <c r="F53" i="157"/>
  <c r="L51" i="157"/>
  <c r="K51" i="157"/>
  <c r="J51" i="157"/>
  <c r="I51" i="157"/>
  <c r="H51" i="157"/>
  <c r="G51" i="157"/>
  <c r="F51" i="157"/>
  <c r="L49" i="157"/>
  <c r="K49" i="157"/>
  <c r="J49" i="157"/>
  <c r="I49" i="157"/>
  <c r="H49" i="157"/>
  <c r="G49" i="157"/>
  <c r="F49" i="157"/>
  <c r="I48" i="157"/>
  <c r="L47" i="157"/>
  <c r="K47" i="157"/>
  <c r="J47" i="157"/>
  <c r="I47" i="157"/>
  <c r="H47" i="157"/>
  <c r="G47" i="157"/>
  <c r="F47" i="157"/>
  <c r="I46" i="157"/>
  <c r="L45" i="157"/>
  <c r="K45" i="157"/>
  <c r="J45" i="157"/>
  <c r="I45" i="157"/>
  <c r="H45" i="157"/>
  <c r="G45" i="157"/>
  <c r="F45" i="157"/>
  <c r="I44" i="157"/>
  <c r="L43" i="157"/>
  <c r="K43" i="157"/>
  <c r="J43" i="157"/>
  <c r="I43" i="157"/>
  <c r="H43" i="157"/>
  <c r="G43" i="157"/>
  <c r="F43" i="157"/>
  <c r="I42" i="157"/>
  <c r="L41" i="157"/>
  <c r="K41" i="157"/>
  <c r="J41" i="157"/>
  <c r="I41" i="157"/>
  <c r="H41" i="157"/>
  <c r="G41" i="157"/>
  <c r="F41" i="157"/>
  <c r="J40" i="157"/>
  <c r="H40" i="157"/>
  <c r="L39" i="157"/>
  <c r="K39" i="157"/>
  <c r="K40" i="157" s="1"/>
  <c r="J39" i="157"/>
  <c r="I39" i="157"/>
  <c r="I40" i="157" s="1"/>
  <c r="H39" i="157"/>
  <c r="G39" i="157"/>
  <c r="G40" i="157" s="1"/>
  <c r="F39" i="157"/>
  <c r="L38" i="157"/>
  <c r="J38" i="157"/>
  <c r="H38" i="157"/>
  <c r="L37" i="157"/>
  <c r="K37" i="157"/>
  <c r="K38" i="157" s="1"/>
  <c r="J37" i="157"/>
  <c r="I37" i="157"/>
  <c r="I38" i="157" s="1"/>
  <c r="H37" i="157"/>
  <c r="G37" i="157"/>
  <c r="G38" i="157" s="1"/>
  <c r="F37" i="157"/>
  <c r="L36" i="157"/>
  <c r="J36" i="157"/>
  <c r="H36" i="157"/>
  <c r="L35" i="157"/>
  <c r="K35" i="157"/>
  <c r="K36" i="157" s="1"/>
  <c r="J35" i="157"/>
  <c r="I35" i="157"/>
  <c r="I36" i="157" s="1"/>
  <c r="H35" i="157"/>
  <c r="G35" i="157"/>
  <c r="G36" i="157" s="1"/>
  <c r="F35" i="157"/>
  <c r="L34" i="157"/>
  <c r="J34" i="157"/>
  <c r="H34" i="157"/>
  <c r="L33" i="157"/>
  <c r="K33" i="157"/>
  <c r="K34" i="157" s="1"/>
  <c r="J33" i="157"/>
  <c r="I33" i="157"/>
  <c r="I34" i="157" s="1"/>
  <c r="H33" i="157"/>
  <c r="G33" i="157"/>
  <c r="G34" i="157" s="1"/>
  <c r="F33" i="157"/>
  <c r="K31" i="157"/>
  <c r="I31" i="157"/>
  <c r="G31" i="157"/>
  <c r="L30" i="157"/>
  <c r="J30" i="157"/>
  <c r="H30" i="157"/>
  <c r="L29" i="157"/>
  <c r="K29" i="157"/>
  <c r="K30" i="157" s="1"/>
  <c r="J29" i="157"/>
  <c r="I29" i="157"/>
  <c r="I30" i="157" s="1"/>
  <c r="H29" i="157"/>
  <c r="G29" i="157"/>
  <c r="G30" i="157" s="1"/>
  <c r="F29" i="157"/>
  <c r="L28" i="157"/>
  <c r="J28" i="157"/>
  <c r="H28" i="157"/>
  <c r="L27" i="157"/>
  <c r="K27" i="157"/>
  <c r="K28" i="157" s="1"/>
  <c r="J27" i="157"/>
  <c r="I27" i="157"/>
  <c r="I28" i="157" s="1"/>
  <c r="H27" i="157"/>
  <c r="G27" i="157"/>
  <c r="G28" i="157" s="1"/>
  <c r="F27" i="157"/>
  <c r="L26" i="157"/>
  <c r="J26" i="157"/>
  <c r="H26" i="157"/>
  <c r="L25" i="157"/>
  <c r="K25" i="157"/>
  <c r="K26" i="157" s="1"/>
  <c r="J25" i="157"/>
  <c r="I25" i="157"/>
  <c r="I26" i="157" s="1"/>
  <c r="H25" i="157"/>
  <c r="G25" i="157"/>
  <c r="G26" i="157" s="1"/>
  <c r="F25" i="157"/>
  <c r="L24" i="157"/>
  <c r="J24" i="157"/>
  <c r="H24" i="157"/>
  <c r="L23" i="157"/>
  <c r="K23" i="157"/>
  <c r="K24" i="157" s="1"/>
  <c r="J23" i="157"/>
  <c r="I23" i="157"/>
  <c r="I24" i="157" s="1"/>
  <c r="H23" i="157"/>
  <c r="G23" i="157"/>
  <c r="G24" i="157" s="1"/>
  <c r="F23" i="157"/>
  <c r="L22" i="157"/>
  <c r="J22" i="157"/>
  <c r="H22" i="157"/>
  <c r="L21" i="157"/>
  <c r="K21" i="157"/>
  <c r="K22" i="157" s="1"/>
  <c r="J21" i="157"/>
  <c r="I21" i="157"/>
  <c r="I22" i="157" s="1"/>
  <c r="H21" i="157"/>
  <c r="G21" i="157"/>
  <c r="G22" i="157" s="1"/>
  <c r="F21" i="157"/>
  <c r="L20" i="157"/>
  <c r="J20" i="157"/>
  <c r="H20" i="157"/>
  <c r="L19" i="157"/>
  <c r="K19" i="157"/>
  <c r="K20" i="157" s="1"/>
  <c r="J19" i="157"/>
  <c r="I19" i="157"/>
  <c r="I20" i="157" s="1"/>
  <c r="H19" i="157"/>
  <c r="G19" i="157"/>
  <c r="G20" i="157" s="1"/>
  <c r="F19" i="157"/>
  <c r="L18" i="157"/>
  <c r="J18" i="157"/>
  <c r="H18" i="157"/>
  <c r="L17" i="157"/>
  <c r="K17" i="157"/>
  <c r="K18" i="157" s="1"/>
  <c r="J17" i="157"/>
  <c r="I17" i="157"/>
  <c r="I18" i="157" s="1"/>
  <c r="H17" i="157"/>
  <c r="G17" i="157"/>
  <c r="G18" i="157" s="1"/>
  <c r="F17" i="157"/>
  <c r="L16" i="157"/>
  <c r="J16" i="157"/>
  <c r="H16" i="157"/>
  <c r="L15" i="157"/>
  <c r="K15" i="157"/>
  <c r="K16" i="157" s="1"/>
  <c r="J15" i="157"/>
  <c r="I15" i="157"/>
  <c r="I16" i="157" s="1"/>
  <c r="H15" i="157"/>
  <c r="G15" i="157"/>
  <c r="G16" i="157" s="1"/>
  <c r="F15" i="157"/>
  <c r="L14" i="157"/>
  <c r="J14" i="157"/>
  <c r="H14" i="157"/>
  <c r="L13" i="157"/>
  <c r="K13" i="157"/>
  <c r="K14" i="157" s="1"/>
  <c r="J13" i="157"/>
  <c r="I13" i="157"/>
  <c r="I14" i="157" s="1"/>
  <c r="H13" i="157"/>
  <c r="G13" i="157"/>
  <c r="G14" i="157" s="1"/>
  <c r="F13" i="157"/>
  <c r="L12" i="157"/>
  <c r="J12" i="157"/>
  <c r="H12" i="157"/>
  <c r="L11" i="157"/>
  <c r="K11" i="157"/>
  <c r="K12" i="157" s="1"/>
  <c r="J11" i="157"/>
  <c r="I11" i="157"/>
  <c r="I12" i="157" s="1"/>
  <c r="H11" i="157"/>
  <c r="G11" i="157"/>
  <c r="G12" i="157" s="1"/>
  <c r="F11" i="157"/>
  <c r="L10" i="157"/>
  <c r="J10" i="157"/>
  <c r="H10" i="157"/>
  <c r="L9" i="157"/>
  <c r="K9" i="157"/>
  <c r="K10" i="157" s="1"/>
  <c r="J9" i="157"/>
  <c r="I9" i="157"/>
  <c r="I10" i="157" s="1"/>
  <c r="H9" i="157"/>
  <c r="G9" i="157"/>
  <c r="G10" i="157" s="1"/>
  <c r="F9" i="157"/>
  <c r="L8" i="157"/>
  <c r="J8" i="157"/>
  <c r="H8" i="157"/>
  <c r="L7" i="157"/>
  <c r="K7" i="157"/>
  <c r="K8" i="157" s="1"/>
  <c r="J7" i="157"/>
  <c r="I7" i="157"/>
  <c r="I8" i="157" s="1"/>
  <c r="H7" i="157"/>
  <c r="G7" i="157"/>
  <c r="G8" i="157" s="1"/>
  <c r="F7" i="157"/>
  <c r="L6" i="157"/>
  <c r="J6" i="157"/>
  <c r="H6" i="157"/>
  <c r="L5" i="157"/>
  <c r="K5" i="157"/>
  <c r="K6" i="157" s="1"/>
  <c r="J5" i="157"/>
  <c r="I5" i="157"/>
  <c r="I6" i="157" s="1"/>
  <c r="H5" i="157"/>
  <c r="G5" i="157"/>
  <c r="G6" i="157" s="1"/>
  <c r="F5" i="157"/>
  <c r="L4" i="157"/>
  <c r="J4" i="157"/>
  <c r="H4" i="157"/>
  <c r="L3" i="157"/>
  <c r="K3" i="157"/>
  <c r="K4" i="157" s="1"/>
  <c r="J3" i="157"/>
  <c r="I3" i="157"/>
  <c r="I4" i="157" s="1"/>
  <c r="H3" i="157"/>
  <c r="G3" i="157"/>
  <c r="G4" i="157" s="1"/>
  <c r="F3" i="157"/>
  <c r="I81" i="156"/>
  <c r="I82" i="156" s="1"/>
  <c r="H81" i="156"/>
  <c r="H82" i="156" s="1"/>
  <c r="G81" i="156"/>
  <c r="G82" i="156" s="1"/>
  <c r="F81" i="156"/>
  <c r="I79" i="156"/>
  <c r="H79" i="156"/>
  <c r="G79" i="156"/>
  <c r="F79" i="156"/>
  <c r="I77" i="156"/>
  <c r="H77" i="156"/>
  <c r="H78" i="156" s="1"/>
  <c r="G77" i="156"/>
  <c r="F77" i="156"/>
  <c r="I75" i="156"/>
  <c r="H75" i="156"/>
  <c r="H76" i="156" s="1"/>
  <c r="G75" i="156"/>
  <c r="F75" i="156"/>
  <c r="I73" i="156"/>
  <c r="H73" i="156"/>
  <c r="H74" i="156" s="1"/>
  <c r="G73" i="156"/>
  <c r="F73" i="156"/>
  <c r="I71" i="156"/>
  <c r="H71" i="156"/>
  <c r="H72" i="156" s="1"/>
  <c r="G71" i="156"/>
  <c r="F71" i="156"/>
  <c r="I69" i="156"/>
  <c r="H69" i="156"/>
  <c r="H70" i="156" s="1"/>
  <c r="G69" i="156"/>
  <c r="F69" i="156"/>
  <c r="I67" i="156"/>
  <c r="H67" i="156"/>
  <c r="H68" i="156" s="1"/>
  <c r="G67" i="156"/>
  <c r="F67" i="156"/>
  <c r="I65" i="156"/>
  <c r="H65" i="156"/>
  <c r="H66" i="156" s="1"/>
  <c r="G65" i="156"/>
  <c r="F65" i="156"/>
  <c r="I63" i="156"/>
  <c r="H63" i="156"/>
  <c r="H64" i="156" s="1"/>
  <c r="G63" i="156"/>
  <c r="F63" i="156"/>
  <c r="I61" i="156"/>
  <c r="H61" i="156"/>
  <c r="H62" i="156" s="1"/>
  <c r="G61" i="156"/>
  <c r="F61" i="156"/>
  <c r="I59" i="156"/>
  <c r="H59" i="156"/>
  <c r="H60" i="156" s="1"/>
  <c r="G59" i="156"/>
  <c r="F59" i="156"/>
  <c r="I57" i="156"/>
  <c r="H57" i="156"/>
  <c r="H58" i="156" s="1"/>
  <c r="G57" i="156"/>
  <c r="F57" i="156"/>
  <c r="I55" i="156"/>
  <c r="H55" i="156"/>
  <c r="H56" i="156" s="1"/>
  <c r="G55" i="156"/>
  <c r="F55" i="156"/>
  <c r="I53" i="156"/>
  <c r="H53" i="156"/>
  <c r="H54" i="156" s="1"/>
  <c r="G53" i="156"/>
  <c r="F53" i="156"/>
  <c r="I51" i="156"/>
  <c r="H51" i="156"/>
  <c r="H52" i="156" s="1"/>
  <c r="G51" i="156"/>
  <c r="F51" i="156"/>
  <c r="I49" i="156"/>
  <c r="H49" i="156"/>
  <c r="H50" i="156" s="1"/>
  <c r="G49" i="156"/>
  <c r="F49" i="156"/>
  <c r="I47" i="156"/>
  <c r="H47" i="156"/>
  <c r="H48" i="156" s="1"/>
  <c r="G47" i="156"/>
  <c r="F47" i="156"/>
  <c r="I45" i="156"/>
  <c r="H45" i="156"/>
  <c r="H46" i="156" s="1"/>
  <c r="G45" i="156"/>
  <c r="F45" i="156"/>
  <c r="I43" i="156"/>
  <c r="H43" i="156"/>
  <c r="H44" i="156" s="1"/>
  <c r="G43" i="156"/>
  <c r="F43" i="156"/>
  <c r="I41" i="156"/>
  <c r="H41" i="156"/>
  <c r="H42" i="156" s="1"/>
  <c r="G41" i="156"/>
  <c r="F41" i="156"/>
  <c r="I39" i="156"/>
  <c r="H39" i="156"/>
  <c r="H40" i="156" s="1"/>
  <c r="G39" i="156"/>
  <c r="F39" i="156"/>
  <c r="I37" i="156"/>
  <c r="H37" i="156"/>
  <c r="H38" i="156" s="1"/>
  <c r="G37" i="156"/>
  <c r="F37" i="156"/>
  <c r="I35" i="156"/>
  <c r="H35" i="156"/>
  <c r="H36" i="156" s="1"/>
  <c r="G35" i="156"/>
  <c r="F35" i="156"/>
  <c r="I33" i="156"/>
  <c r="H33" i="156"/>
  <c r="H34" i="156" s="1"/>
  <c r="G33" i="156"/>
  <c r="F33" i="156"/>
  <c r="I31" i="156"/>
  <c r="H31" i="156"/>
  <c r="H32" i="156" s="1"/>
  <c r="G31" i="156"/>
  <c r="F31" i="156"/>
  <c r="I29" i="156"/>
  <c r="H29" i="156"/>
  <c r="H30" i="156" s="1"/>
  <c r="G29" i="156"/>
  <c r="F29" i="156"/>
  <c r="I27" i="156"/>
  <c r="H27" i="156"/>
  <c r="H28" i="156" s="1"/>
  <c r="G27" i="156"/>
  <c r="F27" i="156"/>
  <c r="I25" i="156"/>
  <c r="H25" i="156"/>
  <c r="H26" i="156" s="1"/>
  <c r="G25" i="156"/>
  <c r="F25" i="156"/>
  <c r="I23" i="156"/>
  <c r="H23" i="156"/>
  <c r="H24" i="156" s="1"/>
  <c r="G23" i="156"/>
  <c r="F23" i="156"/>
  <c r="I21" i="156"/>
  <c r="H21" i="156"/>
  <c r="H22" i="156" s="1"/>
  <c r="G21" i="156"/>
  <c r="F21" i="156"/>
  <c r="I19" i="156"/>
  <c r="H19" i="156"/>
  <c r="H20" i="156" s="1"/>
  <c r="G19" i="156"/>
  <c r="F19" i="156"/>
  <c r="I17" i="156"/>
  <c r="H17" i="156"/>
  <c r="H18" i="156" s="1"/>
  <c r="G17" i="156"/>
  <c r="F17" i="156"/>
  <c r="I15" i="156"/>
  <c r="H15" i="156"/>
  <c r="H16" i="156" s="1"/>
  <c r="G15" i="156"/>
  <c r="F15" i="156"/>
  <c r="I13" i="156"/>
  <c r="H13" i="156"/>
  <c r="H14" i="156" s="1"/>
  <c r="G13" i="156"/>
  <c r="F13" i="156"/>
  <c r="I11" i="156"/>
  <c r="H11" i="156"/>
  <c r="H12" i="156" s="1"/>
  <c r="G11" i="156"/>
  <c r="F11" i="156"/>
  <c r="I9" i="156"/>
  <c r="H9" i="156"/>
  <c r="H10" i="156" s="1"/>
  <c r="G9" i="156"/>
  <c r="F9" i="156"/>
  <c r="I7" i="156"/>
  <c r="H7" i="156"/>
  <c r="H8" i="156" s="1"/>
  <c r="G7" i="156"/>
  <c r="F7" i="156"/>
  <c r="I5" i="156"/>
  <c r="H5" i="156"/>
  <c r="H6" i="156" s="1"/>
  <c r="G5" i="156"/>
  <c r="F5" i="156"/>
  <c r="I3" i="156"/>
  <c r="H3" i="156"/>
  <c r="H4" i="156" s="1"/>
  <c r="G3" i="156"/>
  <c r="F3" i="156"/>
  <c r="L81" i="166"/>
  <c r="K81" i="166"/>
  <c r="J81" i="166"/>
  <c r="I81" i="166"/>
  <c r="H81" i="166"/>
  <c r="G81" i="166"/>
  <c r="F81" i="166"/>
  <c r="L79" i="166"/>
  <c r="K79" i="166"/>
  <c r="J79" i="166"/>
  <c r="I79" i="166"/>
  <c r="H79" i="166"/>
  <c r="G79" i="166"/>
  <c r="F79" i="166"/>
  <c r="L77" i="166"/>
  <c r="K77" i="166"/>
  <c r="J77" i="166"/>
  <c r="I77" i="166"/>
  <c r="H77" i="166"/>
  <c r="G77" i="166"/>
  <c r="F77" i="166"/>
  <c r="L75" i="166"/>
  <c r="K75" i="166"/>
  <c r="J75" i="166"/>
  <c r="I75" i="166"/>
  <c r="H75" i="166"/>
  <c r="G75" i="166"/>
  <c r="F75" i="166"/>
  <c r="L73" i="166"/>
  <c r="K73" i="166"/>
  <c r="J73" i="166"/>
  <c r="I73" i="166"/>
  <c r="H73" i="166"/>
  <c r="G73" i="166"/>
  <c r="F73" i="166"/>
  <c r="L71" i="166"/>
  <c r="K71" i="166"/>
  <c r="J71" i="166"/>
  <c r="I71" i="166"/>
  <c r="H71" i="166"/>
  <c r="G71" i="166"/>
  <c r="F71" i="166"/>
  <c r="L69" i="166"/>
  <c r="K69" i="166"/>
  <c r="J69" i="166"/>
  <c r="I69" i="166"/>
  <c r="H69" i="166"/>
  <c r="G69" i="166"/>
  <c r="F69" i="166"/>
  <c r="L67" i="166"/>
  <c r="K67" i="166"/>
  <c r="J67" i="166"/>
  <c r="I67" i="166"/>
  <c r="H67" i="166"/>
  <c r="G67" i="166"/>
  <c r="F67" i="166"/>
  <c r="L65" i="166"/>
  <c r="K65" i="166"/>
  <c r="J65" i="166"/>
  <c r="I65" i="166"/>
  <c r="H65" i="166"/>
  <c r="G65" i="166"/>
  <c r="F65" i="166"/>
  <c r="L63" i="166"/>
  <c r="K63" i="166"/>
  <c r="J63" i="166"/>
  <c r="I63" i="166"/>
  <c r="H63" i="166"/>
  <c r="G63" i="166"/>
  <c r="F63" i="166"/>
  <c r="L61" i="166"/>
  <c r="K61" i="166"/>
  <c r="J61" i="166"/>
  <c r="I61" i="166"/>
  <c r="H61" i="166"/>
  <c r="G61" i="166"/>
  <c r="F61" i="166"/>
  <c r="L59" i="166"/>
  <c r="K59" i="166"/>
  <c r="J59" i="166"/>
  <c r="I59" i="166"/>
  <c r="H59" i="166"/>
  <c r="G59" i="166"/>
  <c r="F59" i="166"/>
  <c r="L57" i="166"/>
  <c r="K57" i="166"/>
  <c r="J57" i="166"/>
  <c r="I57" i="166"/>
  <c r="H57" i="166"/>
  <c r="G57" i="166"/>
  <c r="F57" i="166"/>
  <c r="L55" i="166"/>
  <c r="K55" i="166"/>
  <c r="J55" i="166"/>
  <c r="I55" i="166"/>
  <c r="H55" i="166"/>
  <c r="G55" i="166"/>
  <c r="F55" i="166"/>
  <c r="L53" i="166"/>
  <c r="K53" i="166"/>
  <c r="J53" i="166"/>
  <c r="I53" i="166"/>
  <c r="H53" i="166"/>
  <c r="G53" i="166"/>
  <c r="F53" i="166"/>
  <c r="L51" i="166"/>
  <c r="K51" i="166"/>
  <c r="J51" i="166"/>
  <c r="I51" i="166"/>
  <c r="H51" i="166"/>
  <c r="G51" i="166"/>
  <c r="F51" i="166"/>
  <c r="L49" i="166"/>
  <c r="K49" i="166"/>
  <c r="J49" i="166"/>
  <c r="I49" i="166"/>
  <c r="H49" i="166"/>
  <c r="G49" i="166"/>
  <c r="F49" i="166"/>
  <c r="I48" i="166"/>
  <c r="L47" i="166"/>
  <c r="K47" i="166"/>
  <c r="J47" i="166"/>
  <c r="I47" i="166"/>
  <c r="H47" i="166"/>
  <c r="G47" i="166"/>
  <c r="F47" i="166"/>
  <c r="I46" i="166"/>
  <c r="L45" i="166"/>
  <c r="K45" i="166"/>
  <c r="J45" i="166"/>
  <c r="I45" i="166"/>
  <c r="H45" i="166"/>
  <c r="G45" i="166"/>
  <c r="F45" i="166"/>
  <c r="I44" i="166"/>
  <c r="L43" i="166"/>
  <c r="K43" i="166"/>
  <c r="J43" i="166"/>
  <c r="I43" i="166"/>
  <c r="H43" i="166"/>
  <c r="G43" i="166"/>
  <c r="F43" i="166"/>
  <c r="I42" i="166"/>
  <c r="L41" i="166"/>
  <c r="K41" i="166"/>
  <c r="J41" i="166"/>
  <c r="I41" i="166"/>
  <c r="H41" i="166"/>
  <c r="G41" i="166"/>
  <c r="F41" i="166"/>
  <c r="J40" i="166"/>
  <c r="H40" i="166"/>
  <c r="L39" i="166"/>
  <c r="K39" i="166"/>
  <c r="K40" i="166" s="1"/>
  <c r="J39" i="166"/>
  <c r="I39" i="166"/>
  <c r="I40" i="166" s="1"/>
  <c r="H39" i="166"/>
  <c r="G39" i="166"/>
  <c r="G40" i="166" s="1"/>
  <c r="F39" i="166"/>
  <c r="L38" i="166"/>
  <c r="J38" i="166"/>
  <c r="H38" i="166"/>
  <c r="L37" i="166"/>
  <c r="K37" i="166"/>
  <c r="K38" i="166" s="1"/>
  <c r="J37" i="166"/>
  <c r="I37" i="166"/>
  <c r="I38" i="166" s="1"/>
  <c r="H37" i="166"/>
  <c r="G37" i="166"/>
  <c r="G38" i="166" s="1"/>
  <c r="F37" i="166"/>
  <c r="L36" i="166"/>
  <c r="J36" i="166"/>
  <c r="H36" i="166"/>
  <c r="L35" i="166"/>
  <c r="K35" i="166"/>
  <c r="K36" i="166" s="1"/>
  <c r="J35" i="166"/>
  <c r="I35" i="166"/>
  <c r="I36" i="166" s="1"/>
  <c r="H35" i="166"/>
  <c r="G35" i="166"/>
  <c r="G36" i="166" s="1"/>
  <c r="F35" i="166"/>
  <c r="L34" i="166"/>
  <c r="J34" i="166"/>
  <c r="H34" i="166"/>
  <c r="L33" i="166"/>
  <c r="K33" i="166"/>
  <c r="K34" i="166" s="1"/>
  <c r="J33" i="166"/>
  <c r="I33" i="166"/>
  <c r="I34" i="166" s="1"/>
  <c r="H33" i="166"/>
  <c r="G33" i="166"/>
  <c r="G34" i="166" s="1"/>
  <c r="F33" i="166"/>
  <c r="K31" i="166"/>
  <c r="I31" i="166"/>
  <c r="G31" i="166"/>
  <c r="L30" i="166"/>
  <c r="J30" i="166"/>
  <c r="H30" i="166"/>
  <c r="L29" i="166"/>
  <c r="K29" i="166"/>
  <c r="K30" i="166" s="1"/>
  <c r="J29" i="166"/>
  <c r="I29" i="166"/>
  <c r="I30" i="166" s="1"/>
  <c r="H29" i="166"/>
  <c r="G29" i="166"/>
  <c r="G30" i="166" s="1"/>
  <c r="F29" i="166"/>
  <c r="L28" i="166"/>
  <c r="J28" i="166"/>
  <c r="H28" i="166"/>
  <c r="L27" i="166"/>
  <c r="K27" i="166"/>
  <c r="K28" i="166" s="1"/>
  <c r="J27" i="166"/>
  <c r="I27" i="166"/>
  <c r="I28" i="166" s="1"/>
  <c r="H27" i="166"/>
  <c r="G27" i="166"/>
  <c r="G28" i="166" s="1"/>
  <c r="F27" i="166"/>
  <c r="L26" i="166"/>
  <c r="J26" i="166"/>
  <c r="H26" i="166"/>
  <c r="L25" i="166"/>
  <c r="K25" i="166"/>
  <c r="K26" i="166" s="1"/>
  <c r="J25" i="166"/>
  <c r="I25" i="166"/>
  <c r="I26" i="166" s="1"/>
  <c r="H25" i="166"/>
  <c r="G25" i="166"/>
  <c r="G26" i="166" s="1"/>
  <c r="F25" i="166"/>
  <c r="L24" i="166"/>
  <c r="J24" i="166"/>
  <c r="H24" i="166"/>
  <c r="L23" i="166"/>
  <c r="K23" i="166"/>
  <c r="K24" i="166" s="1"/>
  <c r="J23" i="166"/>
  <c r="I23" i="166"/>
  <c r="I24" i="166" s="1"/>
  <c r="H23" i="166"/>
  <c r="G23" i="166"/>
  <c r="G24" i="166" s="1"/>
  <c r="F23" i="166"/>
  <c r="L22" i="166"/>
  <c r="J22" i="166"/>
  <c r="H22" i="166"/>
  <c r="L21" i="166"/>
  <c r="K21" i="166"/>
  <c r="K22" i="166" s="1"/>
  <c r="J21" i="166"/>
  <c r="I21" i="166"/>
  <c r="I22" i="166" s="1"/>
  <c r="H21" i="166"/>
  <c r="G21" i="166"/>
  <c r="G22" i="166" s="1"/>
  <c r="F21" i="166"/>
  <c r="L20" i="166"/>
  <c r="J20" i="166"/>
  <c r="H20" i="166"/>
  <c r="L19" i="166"/>
  <c r="K19" i="166"/>
  <c r="K20" i="166" s="1"/>
  <c r="J19" i="166"/>
  <c r="I19" i="166"/>
  <c r="I20" i="166" s="1"/>
  <c r="H19" i="166"/>
  <c r="G19" i="166"/>
  <c r="G20" i="166" s="1"/>
  <c r="F19" i="166"/>
  <c r="L18" i="166"/>
  <c r="J18" i="166"/>
  <c r="H18" i="166"/>
  <c r="L17" i="166"/>
  <c r="K17" i="166"/>
  <c r="K18" i="166" s="1"/>
  <c r="J17" i="166"/>
  <c r="I17" i="166"/>
  <c r="I18" i="166" s="1"/>
  <c r="H17" i="166"/>
  <c r="G17" i="166"/>
  <c r="G18" i="166" s="1"/>
  <c r="F17" i="166"/>
  <c r="L16" i="166"/>
  <c r="J16" i="166"/>
  <c r="H16" i="166"/>
  <c r="L15" i="166"/>
  <c r="K15" i="166"/>
  <c r="K16" i="166" s="1"/>
  <c r="J15" i="166"/>
  <c r="I15" i="166"/>
  <c r="I16" i="166" s="1"/>
  <c r="H15" i="166"/>
  <c r="G15" i="166"/>
  <c r="G16" i="166" s="1"/>
  <c r="F15" i="166"/>
  <c r="L14" i="166"/>
  <c r="J14" i="166"/>
  <c r="H14" i="166"/>
  <c r="L13" i="166"/>
  <c r="K13" i="166"/>
  <c r="K14" i="166" s="1"/>
  <c r="J13" i="166"/>
  <c r="I13" i="166"/>
  <c r="I14" i="166" s="1"/>
  <c r="H13" i="166"/>
  <c r="G13" i="166"/>
  <c r="G14" i="166" s="1"/>
  <c r="F13" i="166"/>
  <c r="L12" i="166"/>
  <c r="J12" i="166"/>
  <c r="H12" i="166"/>
  <c r="L11" i="166"/>
  <c r="K11" i="166"/>
  <c r="K12" i="166" s="1"/>
  <c r="J11" i="166"/>
  <c r="I11" i="166"/>
  <c r="I12" i="166" s="1"/>
  <c r="H11" i="166"/>
  <c r="G11" i="166"/>
  <c r="G12" i="166" s="1"/>
  <c r="F11" i="166"/>
  <c r="L10" i="166"/>
  <c r="J10" i="166"/>
  <c r="H10" i="166"/>
  <c r="L9" i="166"/>
  <c r="K9" i="166"/>
  <c r="K10" i="166" s="1"/>
  <c r="J9" i="166"/>
  <c r="I9" i="166"/>
  <c r="I10" i="166" s="1"/>
  <c r="H9" i="166"/>
  <c r="G9" i="166"/>
  <c r="G10" i="166" s="1"/>
  <c r="F9" i="166"/>
  <c r="L8" i="166"/>
  <c r="J8" i="166"/>
  <c r="H8" i="166"/>
  <c r="L7" i="166"/>
  <c r="K7" i="166"/>
  <c r="K8" i="166" s="1"/>
  <c r="J7" i="166"/>
  <c r="I7" i="166"/>
  <c r="I8" i="166" s="1"/>
  <c r="H7" i="166"/>
  <c r="G7" i="166"/>
  <c r="G8" i="166" s="1"/>
  <c r="F7" i="166"/>
  <c r="L6" i="166"/>
  <c r="J6" i="166"/>
  <c r="H6" i="166"/>
  <c r="L5" i="166"/>
  <c r="K5" i="166"/>
  <c r="K6" i="166" s="1"/>
  <c r="J5" i="166"/>
  <c r="I5" i="166"/>
  <c r="I6" i="166" s="1"/>
  <c r="H5" i="166"/>
  <c r="G5" i="166"/>
  <c r="G6" i="166" s="1"/>
  <c r="F5" i="166"/>
  <c r="L4" i="166"/>
  <c r="J4" i="166"/>
  <c r="H4" i="166"/>
  <c r="L3" i="166"/>
  <c r="K3" i="166"/>
  <c r="K4" i="166" s="1"/>
  <c r="J3" i="166"/>
  <c r="I3" i="166"/>
  <c r="I4" i="166" s="1"/>
  <c r="H3" i="166"/>
  <c r="G3" i="166"/>
  <c r="G4" i="166" s="1"/>
  <c r="F3" i="166"/>
  <c r="M81" i="165"/>
  <c r="L81" i="165"/>
  <c r="K81" i="165"/>
  <c r="J81" i="165"/>
  <c r="J82" i="165" s="1"/>
  <c r="I81" i="165"/>
  <c r="H81" i="165"/>
  <c r="G81" i="165"/>
  <c r="F81" i="165"/>
  <c r="M79" i="165"/>
  <c r="L79" i="165"/>
  <c r="K79" i="165"/>
  <c r="J79" i="165"/>
  <c r="J80" i="165" s="1"/>
  <c r="I79" i="165"/>
  <c r="H79" i="165"/>
  <c r="G79" i="165"/>
  <c r="F79" i="165"/>
  <c r="M77" i="165"/>
  <c r="L77" i="165"/>
  <c r="K77" i="165"/>
  <c r="J77" i="165"/>
  <c r="J78" i="165" s="1"/>
  <c r="I77" i="165"/>
  <c r="H77" i="165"/>
  <c r="G77" i="165"/>
  <c r="F77" i="165"/>
  <c r="M75" i="165"/>
  <c r="L75" i="165"/>
  <c r="K75" i="165"/>
  <c r="J75" i="165"/>
  <c r="J76" i="165" s="1"/>
  <c r="I75" i="165"/>
  <c r="H75" i="165"/>
  <c r="G75" i="165"/>
  <c r="F75" i="165"/>
  <c r="M73" i="165"/>
  <c r="L73" i="165"/>
  <c r="K73" i="165"/>
  <c r="J73" i="165"/>
  <c r="J74" i="165" s="1"/>
  <c r="I73" i="165"/>
  <c r="H73" i="165"/>
  <c r="G73" i="165"/>
  <c r="F73" i="165"/>
  <c r="M71" i="165"/>
  <c r="L71" i="165"/>
  <c r="K71" i="165"/>
  <c r="J71" i="165"/>
  <c r="J72" i="165" s="1"/>
  <c r="I71" i="165"/>
  <c r="H71" i="165"/>
  <c r="G71" i="165"/>
  <c r="F71" i="165"/>
  <c r="M69" i="165"/>
  <c r="L69" i="165"/>
  <c r="K69" i="165"/>
  <c r="J69" i="165"/>
  <c r="J70" i="165" s="1"/>
  <c r="I69" i="165"/>
  <c r="H69" i="165"/>
  <c r="G69" i="165"/>
  <c r="F69" i="165"/>
  <c r="M67" i="165"/>
  <c r="L67" i="165"/>
  <c r="K67" i="165"/>
  <c r="J67" i="165"/>
  <c r="J68" i="165" s="1"/>
  <c r="I67" i="165"/>
  <c r="H67" i="165"/>
  <c r="G67" i="165"/>
  <c r="F67" i="165"/>
  <c r="M65" i="165"/>
  <c r="L65" i="165"/>
  <c r="K65" i="165"/>
  <c r="J65" i="165"/>
  <c r="J66" i="165" s="1"/>
  <c r="I65" i="165"/>
  <c r="H65" i="165"/>
  <c r="G65" i="165"/>
  <c r="F65" i="165"/>
  <c r="M63" i="165"/>
  <c r="L63" i="165"/>
  <c r="K63" i="165"/>
  <c r="J63" i="165"/>
  <c r="J64" i="165" s="1"/>
  <c r="I63" i="165"/>
  <c r="H63" i="165"/>
  <c r="G63" i="165"/>
  <c r="F63" i="165"/>
  <c r="M61" i="165"/>
  <c r="L61" i="165"/>
  <c r="K61" i="165"/>
  <c r="J61" i="165"/>
  <c r="J62" i="165" s="1"/>
  <c r="I61" i="165"/>
  <c r="H61" i="165"/>
  <c r="G61" i="165"/>
  <c r="F61" i="165"/>
  <c r="M59" i="165"/>
  <c r="L59" i="165"/>
  <c r="K59" i="165"/>
  <c r="J59" i="165"/>
  <c r="J60" i="165" s="1"/>
  <c r="I59" i="165"/>
  <c r="H59" i="165"/>
  <c r="G59" i="165"/>
  <c r="F59" i="165"/>
  <c r="M57" i="165"/>
  <c r="L57" i="165"/>
  <c r="K57" i="165"/>
  <c r="J57" i="165"/>
  <c r="J58" i="165" s="1"/>
  <c r="I57" i="165"/>
  <c r="H57" i="165"/>
  <c r="G57" i="165"/>
  <c r="F57" i="165"/>
  <c r="M55" i="165"/>
  <c r="L55" i="165"/>
  <c r="K55" i="165"/>
  <c r="J55" i="165"/>
  <c r="J56" i="165" s="1"/>
  <c r="I55" i="165"/>
  <c r="H55" i="165"/>
  <c r="G55" i="165"/>
  <c r="F55" i="165"/>
  <c r="M53" i="165"/>
  <c r="L53" i="165"/>
  <c r="K53" i="165"/>
  <c r="J53" i="165"/>
  <c r="J54" i="165" s="1"/>
  <c r="I53" i="165"/>
  <c r="H53" i="165"/>
  <c r="G53" i="165"/>
  <c r="F53" i="165"/>
  <c r="M51" i="165"/>
  <c r="L51" i="165"/>
  <c r="K51" i="165"/>
  <c r="J51" i="165"/>
  <c r="J52" i="165" s="1"/>
  <c r="I51" i="165"/>
  <c r="H51" i="165"/>
  <c r="G51" i="165"/>
  <c r="F51" i="165"/>
  <c r="M49" i="165"/>
  <c r="L49" i="165"/>
  <c r="K49" i="165"/>
  <c r="J49" i="165"/>
  <c r="J50" i="165" s="1"/>
  <c r="I49" i="165"/>
  <c r="H49" i="165"/>
  <c r="G49" i="165"/>
  <c r="F49" i="165"/>
  <c r="M47" i="165"/>
  <c r="L47" i="165"/>
  <c r="K47" i="165"/>
  <c r="J47" i="165"/>
  <c r="J48" i="165" s="1"/>
  <c r="I47" i="165"/>
  <c r="H47" i="165"/>
  <c r="G47" i="165"/>
  <c r="F47" i="165"/>
  <c r="M45" i="165"/>
  <c r="L45" i="165"/>
  <c r="K45" i="165"/>
  <c r="J45" i="165"/>
  <c r="J46" i="165" s="1"/>
  <c r="I45" i="165"/>
  <c r="H45" i="165"/>
  <c r="G45" i="165"/>
  <c r="F45" i="165"/>
  <c r="M43" i="165"/>
  <c r="L43" i="165"/>
  <c r="K43" i="165"/>
  <c r="J43" i="165"/>
  <c r="J44" i="165" s="1"/>
  <c r="I43" i="165"/>
  <c r="H43" i="165"/>
  <c r="G43" i="165"/>
  <c r="F43" i="165"/>
  <c r="M41" i="165"/>
  <c r="L41" i="165"/>
  <c r="K41" i="165"/>
  <c r="J41" i="165"/>
  <c r="J31" i="165" s="1"/>
  <c r="I41" i="165"/>
  <c r="H41" i="165"/>
  <c r="G41" i="165"/>
  <c r="F41" i="165"/>
  <c r="F31" i="165" s="1"/>
  <c r="M39" i="165"/>
  <c r="M40" i="165" s="1"/>
  <c r="L39" i="165"/>
  <c r="L40" i="165" s="1"/>
  <c r="K39" i="165"/>
  <c r="K40" i="165" s="1"/>
  <c r="J39" i="165"/>
  <c r="J40" i="165" s="1"/>
  <c r="I39" i="165"/>
  <c r="I40" i="165" s="1"/>
  <c r="H39" i="165"/>
  <c r="H40" i="165" s="1"/>
  <c r="G39" i="165"/>
  <c r="G40" i="165" s="1"/>
  <c r="F39" i="165"/>
  <c r="M37" i="165"/>
  <c r="M38" i="165" s="1"/>
  <c r="L37" i="165"/>
  <c r="L38" i="165" s="1"/>
  <c r="K37" i="165"/>
  <c r="K38" i="165" s="1"/>
  <c r="J37" i="165"/>
  <c r="J38" i="165" s="1"/>
  <c r="I37" i="165"/>
  <c r="I38" i="165" s="1"/>
  <c r="H37" i="165"/>
  <c r="H38" i="165" s="1"/>
  <c r="G37" i="165"/>
  <c r="G38" i="165" s="1"/>
  <c r="F37" i="165"/>
  <c r="M35" i="165"/>
  <c r="M36" i="165" s="1"/>
  <c r="L35" i="165"/>
  <c r="L36" i="165" s="1"/>
  <c r="K35" i="165"/>
  <c r="K36" i="165" s="1"/>
  <c r="J35" i="165"/>
  <c r="J36" i="165" s="1"/>
  <c r="I35" i="165"/>
  <c r="I36" i="165" s="1"/>
  <c r="H35" i="165"/>
  <c r="H36" i="165" s="1"/>
  <c r="G35" i="165"/>
  <c r="G36" i="165" s="1"/>
  <c r="F35" i="165"/>
  <c r="M33" i="165"/>
  <c r="M34" i="165" s="1"/>
  <c r="L33" i="165"/>
  <c r="L34" i="165" s="1"/>
  <c r="K33" i="165"/>
  <c r="K34" i="165" s="1"/>
  <c r="J33" i="165"/>
  <c r="J34" i="165" s="1"/>
  <c r="I33" i="165"/>
  <c r="I34" i="165" s="1"/>
  <c r="H33" i="165"/>
  <c r="H34" i="165" s="1"/>
  <c r="G33" i="165"/>
  <c r="G34" i="165" s="1"/>
  <c r="F33" i="165"/>
  <c r="M31" i="165"/>
  <c r="M32" i="165" s="1"/>
  <c r="I31" i="165"/>
  <c r="I32" i="165" s="1"/>
  <c r="M29" i="165"/>
  <c r="M30" i="165" s="1"/>
  <c r="L29" i="165"/>
  <c r="L30" i="165" s="1"/>
  <c r="K29" i="165"/>
  <c r="K30" i="165" s="1"/>
  <c r="J29" i="165"/>
  <c r="J30" i="165" s="1"/>
  <c r="I29" i="165"/>
  <c r="I30" i="165" s="1"/>
  <c r="H29" i="165"/>
  <c r="H30" i="165" s="1"/>
  <c r="G29" i="165"/>
  <c r="G30" i="165" s="1"/>
  <c r="F29" i="165"/>
  <c r="M27" i="165"/>
  <c r="M28" i="165" s="1"/>
  <c r="L27" i="165"/>
  <c r="L28" i="165" s="1"/>
  <c r="K27" i="165"/>
  <c r="K28" i="165" s="1"/>
  <c r="J27" i="165"/>
  <c r="J28" i="165" s="1"/>
  <c r="I27" i="165"/>
  <c r="I28" i="165" s="1"/>
  <c r="H27" i="165"/>
  <c r="H28" i="165" s="1"/>
  <c r="G27" i="165"/>
  <c r="G28" i="165" s="1"/>
  <c r="F27" i="165"/>
  <c r="M25" i="165"/>
  <c r="M26" i="165" s="1"/>
  <c r="L25" i="165"/>
  <c r="L26" i="165" s="1"/>
  <c r="K25" i="165"/>
  <c r="K26" i="165" s="1"/>
  <c r="J25" i="165"/>
  <c r="J26" i="165" s="1"/>
  <c r="I25" i="165"/>
  <c r="I26" i="165" s="1"/>
  <c r="H25" i="165"/>
  <c r="H26" i="165" s="1"/>
  <c r="G25" i="165"/>
  <c r="G26" i="165" s="1"/>
  <c r="F25" i="165"/>
  <c r="M23" i="165"/>
  <c r="M24" i="165" s="1"/>
  <c r="L23" i="165"/>
  <c r="L24" i="165" s="1"/>
  <c r="K23" i="165"/>
  <c r="K24" i="165" s="1"/>
  <c r="J23" i="165"/>
  <c r="J24" i="165" s="1"/>
  <c r="I23" i="165"/>
  <c r="I24" i="165" s="1"/>
  <c r="H23" i="165"/>
  <c r="H24" i="165" s="1"/>
  <c r="G23" i="165"/>
  <c r="G24" i="165" s="1"/>
  <c r="F23" i="165"/>
  <c r="M21" i="165"/>
  <c r="M22" i="165" s="1"/>
  <c r="L21" i="165"/>
  <c r="K21" i="165"/>
  <c r="K22" i="165" s="1"/>
  <c r="J21" i="165"/>
  <c r="I21" i="165"/>
  <c r="I22" i="165" s="1"/>
  <c r="H21" i="165"/>
  <c r="G21" i="165"/>
  <c r="G22" i="165" s="1"/>
  <c r="F21" i="165"/>
  <c r="M19" i="165"/>
  <c r="M20" i="165" s="1"/>
  <c r="L19" i="165"/>
  <c r="L20" i="165" s="1"/>
  <c r="K19" i="165"/>
  <c r="K20" i="165" s="1"/>
  <c r="J19" i="165"/>
  <c r="J20" i="165" s="1"/>
  <c r="I19" i="165"/>
  <c r="I20" i="165" s="1"/>
  <c r="H19" i="165"/>
  <c r="H20" i="165" s="1"/>
  <c r="G19" i="165"/>
  <c r="G20" i="165" s="1"/>
  <c r="F19" i="165"/>
  <c r="M17" i="165"/>
  <c r="M18" i="165" s="1"/>
  <c r="L17" i="165"/>
  <c r="L18" i="165" s="1"/>
  <c r="K17" i="165"/>
  <c r="K18" i="165" s="1"/>
  <c r="J17" i="165"/>
  <c r="J18" i="165" s="1"/>
  <c r="I17" i="165"/>
  <c r="I18" i="165" s="1"/>
  <c r="H17" i="165"/>
  <c r="H18" i="165" s="1"/>
  <c r="G17" i="165"/>
  <c r="G18" i="165" s="1"/>
  <c r="F17" i="165"/>
  <c r="M15" i="165"/>
  <c r="M16" i="165" s="1"/>
  <c r="L15" i="165"/>
  <c r="L16" i="165" s="1"/>
  <c r="K15" i="165"/>
  <c r="K16" i="165" s="1"/>
  <c r="J15" i="165"/>
  <c r="J16" i="165" s="1"/>
  <c r="I15" i="165"/>
  <c r="I16" i="165" s="1"/>
  <c r="H15" i="165"/>
  <c r="H16" i="165" s="1"/>
  <c r="G15" i="165"/>
  <c r="G16" i="165" s="1"/>
  <c r="F15" i="165"/>
  <c r="M13" i="165"/>
  <c r="M14" i="165" s="1"/>
  <c r="L13" i="165"/>
  <c r="L14" i="165" s="1"/>
  <c r="K13" i="165"/>
  <c r="K14" i="165" s="1"/>
  <c r="J13" i="165"/>
  <c r="J14" i="165" s="1"/>
  <c r="I13" i="165"/>
  <c r="I14" i="165" s="1"/>
  <c r="H13" i="165"/>
  <c r="H14" i="165" s="1"/>
  <c r="G13" i="165"/>
  <c r="G14" i="165" s="1"/>
  <c r="F13" i="165"/>
  <c r="M11" i="165"/>
  <c r="M12" i="165" s="1"/>
  <c r="L11" i="165"/>
  <c r="L12" i="165" s="1"/>
  <c r="K11" i="165"/>
  <c r="K12" i="165" s="1"/>
  <c r="J11" i="165"/>
  <c r="J12" i="165" s="1"/>
  <c r="I11" i="165"/>
  <c r="I12" i="165" s="1"/>
  <c r="H11" i="165"/>
  <c r="H12" i="165" s="1"/>
  <c r="G11" i="165"/>
  <c r="G12" i="165" s="1"/>
  <c r="F11" i="165"/>
  <c r="M9" i="165"/>
  <c r="M10" i="165" s="1"/>
  <c r="L9" i="165"/>
  <c r="L10" i="165" s="1"/>
  <c r="K9" i="165"/>
  <c r="K10" i="165" s="1"/>
  <c r="J9" i="165"/>
  <c r="J10" i="165" s="1"/>
  <c r="I9" i="165"/>
  <c r="I10" i="165" s="1"/>
  <c r="H9" i="165"/>
  <c r="H10" i="165" s="1"/>
  <c r="G9" i="165"/>
  <c r="G10" i="165" s="1"/>
  <c r="F9" i="165"/>
  <c r="M7" i="165"/>
  <c r="M8" i="165" s="1"/>
  <c r="L7" i="165"/>
  <c r="L8" i="165" s="1"/>
  <c r="K7" i="165"/>
  <c r="K8" i="165" s="1"/>
  <c r="J7" i="165"/>
  <c r="J8" i="165" s="1"/>
  <c r="I7" i="165"/>
  <c r="I8" i="165" s="1"/>
  <c r="H7" i="165"/>
  <c r="H8" i="165" s="1"/>
  <c r="G7" i="165"/>
  <c r="G8" i="165" s="1"/>
  <c r="F7" i="165"/>
  <c r="M5" i="165"/>
  <c r="M6" i="165" s="1"/>
  <c r="L5" i="165"/>
  <c r="L6" i="165" s="1"/>
  <c r="K5" i="165"/>
  <c r="K6" i="165" s="1"/>
  <c r="J5" i="165"/>
  <c r="J6" i="165" s="1"/>
  <c r="I5" i="165"/>
  <c r="I6" i="165" s="1"/>
  <c r="H5" i="165"/>
  <c r="H6" i="165" s="1"/>
  <c r="G5" i="165"/>
  <c r="G6" i="165" s="1"/>
  <c r="F5" i="165"/>
  <c r="M3" i="165"/>
  <c r="M4" i="165" s="1"/>
  <c r="L3" i="165"/>
  <c r="L4" i="165" s="1"/>
  <c r="K3" i="165"/>
  <c r="K4" i="165" s="1"/>
  <c r="J3" i="165"/>
  <c r="J4" i="165" s="1"/>
  <c r="I3" i="165"/>
  <c r="I4" i="165" s="1"/>
  <c r="H3" i="165"/>
  <c r="H4" i="165" s="1"/>
  <c r="G3" i="165"/>
  <c r="G4" i="165" s="1"/>
  <c r="F3" i="165"/>
  <c r="H82" i="152"/>
  <c r="K81" i="152"/>
  <c r="K82" i="152" s="1"/>
  <c r="J81" i="152"/>
  <c r="J82" i="152" s="1"/>
  <c r="I81" i="152"/>
  <c r="I82" i="152" s="1"/>
  <c r="H81" i="152"/>
  <c r="G81" i="152"/>
  <c r="G82" i="152" s="1"/>
  <c r="F81" i="152"/>
  <c r="K79" i="152"/>
  <c r="J79" i="152"/>
  <c r="J80" i="152" s="1"/>
  <c r="I79" i="152"/>
  <c r="H79" i="152"/>
  <c r="H80" i="152" s="1"/>
  <c r="G79" i="152"/>
  <c r="F79" i="152"/>
  <c r="H78" i="152"/>
  <c r="K77" i="152"/>
  <c r="K78" i="152" s="1"/>
  <c r="J77" i="152"/>
  <c r="J78" i="152" s="1"/>
  <c r="I77" i="152"/>
  <c r="I78" i="152" s="1"/>
  <c r="H77" i="152"/>
  <c r="G77" i="152"/>
  <c r="G78" i="152" s="1"/>
  <c r="F77" i="152"/>
  <c r="K75" i="152"/>
  <c r="J75" i="152"/>
  <c r="J76" i="152" s="1"/>
  <c r="I75" i="152"/>
  <c r="H75" i="152"/>
  <c r="H76" i="152" s="1"/>
  <c r="G75" i="152"/>
  <c r="F75" i="152"/>
  <c r="H74" i="152"/>
  <c r="K73" i="152"/>
  <c r="K74" i="152" s="1"/>
  <c r="J73" i="152"/>
  <c r="J74" i="152" s="1"/>
  <c r="I73" i="152"/>
  <c r="I74" i="152" s="1"/>
  <c r="H73" i="152"/>
  <c r="G73" i="152"/>
  <c r="G74" i="152" s="1"/>
  <c r="F73" i="152"/>
  <c r="K71" i="152"/>
  <c r="J71" i="152"/>
  <c r="J72" i="152" s="1"/>
  <c r="I71" i="152"/>
  <c r="H71" i="152"/>
  <c r="H72" i="152" s="1"/>
  <c r="G71" i="152"/>
  <c r="F71" i="152"/>
  <c r="H70" i="152"/>
  <c r="K69" i="152"/>
  <c r="K70" i="152" s="1"/>
  <c r="J69" i="152"/>
  <c r="J70" i="152" s="1"/>
  <c r="I69" i="152"/>
  <c r="I70" i="152" s="1"/>
  <c r="H69" i="152"/>
  <c r="G69" i="152"/>
  <c r="G70" i="152" s="1"/>
  <c r="F69" i="152"/>
  <c r="K67" i="152"/>
  <c r="J67" i="152"/>
  <c r="J68" i="152" s="1"/>
  <c r="I67" i="152"/>
  <c r="H67" i="152"/>
  <c r="H68" i="152" s="1"/>
  <c r="G67" i="152"/>
  <c r="F67" i="152"/>
  <c r="H66" i="152"/>
  <c r="K65" i="152"/>
  <c r="K66" i="152" s="1"/>
  <c r="J65" i="152"/>
  <c r="J66" i="152" s="1"/>
  <c r="I65" i="152"/>
  <c r="I66" i="152" s="1"/>
  <c r="H65" i="152"/>
  <c r="G65" i="152"/>
  <c r="G66" i="152" s="1"/>
  <c r="F65" i="152"/>
  <c r="K63" i="152"/>
  <c r="J63" i="152"/>
  <c r="J64" i="152" s="1"/>
  <c r="I63" i="152"/>
  <c r="H63" i="152"/>
  <c r="H64" i="152" s="1"/>
  <c r="G63" i="152"/>
  <c r="F63" i="152"/>
  <c r="H62" i="152"/>
  <c r="K61" i="152"/>
  <c r="K62" i="152" s="1"/>
  <c r="J61" i="152"/>
  <c r="J62" i="152" s="1"/>
  <c r="I61" i="152"/>
  <c r="I62" i="152" s="1"/>
  <c r="H61" i="152"/>
  <c r="G61" i="152"/>
  <c r="G62" i="152" s="1"/>
  <c r="F61" i="152"/>
  <c r="K59" i="152"/>
  <c r="J59" i="152"/>
  <c r="J60" i="152" s="1"/>
  <c r="I59" i="152"/>
  <c r="H59" i="152"/>
  <c r="H60" i="152" s="1"/>
  <c r="G59" i="152"/>
  <c r="F59" i="152"/>
  <c r="H58" i="152"/>
  <c r="K57" i="152"/>
  <c r="K58" i="152" s="1"/>
  <c r="J57" i="152"/>
  <c r="J58" i="152" s="1"/>
  <c r="I57" i="152"/>
  <c r="I58" i="152" s="1"/>
  <c r="H57" i="152"/>
  <c r="G57" i="152"/>
  <c r="G58" i="152" s="1"/>
  <c r="F57" i="152"/>
  <c r="K55" i="152"/>
  <c r="J55" i="152"/>
  <c r="J56" i="152" s="1"/>
  <c r="I55" i="152"/>
  <c r="H55" i="152"/>
  <c r="H56" i="152" s="1"/>
  <c r="G55" i="152"/>
  <c r="F55" i="152"/>
  <c r="H54" i="152"/>
  <c r="K53" i="152"/>
  <c r="K54" i="152" s="1"/>
  <c r="J53" i="152"/>
  <c r="J54" i="152" s="1"/>
  <c r="I53" i="152"/>
  <c r="I54" i="152" s="1"/>
  <c r="H53" i="152"/>
  <c r="G53" i="152"/>
  <c r="G54" i="152" s="1"/>
  <c r="F53" i="152"/>
  <c r="K51" i="152"/>
  <c r="J51" i="152"/>
  <c r="J52" i="152" s="1"/>
  <c r="I51" i="152"/>
  <c r="H51" i="152"/>
  <c r="H52" i="152" s="1"/>
  <c r="G51" i="152"/>
  <c r="F51" i="152"/>
  <c r="H50" i="152"/>
  <c r="K49" i="152"/>
  <c r="K50" i="152" s="1"/>
  <c r="J49" i="152"/>
  <c r="J50" i="152" s="1"/>
  <c r="I49" i="152"/>
  <c r="I50" i="152" s="1"/>
  <c r="H49" i="152"/>
  <c r="G49" i="152"/>
  <c r="G50" i="152" s="1"/>
  <c r="F49" i="152"/>
  <c r="K47" i="152"/>
  <c r="J47" i="152"/>
  <c r="J48" i="152" s="1"/>
  <c r="I47" i="152"/>
  <c r="H47" i="152"/>
  <c r="H48" i="152" s="1"/>
  <c r="G47" i="152"/>
  <c r="F47" i="152"/>
  <c r="H46" i="152"/>
  <c r="K45" i="152"/>
  <c r="K46" i="152" s="1"/>
  <c r="J45" i="152"/>
  <c r="J46" i="152" s="1"/>
  <c r="I45" i="152"/>
  <c r="I46" i="152" s="1"/>
  <c r="H45" i="152"/>
  <c r="G45" i="152"/>
  <c r="G46" i="152" s="1"/>
  <c r="F45" i="152"/>
  <c r="K43" i="152"/>
  <c r="J43" i="152"/>
  <c r="J44" i="152" s="1"/>
  <c r="I43" i="152"/>
  <c r="H43" i="152"/>
  <c r="H44" i="152" s="1"/>
  <c r="G43" i="152"/>
  <c r="F43" i="152"/>
  <c r="H42" i="152"/>
  <c r="K41" i="152"/>
  <c r="K42" i="152" s="1"/>
  <c r="J41" i="152"/>
  <c r="J42" i="152" s="1"/>
  <c r="I41" i="152"/>
  <c r="I42" i="152" s="1"/>
  <c r="H41" i="152"/>
  <c r="G41" i="152"/>
  <c r="G42" i="152" s="1"/>
  <c r="F41" i="152"/>
  <c r="K39" i="152"/>
  <c r="J39" i="152"/>
  <c r="J40" i="152" s="1"/>
  <c r="I39" i="152"/>
  <c r="H39" i="152"/>
  <c r="H40" i="152" s="1"/>
  <c r="G39" i="152"/>
  <c r="F39" i="152"/>
  <c r="H38" i="152"/>
  <c r="K37" i="152"/>
  <c r="K38" i="152" s="1"/>
  <c r="J37" i="152"/>
  <c r="J38" i="152" s="1"/>
  <c r="I37" i="152"/>
  <c r="I38" i="152" s="1"/>
  <c r="H37" i="152"/>
  <c r="G37" i="152"/>
  <c r="G38" i="152" s="1"/>
  <c r="F37" i="152"/>
  <c r="K35" i="152"/>
  <c r="J35" i="152"/>
  <c r="J36" i="152" s="1"/>
  <c r="I35" i="152"/>
  <c r="H35" i="152"/>
  <c r="H36" i="152" s="1"/>
  <c r="G35" i="152"/>
  <c r="F35" i="152"/>
  <c r="H34" i="152"/>
  <c r="K33" i="152"/>
  <c r="K34" i="152" s="1"/>
  <c r="J33" i="152"/>
  <c r="J34" i="152" s="1"/>
  <c r="I33" i="152"/>
  <c r="I34" i="152" s="1"/>
  <c r="H33" i="152"/>
  <c r="G33" i="152"/>
  <c r="G34" i="152" s="1"/>
  <c r="F33" i="152"/>
  <c r="K31" i="152"/>
  <c r="J31" i="152"/>
  <c r="J32" i="152" s="1"/>
  <c r="I31" i="152"/>
  <c r="H31" i="152"/>
  <c r="H32" i="152" s="1"/>
  <c r="G31" i="152"/>
  <c r="F31" i="152"/>
  <c r="H30" i="152"/>
  <c r="K29" i="152"/>
  <c r="K30" i="152" s="1"/>
  <c r="J29" i="152"/>
  <c r="J30" i="152" s="1"/>
  <c r="I29" i="152"/>
  <c r="I30" i="152" s="1"/>
  <c r="H29" i="152"/>
  <c r="G29" i="152"/>
  <c r="G30" i="152" s="1"/>
  <c r="F29" i="152"/>
  <c r="K27" i="152"/>
  <c r="J27" i="152"/>
  <c r="J28" i="152" s="1"/>
  <c r="I27" i="152"/>
  <c r="H27" i="152"/>
  <c r="H28" i="152" s="1"/>
  <c r="G27" i="152"/>
  <c r="F27" i="152"/>
  <c r="K25" i="152"/>
  <c r="K26" i="152" s="1"/>
  <c r="J25" i="152"/>
  <c r="J26" i="152" s="1"/>
  <c r="I25" i="152"/>
  <c r="I26" i="152" s="1"/>
  <c r="H25" i="152"/>
  <c r="H26" i="152" s="1"/>
  <c r="G25" i="152"/>
  <c r="G26" i="152" s="1"/>
  <c r="F25" i="152"/>
  <c r="K23" i="152"/>
  <c r="K24" i="152" s="1"/>
  <c r="J23" i="152"/>
  <c r="J24" i="152" s="1"/>
  <c r="I23" i="152"/>
  <c r="I24" i="152" s="1"/>
  <c r="H23" i="152"/>
  <c r="H24" i="152" s="1"/>
  <c r="G23" i="152"/>
  <c r="G24" i="152" s="1"/>
  <c r="F23" i="152"/>
  <c r="K21" i="152"/>
  <c r="K22" i="152" s="1"/>
  <c r="J21" i="152"/>
  <c r="J22" i="152" s="1"/>
  <c r="I21" i="152"/>
  <c r="I22" i="152" s="1"/>
  <c r="H21" i="152"/>
  <c r="H22" i="152" s="1"/>
  <c r="G21" i="152"/>
  <c r="G22" i="152" s="1"/>
  <c r="F21" i="152"/>
  <c r="K19" i="152"/>
  <c r="K20" i="152" s="1"/>
  <c r="J19" i="152"/>
  <c r="J20" i="152" s="1"/>
  <c r="I19" i="152"/>
  <c r="I20" i="152" s="1"/>
  <c r="H19" i="152"/>
  <c r="H20" i="152" s="1"/>
  <c r="G19" i="152"/>
  <c r="G20" i="152" s="1"/>
  <c r="F19" i="152"/>
  <c r="K17" i="152"/>
  <c r="K18" i="152" s="1"/>
  <c r="J17" i="152"/>
  <c r="J18" i="152" s="1"/>
  <c r="I17" i="152"/>
  <c r="I18" i="152" s="1"/>
  <c r="H17" i="152"/>
  <c r="H18" i="152" s="1"/>
  <c r="G17" i="152"/>
  <c r="G18" i="152" s="1"/>
  <c r="F17" i="152"/>
  <c r="K15" i="152"/>
  <c r="K16" i="152" s="1"/>
  <c r="J15" i="152"/>
  <c r="J16" i="152" s="1"/>
  <c r="I15" i="152"/>
  <c r="I16" i="152" s="1"/>
  <c r="H15" i="152"/>
  <c r="H16" i="152" s="1"/>
  <c r="G15" i="152"/>
  <c r="G16" i="152" s="1"/>
  <c r="F15" i="152"/>
  <c r="K13" i="152"/>
  <c r="K14" i="152" s="1"/>
  <c r="J13" i="152"/>
  <c r="J14" i="152" s="1"/>
  <c r="I13" i="152"/>
  <c r="I14" i="152" s="1"/>
  <c r="H13" i="152"/>
  <c r="H14" i="152" s="1"/>
  <c r="G13" i="152"/>
  <c r="G14" i="152" s="1"/>
  <c r="F13" i="152"/>
  <c r="K11" i="152"/>
  <c r="K12" i="152" s="1"/>
  <c r="J11" i="152"/>
  <c r="J12" i="152" s="1"/>
  <c r="I11" i="152"/>
  <c r="I12" i="152" s="1"/>
  <c r="H11" i="152"/>
  <c r="H12" i="152" s="1"/>
  <c r="G11" i="152"/>
  <c r="G12" i="152" s="1"/>
  <c r="F11" i="152"/>
  <c r="K10" i="152"/>
  <c r="G10" i="152"/>
  <c r="K9" i="152"/>
  <c r="J9" i="152"/>
  <c r="J10" i="152" s="1"/>
  <c r="I9" i="152"/>
  <c r="I10" i="152" s="1"/>
  <c r="H9" i="152"/>
  <c r="H10" i="152" s="1"/>
  <c r="G9" i="152"/>
  <c r="F9" i="152"/>
  <c r="K7" i="152"/>
  <c r="K8" i="152" s="1"/>
  <c r="J7" i="152"/>
  <c r="J8" i="152" s="1"/>
  <c r="I7" i="152"/>
  <c r="I8" i="152" s="1"/>
  <c r="H7" i="152"/>
  <c r="H8" i="152" s="1"/>
  <c r="G7" i="152"/>
  <c r="G8" i="152" s="1"/>
  <c r="F7" i="152"/>
  <c r="K6" i="152"/>
  <c r="G6" i="152"/>
  <c r="K5" i="152"/>
  <c r="J5" i="152"/>
  <c r="J6" i="152" s="1"/>
  <c r="I5" i="152"/>
  <c r="I6" i="152" s="1"/>
  <c r="H5" i="152"/>
  <c r="H6" i="152" s="1"/>
  <c r="G5" i="152"/>
  <c r="F5" i="152"/>
  <c r="K3" i="152"/>
  <c r="K4" i="152" s="1"/>
  <c r="J3" i="152"/>
  <c r="J4" i="152" s="1"/>
  <c r="I3" i="152"/>
  <c r="I4" i="152" s="1"/>
  <c r="H3" i="152"/>
  <c r="H4" i="152" s="1"/>
  <c r="G3" i="152"/>
  <c r="G4" i="152" s="1"/>
  <c r="F3" i="152"/>
  <c r="L81" i="148"/>
  <c r="K81" i="148"/>
  <c r="J81" i="148"/>
  <c r="I81" i="148"/>
  <c r="H81" i="148"/>
  <c r="G81" i="148"/>
  <c r="F81" i="148"/>
  <c r="L79" i="148"/>
  <c r="K79" i="148"/>
  <c r="J79" i="148"/>
  <c r="I79" i="148"/>
  <c r="H79" i="148"/>
  <c r="G79" i="148"/>
  <c r="F79" i="148"/>
  <c r="L77" i="148"/>
  <c r="K77" i="148"/>
  <c r="J77" i="148"/>
  <c r="I77" i="148"/>
  <c r="H77" i="148"/>
  <c r="G77" i="148"/>
  <c r="F77" i="148"/>
  <c r="L75" i="148"/>
  <c r="K75" i="148"/>
  <c r="J75" i="148"/>
  <c r="I75" i="148"/>
  <c r="H75" i="148"/>
  <c r="G75" i="148"/>
  <c r="F75" i="148"/>
  <c r="L73" i="148"/>
  <c r="K73" i="148"/>
  <c r="J73" i="148"/>
  <c r="I73" i="148"/>
  <c r="H73" i="148"/>
  <c r="G73" i="148"/>
  <c r="F73" i="148"/>
  <c r="L71" i="148"/>
  <c r="K71" i="148"/>
  <c r="J71" i="148"/>
  <c r="I71" i="148"/>
  <c r="H71" i="148"/>
  <c r="G71" i="148"/>
  <c r="F71" i="148"/>
  <c r="L69" i="148"/>
  <c r="K69" i="148"/>
  <c r="J69" i="148"/>
  <c r="I69" i="148"/>
  <c r="H69" i="148"/>
  <c r="G69" i="148"/>
  <c r="F69" i="148"/>
  <c r="L67" i="148"/>
  <c r="K67" i="148"/>
  <c r="J67" i="148"/>
  <c r="I67" i="148"/>
  <c r="H67" i="148"/>
  <c r="G67" i="148"/>
  <c r="F67" i="148"/>
  <c r="L65" i="148"/>
  <c r="K65" i="148"/>
  <c r="J65" i="148"/>
  <c r="I65" i="148"/>
  <c r="H65" i="148"/>
  <c r="G65" i="148"/>
  <c r="F65" i="148"/>
  <c r="L63" i="148"/>
  <c r="K63" i="148"/>
  <c r="J63" i="148"/>
  <c r="I63" i="148"/>
  <c r="H63" i="148"/>
  <c r="G63" i="148"/>
  <c r="F63" i="148"/>
  <c r="L61" i="148"/>
  <c r="K61" i="148"/>
  <c r="J61" i="148"/>
  <c r="I61" i="148"/>
  <c r="H61" i="148"/>
  <c r="G61" i="148"/>
  <c r="F61" i="148"/>
  <c r="L59" i="148"/>
  <c r="K59" i="148"/>
  <c r="J59" i="148"/>
  <c r="I59" i="148"/>
  <c r="H59" i="148"/>
  <c r="G59" i="148"/>
  <c r="F59" i="148"/>
  <c r="L57" i="148"/>
  <c r="K57" i="148"/>
  <c r="J57" i="148"/>
  <c r="I57" i="148"/>
  <c r="H57" i="148"/>
  <c r="G57" i="148"/>
  <c r="F57" i="148"/>
  <c r="L55" i="148"/>
  <c r="K55" i="148"/>
  <c r="J55" i="148"/>
  <c r="I55" i="148"/>
  <c r="H55" i="148"/>
  <c r="G55" i="148"/>
  <c r="F55" i="148"/>
  <c r="L53" i="148"/>
  <c r="K53" i="148"/>
  <c r="J53" i="148"/>
  <c r="I53" i="148"/>
  <c r="H53" i="148"/>
  <c r="G53" i="148"/>
  <c r="F53" i="148"/>
  <c r="L51" i="148"/>
  <c r="K51" i="148"/>
  <c r="J51" i="148"/>
  <c r="I51" i="148"/>
  <c r="H51" i="148"/>
  <c r="G51" i="148"/>
  <c r="F51" i="148"/>
  <c r="L49" i="148"/>
  <c r="K49" i="148"/>
  <c r="J49" i="148"/>
  <c r="I49" i="148"/>
  <c r="H49" i="148"/>
  <c r="G49" i="148"/>
  <c r="F49" i="148"/>
  <c r="I48" i="148"/>
  <c r="L47" i="148"/>
  <c r="K47" i="148"/>
  <c r="J47" i="148"/>
  <c r="I47" i="148"/>
  <c r="H47" i="148"/>
  <c r="G47" i="148"/>
  <c r="F47" i="148"/>
  <c r="I46" i="148"/>
  <c r="L45" i="148"/>
  <c r="K45" i="148"/>
  <c r="J45" i="148"/>
  <c r="I45" i="148"/>
  <c r="H45" i="148"/>
  <c r="G45" i="148"/>
  <c r="F45" i="148"/>
  <c r="I44" i="148"/>
  <c r="L43" i="148"/>
  <c r="K43" i="148"/>
  <c r="J43" i="148"/>
  <c r="I43" i="148"/>
  <c r="H43" i="148"/>
  <c r="G43" i="148"/>
  <c r="F43" i="148"/>
  <c r="I42" i="148"/>
  <c r="L41" i="148"/>
  <c r="K41" i="148"/>
  <c r="J41" i="148"/>
  <c r="I41" i="148"/>
  <c r="H41" i="148"/>
  <c r="G41" i="148"/>
  <c r="F41" i="148"/>
  <c r="J40" i="148"/>
  <c r="H40" i="148"/>
  <c r="L39" i="148"/>
  <c r="K39" i="148"/>
  <c r="K40" i="148" s="1"/>
  <c r="J39" i="148"/>
  <c r="I39" i="148"/>
  <c r="I40" i="148" s="1"/>
  <c r="H39" i="148"/>
  <c r="G39" i="148"/>
  <c r="G40" i="148" s="1"/>
  <c r="F39" i="148"/>
  <c r="L38" i="148"/>
  <c r="J38" i="148"/>
  <c r="H38" i="148"/>
  <c r="L37" i="148"/>
  <c r="K37" i="148"/>
  <c r="K38" i="148" s="1"/>
  <c r="J37" i="148"/>
  <c r="I37" i="148"/>
  <c r="I38" i="148" s="1"/>
  <c r="H37" i="148"/>
  <c r="G37" i="148"/>
  <c r="G38" i="148" s="1"/>
  <c r="F37" i="148"/>
  <c r="L36" i="148"/>
  <c r="J36" i="148"/>
  <c r="H36" i="148"/>
  <c r="L35" i="148"/>
  <c r="K35" i="148"/>
  <c r="K36" i="148" s="1"/>
  <c r="J35" i="148"/>
  <c r="I35" i="148"/>
  <c r="I36" i="148" s="1"/>
  <c r="H35" i="148"/>
  <c r="G35" i="148"/>
  <c r="G36" i="148" s="1"/>
  <c r="F35" i="148"/>
  <c r="L34" i="148"/>
  <c r="J34" i="148"/>
  <c r="H34" i="148"/>
  <c r="L33" i="148"/>
  <c r="K33" i="148"/>
  <c r="K34" i="148" s="1"/>
  <c r="J33" i="148"/>
  <c r="I33" i="148"/>
  <c r="I34" i="148" s="1"/>
  <c r="H33" i="148"/>
  <c r="G33" i="148"/>
  <c r="G34" i="148" s="1"/>
  <c r="F33" i="148"/>
  <c r="K31" i="148"/>
  <c r="I31" i="148"/>
  <c r="G31" i="148"/>
  <c r="L30" i="148"/>
  <c r="J30" i="148"/>
  <c r="H30" i="148"/>
  <c r="L29" i="148"/>
  <c r="K29" i="148"/>
  <c r="K30" i="148" s="1"/>
  <c r="J29" i="148"/>
  <c r="I29" i="148"/>
  <c r="I30" i="148" s="1"/>
  <c r="H29" i="148"/>
  <c r="G29" i="148"/>
  <c r="G30" i="148" s="1"/>
  <c r="F29" i="148"/>
  <c r="L28" i="148"/>
  <c r="J28" i="148"/>
  <c r="H28" i="148"/>
  <c r="L27" i="148"/>
  <c r="K27" i="148"/>
  <c r="K28" i="148" s="1"/>
  <c r="J27" i="148"/>
  <c r="I27" i="148"/>
  <c r="I28" i="148" s="1"/>
  <c r="H27" i="148"/>
  <c r="G27" i="148"/>
  <c r="G28" i="148" s="1"/>
  <c r="F27" i="148"/>
  <c r="L26" i="148"/>
  <c r="J26" i="148"/>
  <c r="H26" i="148"/>
  <c r="L25" i="148"/>
  <c r="K25" i="148"/>
  <c r="K26" i="148" s="1"/>
  <c r="J25" i="148"/>
  <c r="I25" i="148"/>
  <c r="I26" i="148" s="1"/>
  <c r="H25" i="148"/>
  <c r="G25" i="148"/>
  <c r="G26" i="148" s="1"/>
  <c r="F25" i="148"/>
  <c r="L24" i="148"/>
  <c r="J24" i="148"/>
  <c r="H24" i="148"/>
  <c r="L23" i="148"/>
  <c r="K23" i="148"/>
  <c r="K24" i="148" s="1"/>
  <c r="J23" i="148"/>
  <c r="I23" i="148"/>
  <c r="I24" i="148" s="1"/>
  <c r="H23" i="148"/>
  <c r="G23" i="148"/>
  <c r="G24" i="148" s="1"/>
  <c r="F23" i="148"/>
  <c r="L22" i="148"/>
  <c r="J22" i="148"/>
  <c r="H22" i="148"/>
  <c r="L21" i="148"/>
  <c r="K21" i="148"/>
  <c r="K22" i="148" s="1"/>
  <c r="J21" i="148"/>
  <c r="I21" i="148"/>
  <c r="I22" i="148" s="1"/>
  <c r="H21" i="148"/>
  <c r="G21" i="148"/>
  <c r="G22" i="148" s="1"/>
  <c r="F21" i="148"/>
  <c r="L20" i="148"/>
  <c r="J20" i="148"/>
  <c r="H20" i="148"/>
  <c r="L19" i="148"/>
  <c r="K19" i="148"/>
  <c r="K20" i="148" s="1"/>
  <c r="J19" i="148"/>
  <c r="I19" i="148"/>
  <c r="I20" i="148" s="1"/>
  <c r="H19" i="148"/>
  <c r="G19" i="148"/>
  <c r="G20" i="148" s="1"/>
  <c r="F19" i="148"/>
  <c r="L18" i="148"/>
  <c r="J18" i="148"/>
  <c r="H18" i="148"/>
  <c r="L17" i="148"/>
  <c r="K17" i="148"/>
  <c r="K18" i="148" s="1"/>
  <c r="J17" i="148"/>
  <c r="I17" i="148"/>
  <c r="I18" i="148" s="1"/>
  <c r="H17" i="148"/>
  <c r="G17" i="148"/>
  <c r="G18" i="148" s="1"/>
  <c r="F17" i="148"/>
  <c r="L16" i="148"/>
  <c r="J16" i="148"/>
  <c r="H16" i="148"/>
  <c r="L15" i="148"/>
  <c r="K15" i="148"/>
  <c r="K16" i="148" s="1"/>
  <c r="J15" i="148"/>
  <c r="I15" i="148"/>
  <c r="I16" i="148" s="1"/>
  <c r="H15" i="148"/>
  <c r="G15" i="148"/>
  <c r="G16" i="148" s="1"/>
  <c r="F15" i="148"/>
  <c r="L14" i="148"/>
  <c r="J14" i="148"/>
  <c r="H14" i="148"/>
  <c r="L13" i="148"/>
  <c r="K13" i="148"/>
  <c r="K14" i="148" s="1"/>
  <c r="J13" i="148"/>
  <c r="I13" i="148"/>
  <c r="I14" i="148" s="1"/>
  <c r="H13" i="148"/>
  <c r="G13" i="148"/>
  <c r="G14" i="148" s="1"/>
  <c r="F13" i="148"/>
  <c r="L12" i="148"/>
  <c r="J12" i="148"/>
  <c r="H12" i="148"/>
  <c r="L11" i="148"/>
  <c r="K11" i="148"/>
  <c r="K12" i="148" s="1"/>
  <c r="J11" i="148"/>
  <c r="I11" i="148"/>
  <c r="I12" i="148" s="1"/>
  <c r="H11" i="148"/>
  <c r="G11" i="148"/>
  <c r="G12" i="148" s="1"/>
  <c r="F11" i="148"/>
  <c r="L10" i="148"/>
  <c r="J10" i="148"/>
  <c r="H10" i="148"/>
  <c r="L9" i="148"/>
  <c r="K9" i="148"/>
  <c r="K10" i="148" s="1"/>
  <c r="J9" i="148"/>
  <c r="I9" i="148"/>
  <c r="I10" i="148" s="1"/>
  <c r="H9" i="148"/>
  <c r="G9" i="148"/>
  <c r="G10" i="148" s="1"/>
  <c r="F9" i="148"/>
  <c r="L8" i="148"/>
  <c r="J8" i="148"/>
  <c r="H8" i="148"/>
  <c r="L7" i="148"/>
  <c r="K7" i="148"/>
  <c r="K8" i="148" s="1"/>
  <c r="J7" i="148"/>
  <c r="I7" i="148"/>
  <c r="I8" i="148" s="1"/>
  <c r="H7" i="148"/>
  <c r="G7" i="148"/>
  <c r="G8" i="148" s="1"/>
  <c r="F7" i="148"/>
  <c r="L6" i="148"/>
  <c r="J6" i="148"/>
  <c r="H6" i="148"/>
  <c r="L5" i="148"/>
  <c r="K5" i="148"/>
  <c r="K6" i="148" s="1"/>
  <c r="J5" i="148"/>
  <c r="I5" i="148"/>
  <c r="I6" i="148" s="1"/>
  <c r="H5" i="148"/>
  <c r="G5" i="148"/>
  <c r="G6" i="148" s="1"/>
  <c r="F5" i="148"/>
  <c r="L4" i="148"/>
  <c r="J4" i="148"/>
  <c r="H4" i="148"/>
  <c r="L3" i="148"/>
  <c r="K3" i="148"/>
  <c r="K4" i="148" s="1"/>
  <c r="J3" i="148"/>
  <c r="I3" i="148"/>
  <c r="I4" i="148" s="1"/>
  <c r="H3" i="148"/>
  <c r="G3" i="148"/>
  <c r="G4" i="148" s="1"/>
  <c r="F3" i="148"/>
  <c r="J81" i="147"/>
  <c r="I81" i="147"/>
  <c r="H81" i="147"/>
  <c r="G81" i="147"/>
  <c r="F81" i="147"/>
  <c r="G80" i="147"/>
  <c r="J79" i="147"/>
  <c r="I79" i="147"/>
  <c r="H79" i="147"/>
  <c r="G79" i="147"/>
  <c r="F79" i="147"/>
  <c r="J77" i="147"/>
  <c r="I77" i="147"/>
  <c r="H77" i="147"/>
  <c r="G77" i="147"/>
  <c r="F77" i="147"/>
  <c r="G76" i="147"/>
  <c r="J75" i="147"/>
  <c r="I75" i="147"/>
  <c r="H75" i="147"/>
  <c r="G75" i="147"/>
  <c r="F75" i="147"/>
  <c r="J73" i="147"/>
  <c r="I73" i="147"/>
  <c r="H73" i="147"/>
  <c r="G73" i="147"/>
  <c r="F73" i="147"/>
  <c r="G72" i="147"/>
  <c r="J71" i="147"/>
  <c r="I71" i="147"/>
  <c r="H71" i="147"/>
  <c r="G71" i="147"/>
  <c r="F71" i="147"/>
  <c r="J69" i="147"/>
  <c r="I69" i="147"/>
  <c r="H69" i="147"/>
  <c r="G69" i="147"/>
  <c r="F69" i="147"/>
  <c r="G68" i="147"/>
  <c r="J67" i="147"/>
  <c r="I67" i="147"/>
  <c r="H67" i="147"/>
  <c r="G67" i="147"/>
  <c r="F67" i="147"/>
  <c r="J65" i="147"/>
  <c r="I65" i="147"/>
  <c r="H65" i="147"/>
  <c r="G65" i="147"/>
  <c r="F65" i="147"/>
  <c r="G64" i="147"/>
  <c r="J63" i="147"/>
  <c r="I63" i="147"/>
  <c r="H63" i="147"/>
  <c r="G63" i="147"/>
  <c r="F63" i="147"/>
  <c r="J61" i="147"/>
  <c r="I61" i="147"/>
  <c r="H61" i="147"/>
  <c r="G61" i="147"/>
  <c r="F61" i="147"/>
  <c r="G60" i="147"/>
  <c r="J59" i="147"/>
  <c r="I59" i="147"/>
  <c r="H59" i="147"/>
  <c r="G59" i="147"/>
  <c r="F59" i="147"/>
  <c r="J57" i="147"/>
  <c r="I57" i="147"/>
  <c r="H57" i="147"/>
  <c r="G57" i="147"/>
  <c r="F57" i="147"/>
  <c r="G56" i="147"/>
  <c r="J55" i="147"/>
  <c r="I55" i="147"/>
  <c r="H55" i="147"/>
  <c r="G55" i="147"/>
  <c r="F55" i="147"/>
  <c r="J53" i="147"/>
  <c r="I53" i="147"/>
  <c r="H53" i="147"/>
  <c r="G53" i="147"/>
  <c r="F53" i="147"/>
  <c r="G52" i="147"/>
  <c r="J51" i="147"/>
  <c r="I51" i="147"/>
  <c r="H51" i="147"/>
  <c r="G51" i="147"/>
  <c r="F51" i="147"/>
  <c r="J49" i="147"/>
  <c r="I49" i="147"/>
  <c r="H49" i="147"/>
  <c r="G49" i="147"/>
  <c r="F49" i="147"/>
  <c r="G48" i="147"/>
  <c r="J47" i="147"/>
  <c r="I47" i="147"/>
  <c r="H47" i="147"/>
  <c r="G47" i="147"/>
  <c r="F47" i="147"/>
  <c r="J45" i="147"/>
  <c r="I45" i="147"/>
  <c r="H45" i="147"/>
  <c r="G45" i="147"/>
  <c r="F45" i="147"/>
  <c r="G44" i="147"/>
  <c r="J43" i="147"/>
  <c r="I43" i="147"/>
  <c r="H43" i="147"/>
  <c r="G43" i="147"/>
  <c r="F43" i="147"/>
  <c r="J41" i="147"/>
  <c r="I41" i="147"/>
  <c r="H41" i="147"/>
  <c r="G41" i="147"/>
  <c r="F41" i="147"/>
  <c r="G40" i="147"/>
  <c r="J39" i="147"/>
  <c r="I39" i="147"/>
  <c r="H39" i="147"/>
  <c r="G39" i="147"/>
  <c r="F39" i="147"/>
  <c r="J37" i="147"/>
  <c r="I37" i="147"/>
  <c r="H37" i="147"/>
  <c r="G37" i="147"/>
  <c r="F37" i="147"/>
  <c r="G36" i="147"/>
  <c r="J35" i="147"/>
  <c r="I35" i="147"/>
  <c r="H35" i="147"/>
  <c r="G35" i="147"/>
  <c r="F35" i="147"/>
  <c r="J33" i="147"/>
  <c r="I33" i="147"/>
  <c r="H33" i="147"/>
  <c r="G33" i="147"/>
  <c r="F33" i="147"/>
  <c r="J31" i="147"/>
  <c r="I31" i="147"/>
  <c r="H31" i="147"/>
  <c r="G31" i="147"/>
  <c r="F31" i="147"/>
  <c r="G30" i="147"/>
  <c r="J29" i="147"/>
  <c r="I29" i="147"/>
  <c r="H29" i="147"/>
  <c r="G29" i="147"/>
  <c r="F29" i="147"/>
  <c r="J27" i="147"/>
  <c r="I27" i="147"/>
  <c r="H27" i="147"/>
  <c r="G27" i="147"/>
  <c r="F27" i="147"/>
  <c r="J25" i="147"/>
  <c r="I25" i="147"/>
  <c r="I26" i="147" s="1"/>
  <c r="H25" i="147"/>
  <c r="G25" i="147"/>
  <c r="G26" i="147" s="1"/>
  <c r="F25" i="147"/>
  <c r="H26" i="147" s="1"/>
  <c r="J24" i="147"/>
  <c r="H24" i="147"/>
  <c r="J23" i="147"/>
  <c r="I23" i="147"/>
  <c r="I24" i="147" s="1"/>
  <c r="H23" i="147"/>
  <c r="G23" i="147"/>
  <c r="G24" i="147" s="1"/>
  <c r="F23" i="147"/>
  <c r="J22" i="147"/>
  <c r="H22" i="147"/>
  <c r="J21" i="147"/>
  <c r="I21" i="147"/>
  <c r="I22" i="147" s="1"/>
  <c r="H21" i="147"/>
  <c r="G21" i="147"/>
  <c r="G22" i="147" s="1"/>
  <c r="F21" i="147"/>
  <c r="J20" i="147"/>
  <c r="H20" i="147"/>
  <c r="J19" i="147"/>
  <c r="I19" i="147"/>
  <c r="I20" i="147" s="1"/>
  <c r="H19" i="147"/>
  <c r="G19" i="147"/>
  <c r="G20" i="147" s="1"/>
  <c r="F19" i="147"/>
  <c r="J18" i="147"/>
  <c r="H18" i="147"/>
  <c r="J17" i="147"/>
  <c r="I17" i="147"/>
  <c r="I18" i="147" s="1"/>
  <c r="H17" i="147"/>
  <c r="G17" i="147"/>
  <c r="G18" i="147" s="1"/>
  <c r="F17" i="147"/>
  <c r="J16" i="147"/>
  <c r="H16" i="147"/>
  <c r="J15" i="147"/>
  <c r="I15" i="147"/>
  <c r="I16" i="147" s="1"/>
  <c r="H15" i="147"/>
  <c r="G15" i="147"/>
  <c r="G16" i="147" s="1"/>
  <c r="F15" i="147"/>
  <c r="J14" i="147"/>
  <c r="H14" i="147"/>
  <c r="J13" i="147"/>
  <c r="I13" i="147"/>
  <c r="I14" i="147" s="1"/>
  <c r="H13" i="147"/>
  <c r="G13" i="147"/>
  <c r="G14" i="147" s="1"/>
  <c r="F13" i="147"/>
  <c r="J12" i="147"/>
  <c r="H12" i="147"/>
  <c r="J11" i="147"/>
  <c r="I11" i="147"/>
  <c r="I12" i="147" s="1"/>
  <c r="H11" i="147"/>
  <c r="G11" i="147"/>
  <c r="G12" i="147" s="1"/>
  <c r="F11" i="147"/>
  <c r="J10" i="147"/>
  <c r="H10" i="147"/>
  <c r="J9" i="147"/>
  <c r="I9" i="147"/>
  <c r="I10" i="147" s="1"/>
  <c r="H9" i="147"/>
  <c r="G9" i="147"/>
  <c r="G10" i="147" s="1"/>
  <c r="F9" i="147"/>
  <c r="J8" i="147"/>
  <c r="H8" i="147"/>
  <c r="J7" i="147"/>
  <c r="I7" i="147"/>
  <c r="I8" i="147" s="1"/>
  <c r="H7" i="147"/>
  <c r="G7" i="147"/>
  <c r="G8" i="147" s="1"/>
  <c r="F7" i="147"/>
  <c r="J6" i="147"/>
  <c r="H6" i="147"/>
  <c r="J5" i="147"/>
  <c r="I5" i="147"/>
  <c r="I6" i="147" s="1"/>
  <c r="H5" i="147"/>
  <c r="G5" i="147"/>
  <c r="G6" i="147" s="1"/>
  <c r="F5" i="147"/>
  <c r="J4" i="147"/>
  <c r="H4" i="147"/>
  <c r="J3" i="147"/>
  <c r="I3" i="147"/>
  <c r="I4" i="147" s="1"/>
  <c r="H3" i="147"/>
  <c r="G3" i="147"/>
  <c r="G4" i="147" s="1"/>
  <c r="F3" i="147"/>
  <c r="I81" i="146"/>
  <c r="I82" i="146" s="1"/>
  <c r="H81" i="146"/>
  <c r="H82" i="146" s="1"/>
  <c r="G81" i="146"/>
  <c r="G82" i="146" s="1"/>
  <c r="F81" i="146"/>
  <c r="I79" i="146"/>
  <c r="H79" i="146"/>
  <c r="G79" i="146"/>
  <c r="F79" i="146"/>
  <c r="I77" i="146"/>
  <c r="H77" i="146"/>
  <c r="H78" i="146" s="1"/>
  <c r="G77" i="146"/>
  <c r="F77" i="146"/>
  <c r="I75" i="146"/>
  <c r="H75" i="146"/>
  <c r="H76" i="146" s="1"/>
  <c r="G75" i="146"/>
  <c r="F75" i="146"/>
  <c r="I73" i="146"/>
  <c r="H73" i="146"/>
  <c r="H74" i="146" s="1"/>
  <c r="G73" i="146"/>
  <c r="F73" i="146"/>
  <c r="I71" i="146"/>
  <c r="H71" i="146"/>
  <c r="H72" i="146" s="1"/>
  <c r="G71" i="146"/>
  <c r="F71" i="146"/>
  <c r="I69" i="146"/>
  <c r="H69" i="146"/>
  <c r="H70" i="146" s="1"/>
  <c r="G69" i="146"/>
  <c r="F69" i="146"/>
  <c r="I67" i="146"/>
  <c r="H67" i="146"/>
  <c r="H68" i="146" s="1"/>
  <c r="G67" i="146"/>
  <c r="F67" i="146"/>
  <c r="I65" i="146"/>
  <c r="H65" i="146"/>
  <c r="H66" i="146" s="1"/>
  <c r="G65" i="146"/>
  <c r="F65" i="146"/>
  <c r="I63" i="146"/>
  <c r="H63" i="146"/>
  <c r="H64" i="146" s="1"/>
  <c r="G63" i="146"/>
  <c r="F63" i="146"/>
  <c r="I61" i="146"/>
  <c r="H61" i="146"/>
  <c r="H62" i="146" s="1"/>
  <c r="G61" i="146"/>
  <c r="F61" i="146"/>
  <c r="I59" i="146"/>
  <c r="H59" i="146"/>
  <c r="H60" i="146" s="1"/>
  <c r="G59" i="146"/>
  <c r="F59" i="146"/>
  <c r="I57" i="146"/>
  <c r="H57" i="146"/>
  <c r="H58" i="146" s="1"/>
  <c r="G57" i="146"/>
  <c r="F57" i="146"/>
  <c r="I55" i="146"/>
  <c r="H55" i="146"/>
  <c r="H56" i="146" s="1"/>
  <c r="G55" i="146"/>
  <c r="F55" i="146"/>
  <c r="I53" i="146"/>
  <c r="H53" i="146"/>
  <c r="H54" i="146" s="1"/>
  <c r="G53" i="146"/>
  <c r="F53" i="146"/>
  <c r="I51" i="146"/>
  <c r="H51" i="146"/>
  <c r="H52" i="146" s="1"/>
  <c r="G51" i="146"/>
  <c r="F51" i="146"/>
  <c r="I49" i="146"/>
  <c r="H49" i="146"/>
  <c r="H50" i="146" s="1"/>
  <c r="G49" i="146"/>
  <c r="F49" i="146"/>
  <c r="I47" i="146"/>
  <c r="H47" i="146"/>
  <c r="H48" i="146" s="1"/>
  <c r="G47" i="146"/>
  <c r="F47" i="146"/>
  <c r="I45" i="146"/>
  <c r="H45" i="146"/>
  <c r="H46" i="146" s="1"/>
  <c r="G45" i="146"/>
  <c r="F45" i="146"/>
  <c r="I43" i="146"/>
  <c r="H43" i="146"/>
  <c r="H44" i="146" s="1"/>
  <c r="G43" i="146"/>
  <c r="F43" i="146"/>
  <c r="I41" i="146"/>
  <c r="H41" i="146"/>
  <c r="H42" i="146" s="1"/>
  <c r="G41" i="146"/>
  <c r="F41" i="146"/>
  <c r="I39" i="146"/>
  <c r="H39" i="146"/>
  <c r="H40" i="146" s="1"/>
  <c r="G39" i="146"/>
  <c r="F39" i="146"/>
  <c r="I37" i="146"/>
  <c r="H37" i="146"/>
  <c r="H38" i="146" s="1"/>
  <c r="G37" i="146"/>
  <c r="F37" i="146"/>
  <c r="I35" i="146"/>
  <c r="H35" i="146"/>
  <c r="H36" i="146" s="1"/>
  <c r="G35" i="146"/>
  <c r="F35" i="146"/>
  <c r="I33" i="146"/>
  <c r="H33" i="146"/>
  <c r="H34" i="146" s="1"/>
  <c r="G33" i="146"/>
  <c r="F33" i="146"/>
  <c r="I31" i="146"/>
  <c r="H31" i="146"/>
  <c r="H32" i="146" s="1"/>
  <c r="G31" i="146"/>
  <c r="F31" i="146"/>
  <c r="I29" i="146"/>
  <c r="H29" i="146"/>
  <c r="H30" i="146" s="1"/>
  <c r="G29" i="146"/>
  <c r="F29" i="146"/>
  <c r="I27" i="146"/>
  <c r="H27" i="146"/>
  <c r="H28" i="146" s="1"/>
  <c r="G27" i="146"/>
  <c r="F27" i="146"/>
  <c r="I25" i="146"/>
  <c r="H25" i="146"/>
  <c r="H26" i="146" s="1"/>
  <c r="G25" i="146"/>
  <c r="F25" i="146"/>
  <c r="I23" i="146"/>
  <c r="H23" i="146"/>
  <c r="H24" i="146" s="1"/>
  <c r="G23" i="146"/>
  <c r="F23" i="146"/>
  <c r="I21" i="146"/>
  <c r="H21" i="146"/>
  <c r="H22" i="146" s="1"/>
  <c r="G21" i="146"/>
  <c r="F21" i="146"/>
  <c r="I19" i="146"/>
  <c r="H19" i="146"/>
  <c r="H20" i="146" s="1"/>
  <c r="G19" i="146"/>
  <c r="F19" i="146"/>
  <c r="I17" i="146"/>
  <c r="H17" i="146"/>
  <c r="H18" i="146" s="1"/>
  <c r="G17" i="146"/>
  <c r="F17" i="146"/>
  <c r="I15" i="146"/>
  <c r="H15" i="146"/>
  <c r="H16" i="146" s="1"/>
  <c r="G15" i="146"/>
  <c r="F15" i="146"/>
  <c r="I13" i="146"/>
  <c r="H13" i="146"/>
  <c r="H14" i="146" s="1"/>
  <c r="G13" i="146"/>
  <c r="F13" i="146"/>
  <c r="I11" i="146"/>
  <c r="H11" i="146"/>
  <c r="H12" i="146" s="1"/>
  <c r="G11" i="146"/>
  <c r="F11" i="146"/>
  <c r="I9" i="146"/>
  <c r="H9" i="146"/>
  <c r="H10" i="146" s="1"/>
  <c r="G9" i="146"/>
  <c r="F9" i="146"/>
  <c r="I7" i="146"/>
  <c r="H7" i="146"/>
  <c r="H8" i="146" s="1"/>
  <c r="G7" i="146"/>
  <c r="F7" i="146"/>
  <c r="I5" i="146"/>
  <c r="H5" i="146"/>
  <c r="H6" i="146" s="1"/>
  <c r="G5" i="146"/>
  <c r="F5" i="146"/>
  <c r="I3" i="146"/>
  <c r="H3" i="146"/>
  <c r="H4" i="146" s="1"/>
  <c r="G3" i="146"/>
  <c r="F3" i="146"/>
  <c r="K82" i="82"/>
  <c r="G82" i="82"/>
  <c r="N81" i="82"/>
  <c r="N82" i="82" s="1"/>
  <c r="M81" i="82"/>
  <c r="M82" i="82" s="1"/>
  <c r="L81" i="82"/>
  <c r="L82" i="82" s="1"/>
  <c r="K81" i="82"/>
  <c r="J81" i="82"/>
  <c r="J82" i="82" s="1"/>
  <c r="I81" i="82"/>
  <c r="I82" i="82" s="1"/>
  <c r="H81" i="82"/>
  <c r="H82" i="82" s="1"/>
  <c r="G81" i="82"/>
  <c r="F81" i="82"/>
  <c r="N79" i="82"/>
  <c r="M79" i="82"/>
  <c r="L79" i="82"/>
  <c r="L80" i="82" s="1"/>
  <c r="K79" i="82"/>
  <c r="J79" i="82"/>
  <c r="I79" i="82"/>
  <c r="H79" i="82"/>
  <c r="H80" i="82" s="1"/>
  <c r="G79" i="82"/>
  <c r="F79" i="82"/>
  <c r="K78" i="82"/>
  <c r="G78" i="82"/>
  <c r="N77" i="82"/>
  <c r="N78" i="82" s="1"/>
  <c r="M77" i="82"/>
  <c r="M78" i="82" s="1"/>
  <c r="L77" i="82"/>
  <c r="L78" i="82" s="1"/>
  <c r="K77" i="82"/>
  <c r="J77" i="82"/>
  <c r="J78" i="82" s="1"/>
  <c r="I77" i="82"/>
  <c r="I78" i="82" s="1"/>
  <c r="H77" i="82"/>
  <c r="H78" i="82" s="1"/>
  <c r="G77" i="82"/>
  <c r="F77" i="82"/>
  <c r="N75" i="82"/>
  <c r="M75" i="82"/>
  <c r="L75" i="82"/>
  <c r="L76" i="82" s="1"/>
  <c r="K75" i="82"/>
  <c r="J75" i="82"/>
  <c r="I75" i="82"/>
  <c r="H75" i="82"/>
  <c r="H76" i="82" s="1"/>
  <c r="G75" i="82"/>
  <c r="F75" i="82"/>
  <c r="K74" i="82"/>
  <c r="G74" i="82"/>
  <c r="N73" i="82"/>
  <c r="N74" i="82" s="1"/>
  <c r="M73" i="82"/>
  <c r="M74" i="82" s="1"/>
  <c r="L73" i="82"/>
  <c r="L74" i="82" s="1"/>
  <c r="K73" i="82"/>
  <c r="J73" i="82"/>
  <c r="J74" i="82" s="1"/>
  <c r="I73" i="82"/>
  <c r="I74" i="82" s="1"/>
  <c r="H73" i="82"/>
  <c r="H74" i="82" s="1"/>
  <c r="G73" i="82"/>
  <c r="F73" i="82"/>
  <c r="N71" i="82"/>
  <c r="M71" i="82"/>
  <c r="L71" i="82"/>
  <c r="L72" i="82" s="1"/>
  <c r="K71" i="82"/>
  <c r="J71" i="82"/>
  <c r="I71" i="82"/>
  <c r="H71" i="82"/>
  <c r="H72" i="82" s="1"/>
  <c r="G71" i="82"/>
  <c r="F71" i="82"/>
  <c r="K70" i="82"/>
  <c r="G70" i="82"/>
  <c r="N69" i="82"/>
  <c r="N70" i="82" s="1"/>
  <c r="M69" i="82"/>
  <c r="M70" i="82" s="1"/>
  <c r="L69" i="82"/>
  <c r="L70" i="82" s="1"/>
  <c r="K69" i="82"/>
  <c r="J69" i="82"/>
  <c r="J70" i="82" s="1"/>
  <c r="I69" i="82"/>
  <c r="I70" i="82" s="1"/>
  <c r="H69" i="82"/>
  <c r="H70" i="82" s="1"/>
  <c r="G69" i="82"/>
  <c r="F69" i="82"/>
  <c r="N67" i="82"/>
  <c r="M67" i="82"/>
  <c r="L67" i="82"/>
  <c r="L68" i="82" s="1"/>
  <c r="K67" i="82"/>
  <c r="J67" i="82"/>
  <c r="I67" i="82"/>
  <c r="H67" i="82"/>
  <c r="H68" i="82" s="1"/>
  <c r="G67" i="82"/>
  <c r="F67" i="82"/>
  <c r="K66" i="82"/>
  <c r="G66" i="82"/>
  <c r="N65" i="82"/>
  <c r="N66" i="82" s="1"/>
  <c r="M65" i="82"/>
  <c r="M66" i="82" s="1"/>
  <c r="L65" i="82"/>
  <c r="L66" i="82" s="1"/>
  <c r="K65" i="82"/>
  <c r="J65" i="82"/>
  <c r="J66" i="82" s="1"/>
  <c r="I65" i="82"/>
  <c r="I66" i="82" s="1"/>
  <c r="H65" i="82"/>
  <c r="H66" i="82" s="1"/>
  <c r="G65" i="82"/>
  <c r="F65" i="82"/>
  <c r="N63" i="82"/>
  <c r="M63" i="82"/>
  <c r="L63" i="82"/>
  <c r="L64" i="82" s="1"/>
  <c r="K63" i="82"/>
  <c r="J63" i="82"/>
  <c r="I63" i="82"/>
  <c r="H63" i="82"/>
  <c r="H64" i="82" s="1"/>
  <c r="G63" i="82"/>
  <c r="F63" i="82"/>
  <c r="K62" i="82"/>
  <c r="G62" i="82"/>
  <c r="N61" i="82"/>
  <c r="N62" i="82" s="1"/>
  <c r="M61" i="82"/>
  <c r="M62" i="82" s="1"/>
  <c r="L61" i="82"/>
  <c r="L62" i="82" s="1"/>
  <c r="K61" i="82"/>
  <c r="J61" i="82"/>
  <c r="J62" i="82" s="1"/>
  <c r="I61" i="82"/>
  <c r="I62" i="82" s="1"/>
  <c r="H61" i="82"/>
  <c r="H62" i="82" s="1"/>
  <c r="G61" i="82"/>
  <c r="F61" i="82"/>
  <c r="N59" i="82"/>
  <c r="M59" i="82"/>
  <c r="L59" i="82"/>
  <c r="L60" i="82" s="1"/>
  <c r="K59" i="82"/>
  <c r="J59" i="82"/>
  <c r="I59" i="82"/>
  <c r="H59" i="82"/>
  <c r="H60" i="82" s="1"/>
  <c r="G59" i="82"/>
  <c r="F59" i="82"/>
  <c r="K58" i="82"/>
  <c r="G58" i="82"/>
  <c r="N57" i="82"/>
  <c r="N58" i="82" s="1"/>
  <c r="M57" i="82"/>
  <c r="M58" i="82" s="1"/>
  <c r="L57" i="82"/>
  <c r="L58" i="82" s="1"/>
  <c r="K57" i="82"/>
  <c r="J57" i="82"/>
  <c r="J58" i="82" s="1"/>
  <c r="I57" i="82"/>
  <c r="I58" i="82" s="1"/>
  <c r="H57" i="82"/>
  <c r="H58" i="82" s="1"/>
  <c r="G57" i="82"/>
  <c r="F57" i="82"/>
  <c r="N55" i="82"/>
  <c r="M55" i="82"/>
  <c r="L55" i="82"/>
  <c r="L56" i="82" s="1"/>
  <c r="K55" i="82"/>
  <c r="J55" i="82"/>
  <c r="I55" i="82"/>
  <c r="H55" i="82"/>
  <c r="H56" i="82" s="1"/>
  <c r="G55" i="82"/>
  <c r="F55" i="82"/>
  <c r="K54" i="82"/>
  <c r="G54" i="82"/>
  <c r="N53" i="82"/>
  <c r="N54" i="82" s="1"/>
  <c r="M53" i="82"/>
  <c r="M54" i="82" s="1"/>
  <c r="L53" i="82"/>
  <c r="L54" i="82" s="1"/>
  <c r="K53" i="82"/>
  <c r="J53" i="82"/>
  <c r="J54" i="82" s="1"/>
  <c r="I53" i="82"/>
  <c r="I54" i="82" s="1"/>
  <c r="H53" i="82"/>
  <c r="H54" i="82" s="1"/>
  <c r="G53" i="82"/>
  <c r="F53" i="82"/>
  <c r="N51" i="82"/>
  <c r="M51" i="82"/>
  <c r="L51" i="82"/>
  <c r="L52" i="82" s="1"/>
  <c r="K51" i="82"/>
  <c r="J51" i="82"/>
  <c r="I51" i="82"/>
  <c r="H51" i="82"/>
  <c r="H52" i="82" s="1"/>
  <c r="G51" i="82"/>
  <c r="F51" i="82"/>
  <c r="G50" i="82"/>
  <c r="N49" i="82"/>
  <c r="M49" i="82"/>
  <c r="M50" i="82" s="1"/>
  <c r="L49" i="82"/>
  <c r="K49" i="82"/>
  <c r="J49" i="82"/>
  <c r="I49" i="82"/>
  <c r="I50" i="82" s="1"/>
  <c r="H49" i="82"/>
  <c r="G49" i="82"/>
  <c r="F49" i="82"/>
  <c r="N47" i="82"/>
  <c r="N48" i="82" s="1"/>
  <c r="M47" i="82"/>
  <c r="M48" i="82" s="1"/>
  <c r="L47" i="82"/>
  <c r="L48" i="82" s="1"/>
  <c r="K47" i="82"/>
  <c r="K48" i="82" s="1"/>
  <c r="J47" i="82"/>
  <c r="J48" i="82" s="1"/>
  <c r="I47" i="82"/>
  <c r="I48" i="82" s="1"/>
  <c r="H47" i="82"/>
  <c r="H48" i="82" s="1"/>
  <c r="G47" i="82"/>
  <c r="G48" i="82" s="1"/>
  <c r="F47" i="82"/>
  <c r="N46" i="82"/>
  <c r="J46" i="82"/>
  <c r="N45" i="82"/>
  <c r="M45" i="82"/>
  <c r="M46" i="82" s="1"/>
  <c r="L45" i="82"/>
  <c r="L46" i="82" s="1"/>
  <c r="K45" i="82"/>
  <c r="K46" i="82" s="1"/>
  <c r="J45" i="82"/>
  <c r="I45" i="82"/>
  <c r="I46" i="82" s="1"/>
  <c r="H45" i="82"/>
  <c r="H46" i="82" s="1"/>
  <c r="G45" i="82"/>
  <c r="G46" i="82" s="1"/>
  <c r="F45" i="82"/>
  <c r="N43" i="82"/>
  <c r="N44" i="82" s="1"/>
  <c r="M43" i="82"/>
  <c r="M44" i="82" s="1"/>
  <c r="L43" i="82"/>
  <c r="L44" i="82" s="1"/>
  <c r="K43" i="82"/>
  <c r="K44" i="82" s="1"/>
  <c r="J43" i="82"/>
  <c r="J44" i="82" s="1"/>
  <c r="I43" i="82"/>
  <c r="I44" i="82" s="1"/>
  <c r="H43" i="82"/>
  <c r="H44" i="82" s="1"/>
  <c r="G43" i="82"/>
  <c r="G44" i="82" s="1"/>
  <c r="F43" i="82"/>
  <c r="N42" i="82"/>
  <c r="J42" i="82"/>
  <c r="N41" i="82"/>
  <c r="M41" i="82"/>
  <c r="M42" i="82" s="1"/>
  <c r="L41" i="82"/>
  <c r="L42" i="82" s="1"/>
  <c r="K41" i="82"/>
  <c r="K42" i="82" s="1"/>
  <c r="J41" i="82"/>
  <c r="I41" i="82"/>
  <c r="I42" i="82" s="1"/>
  <c r="H41" i="82"/>
  <c r="H42" i="82" s="1"/>
  <c r="G41" i="82"/>
  <c r="G42" i="82" s="1"/>
  <c r="F41" i="82"/>
  <c r="N39" i="82"/>
  <c r="N40" i="82" s="1"/>
  <c r="M39" i="82"/>
  <c r="M40" i="82" s="1"/>
  <c r="L39" i="82"/>
  <c r="L40" i="82" s="1"/>
  <c r="K39" i="82"/>
  <c r="K40" i="82" s="1"/>
  <c r="J39" i="82"/>
  <c r="J40" i="82" s="1"/>
  <c r="I39" i="82"/>
  <c r="I40" i="82" s="1"/>
  <c r="H39" i="82"/>
  <c r="H40" i="82" s="1"/>
  <c r="G39" i="82"/>
  <c r="G40" i="82" s="1"/>
  <c r="F39" i="82"/>
  <c r="N38" i="82"/>
  <c r="J38" i="82"/>
  <c r="N37" i="82"/>
  <c r="M37" i="82"/>
  <c r="M38" i="82" s="1"/>
  <c r="L37" i="82"/>
  <c r="L38" i="82" s="1"/>
  <c r="K37" i="82"/>
  <c r="K38" i="82" s="1"/>
  <c r="J37" i="82"/>
  <c r="I37" i="82"/>
  <c r="I38" i="82" s="1"/>
  <c r="H37" i="82"/>
  <c r="H38" i="82" s="1"/>
  <c r="G37" i="82"/>
  <c r="G38" i="82" s="1"/>
  <c r="F37" i="82"/>
  <c r="N35" i="82"/>
  <c r="N36" i="82" s="1"/>
  <c r="M35" i="82"/>
  <c r="M36" i="82" s="1"/>
  <c r="L35" i="82"/>
  <c r="L36" i="82" s="1"/>
  <c r="K35" i="82"/>
  <c r="K36" i="82" s="1"/>
  <c r="J35" i="82"/>
  <c r="J36" i="82" s="1"/>
  <c r="I35" i="82"/>
  <c r="I36" i="82" s="1"/>
  <c r="H35" i="82"/>
  <c r="H36" i="82" s="1"/>
  <c r="G35" i="82"/>
  <c r="G36" i="82" s="1"/>
  <c r="F35" i="82"/>
  <c r="N34" i="82"/>
  <c r="J34" i="82"/>
  <c r="N33" i="82"/>
  <c r="M33" i="82"/>
  <c r="M34" i="82" s="1"/>
  <c r="L33" i="82"/>
  <c r="K33" i="82"/>
  <c r="K34" i="82" s="1"/>
  <c r="J33" i="82"/>
  <c r="I33" i="82"/>
  <c r="I34" i="82" s="1"/>
  <c r="H33" i="82"/>
  <c r="G33" i="82"/>
  <c r="G34" i="82" s="1"/>
  <c r="F33" i="82"/>
  <c r="M31" i="82"/>
  <c r="K31" i="82"/>
  <c r="I31" i="82"/>
  <c r="G31" i="82"/>
  <c r="N29" i="82"/>
  <c r="N30" i="82" s="1"/>
  <c r="M29" i="82"/>
  <c r="L29" i="82"/>
  <c r="L30" i="82" s="1"/>
  <c r="K29" i="82"/>
  <c r="J29" i="82"/>
  <c r="J30" i="82" s="1"/>
  <c r="I29" i="82"/>
  <c r="H29" i="82"/>
  <c r="H30" i="82" s="1"/>
  <c r="G29" i="82"/>
  <c r="F29" i="82"/>
  <c r="K28" i="82"/>
  <c r="G28" i="82"/>
  <c r="N27" i="82"/>
  <c r="N28" i="82" s="1"/>
  <c r="M27" i="82"/>
  <c r="M28" i="82" s="1"/>
  <c r="L27" i="82"/>
  <c r="L28" i="82" s="1"/>
  <c r="K27" i="82"/>
  <c r="J27" i="82"/>
  <c r="J28" i="82" s="1"/>
  <c r="I27" i="82"/>
  <c r="I28" i="82" s="1"/>
  <c r="H27" i="82"/>
  <c r="H28" i="82" s="1"/>
  <c r="G27" i="82"/>
  <c r="F27" i="82"/>
  <c r="N25" i="82"/>
  <c r="N26" i="82" s="1"/>
  <c r="M25" i="82"/>
  <c r="L25" i="82"/>
  <c r="L26" i="82" s="1"/>
  <c r="K25" i="82"/>
  <c r="J25" i="82"/>
  <c r="J26" i="82" s="1"/>
  <c r="I25" i="82"/>
  <c r="H25" i="82"/>
  <c r="H26" i="82" s="1"/>
  <c r="G25" i="82"/>
  <c r="F25" i="82"/>
  <c r="K24" i="82"/>
  <c r="G24" i="82"/>
  <c r="N23" i="82"/>
  <c r="N24" i="82" s="1"/>
  <c r="M23" i="82"/>
  <c r="M24" i="82" s="1"/>
  <c r="L23" i="82"/>
  <c r="L24" i="82" s="1"/>
  <c r="K23" i="82"/>
  <c r="J23" i="82"/>
  <c r="J24" i="82" s="1"/>
  <c r="I23" i="82"/>
  <c r="I24" i="82" s="1"/>
  <c r="H23" i="82"/>
  <c r="H24" i="82" s="1"/>
  <c r="G23" i="82"/>
  <c r="F23" i="82"/>
  <c r="N21" i="82"/>
  <c r="N22" i="82" s="1"/>
  <c r="M21" i="82"/>
  <c r="L21" i="82"/>
  <c r="L22" i="82" s="1"/>
  <c r="K21" i="82"/>
  <c r="J21" i="82"/>
  <c r="J22" i="82" s="1"/>
  <c r="I21" i="82"/>
  <c r="H21" i="82"/>
  <c r="H22" i="82" s="1"/>
  <c r="G21" i="82"/>
  <c r="F21" i="82"/>
  <c r="K20" i="82"/>
  <c r="G20" i="82"/>
  <c r="N19" i="82"/>
  <c r="N20" i="82" s="1"/>
  <c r="M19" i="82"/>
  <c r="M20" i="82" s="1"/>
  <c r="L19" i="82"/>
  <c r="L20" i="82" s="1"/>
  <c r="K19" i="82"/>
  <c r="J19" i="82"/>
  <c r="J20" i="82" s="1"/>
  <c r="I19" i="82"/>
  <c r="I20" i="82" s="1"/>
  <c r="H19" i="82"/>
  <c r="H20" i="82" s="1"/>
  <c r="G19" i="82"/>
  <c r="F19" i="82"/>
  <c r="N17" i="82"/>
  <c r="N18" i="82" s="1"/>
  <c r="M17" i="82"/>
  <c r="L17" i="82"/>
  <c r="L18" i="82" s="1"/>
  <c r="K17" i="82"/>
  <c r="J17" i="82"/>
  <c r="J18" i="82" s="1"/>
  <c r="I17" i="82"/>
  <c r="H17" i="82"/>
  <c r="H18" i="82" s="1"/>
  <c r="G17" i="82"/>
  <c r="F17" i="82"/>
  <c r="N15" i="82"/>
  <c r="M15" i="82"/>
  <c r="M16" i="82" s="1"/>
  <c r="L15" i="82"/>
  <c r="K15" i="82"/>
  <c r="K16" i="82" s="1"/>
  <c r="J15" i="82"/>
  <c r="J16" i="82" s="1"/>
  <c r="I15" i="82"/>
  <c r="I16" i="82" s="1"/>
  <c r="H15" i="82"/>
  <c r="H16" i="82" s="1"/>
  <c r="G15" i="82"/>
  <c r="G16" i="82" s="1"/>
  <c r="F15" i="82"/>
  <c r="N13" i="82"/>
  <c r="N14" i="82" s="1"/>
  <c r="M13" i="82"/>
  <c r="M14" i="82" s="1"/>
  <c r="L13" i="82"/>
  <c r="L14" i="82" s="1"/>
  <c r="K13" i="82"/>
  <c r="K14" i="82" s="1"/>
  <c r="J13" i="82"/>
  <c r="J14" i="82" s="1"/>
  <c r="I13" i="82"/>
  <c r="I14" i="82" s="1"/>
  <c r="H13" i="82"/>
  <c r="H14" i="82" s="1"/>
  <c r="G13" i="82"/>
  <c r="G14" i="82" s="1"/>
  <c r="F13" i="82"/>
  <c r="N11" i="82"/>
  <c r="N12" i="82" s="1"/>
  <c r="M11" i="82"/>
  <c r="M12" i="82" s="1"/>
  <c r="L11" i="82"/>
  <c r="L12" i="82" s="1"/>
  <c r="K11" i="82"/>
  <c r="K12" i="82" s="1"/>
  <c r="J11" i="82"/>
  <c r="J12" i="82" s="1"/>
  <c r="I11" i="82"/>
  <c r="I12" i="82" s="1"/>
  <c r="H11" i="82"/>
  <c r="H12" i="82" s="1"/>
  <c r="G11" i="82"/>
  <c r="G12" i="82" s="1"/>
  <c r="F11" i="82"/>
  <c r="N9" i="82"/>
  <c r="N10" i="82" s="1"/>
  <c r="M9" i="82"/>
  <c r="M10" i="82" s="1"/>
  <c r="L9" i="82"/>
  <c r="L10" i="82" s="1"/>
  <c r="K9" i="82"/>
  <c r="K10" i="82" s="1"/>
  <c r="J9" i="82"/>
  <c r="J10" i="82" s="1"/>
  <c r="I9" i="82"/>
  <c r="I10" i="82" s="1"/>
  <c r="H9" i="82"/>
  <c r="H10" i="82" s="1"/>
  <c r="G9" i="82"/>
  <c r="G10" i="82" s="1"/>
  <c r="F9" i="82"/>
  <c r="N7" i="82"/>
  <c r="N8" i="82" s="1"/>
  <c r="M7" i="82"/>
  <c r="M8" i="82" s="1"/>
  <c r="L7" i="82"/>
  <c r="L8" i="82" s="1"/>
  <c r="K7" i="82"/>
  <c r="K8" i="82" s="1"/>
  <c r="J7" i="82"/>
  <c r="J8" i="82" s="1"/>
  <c r="I7" i="82"/>
  <c r="I8" i="82" s="1"/>
  <c r="H7" i="82"/>
  <c r="H8" i="82" s="1"/>
  <c r="G7" i="82"/>
  <c r="G8" i="82" s="1"/>
  <c r="F7" i="82"/>
  <c r="N5" i="82"/>
  <c r="N6" i="82" s="1"/>
  <c r="M5" i="82"/>
  <c r="M6" i="82" s="1"/>
  <c r="L5" i="82"/>
  <c r="L6" i="82" s="1"/>
  <c r="K5" i="82"/>
  <c r="K6" i="82" s="1"/>
  <c r="J5" i="82"/>
  <c r="J6" i="82" s="1"/>
  <c r="I5" i="82"/>
  <c r="I6" i="82" s="1"/>
  <c r="H5" i="82"/>
  <c r="H6" i="82" s="1"/>
  <c r="G5" i="82"/>
  <c r="G6" i="82" s="1"/>
  <c r="F5" i="82"/>
  <c r="N3" i="82"/>
  <c r="N4" i="82" s="1"/>
  <c r="M3" i="82"/>
  <c r="M4" i="82" s="1"/>
  <c r="L3" i="82"/>
  <c r="L4" i="82" s="1"/>
  <c r="K3" i="82"/>
  <c r="K4" i="82" s="1"/>
  <c r="J3" i="82"/>
  <c r="J4" i="82" s="1"/>
  <c r="I3" i="82"/>
  <c r="I4" i="82" s="1"/>
  <c r="H3" i="82"/>
  <c r="H4" i="82" s="1"/>
  <c r="G3" i="82"/>
  <c r="G4" i="82" s="1"/>
  <c r="F3" i="82"/>
  <c r="L81" i="14"/>
  <c r="L82" i="14" s="1"/>
  <c r="K81" i="14"/>
  <c r="K82" i="14" s="1"/>
  <c r="J81" i="14"/>
  <c r="J82" i="14" s="1"/>
  <c r="I81" i="14"/>
  <c r="I82" i="14" s="1"/>
  <c r="H81" i="14"/>
  <c r="H82" i="14" s="1"/>
  <c r="G81" i="14"/>
  <c r="G82" i="14" s="1"/>
  <c r="F81" i="14"/>
  <c r="L79" i="14"/>
  <c r="L80" i="14" s="1"/>
  <c r="K79" i="14"/>
  <c r="J79" i="14"/>
  <c r="J80" i="14" s="1"/>
  <c r="I79" i="14"/>
  <c r="H79" i="14"/>
  <c r="H80" i="14" s="1"/>
  <c r="G79" i="14"/>
  <c r="F79" i="14"/>
  <c r="L77" i="14"/>
  <c r="L78" i="14" s="1"/>
  <c r="K77" i="14"/>
  <c r="K78" i="14" s="1"/>
  <c r="J77" i="14"/>
  <c r="J78" i="14" s="1"/>
  <c r="I77" i="14"/>
  <c r="I78" i="14" s="1"/>
  <c r="H77" i="14"/>
  <c r="H78" i="14" s="1"/>
  <c r="G77" i="14"/>
  <c r="G78" i="14" s="1"/>
  <c r="F77" i="14"/>
  <c r="L75" i="14"/>
  <c r="K75" i="14"/>
  <c r="J75" i="14"/>
  <c r="I75" i="14"/>
  <c r="H75" i="14"/>
  <c r="G75" i="14"/>
  <c r="F75" i="14"/>
  <c r="L73" i="14"/>
  <c r="L74" i="14" s="1"/>
  <c r="K73" i="14"/>
  <c r="K74" i="14" s="1"/>
  <c r="J73" i="14"/>
  <c r="J74" i="14" s="1"/>
  <c r="I73" i="14"/>
  <c r="I74" i="14" s="1"/>
  <c r="H73" i="14"/>
  <c r="H74" i="14" s="1"/>
  <c r="G73" i="14"/>
  <c r="G74" i="14" s="1"/>
  <c r="F73" i="14"/>
  <c r="L71" i="14"/>
  <c r="L72" i="14" s="1"/>
  <c r="K71" i="14"/>
  <c r="J71" i="14"/>
  <c r="I71" i="14"/>
  <c r="H71" i="14"/>
  <c r="H72" i="14" s="1"/>
  <c r="G71" i="14"/>
  <c r="F71" i="14"/>
  <c r="L69" i="14"/>
  <c r="L70" i="14" s="1"/>
  <c r="K69" i="14"/>
  <c r="K70" i="14" s="1"/>
  <c r="J69" i="14"/>
  <c r="J70" i="14" s="1"/>
  <c r="I69" i="14"/>
  <c r="I70" i="14" s="1"/>
  <c r="H69" i="14"/>
  <c r="H70" i="14" s="1"/>
  <c r="G69" i="14"/>
  <c r="G70" i="14" s="1"/>
  <c r="F69" i="14"/>
  <c r="L67" i="14"/>
  <c r="L68" i="14" s="1"/>
  <c r="K67" i="14"/>
  <c r="J67" i="14"/>
  <c r="I67" i="14"/>
  <c r="H67" i="14"/>
  <c r="H68" i="14" s="1"/>
  <c r="G67" i="14"/>
  <c r="F67" i="14"/>
  <c r="L65" i="14"/>
  <c r="L66" i="14" s="1"/>
  <c r="K65" i="14"/>
  <c r="K66" i="14" s="1"/>
  <c r="J65" i="14"/>
  <c r="J66" i="14" s="1"/>
  <c r="I65" i="14"/>
  <c r="I66" i="14" s="1"/>
  <c r="H65" i="14"/>
  <c r="H66" i="14" s="1"/>
  <c r="G65" i="14"/>
  <c r="G66" i="14" s="1"/>
  <c r="F65" i="14"/>
  <c r="L63" i="14"/>
  <c r="L64" i="14" s="1"/>
  <c r="K63" i="14"/>
  <c r="J63" i="14"/>
  <c r="I63" i="14"/>
  <c r="H63" i="14"/>
  <c r="H64" i="14" s="1"/>
  <c r="G63" i="14"/>
  <c r="F63" i="14"/>
  <c r="L61" i="14"/>
  <c r="L62" i="14" s="1"/>
  <c r="K61" i="14"/>
  <c r="K62" i="14" s="1"/>
  <c r="J61" i="14"/>
  <c r="J62" i="14" s="1"/>
  <c r="I61" i="14"/>
  <c r="I62" i="14" s="1"/>
  <c r="H61" i="14"/>
  <c r="H62" i="14" s="1"/>
  <c r="G61" i="14"/>
  <c r="G62" i="14" s="1"/>
  <c r="F61" i="14"/>
  <c r="L59" i="14"/>
  <c r="L60" i="14" s="1"/>
  <c r="K59" i="14"/>
  <c r="J59" i="14"/>
  <c r="I59" i="14"/>
  <c r="H59" i="14"/>
  <c r="H60" i="14" s="1"/>
  <c r="G59" i="14"/>
  <c r="F59" i="14"/>
  <c r="L57" i="14"/>
  <c r="L58" i="14" s="1"/>
  <c r="K57" i="14"/>
  <c r="K58" i="14" s="1"/>
  <c r="J57" i="14"/>
  <c r="J58" i="14" s="1"/>
  <c r="I57" i="14"/>
  <c r="I58" i="14" s="1"/>
  <c r="H57" i="14"/>
  <c r="H58" i="14" s="1"/>
  <c r="G57" i="14"/>
  <c r="G58" i="14" s="1"/>
  <c r="F57" i="14"/>
  <c r="L55" i="14"/>
  <c r="L56" i="14" s="1"/>
  <c r="K55" i="14"/>
  <c r="J55" i="14"/>
  <c r="I55" i="14"/>
  <c r="H55" i="14"/>
  <c r="H56" i="14" s="1"/>
  <c r="G55" i="14"/>
  <c r="F55" i="14"/>
  <c r="L53" i="14"/>
  <c r="L54" i="14" s="1"/>
  <c r="K53" i="14"/>
  <c r="K54" i="14" s="1"/>
  <c r="J53" i="14"/>
  <c r="J54" i="14" s="1"/>
  <c r="I53" i="14"/>
  <c r="I54" i="14" s="1"/>
  <c r="H53" i="14"/>
  <c r="H54" i="14" s="1"/>
  <c r="G53" i="14"/>
  <c r="G54" i="14" s="1"/>
  <c r="F53" i="14"/>
  <c r="L51" i="14"/>
  <c r="L52" i="14" s="1"/>
  <c r="K51" i="14"/>
  <c r="J51" i="14"/>
  <c r="I51" i="14"/>
  <c r="H51" i="14"/>
  <c r="H52" i="14" s="1"/>
  <c r="G51" i="14"/>
  <c r="F51" i="14"/>
  <c r="L49" i="14"/>
  <c r="L50" i="14" s="1"/>
  <c r="K49" i="14"/>
  <c r="K50" i="14" s="1"/>
  <c r="J49" i="14"/>
  <c r="J50" i="14" s="1"/>
  <c r="I49" i="14"/>
  <c r="I50" i="14" s="1"/>
  <c r="H49" i="14"/>
  <c r="H50" i="14" s="1"/>
  <c r="G49" i="14"/>
  <c r="G50" i="14" s="1"/>
  <c r="F49" i="14"/>
  <c r="L47" i="14"/>
  <c r="L48" i="14" s="1"/>
  <c r="K47" i="14"/>
  <c r="J47" i="14"/>
  <c r="I47" i="14"/>
  <c r="H47" i="14"/>
  <c r="H48" i="14" s="1"/>
  <c r="G47" i="14"/>
  <c r="F47" i="14"/>
  <c r="L45" i="14"/>
  <c r="L46" i="14" s="1"/>
  <c r="K45" i="14"/>
  <c r="K46" i="14" s="1"/>
  <c r="J45" i="14"/>
  <c r="J46" i="14" s="1"/>
  <c r="I45" i="14"/>
  <c r="I46" i="14" s="1"/>
  <c r="H45" i="14"/>
  <c r="H46" i="14" s="1"/>
  <c r="G45" i="14"/>
  <c r="G46" i="14" s="1"/>
  <c r="F45" i="14"/>
  <c r="L43" i="14"/>
  <c r="L44" i="14" s="1"/>
  <c r="K43" i="14"/>
  <c r="J43" i="14"/>
  <c r="I43" i="14"/>
  <c r="H43" i="14"/>
  <c r="H44" i="14" s="1"/>
  <c r="G43" i="14"/>
  <c r="F43" i="14"/>
  <c r="L41" i="14"/>
  <c r="L42" i="14" s="1"/>
  <c r="K41" i="14"/>
  <c r="K42" i="14" s="1"/>
  <c r="J41" i="14"/>
  <c r="J42" i="14" s="1"/>
  <c r="I41" i="14"/>
  <c r="I42" i="14" s="1"/>
  <c r="H41" i="14"/>
  <c r="H42" i="14" s="1"/>
  <c r="G41" i="14"/>
  <c r="G42" i="14" s="1"/>
  <c r="F41" i="14"/>
  <c r="L40" i="14"/>
  <c r="G40" i="14"/>
  <c r="L39" i="14"/>
  <c r="K39" i="14"/>
  <c r="K40" i="14" s="1"/>
  <c r="J39" i="14"/>
  <c r="J40" i="14" s="1"/>
  <c r="I39" i="14"/>
  <c r="I40" i="14" s="1"/>
  <c r="H39" i="14"/>
  <c r="H40" i="14" s="1"/>
  <c r="G39" i="14"/>
  <c r="F39" i="14"/>
  <c r="J38" i="14"/>
  <c r="L37" i="14"/>
  <c r="L38" i="14" s="1"/>
  <c r="K37" i="14"/>
  <c r="K38" i="14" s="1"/>
  <c r="J37" i="14"/>
  <c r="I37" i="14"/>
  <c r="I38" i="14" s="1"/>
  <c r="H37" i="14"/>
  <c r="H38" i="14" s="1"/>
  <c r="G37" i="14"/>
  <c r="G38" i="14" s="1"/>
  <c r="F37" i="14"/>
  <c r="K36" i="14"/>
  <c r="G36" i="14"/>
  <c r="L35" i="14"/>
  <c r="L36" i="14" s="1"/>
  <c r="K35" i="14"/>
  <c r="J35" i="14"/>
  <c r="J36" i="14" s="1"/>
  <c r="I35" i="14"/>
  <c r="I36" i="14" s="1"/>
  <c r="H35" i="14"/>
  <c r="H36" i="14" s="1"/>
  <c r="G35" i="14"/>
  <c r="F35" i="14"/>
  <c r="J34" i="14"/>
  <c r="L33" i="14"/>
  <c r="K33" i="14"/>
  <c r="K34" i="14" s="1"/>
  <c r="J33" i="14"/>
  <c r="I33" i="14"/>
  <c r="I34" i="14" s="1"/>
  <c r="H33" i="14"/>
  <c r="G33" i="14"/>
  <c r="G34" i="14" s="1"/>
  <c r="F33" i="14"/>
  <c r="K31" i="14"/>
  <c r="G31" i="14"/>
  <c r="J30" i="14"/>
  <c r="L29" i="14"/>
  <c r="L30" i="14" s="1"/>
  <c r="K29" i="14"/>
  <c r="K30" i="14" s="1"/>
  <c r="J29" i="14"/>
  <c r="I29" i="14"/>
  <c r="I30" i="14" s="1"/>
  <c r="H29" i="14"/>
  <c r="H30" i="14" s="1"/>
  <c r="G29" i="14"/>
  <c r="G30" i="14" s="1"/>
  <c r="F29" i="14"/>
  <c r="K28" i="14"/>
  <c r="G28" i="14"/>
  <c r="L27" i="14"/>
  <c r="L28" i="14" s="1"/>
  <c r="K27" i="14"/>
  <c r="J27" i="14"/>
  <c r="J28" i="14" s="1"/>
  <c r="I27" i="14"/>
  <c r="I28" i="14" s="1"/>
  <c r="H27" i="14"/>
  <c r="H28" i="14" s="1"/>
  <c r="G27" i="14"/>
  <c r="F27" i="14"/>
  <c r="J26" i="14"/>
  <c r="L25" i="14"/>
  <c r="L26" i="14" s="1"/>
  <c r="K25" i="14"/>
  <c r="K26" i="14" s="1"/>
  <c r="J25" i="14"/>
  <c r="I25" i="14"/>
  <c r="I26" i="14" s="1"/>
  <c r="H25" i="14"/>
  <c r="H26" i="14" s="1"/>
  <c r="G25" i="14"/>
  <c r="G26" i="14" s="1"/>
  <c r="F25" i="14"/>
  <c r="K24" i="14"/>
  <c r="G24" i="14"/>
  <c r="L23" i="14"/>
  <c r="L24" i="14" s="1"/>
  <c r="K23" i="14"/>
  <c r="J23" i="14"/>
  <c r="J24" i="14" s="1"/>
  <c r="I23" i="14"/>
  <c r="I24" i="14" s="1"/>
  <c r="H23" i="14"/>
  <c r="H24" i="14" s="1"/>
  <c r="G23" i="14"/>
  <c r="F23" i="14"/>
  <c r="J22" i="14"/>
  <c r="L21" i="14"/>
  <c r="L22" i="14" s="1"/>
  <c r="K21" i="14"/>
  <c r="K22" i="14" s="1"/>
  <c r="J21" i="14"/>
  <c r="I21" i="14"/>
  <c r="I22" i="14" s="1"/>
  <c r="H21" i="14"/>
  <c r="H22" i="14" s="1"/>
  <c r="G21" i="14"/>
  <c r="G22" i="14" s="1"/>
  <c r="F21" i="14"/>
  <c r="K20" i="14"/>
  <c r="G20" i="14"/>
  <c r="L19" i="14"/>
  <c r="L20" i="14" s="1"/>
  <c r="K19" i="14"/>
  <c r="J19" i="14"/>
  <c r="J20" i="14" s="1"/>
  <c r="I19" i="14"/>
  <c r="I20" i="14" s="1"/>
  <c r="H19" i="14"/>
  <c r="H20" i="14" s="1"/>
  <c r="G19" i="14"/>
  <c r="F19" i="14"/>
  <c r="J18" i="14"/>
  <c r="L17" i="14"/>
  <c r="L18" i="14" s="1"/>
  <c r="K17" i="14"/>
  <c r="K18" i="14" s="1"/>
  <c r="J17" i="14"/>
  <c r="I17" i="14"/>
  <c r="I18" i="14" s="1"/>
  <c r="H17" i="14"/>
  <c r="H18" i="14" s="1"/>
  <c r="G17" i="14"/>
  <c r="G18" i="14" s="1"/>
  <c r="F17" i="14"/>
  <c r="K16" i="14"/>
  <c r="G16" i="14"/>
  <c r="L15" i="14"/>
  <c r="L16" i="14" s="1"/>
  <c r="K15" i="14"/>
  <c r="J15" i="14"/>
  <c r="J16" i="14" s="1"/>
  <c r="I15" i="14"/>
  <c r="I16" i="14" s="1"/>
  <c r="H15" i="14"/>
  <c r="H16" i="14" s="1"/>
  <c r="G15" i="14"/>
  <c r="F15" i="14"/>
  <c r="J14" i="14"/>
  <c r="L13" i="14"/>
  <c r="L14" i="14" s="1"/>
  <c r="K13" i="14"/>
  <c r="K14" i="14" s="1"/>
  <c r="J13" i="14"/>
  <c r="I13" i="14"/>
  <c r="I14" i="14" s="1"/>
  <c r="H13" i="14"/>
  <c r="H14" i="14" s="1"/>
  <c r="G13" i="14"/>
  <c r="G14" i="14" s="1"/>
  <c r="F13" i="14"/>
  <c r="K12" i="14"/>
  <c r="G12" i="14"/>
  <c r="L11" i="14"/>
  <c r="L12" i="14" s="1"/>
  <c r="K11" i="14"/>
  <c r="J11" i="14"/>
  <c r="J12" i="14" s="1"/>
  <c r="I11" i="14"/>
  <c r="I12" i="14" s="1"/>
  <c r="H11" i="14"/>
  <c r="H12" i="14" s="1"/>
  <c r="G11" i="14"/>
  <c r="F11" i="14"/>
  <c r="J10" i="14"/>
  <c r="L9" i="14"/>
  <c r="L10" i="14" s="1"/>
  <c r="K9" i="14"/>
  <c r="K10" i="14" s="1"/>
  <c r="J9" i="14"/>
  <c r="I9" i="14"/>
  <c r="I10" i="14" s="1"/>
  <c r="H9" i="14"/>
  <c r="H10" i="14" s="1"/>
  <c r="G9" i="14"/>
  <c r="G10" i="14" s="1"/>
  <c r="F9" i="14"/>
  <c r="K8" i="14"/>
  <c r="G8" i="14"/>
  <c r="L7" i="14"/>
  <c r="L8" i="14" s="1"/>
  <c r="K7" i="14"/>
  <c r="J7" i="14"/>
  <c r="J8" i="14" s="1"/>
  <c r="I7" i="14"/>
  <c r="I8" i="14" s="1"/>
  <c r="H7" i="14"/>
  <c r="H8" i="14" s="1"/>
  <c r="G7" i="14"/>
  <c r="F7" i="14"/>
  <c r="J6" i="14"/>
  <c r="L5" i="14"/>
  <c r="L6" i="14" s="1"/>
  <c r="K5" i="14"/>
  <c r="K6" i="14" s="1"/>
  <c r="J5" i="14"/>
  <c r="I5" i="14"/>
  <c r="I6" i="14" s="1"/>
  <c r="H5" i="14"/>
  <c r="H6" i="14" s="1"/>
  <c r="G5" i="14"/>
  <c r="G6" i="14" s="1"/>
  <c r="F5" i="14"/>
  <c r="K4" i="14"/>
  <c r="G4" i="14"/>
  <c r="L3" i="14"/>
  <c r="L4" i="14" s="1"/>
  <c r="K3" i="14"/>
  <c r="J3" i="14"/>
  <c r="J4" i="14" s="1"/>
  <c r="I3" i="14"/>
  <c r="I4" i="14" s="1"/>
  <c r="H3" i="14"/>
  <c r="H4" i="14" s="1"/>
  <c r="G3" i="14"/>
  <c r="F3" i="14"/>
  <c r="K82" i="15"/>
  <c r="G82" i="15"/>
  <c r="N81" i="15"/>
  <c r="N82" i="15" s="1"/>
  <c r="M81" i="15"/>
  <c r="M82" i="15" s="1"/>
  <c r="L81" i="15"/>
  <c r="L82" i="15" s="1"/>
  <c r="K81" i="15"/>
  <c r="J81" i="15"/>
  <c r="J82" i="15" s="1"/>
  <c r="I81" i="15"/>
  <c r="I82" i="15" s="1"/>
  <c r="H81" i="15"/>
  <c r="H82" i="15" s="1"/>
  <c r="G81" i="15"/>
  <c r="F81" i="15"/>
  <c r="N79" i="15"/>
  <c r="M79" i="15"/>
  <c r="L79" i="15"/>
  <c r="L80" i="15" s="1"/>
  <c r="K79" i="15"/>
  <c r="J79" i="15"/>
  <c r="I79" i="15"/>
  <c r="H79" i="15"/>
  <c r="H80" i="15" s="1"/>
  <c r="G79" i="15"/>
  <c r="F79" i="15"/>
  <c r="K78" i="15"/>
  <c r="G78" i="15"/>
  <c r="N77" i="15"/>
  <c r="N78" i="15" s="1"/>
  <c r="M77" i="15"/>
  <c r="M78" i="15" s="1"/>
  <c r="L77" i="15"/>
  <c r="L78" i="15" s="1"/>
  <c r="K77" i="15"/>
  <c r="J77" i="15"/>
  <c r="J78" i="15" s="1"/>
  <c r="I77" i="15"/>
  <c r="I78" i="15" s="1"/>
  <c r="H77" i="15"/>
  <c r="H78" i="15" s="1"/>
  <c r="G77" i="15"/>
  <c r="F77" i="15"/>
  <c r="N75" i="15"/>
  <c r="M75" i="15"/>
  <c r="L75" i="15"/>
  <c r="L76" i="15" s="1"/>
  <c r="K75" i="15"/>
  <c r="J75" i="15"/>
  <c r="I75" i="15"/>
  <c r="H75" i="15"/>
  <c r="H76" i="15" s="1"/>
  <c r="G75" i="15"/>
  <c r="F75" i="15"/>
  <c r="K74" i="15"/>
  <c r="G74" i="15"/>
  <c r="N73" i="15"/>
  <c r="N74" i="15" s="1"/>
  <c r="M73" i="15"/>
  <c r="M74" i="15" s="1"/>
  <c r="L73" i="15"/>
  <c r="L74" i="15" s="1"/>
  <c r="K73" i="15"/>
  <c r="J73" i="15"/>
  <c r="J74" i="15" s="1"/>
  <c r="I73" i="15"/>
  <c r="I74" i="15" s="1"/>
  <c r="H73" i="15"/>
  <c r="H74" i="15" s="1"/>
  <c r="G73" i="15"/>
  <c r="F73" i="15"/>
  <c r="N71" i="15"/>
  <c r="M71" i="15"/>
  <c r="L71" i="15"/>
  <c r="L72" i="15" s="1"/>
  <c r="K71" i="15"/>
  <c r="J71" i="15"/>
  <c r="I71" i="15"/>
  <c r="H71" i="15"/>
  <c r="H72" i="15" s="1"/>
  <c r="G71" i="15"/>
  <c r="F71" i="15"/>
  <c r="K70" i="15"/>
  <c r="G70" i="15"/>
  <c r="N69" i="15"/>
  <c r="N70" i="15" s="1"/>
  <c r="M69" i="15"/>
  <c r="M70" i="15" s="1"/>
  <c r="L69" i="15"/>
  <c r="L70" i="15" s="1"/>
  <c r="K69" i="15"/>
  <c r="J69" i="15"/>
  <c r="J70" i="15" s="1"/>
  <c r="I69" i="15"/>
  <c r="I70" i="15" s="1"/>
  <c r="H69" i="15"/>
  <c r="H70" i="15" s="1"/>
  <c r="G69" i="15"/>
  <c r="F69" i="15"/>
  <c r="N67" i="15"/>
  <c r="M67" i="15"/>
  <c r="L67" i="15"/>
  <c r="L68" i="15" s="1"/>
  <c r="K67" i="15"/>
  <c r="J67" i="15"/>
  <c r="I67" i="15"/>
  <c r="H67" i="15"/>
  <c r="H68" i="15" s="1"/>
  <c r="G67" i="15"/>
  <c r="F67" i="15"/>
  <c r="K66" i="15"/>
  <c r="G66" i="15"/>
  <c r="N65" i="15"/>
  <c r="N66" i="15" s="1"/>
  <c r="M65" i="15"/>
  <c r="M66" i="15" s="1"/>
  <c r="L65" i="15"/>
  <c r="L66" i="15" s="1"/>
  <c r="K65" i="15"/>
  <c r="J65" i="15"/>
  <c r="J66" i="15" s="1"/>
  <c r="I65" i="15"/>
  <c r="I66" i="15" s="1"/>
  <c r="H65" i="15"/>
  <c r="H66" i="15" s="1"/>
  <c r="G65" i="15"/>
  <c r="F65" i="15"/>
  <c r="N63" i="15"/>
  <c r="M63" i="15"/>
  <c r="L63" i="15"/>
  <c r="L64" i="15" s="1"/>
  <c r="K63" i="15"/>
  <c r="J63" i="15"/>
  <c r="I63" i="15"/>
  <c r="H63" i="15"/>
  <c r="H64" i="15" s="1"/>
  <c r="G63" i="15"/>
  <c r="F63" i="15"/>
  <c r="K62" i="15"/>
  <c r="G62" i="15"/>
  <c r="N61" i="15"/>
  <c r="N62" i="15" s="1"/>
  <c r="M61" i="15"/>
  <c r="M62" i="15" s="1"/>
  <c r="L61" i="15"/>
  <c r="L62" i="15" s="1"/>
  <c r="K61" i="15"/>
  <c r="J61" i="15"/>
  <c r="J62" i="15" s="1"/>
  <c r="I61" i="15"/>
  <c r="I62" i="15" s="1"/>
  <c r="H61" i="15"/>
  <c r="H62" i="15" s="1"/>
  <c r="G61" i="15"/>
  <c r="F61" i="15"/>
  <c r="N59" i="15"/>
  <c r="M59" i="15"/>
  <c r="L59" i="15"/>
  <c r="L60" i="15" s="1"/>
  <c r="K59" i="15"/>
  <c r="J59" i="15"/>
  <c r="I59" i="15"/>
  <c r="H59" i="15"/>
  <c r="H60" i="15" s="1"/>
  <c r="G59" i="15"/>
  <c r="F59" i="15"/>
  <c r="K58" i="15"/>
  <c r="G58" i="15"/>
  <c r="N57" i="15"/>
  <c r="N58" i="15" s="1"/>
  <c r="M57" i="15"/>
  <c r="M58" i="15" s="1"/>
  <c r="L57" i="15"/>
  <c r="L58" i="15" s="1"/>
  <c r="K57" i="15"/>
  <c r="J57" i="15"/>
  <c r="J58" i="15" s="1"/>
  <c r="I57" i="15"/>
  <c r="I58" i="15" s="1"/>
  <c r="H57" i="15"/>
  <c r="H58" i="15" s="1"/>
  <c r="G57" i="15"/>
  <c r="F57" i="15"/>
  <c r="N55" i="15"/>
  <c r="M55" i="15"/>
  <c r="L55" i="15"/>
  <c r="L56" i="15" s="1"/>
  <c r="K55" i="15"/>
  <c r="J55" i="15"/>
  <c r="I55" i="15"/>
  <c r="H55" i="15"/>
  <c r="H56" i="15" s="1"/>
  <c r="G55" i="15"/>
  <c r="F55" i="15"/>
  <c r="K54" i="15"/>
  <c r="G54" i="15"/>
  <c r="N53" i="15"/>
  <c r="N54" i="15" s="1"/>
  <c r="M53" i="15"/>
  <c r="M54" i="15" s="1"/>
  <c r="L53" i="15"/>
  <c r="L54" i="15" s="1"/>
  <c r="K53" i="15"/>
  <c r="J53" i="15"/>
  <c r="J54" i="15" s="1"/>
  <c r="I53" i="15"/>
  <c r="I54" i="15" s="1"/>
  <c r="H53" i="15"/>
  <c r="H54" i="15" s="1"/>
  <c r="G53" i="15"/>
  <c r="F53" i="15"/>
  <c r="N51" i="15"/>
  <c r="M51" i="15"/>
  <c r="L51" i="15"/>
  <c r="L52" i="15" s="1"/>
  <c r="K51" i="15"/>
  <c r="J51" i="15"/>
  <c r="I51" i="15"/>
  <c r="H51" i="15"/>
  <c r="H52" i="15" s="1"/>
  <c r="G51" i="15"/>
  <c r="F51" i="15"/>
  <c r="G50" i="15"/>
  <c r="N49" i="15"/>
  <c r="M49" i="15"/>
  <c r="M50" i="15" s="1"/>
  <c r="L49" i="15"/>
  <c r="K49" i="15"/>
  <c r="J49" i="15"/>
  <c r="I49" i="15"/>
  <c r="I50" i="15" s="1"/>
  <c r="H49" i="15"/>
  <c r="G49" i="15"/>
  <c r="F49" i="15"/>
  <c r="N47" i="15"/>
  <c r="N48" i="15" s="1"/>
  <c r="M47" i="15"/>
  <c r="M48" i="15" s="1"/>
  <c r="L47" i="15"/>
  <c r="L48" i="15" s="1"/>
  <c r="K47" i="15"/>
  <c r="K48" i="15" s="1"/>
  <c r="J47" i="15"/>
  <c r="J48" i="15" s="1"/>
  <c r="I47" i="15"/>
  <c r="I48" i="15" s="1"/>
  <c r="H47" i="15"/>
  <c r="H48" i="15" s="1"/>
  <c r="G47" i="15"/>
  <c r="G48" i="15" s="1"/>
  <c r="F47" i="15"/>
  <c r="N46" i="15"/>
  <c r="J46" i="15"/>
  <c r="N45" i="15"/>
  <c r="M45" i="15"/>
  <c r="M46" i="15" s="1"/>
  <c r="L45" i="15"/>
  <c r="L46" i="15" s="1"/>
  <c r="K45" i="15"/>
  <c r="K46" i="15" s="1"/>
  <c r="J45" i="15"/>
  <c r="I45" i="15"/>
  <c r="I46" i="15" s="1"/>
  <c r="H45" i="15"/>
  <c r="H46" i="15" s="1"/>
  <c r="G45" i="15"/>
  <c r="G46" i="15" s="1"/>
  <c r="F45" i="15"/>
  <c r="N43" i="15"/>
  <c r="N44" i="15" s="1"/>
  <c r="M43" i="15"/>
  <c r="M44" i="15" s="1"/>
  <c r="L43" i="15"/>
  <c r="L44" i="15" s="1"/>
  <c r="K43" i="15"/>
  <c r="K44" i="15" s="1"/>
  <c r="J43" i="15"/>
  <c r="J44" i="15" s="1"/>
  <c r="I43" i="15"/>
  <c r="I44" i="15" s="1"/>
  <c r="H43" i="15"/>
  <c r="H44" i="15" s="1"/>
  <c r="G43" i="15"/>
  <c r="G44" i="15" s="1"/>
  <c r="F43" i="15"/>
  <c r="N42" i="15"/>
  <c r="J42" i="15"/>
  <c r="N41" i="15"/>
  <c r="M41" i="15"/>
  <c r="M42" i="15" s="1"/>
  <c r="L41" i="15"/>
  <c r="L42" i="15" s="1"/>
  <c r="K41" i="15"/>
  <c r="K42" i="15" s="1"/>
  <c r="J41" i="15"/>
  <c r="I41" i="15"/>
  <c r="I42" i="15" s="1"/>
  <c r="H41" i="15"/>
  <c r="H42" i="15" s="1"/>
  <c r="G41" i="15"/>
  <c r="G42" i="15" s="1"/>
  <c r="F41" i="15"/>
  <c r="N39" i="15"/>
  <c r="N40" i="15" s="1"/>
  <c r="M39" i="15"/>
  <c r="M40" i="15" s="1"/>
  <c r="L39" i="15"/>
  <c r="L40" i="15" s="1"/>
  <c r="K39" i="15"/>
  <c r="K40" i="15" s="1"/>
  <c r="J39" i="15"/>
  <c r="J40" i="15" s="1"/>
  <c r="I39" i="15"/>
  <c r="I40" i="15" s="1"/>
  <c r="H39" i="15"/>
  <c r="H40" i="15" s="1"/>
  <c r="G39" i="15"/>
  <c r="G40" i="15" s="1"/>
  <c r="F39" i="15"/>
  <c r="N38" i="15"/>
  <c r="J38" i="15"/>
  <c r="N37" i="15"/>
  <c r="M37" i="15"/>
  <c r="M38" i="15" s="1"/>
  <c r="L37" i="15"/>
  <c r="L38" i="15" s="1"/>
  <c r="K37" i="15"/>
  <c r="K38" i="15" s="1"/>
  <c r="J37" i="15"/>
  <c r="I37" i="15"/>
  <c r="I38" i="15" s="1"/>
  <c r="H37" i="15"/>
  <c r="H38" i="15" s="1"/>
  <c r="G37" i="15"/>
  <c r="G38" i="15" s="1"/>
  <c r="F37" i="15"/>
  <c r="N35" i="15"/>
  <c r="N36" i="15" s="1"/>
  <c r="M35" i="15"/>
  <c r="M36" i="15" s="1"/>
  <c r="L35" i="15"/>
  <c r="L36" i="15" s="1"/>
  <c r="K35" i="15"/>
  <c r="K36" i="15" s="1"/>
  <c r="J35" i="15"/>
  <c r="J36" i="15" s="1"/>
  <c r="I35" i="15"/>
  <c r="I36" i="15" s="1"/>
  <c r="H35" i="15"/>
  <c r="H36" i="15" s="1"/>
  <c r="G35" i="15"/>
  <c r="G36" i="15" s="1"/>
  <c r="F35" i="15"/>
  <c r="N34" i="15"/>
  <c r="J34" i="15"/>
  <c r="N33" i="15"/>
  <c r="M33" i="15"/>
  <c r="M34" i="15" s="1"/>
  <c r="L33" i="15"/>
  <c r="K33" i="15"/>
  <c r="K34" i="15" s="1"/>
  <c r="J33" i="15"/>
  <c r="I33" i="15"/>
  <c r="I34" i="15" s="1"/>
  <c r="H33" i="15"/>
  <c r="G33" i="15"/>
  <c r="G34" i="15" s="1"/>
  <c r="F33" i="15"/>
  <c r="M31" i="15"/>
  <c r="K31" i="15"/>
  <c r="I31" i="15"/>
  <c r="G31" i="15"/>
  <c r="N29" i="15"/>
  <c r="N30" i="15" s="1"/>
  <c r="M29" i="15"/>
  <c r="L29" i="15"/>
  <c r="L30" i="15" s="1"/>
  <c r="K29" i="15"/>
  <c r="J29" i="15"/>
  <c r="J30" i="15" s="1"/>
  <c r="I29" i="15"/>
  <c r="H29" i="15"/>
  <c r="H30" i="15" s="1"/>
  <c r="G29" i="15"/>
  <c r="F29" i="15"/>
  <c r="K28" i="15"/>
  <c r="G28" i="15"/>
  <c r="N27" i="15"/>
  <c r="N28" i="15" s="1"/>
  <c r="M27" i="15"/>
  <c r="M28" i="15" s="1"/>
  <c r="L27" i="15"/>
  <c r="L28" i="15" s="1"/>
  <c r="K27" i="15"/>
  <c r="J27" i="15"/>
  <c r="J28" i="15" s="1"/>
  <c r="I27" i="15"/>
  <c r="I28" i="15" s="1"/>
  <c r="H27" i="15"/>
  <c r="H28" i="15" s="1"/>
  <c r="G27" i="15"/>
  <c r="F27" i="15"/>
  <c r="N25" i="15"/>
  <c r="N26" i="15" s="1"/>
  <c r="M25" i="15"/>
  <c r="L25" i="15"/>
  <c r="L26" i="15" s="1"/>
  <c r="K25" i="15"/>
  <c r="J25" i="15"/>
  <c r="J26" i="15" s="1"/>
  <c r="I25" i="15"/>
  <c r="H25" i="15"/>
  <c r="H26" i="15" s="1"/>
  <c r="G25" i="15"/>
  <c r="F25" i="15"/>
  <c r="K24" i="15"/>
  <c r="G24" i="15"/>
  <c r="N23" i="15"/>
  <c r="N24" i="15" s="1"/>
  <c r="M23" i="15"/>
  <c r="M24" i="15" s="1"/>
  <c r="L23" i="15"/>
  <c r="L24" i="15" s="1"/>
  <c r="K23" i="15"/>
  <c r="J23" i="15"/>
  <c r="J24" i="15" s="1"/>
  <c r="I23" i="15"/>
  <c r="I24" i="15" s="1"/>
  <c r="H23" i="15"/>
  <c r="H24" i="15" s="1"/>
  <c r="G23" i="15"/>
  <c r="F23" i="15"/>
  <c r="N21" i="15"/>
  <c r="N22" i="15" s="1"/>
  <c r="M21" i="15"/>
  <c r="L21" i="15"/>
  <c r="L22" i="15" s="1"/>
  <c r="K21" i="15"/>
  <c r="J21" i="15"/>
  <c r="J22" i="15" s="1"/>
  <c r="I21" i="15"/>
  <c r="H21" i="15"/>
  <c r="H22" i="15" s="1"/>
  <c r="G21" i="15"/>
  <c r="F21" i="15"/>
  <c r="K20" i="15"/>
  <c r="G20" i="15"/>
  <c r="N19" i="15"/>
  <c r="N20" i="15" s="1"/>
  <c r="M19" i="15"/>
  <c r="M20" i="15" s="1"/>
  <c r="L19" i="15"/>
  <c r="L20" i="15" s="1"/>
  <c r="K19" i="15"/>
  <c r="J19" i="15"/>
  <c r="J20" i="15" s="1"/>
  <c r="I19" i="15"/>
  <c r="I20" i="15" s="1"/>
  <c r="H19" i="15"/>
  <c r="H20" i="15" s="1"/>
  <c r="G19" i="15"/>
  <c r="F19" i="15"/>
  <c r="N17" i="15"/>
  <c r="N18" i="15" s="1"/>
  <c r="M17" i="15"/>
  <c r="L17" i="15"/>
  <c r="L18" i="15" s="1"/>
  <c r="K17" i="15"/>
  <c r="J17" i="15"/>
  <c r="J18" i="15" s="1"/>
  <c r="I17" i="15"/>
  <c r="H17" i="15"/>
  <c r="H18" i="15" s="1"/>
  <c r="G17" i="15"/>
  <c r="F17" i="15"/>
  <c r="N15" i="15"/>
  <c r="M15" i="15"/>
  <c r="M16" i="15" s="1"/>
  <c r="L15" i="15"/>
  <c r="K15" i="15"/>
  <c r="K16" i="15" s="1"/>
  <c r="J15" i="15"/>
  <c r="J16" i="15" s="1"/>
  <c r="I15" i="15"/>
  <c r="I16" i="15" s="1"/>
  <c r="H15" i="15"/>
  <c r="H16" i="15" s="1"/>
  <c r="G15" i="15"/>
  <c r="G16" i="15" s="1"/>
  <c r="F15" i="15"/>
  <c r="N13" i="15"/>
  <c r="N14" i="15" s="1"/>
  <c r="M13" i="15"/>
  <c r="M14" i="15" s="1"/>
  <c r="L13" i="15"/>
  <c r="L14" i="15" s="1"/>
  <c r="K13" i="15"/>
  <c r="K14" i="15" s="1"/>
  <c r="J13" i="15"/>
  <c r="J14" i="15" s="1"/>
  <c r="I13" i="15"/>
  <c r="I14" i="15" s="1"/>
  <c r="H13" i="15"/>
  <c r="H14" i="15" s="1"/>
  <c r="G13" i="15"/>
  <c r="G14" i="15" s="1"/>
  <c r="F13" i="15"/>
  <c r="N11" i="15"/>
  <c r="N12" i="15" s="1"/>
  <c r="M11" i="15"/>
  <c r="M12" i="15" s="1"/>
  <c r="L11" i="15"/>
  <c r="L12" i="15" s="1"/>
  <c r="K11" i="15"/>
  <c r="K12" i="15" s="1"/>
  <c r="J11" i="15"/>
  <c r="J12" i="15" s="1"/>
  <c r="I11" i="15"/>
  <c r="I12" i="15" s="1"/>
  <c r="H11" i="15"/>
  <c r="H12" i="15" s="1"/>
  <c r="G11" i="15"/>
  <c r="G12" i="15" s="1"/>
  <c r="F11" i="15"/>
  <c r="N9" i="15"/>
  <c r="N10" i="15" s="1"/>
  <c r="M9" i="15"/>
  <c r="M10" i="15" s="1"/>
  <c r="L9" i="15"/>
  <c r="L10" i="15" s="1"/>
  <c r="K9" i="15"/>
  <c r="K10" i="15" s="1"/>
  <c r="J9" i="15"/>
  <c r="J10" i="15" s="1"/>
  <c r="I9" i="15"/>
  <c r="I10" i="15" s="1"/>
  <c r="H9" i="15"/>
  <c r="H10" i="15" s="1"/>
  <c r="G9" i="15"/>
  <c r="G10" i="15" s="1"/>
  <c r="F9" i="15"/>
  <c r="N7" i="15"/>
  <c r="N8" i="15" s="1"/>
  <c r="M7" i="15"/>
  <c r="M8" i="15" s="1"/>
  <c r="L7" i="15"/>
  <c r="L8" i="15" s="1"/>
  <c r="K7" i="15"/>
  <c r="K8" i="15" s="1"/>
  <c r="J7" i="15"/>
  <c r="J8" i="15" s="1"/>
  <c r="I7" i="15"/>
  <c r="I8" i="15" s="1"/>
  <c r="H7" i="15"/>
  <c r="H8" i="15" s="1"/>
  <c r="G7" i="15"/>
  <c r="G8" i="15" s="1"/>
  <c r="F7" i="15"/>
  <c r="N5" i="15"/>
  <c r="N6" i="15" s="1"/>
  <c r="M5" i="15"/>
  <c r="M6" i="15" s="1"/>
  <c r="L5" i="15"/>
  <c r="L6" i="15" s="1"/>
  <c r="K5" i="15"/>
  <c r="K6" i="15" s="1"/>
  <c r="J5" i="15"/>
  <c r="J6" i="15" s="1"/>
  <c r="I5" i="15"/>
  <c r="I6" i="15" s="1"/>
  <c r="H5" i="15"/>
  <c r="H6" i="15" s="1"/>
  <c r="G5" i="15"/>
  <c r="G6" i="15" s="1"/>
  <c r="F5" i="15"/>
  <c r="N3" i="15"/>
  <c r="N4" i="15" s="1"/>
  <c r="M3" i="15"/>
  <c r="M4" i="15" s="1"/>
  <c r="L3" i="15"/>
  <c r="L4" i="15" s="1"/>
  <c r="K3" i="15"/>
  <c r="K4" i="15" s="1"/>
  <c r="J3" i="15"/>
  <c r="J4" i="15" s="1"/>
  <c r="I3" i="15"/>
  <c r="I4" i="15" s="1"/>
  <c r="H3" i="15"/>
  <c r="H4" i="15" s="1"/>
  <c r="G3" i="15"/>
  <c r="G4" i="15" s="1"/>
  <c r="F3" i="15"/>
  <c r="L81" i="13"/>
  <c r="L82" i="13" s="1"/>
  <c r="K81" i="13"/>
  <c r="K82" i="13" s="1"/>
  <c r="J81" i="13"/>
  <c r="J82" i="13" s="1"/>
  <c r="I81" i="13"/>
  <c r="I82" i="13" s="1"/>
  <c r="H81" i="13"/>
  <c r="H82" i="13" s="1"/>
  <c r="G81" i="13"/>
  <c r="G82" i="13" s="1"/>
  <c r="F81" i="13"/>
  <c r="L79" i="13"/>
  <c r="L80" i="13" s="1"/>
  <c r="K79" i="13"/>
  <c r="J79" i="13"/>
  <c r="J80" i="13" s="1"/>
  <c r="I79" i="13"/>
  <c r="H79" i="13"/>
  <c r="H80" i="13" s="1"/>
  <c r="G79" i="13"/>
  <c r="F79" i="13"/>
  <c r="L77" i="13"/>
  <c r="L78" i="13" s="1"/>
  <c r="K77" i="13"/>
  <c r="K78" i="13" s="1"/>
  <c r="J77" i="13"/>
  <c r="J78" i="13" s="1"/>
  <c r="I77" i="13"/>
  <c r="I78" i="13" s="1"/>
  <c r="H77" i="13"/>
  <c r="H78" i="13" s="1"/>
  <c r="G77" i="13"/>
  <c r="G78" i="13" s="1"/>
  <c r="F77" i="13"/>
  <c r="L75" i="13"/>
  <c r="K75" i="13"/>
  <c r="J75" i="13"/>
  <c r="I75" i="13"/>
  <c r="H75" i="13"/>
  <c r="G75" i="13"/>
  <c r="F75" i="13"/>
  <c r="L73" i="13"/>
  <c r="L74" i="13" s="1"/>
  <c r="K73" i="13"/>
  <c r="K74" i="13" s="1"/>
  <c r="J73" i="13"/>
  <c r="J74" i="13" s="1"/>
  <c r="I73" i="13"/>
  <c r="I74" i="13" s="1"/>
  <c r="H73" i="13"/>
  <c r="H74" i="13" s="1"/>
  <c r="G73" i="13"/>
  <c r="G74" i="13" s="1"/>
  <c r="F73" i="13"/>
  <c r="L71" i="13"/>
  <c r="L72" i="13" s="1"/>
  <c r="K71" i="13"/>
  <c r="J71" i="13"/>
  <c r="I71" i="13"/>
  <c r="H71" i="13"/>
  <c r="H72" i="13" s="1"/>
  <c r="G71" i="13"/>
  <c r="F71" i="13"/>
  <c r="L69" i="13"/>
  <c r="L70" i="13" s="1"/>
  <c r="K69" i="13"/>
  <c r="K70" i="13" s="1"/>
  <c r="J69" i="13"/>
  <c r="J70" i="13" s="1"/>
  <c r="I69" i="13"/>
  <c r="I70" i="13" s="1"/>
  <c r="H69" i="13"/>
  <c r="H70" i="13" s="1"/>
  <c r="G69" i="13"/>
  <c r="G70" i="13" s="1"/>
  <c r="F69" i="13"/>
  <c r="L67" i="13"/>
  <c r="L68" i="13" s="1"/>
  <c r="K67" i="13"/>
  <c r="J67" i="13"/>
  <c r="I67" i="13"/>
  <c r="H67" i="13"/>
  <c r="H68" i="13" s="1"/>
  <c r="G67" i="13"/>
  <c r="F67" i="13"/>
  <c r="L65" i="13"/>
  <c r="L66" i="13" s="1"/>
  <c r="K65" i="13"/>
  <c r="K66" i="13" s="1"/>
  <c r="J65" i="13"/>
  <c r="J66" i="13" s="1"/>
  <c r="I65" i="13"/>
  <c r="I66" i="13" s="1"/>
  <c r="H65" i="13"/>
  <c r="H66" i="13" s="1"/>
  <c r="G65" i="13"/>
  <c r="G66" i="13" s="1"/>
  <c r="F65" i="13"/>
  <c r="L63" i="13"/>
  <c r="L64" i="13" s="1"/>
  <c r="K63" i="13"/>
  <c r="J63" i="13"/>
  <c r="I63" i="13"/>
  <c r="H63" i="13"/>
  <c r="H64" i="13" s="1"/>
  <c r="G63" i="13"/>
  <c r="F63" i="13"/>
  <c r="L61" i="13"/>
  <c r="L62" i="13" s="1"/>
  <c r="K61" i="13"/>
  <c r="K62" i="13" s="1"/>
  <c r="J61" i="13"/>
  <c r="J62" i="13" s="1"/>
  <c r="I61" i="13"/>
  <c r="I62" i="13" s="1"/>
  <c r="H61" i="13"/>
  <c r="H62" i="13" s="1"/>
  <c r="G61" i="13"/>
  <c r="G62" i="13" s="1"/>
  <c r="F61" i="13"/>
  <c r="L59" i="13"/>
  <c r="L60" i="13" s="1"/>
  <c r="K59" i="13"/>
  <c r="J59" i="13"/>
  <c r="I59" i="13"/>
  <c r="H59" i="13"/>
  <c r="H60" i="13" s="1"/>
  <c r="G59" i="13"/>
  <c r="F59" i="13"/>
  <c r="L57" i="13"/>
  <c r="L58" i="13" s="1"/>
  <c r="K57" i="13"/>
  <c r="K58" i="13" s="1"/>
  <c r="J57" i="13"/>
  <c r="J58" i="13" s="1"/>
  <c r="I57" i="13"/>
  <c r="I58" i="13" s="1"/>
  <c r="H57" i="13"/>
  <c r="H58" i="13" s="1"/>
  <c r="G57" i="13"/>
  <c r="G58" i="13" s="1"/>
  <c r="F57" i="13"/>
  <c r="L55" i="13"/>
  <c r="L56" i="13" s="1"/>
  <c r="K55" i="13"/>
  <c r="J55" i="13"/>
  <c r="I55" i="13"/>
  <c r="H55" i="13"/>
  <c r="H56" i="13" s="1"/>
  <c r="G55" i="13"/>
  <c r="F55" i="13"/>
  <c r="L53" i="13"/>
  <c r="L54" i="13" s="1"/>
  <c r="K53" i="13"/>
  <c r="K54" i="13" s="1"/>
  <c r="J53" i="13"/>
  <c r="J54" i="13" s="1"/>
  <c r="I53" i="13"/>
  <c r="I54" i="13" s="1"/>
  <c r="H53" i="13"/>
  <c r="H54" i="13" s="1"/>
  <c r="G53" i="13"/>
  <c r="G54" i="13" s="1"/>
  <c r="F53" i="13"/>
  <c r="L51" i="13"/>
  <c r="L52" i="13" s="1"/>
  <c r="K51" i="13"/>
  <c r="J51" i="13"/>
  <c r="I51" i="13"/>
  <c r="H51" i="13"/>
  <c r="H52" i="13" s="1"/>
  <c r="G51" i="13"/>
  <c r="F51" i="13"/>
  <c r="L49" i="13"/>
  <c r="L50" i="13" s="1"/>
  <c r="K49" i="13"/>
  <c r="K50" i="13" s="1"/>
  <c r="J49" i="13"/>
  <c r="J50" i="13" s="1"/>
  <c r="I49" i="13"/>
  <c r="I50" i="13" s="1"/>
  <c r="H49" i="13"/>
  <c r="H50" i="13" s="1"/>
  <c r="G49" i="13"/>
  <c r="G50" i="13" s="1"/>
  <c r="F49" i="13"/>
  <c r="L47" i="13"/>
  <c r="L48" i="13" s="1"/>
  <c r="K47" i="13"/>
  <c r="J47" i="13"/>
  <c r="I47" i="13"/>
  <c r="H47" i="13"/>
  <c r="H48" i="13" s="1"/>
  <c r="G47" i="13"/>
  <c r="F47" i="13"/>
  <c r="L45" i="13"/>
  <c r="L46" i="13" s="1"/>
  <c r="K45" i="13"/>
  <c r="K46" i="13" s="1"/>
  <c r="J45" i="13"/>
  <c r="J46" i="13" s="1"/>
  <c r="I45" i="13"/>
  <c r="I46" i="13" s="1"/>
  <c r="H45" i="13"/>
  <c r="H46" i="13" s="1"/>
  <c r="G45" i="13"/>
  <c r="G46" i="13" s="1"/>
  <c r="F45" i="13"/>
  <c r="L43" i="13"/>
  <c r="L44" i="13" s="1"/>
  <c r="K43" i="13"/>
  <c r="J43" i="13"/>
  <c r="I43" i="13"/>
  <c r="H43" i="13"/>
  <c r="H44" i="13" s="1"/>
  <c r="G43" i="13"/>
  <c r="F43" i="13"/>
  <c r="L41" i="13"/>
  <c r="L42" i="13" s="1"/>
  <c r="K41" i="13"/>
  <c r="K42" i="13" s="1"/>
  <c r="J41" i="13"/>
  <c r="J42" i="13" s="1"/>
  <c r="I41" i="13"/>
  <c r="I42" i="13" s="1"/>
  <c r="H41" i="13"/>
  <c r="H42" i="13" s="1"/>
  <c r="G41" i="13"/>
  <c r="G42" i="13" s="1"/>
  <c r="F41" i="13"/>
  <c r="L40" i="13"/>
  <c r="G40" i="13"/>
  <c r="L39" i="13"/>
  <c r="K39" i="13"/>
  <c r="K40" i="13" s="1"/>
  <c r="J39" i="13"/>
  <c r="J40" i="13" s="1"/>
  <c r="I39" i="13"/>
  <c r="I40" i="13" s="1"/>
  <c r="H39" i="13"/>
  <c r="H40" i="13" s="1"/>
  <c r="G39" i="13"/>
  <c r="F39" i="13"/>
  <c r="J38" i="13"/>
  <c r="L37" i="13"/>
  <c r="L38" i="13" s="1"/>
  <c r="K37" i="13"/>
  <c r="K38" i="13" s="1"/>
  <c r="J37" i="13"/>
  <c r="I37" i="13"/>
  <c r="I38" i="13" s="1"/>
  <c r="H37" i="13"/>
  <c r="H38" i="13" s="1"/>
  <c r="G37" i="13"/>
  <c r="G38" i="13" s="1"/>
  <c r="F37" i="13"/>
  <c r="K36" i="13"/>
  <c r="G36" i="13"/>
  <c r="L35" i="13"/>
  <c r="L36" i="13" s="1"/>
  <c r="K35" i="13"/>
  <c r="J35" i="13"/>
  <c r="J36" i="13" s="1"/>
  <c r="I35" i="13"/>
  <c r="I36" i="13" s="1"/>
  <c r="H35" i="13"/>
  <c r="H36" i="13" s="1"/>
  <c r="G35" i="13"/>
  <c r="F35" i="13"/>
  <c r="J34" i="13"/>
  <c r="L33" i="13"/>
  <c r="K33" i="13"/>
  <c r="K34" i="13" s="1"/>
  <c r="J33" i="13"/>
  <c r="I33" i="13"/>
  <c r="I34" i="13" s="1"/>
  <c r="H33" i="13"/>
  <c r="G33" i="13"/>
  <c r="G34" i="13" s="1"/>
  <c r="F33" i="13"/>
  <c r="K31" i="13"/>
  <c r="G31" i="13"/>
  <c r="J30" i="13"/>
  <c r="L29" i="13"/>
  <c r="L30" i="13" s="1"/>
  <c r="K29" i="13"/>
  <c r="K30" i="13" s="1"/>
  <c r="J29" i="13"/>
  <c r="I29" i="13"/>
  <c r="I30" i="13" s="1"/>
  <c r="H29" i="13"/>
  <c r="H30" i="13" s="1"/>
  <c r="G29" i="13"/>
  <c r="G30" i="13" s="1"/>
  <c r="F29" i="13"/>
  <c r="K28" i="13"/>
  <c r="G28" i="13"/>
  <c r="L27" i="13"/>
  <c r="L28" i="13" s="1"/>
  <c r="K27" i="13"/>
  <c r="J27" i="13"/>
  <c r="J28" i="13" s="1"/>
  <c r="I27" i="13"/>
  <c r="I28" i="13" s="1"/>
  <c r="H27" i="13"/>
  <c r="H28" i="13" s="1"/>
  <c r="G27" i="13"/>
  <c r="F27" i="13"/>
  <c r="J26" i="13"/>
  <c r="L25" i="13"/>
  <c r="L26" i="13" s="1"/>
  <c r="K25" i="13"/>
  <c r="K26" i="13" s="1"/>
  <c r="J25" i="13"/>
  <c r="I25" i="13"/>
  <c r="I26" i="13" s="1"/>
  <c r="H25" i="13"/>
  <c r="H26" i="13" s="1"/>
  <c r="G25" i="13"/>
  <c r="G26" i="13" s="1"/>
  <c r="F25" i="13"/>
  <c r="K24" i="13"/>
  <c r="G24" i="13"/>
  <c r="L23" i="13"/>
  <c r="L24" i="13" s="1"/>
  <c r="K23" i="13"/>
  <c r="J23" i="13"/>
  <c r="J24" i="13" s="1"/>
  <c r="I23" i="13"/>
  <c r="I24" i="13" s="1"/>
  <c r="H23" i="13"/>
  <c r="H24" i="13" s="1"/>
  <c r="G23" i="13"/>
  <c r="F23" i="13"/>
  <c r="J22" i="13"/>
  <c r="L21" i="13"/>
  <c r="L22" i="13" s="1"/>
  <c r="K21" i="13"/>
  <c r="K22" i="13" s="1"/>
  <c r="J21" i="13"/>
  <c r="I21" i="13"/>
  <c r="I22" i="13" s="1"/>
  <c r="H21" i="13"/>
  <c r="H22" i="13" s="1"/>
  <c r="G21" i="13"/>
  <c r="G22" i="13" s="1"/>
  <c r="F21" i="13"/>
  <c r="K20" i="13"/>
  <c r="G20" i="13"/>
  <c r="L19" i="13"/>
  <c r="L20" i="13" s="1"/>
  <c r="K19" i="13"/>
  <c r="J19" i="13"/>
  <c r="J20" i="13" s="1"/>
  <c r="I19" i="13"/>
  <c r="I20" i="13" s="1"/>
  <c r="H19" i="13"/>
  <c r="H20" i="13" s="1"/>
  <c r="G19" i="13"/>
  <c r="F19" i="13"/>
  <c r="J18" i="13"/>
  <c r="L17" i="13"/>
  <c r="L18" i="13" s="1"/>
  <c r="K17" i="13"/>
  <c r="K18" i="13" s="1"/>
  <c r="J17" i="13"/>
  <c r="I17" i="13"/>
  <c r="I18" i="13" s="1"/>
  <c r="H17" i="13"/>
  <c r="H18" i="13" s="1"/>
  <c r="G17" i="13"/>
  <c r="G18" i="13" s="1"/>
  <c r="F17" i="13"/>
  <c r="K16" i="13"/>
  <c r="G16" i="13"/>
  <c r="L15" i="13"/>
  <c r="L16" i="13" s="1"/>
  <c r="K15" i="13"/>
  <c r="J15" i="13"/>
  <c r="J16" i="13" s="1"/>
  <c r="I15" i="13"/>
  <c r="I16" i="13" s="1"/>
  <c r="H15" i="13"/>
  <c r="H16" i="13" s="1"/>
  <c r="G15" i="13"/>
  <c r="F15" i="13"/>
  <c r="J14" i="13"/>
  <c r="L13" i="13"/>
  <c r="L14" i="13" s="1"/>
  <c r="K13" i="13"/>
  <c r="K14" i="13" s="1"/>
  <c r="J13" i="13"/>
  <c r="I13" i="13"/>
  <c r="I14" i="13" s="1"/>
  <c r="H13" i="13"/>
  <c r="H14" i="13" s="1"/>
  <c r="G13" i="13"/>
  <c r="G14" i="13" s="1"/>
  <c r="F13" i="13"/>
  <c r="K12" i="13"/>
  <c r="G12" i="13"/>
  <c r="L11" i="13"/>
  <c r="L12" i="13" s="1"/>
  <c r="K11" i="13"/>
  <c r="J11" i="13"/>
  <c r="J12" i="13" s="1"/>
  <c r="I11" i="13"/>
  <c r="I12" i="13" s="1"/>
  <c r="H11" i="13"/>
  <c r="H12" i="13" s="1"/>
  <c r="G11" i="13"/>
  <c r="F11" i="13"/>
  <c r="J10" i="13"/>
  <c r="L9" i="13"/>
  <c r="L10" i="13" s="1"/>
  <c r="K9" i="13"/>
  <c r="K10" i="13" s="1"/>
  <c r="J9" i="13"/>
  <c r="I9" i="13"/>
  <c r="I10" i="13" s="1"/>
  <c r="H9" i="13"/>
  <c r="H10" i="13" s="1"/>
  <c r="G9" i="13"/>
  <c r="G10" i="13" s="1"/>
  <c r="F9" i="13"/>
  <c r="K8" i="13"/>
  <c r="G8" i="13"/>
  <c r="L7" i="13"/>
  <c r="L8" i="13" s="1"/>
  <c r="K7" i="13"/>
  <c r="J7" i="13"/>
  <c r="J8" i="13" s="1"/>
  <c r="I7" i="13"/>
  <c r="I8" i="13" s="1"/>
  <c r="H7" i="13"/>
  <c r="H8" i="13" s="1"/>
  <c r="G7" i="13"/>
  <c r="F7" i="13"/>
  <c r="J6" i="13"/>
  <c r="L5" i="13"/>
  <c r="L6" i="13" s="1"/>
  <c r="K5" i="13"/>
  <c r="K6" i="13" s="1"/>
  <c r="J5" i="13"/>
  <c r="I5" i="13"/>
  <c r="I6" i="13" s="1"/>
  <c r="H5" i="13"/>
  <c r="H6" i="13" s="1"/>
  <c r="G5" i="13"/>
  <c r="G6" i="13" s="1"/>
  <c r="F5" i="13"/>
  <c r="K4" i="13"/>
  <c r="G4" i="13"/>
  <c r="L3" i="13"/>
  <c r="L4" i="13" s="1"/>
  <c r="K3" i="13"/>
  <c r="J3" i="13"/>
  <c r="J4" i="13" s="1"/>
  <c r="I3" i="13"/>
  <c r="I4" i="13" s="1"/>
  <c r="H3" i="13"/>
  <c r="H4" i="13" s="1"/>
  <c r="G3" i="13"/>
  <c r="F3" i="13"/>
  <c r="H81" i="12"/>
  <c r="H82" i="12" s="1"/>
  <c r="G81" i="12"/>
  <c r="F81" i="12"/>
  <c r="H80" i="12"/>
  <c r="H79" i="12"/>
  <c r="G79" i="12"/>
  <c r="F79" i="12"/>
  <c r="G78" i="12"/>
  <c r="H77" i="12"/>
  <c r="G77" i="12"/>
  <c r="F77" i="12"/>
  <c r="H76" i="12"/>
  <c r="H75" i="12"/>
  <c r="G75" i="12"/>
  <c r="G76" i="12" s="1"/>
  <c r="F75" i="12"/>
  <c r="G74" i="12"/>
  <c r="H73" i="12"/>
  <c r="G73" i="12"/>
  <c r="F73" i="12"/>
  <c r="H72" i="12"/>
  <c r="H71" i="12"/>
  <c r="G71" i="12"/>
  <c r="G72" i="12" s="1"/>
  <c r="F71" i="12"/>
  <c r="G70" i="12"/>
  <c r="H69" i="12"/>
  <c r="G69" i="12"/>
  <c r="F69" i="12"/>
  <c r="H68" i="12"/>
  <c r="H67" i="12"/>
  <c r="G67" i="12"/>
  <c r="G68" i="12" s="1"/>
  <c r="F67" i="12"/>
  <c r="G66" i="12"/>
  <c r="H65" i="12"/>
  <c r="G65" i="12"/>
  <c r="F65" i="12"/>
  <c r="H64" i="12"/>
  <c r="H63" i="12"/>
  <c r="G63" i="12"/>
  <c r="G64" i="12" s="1"/>
  <c r="F63" i="12"/>
  <c r="G62" i="12"/>
  <c r="H61" i="12"/>
  <c r="G61" i="12"/>
  <c r="F61" i="12"/>
  <c r="H60" i="12"/>
  <c r="H59" i="12"/>
  <c r="G59" i="12"/>
  <c r="G60" i="12" s="1"/>
  <c r="F59" i="12"/>
  <c r="G58" i="12"/>
  <c r="H57" i="12"/>
  <c r="G57" i="12"/>
  <c r="F57" i="12"/>
  <c r="H56" i="12"/>
  <c r="H55" i="12"/>
  <c r="G55" i="12"/>
  <c r="G56" i="12" s="1"/>
  <c r="F55" i="12"/>
  <c r="G54" i="12"/>
  <c r="H53" i="12"/>
  <c r="G53" i="12"/>
  <c r="F53" i="12"/>
  <c r="H52" i="12"/>
  <c r="H51" i="12"/>
  <c r="G51" i="12"/>
  <c r="G52" i="12" s="1"/>
  <c r="F51" i="12"/>
  <c r="G50" i="12"/>
  <c r="H49" i="12"/>
  <c r="G49" i="12"/>
  <c r="F49" i="12"/>
  <c r="H48" i="12"/>
  <c r="H47" i="12"/>
  <c r="G47" i="12"/>
  <c r="G48" i="12" s="1"/>
  <c r="F47" i="12"/>
  <c r="G46" i="12"/>
  <c r="H45" i="12"/>
  <c r="G45" i="12"/>
  <c r="F45" i="12"/>
  <c r="H44" i="12"/>
  <c r="H43" i="12"/>
  <c r="G43" i="12"/>
  <c r="G44" i="12" s="1"/>
  <c r="F43" i="12"/>
  <c r="G42" i="12"/>
  <c r="H41" i="12"/>
  <c r="G41" i="12"/>
  <c r="F41" i="12"/>
  <c r="H40" i="12"/>
  <c r="H39" i="12"/>
  <c r="G39" i="12"/>
  <c r="G40" i="12" s="1"/>
  <c r="F39" i="12"/>
  <c r="G38" i="12"/>
  <c r="H37" i="12"/>
  <c r="G37" i="12"/>
  <c r="F37" i="12"/>
  <c r="H36" i="12"/>
  <c r="H35" i="12"/>
  <c r="G35" i="12"/>
  <c r="G36" i="12" s="1"/>
  <c r="F35" i="12"/>
  <c r="G34" i="12"/>
  <c r="H33" i="12"/>
  <c r="G33" i="12"/>
  <c r="F33" i="12"/>
  <c r="G31" i="12"/>
  <c r="G30" i="12"/>
  <c r="H29" i="12"/>
  <c r="G29" i="12"/>
  <c r="F29" i="12"/>
  <c r="H28" i="12"/>
  <c r="H27" i="12"/>
  <c r="G27" i="12"/>
  <c r="G28" i="12" s="1"/>
  <c r="F27" i="12"/>
  <c r="G26" i="12"/>
  <c r="H25" i="12"/>
  <c r="G25" i="12"/>
  <c r="F25" i="12"/>
  <c r="H24" i="12"/>
  <c r="H23" i="12"/>
  <c r="G23" i="12"/>
  <c r="G24" i="12" s="1"/>
  <c r="F23" i="12"/>
  <c r="G22" i="12"/>
  <c r="H21" i="12"/>
  <c r="G21" i="12"/>
  <c r="F21" i="12"/>
  <c r="H20" i="12"/>
  <c r="H19" i="12"/>
  <c r="G19" i="12"/>
  <c r="G20" i="12" s="1"/>
  <c r="F19" i="12"/>
  <c r="G18" i="12"/>
  <c r="H17" i="12"/>
  <c r="G17" i="12"/>
  <c r="F17" i="12"/>
  <c r="H16" i="12"/>
  <c r="H15" i="12"/>
  <c r="G15" i="12"/>
  <c r="G16" i="12" s="1"/>
  <c r="F15" i="12"/>
  <c r="G14" i="12"/>
  <c r="H13" i="12"/>
  <c r="G13" i="12"/>
  <c r="F13" i="12"/>
  <c r="H12" i="12"/>
  <c r="H11" i="12"/>
  <c r="G11" i="12"/>
  <c r="G12" i="12" s="1"/>
  <c r="F11" i="12"/>
  <c r="G10" i="12"/>
  <c r="H9" i="12"/>
  <c r="G9" i="12"/>
  <c r="F9" i="12"/>
  <c r="H8" i="12"/>
  <c r="H7" i="12"/>
  <c r="G7" i="12"/>
  <c r="G8" i="12" s="1"/>
  <c r="F7" i="12"/>
  <c r="G6" i="12"/>
  <c r="H5" i="12"/>
  <c r="G5" i="12"/>
  <c r="F5" i="12"/>
  <c r="H4" i="12"/>
  <c r="H3" i="12"/>
  <c r="G3" i="12"/>
  <c r="G4" i="12" s="1"/>
  <c r="F3" i="12"/>
  <c r="H81" i="11"/>
  <c r="H82" i="11" s="1"/>
  <c r="G81" i="11"/>
  <c r="F81" i="11"/>
  <c r="H80" i="11"/>
  <c r="H79" i="11"/>
  <c r="G79" i="11"/>
  <c r="F79" i="11"/>
  <c r="G78" i="11"/>
  <c r="H77" i="11"/>
  <c r="G77" i="11"/>
  <c r="F77" i="11"/>
  <c r="H76" i="11"/>
  <c r="H75" i="11"/>
  <c r="G75" i="11"/>
  <c r="G76" i="11" s="1"/>
  <c r="F75" i="11"/>
  <c r="G74" i="11"/>
  <c r="H73" i="11"/>
  <c r="G73" i="11"/>
  <c r="F73" i="11"/>
  <c r="H72" i="11"/>
  <c r="H71" i="11"/>
  <c r="G71" i="11"/>
  <c r="G72" i="11" s="1"/>
  <c r="F71" i="11"/>
  <c r="G70" i="11"/>
  <c r="H69" i="11"/>
  <c r="G69" i="11"/>
  <c r="F69" i="11"/>
  <c r="H68" i="11"/>
  <c r="H67" i="11"/>
  <c r="G67" i="11"/>
  <c r="G68" i="11" s="1"/>
  <c r="F67" i="11"/>
  <c r="G66" i="11"/>
  <c r="H65" i="11"/>
  <c r="G65" i="11"/>
  <c r="F65" i="11"/>
  <c r="H64" i="11"/>
  <c r="H63" i="11"/>
  <c r="G63" i="11"/>
  <c r="G64" i="11" s="1"/>
  <c r="F63" i="11"/>
  <c r="G62" i="11"/>
  <c r="H61" i="11"/>
  <c r="G61" i="11"/>
  <c r="F61" i="11"/>
  <c r="H60" i="11"/>
  <c r="H59" i="11"/>
  <c r="G59" i="11"/>
  <c r="G60" i="11" s="1"/>
  <c r="F59" i="11"/>
  <c r="G58" i="11"/>
  <c r="H57" i="11"/>
  <c r="G57" i="11"/>
  <c r="F57" i="11"/>
  <c r="H56" i="11"/>
  <c r="H55" i="11"/>
  <c r="G55" i="11"/>
  <c r="G56" i="11" s="1"/>
  <c r="F55" i="11"/>
  <c r="G54" i="11"/>
  <c r="H53" i="11"/>
  <c r="G53" i="11"/>
  <c r="F53" i="11"/>
  <c r="H52" i="11"/>
  <c r="H51" i="11"/>
  <c r="G51" i="11"/>
  <c r="G52" i="11" s="1"/>
  <c r="F51" i="11"/>
  <c r="G50" i="11"/>
  <c r="H49" i="11"/>
  <c r="G49" i="11"/>
  <c r="F49" i="11"/>
  <c r="H48" i="11"/>
  <c r="H47" i="11"/>
  <c r="G47" i="11"/>
  <c r="G48" i="11" s="1"/>
  <c r="F47" i="11"/>
  <c r="G46" i="11"/>
  <c r="H45" i="11"/>
  <c r="G45" i="11"/>
  <c r="F45" i="11"/>
  <c r="H44" i="11"/>
  <c r="H43" i="11"/>
  <c r="G43" i="11"/>
  <c r="G44" i="11" s="1"/>
  <c r="F43" i="11"/>
  <c r="G42" i="11"/>
  <c r="H41" i="11"/>
  <c r="G41" i="11"/>
  <c r="F41" i="11"/>
  <c r="H40" i="11"/>
  <c r="H39" i="11"/>
  <c r="G39" i="11"/>
  <c r="G40" i="11" s="1"/>
  <c r="F39" i="11"/>
  <c r="G38" i="11"/>
  <c r="H37" i="11"/>
  <c r="G37" i="11"/>
  <c r="F37" i="11"/>
  <c r="H36" i="11"/>
  <c r="H35" i="11"/>
  <c r="G35" i="11"/>
  <c r="G36" i="11" s="1"/>
  <c r="F35" i="11"/>
  <c r="G34" i="11"/>
  <c r="H33" i="11"/>
  <c r="G33" i="11"/>
  <c r="F33" i="11"/>
  <c r="G31" i="11"/>
  <c r="G30" i="11"/>
  <c r="H29" i="11"/>
  <c r="G29" i="11"/>
  <c r="F29" i="11"/>
  <c r="H28" i="11"/>
  <c r="H27" i="11"/>
  <c r="G27" i="11"/>
  <c r="G28" i="11" s="1"/>
  <c r="F27" i="11"/>
  <c r="G26" i="11"/>
  <c r="H25" i="11"/>
  <c r="G25" i="11"/>
  <c r="F25" i="11"/>
  <c r="H24" i="11"/>
  <c r="H23" i="11"/>
  <c r="G23" i="11"/>
  <c r="G24" i="11" s="1"/>
  <c r="F23" i="11"/>
  <c r="G22" i="11"/>
  <c r="H21" i="11"/>
  <c r="G21" i="11"/>
  <c r="F21" i="11"/>
  <c r="H20" i="11"/>
  <c r="H19" i="11"/>
  <c r="G19" i="11"/>
  <c r="G20" i="11" s="1"/>
  <c r="F19" i="11"/>
  <c r="G18" i="11"/>
  <c r="H17" i="11"/>
  <c r="G17" i="11"/>
  <c r="F17" i="11"/>
  <c r="H16" i="11"/>
  <c r="H15" i="11"/>
  <c r="G15" i="11"/>
  <c r="G16" i="11" s="1"/>
  <c r="F15" i="11"/>
  <c r="G14" i="11"/>
  <c r="H13" i="11"/>
  <c r="G13" i="11"/>
  <c r="F13" i="11"/>
  <c r="H12" i="11"/>
  <c r="H11" i="11"/>
  <c r="G11" i="11"/>
  <c r="G12" i="11" s="1"/>
  <c r="F11" i="11"/>
  <c r="G10" i="11"/>
  <c r="H9" i="11"/>
  <c r="G9" i="11"/>
  <c r="F9" i="11"/>
  <c r="H8" i="11"/>
  <c r="H7" i="11"/>
  <c r="G7" i="11"/>
  <c r="G8" i="11" s="1"/>
  <c r="F7" i="11"/>
  <c r="G6" i="11"/>
  <c r="H5" i="11"/>
  <c r="G5" i="11"/>
  <c r="F5" i="11"/>
  <c r="H4" i="11"/>
  <c r="H3" i="11"/>
  <c r="G3" i="11"/>
  <c r="G4" i="11" s="1"/>
  <c r="F3" i="11"/>
  <c r="G82" i="10"/>
  <c r="I81" i="10"/>
  <c r="I82" i="10" s="1"/>
  <c r="H81" i="10"/>
  <c r="H82" i="10" s="1"/>
  <c r="G81" i="10"/>
  <c r="F81" i="10"/>
  <c r="H80" i="10"/>
  <c r="I79" i="10"/>
  <c r="I80" i="10" s="1"/>
  <c r="H79" i="10"/>
  <c r="G79" i="10"/>
  <c r="G80" i="10" s="1"/>
  <c r="J80" i="10" s="1"/>
  <c r="F79" i="10"/>
  <c r="I77" i="10"/>
  <c r="I78" i="10" s="1"/>
  <c r="H77" i="10"/>
  <c r="H78" i="10" s="1"/>
  <c r="G77" i="10"/>
  <c r="G78" i="10" s="1"/>
  <c r="J78" i="10" s="1"/>
  <c r="F77" i="10"/>
  <c r="I75" i="10"/>
  <c r="H75" i="10"/>
  <c r="H76" i="10" s="1"/>
  <c r="G75" i="10"/>
  <c r="F75" i="10"/>
  <c r="G74" i="10"/>
  <c r="I73" i="10"/>
  <c r="I74" i="10" s="1"/>
  <c r="H73" i="10"/>
  <c r="H74" i="10" s="1"/>
  <c r="G73" i="10"/>
  <c r="F73" i="10"/>
  <c r="H72" i="10"/>
  <c r="I71" i="10"/>
  <c r="I72" i="10" s="1"/>
  <c r="H71" i="10"/>
  <c r="G71" i="10"/>
  <c r="G72" i="10" s="1"/>
  <c r="J72" i="10" s="1"/>
  <c r="F71" i="10"/>
  <c r="I69" i="10"/>
  <c r="I70" i="10" s="1"/>
  <c r="H69" i="10"/>
  <c r="H70" i="10" s="1"/>
  <c r="G69" i="10"/>
  <c r="G70" i="10" s="1"/>
  <c r="J70" i="10" s="1"/>
  <c r="F69" i="10"/>
  <c r="I67" i="10"/>
  <c r="H67" i="10"/>
  <c r="H68" i="10" s="1"/>
  <c r="G67" i="10"/>
  <c r="F67" i="10"/>
  <c r="F31" i="10" s="1"/>
  <c r="G66" i="10"/>
  <c r="I65" i="10"/>
  <c r="I66" i="10" s="1"/>
  <c r="H65" i="10"/>
  <c r="H66" i="10" s="1"/>
  <c r="G65" i="10"/>
  <c r="F65" i="10"/>
  <c r="H64" i="10"/>
  <c r="I63" i="10"/>
  <c r="I64" i="10" s="1"/>
  <c r="H63" i="10"/>
  <c r="G63" i="10"/>
  <c r="G64" i="10" s="1"/>
  <c r="J64" i="10" s="1"/>
  <c r="F63" i="10"/>
  <c r="I61" i="10"/>
  <c r="I62" i="10" s="1"/>
  <c r="H61" i="10"/>
  <c r="H62" i="10" s="1"/>
  <c r="G61" i="10"/>
  <c r="G62" i="10" s="1"/>
  <c r="J62" i="10" s="1"/>
  <c r="F61" i="10"/>
  <c r="I59" i="10"/>
  <c r="H59" i="10"/>
  <c r="H60" i="10" s="1"/>
  <c r="G59" i="10"/>
  <c r="F59" i="10"/>
  <c r="G58" i="10"/>
  <c r="I57" i="10"/>
  <c r="I58" i="10" s="1"/>
  <c r="H57" i="10"/>
  <c r="H58" i="10" s="1"/>
  <c r="G57" i="10"/>
  <c r="F57" i="10"/>
  <c r="H56" i="10"/>
  <c r="I55" i="10"/>
  <c r="I56" i="10" s="1"/>
  <c r="H55" i="10"/>
  <c r="G55" i="10"/>
  <c r="G56" i="10" s="1"/>
  <c r="J56" i="10" s="1"/>
  <c r="F55" i="10"/>
  <c r="I53" i="10"/>
  <c r="I54" i="10" s="1"/>
  <c r="H53" i="10"/>
  <c r="H54" i="10" s="1"/>
  <c r="G53" i="10"/>
  <c r="G54" i="10" s="1"/>
  <c r="J54" i="10" s="1"/>
  <c r="F53" i="10"/>
  <c r="I51" i="10"/>
  <c r="H51" i="10"/>
  <c r="H52" i="10" s="1"/>
  <c r="G51" i="10"/>
  <c r="F51" i="10"/>
  <c r="G50" i="10"/>
  <c r="I49" i="10"/>
  <c r="I50" i="10" s="1"/>
  <c r="H49" i="10"/>
  <c r="H50" i="10" s="1"/>
  <c r="G49" i="10"/>
  <c r="F49" i="10"/>
  <c r="H48" i="10"/>
  <c r="I47" i="10"/>
  <c r="I48" i="10" s="1"/>
  <c r="H47" i="10"/>
  <c r="G47" i="10"/>
  <c r="G48" i="10" s="1"/>
  <c r="J48" i="10" s="1"/>
  <c r="F47" i="10"/>
  <c r="I45" i="10"/>
  <c r="I46" i="10" s="1"/>
  <c r="H45" i="10"/>
  <c r="H46" i="10" s="1"/>
  <c r="G45" i="10"/>
  <c r="G46" i="10" s="1"/>
  <c r="J46" i="10" s="1"/>
  <c r="F45" i="10"/>
  <c r="I43" i="10"/>
  <c r="H43" i="10"/>
  <c r="H44" i="10" s="1"/>
  <c r="G43" i="10"/>
  <c r="F43" i="10"/>
  <c r="G42" i="10"/>
  <c r="I41" i="10"/>
  <c r="I42" i="10" s="1"/>
  <c r="H41" i="10"/>
  <c r="H42" i="10" s="1"/>
  <c r="G41" i="10"/>
  <c r="F41" i="10"/>
  <c r="H40" i="10"/>
  <c r="I39" i="10"/>
  <c r="I40" i="10" s="1"/>
  <c r="H39" i="10"/>
  <c r="G39" i="10"/>
  <c r="G40" i="10" s="1"/>
  <c r="J40" i="10" s="1"/>
  <c r="F39" i="10"/>
  <c r="I37" i="10"/>
  <c r="I38" i="10" s="1"/>
  <c r="H37" i="10"/>
  <c r="H38" i="10" s="1"/>
  <c r="G37" i="10"/>
  <c r="G38" i="10" s="1"/>
  <c r="J38" i="10" s="1"/>
  <c r="F37" i="10"/>
  <c r="I35" i="10"/>
  <c r="H35" i="10"/>
  <c r="H36" i="10" s="1"/>
  <c r="G35" i="10"/>
  <c r="F35" i="10"/>
  <c r="G34" i="10"/>
  <c r="I33" i="10"/>
  <c r="H33" i="10"/>
  <c r="H34" i="10" s="1"/>
  <c r="G33" i="10"/>
  <c r="F33" i="10"/>
  <c r="H31" i="10"/>
  <c r="H32" i="10" s="1"/>
  <c r="I29" i="10"/>
  <c r="I30" i="10" s="1"/>
  <c r="H29" i="10"/>
  <c r="H30" i="10" s="1"/>
  <c r="G29" i="10"/>
  <c r="G30" i="10" s="1"/>
  <c r="J30" i="10" s="1"/>
  <c r="F29" i="10"/>
  <c r="I27" i="10"/>
  <c r="H27" i="10"/>
  <c r="H28" i="10" s="1"/>
  <c r="G27" i="10"/>
  <c r="F27" i="10"/>
  <c r="G26" i="10"/>
  <c r="I25" i="10"/>
  <c r="I26" i="10" s="1"/>
  <c r="H25" i="10"/>
  <c r="H26" i="10" s="1"/>
  <c r="G25" i="10"/>
  <c r="F25" i="10"/>
  <c r="H24" i="10"/>
  <c r="I23" i="10"/>
  <c r="I24" i="10" s="1"/>
  <c r="H23" i="10"/>
  <c r="G23" i="10"/>
  <c r="G24" i="10" s="1"/>
  <c r="J24" i="10" s="1"/>
  <c r="F23" i="10"/>
  <c r="I21" i="10"/>
  <c r="I22" i="10" s="1"/>
  <c r="H21" i="10"/>
  <c r="H22" i="10" s="1"/>
  <c r="G21" i="10"/>
  <c r="G22" i="10" s="1"/>
  <c r="J22" i="10" s="1"/>
  <c r="F21" i="10"/>
  <c r="I19" i="10"/>
  <c r="H19" i="10"/>
  <c r="H20" i="10" s="1"/>
  <c r="G19" i="10"/>
  <c r="F19" i="10"/>
  <c r="I17" i="10"/>
  <c r="I18" i="10" s="1"/>
  <c r="H17" i="10"/>
  <c r="G17" i="10"/>
  <c r="F17" i="10"/>
  <c r="I15" i="10"/>
  <c r="I16" i="10" s="1"/>
  <c r="H15" i="10"/>
  <c r="H16" i="10" s="1"/>
  <c r="G15" i="10"/>
  <c r="G16" i="10" s="1"/>
  <c r="J16" i="10" s="1"/>
  <c r="F15" i="10"/>
  <c r="I13" i="10"/>
  <c r="I14" i="10" s="1"/>
  <c r="H13" i="10"/>
  <c r="H14" i="10" s="1"/>
  <c r="G13" i="10"/>
  <c r="G14" i="10" s="1"/>
  <c r="J14" i="10" s="1"/>
  <c r="F13" i="10"/>
  <c r="I11" i="10"/>
  <c r="I12" i="10" s="1"/>
  <c r="H11" i="10"/>
  <c r="H12" i="10" s="1"/>
  <c r="G11" i="10"/>
  <c r="G12" i="10" s="1"/>
  <c r="J12" i="10" s="1"/>
  <c r="F11" i="10"/>
  <c r="I9" i="10"/>
  <c r="I10" i="10" s="1"/>
  <c r="H9" i="10"/>
  <c r="H10" i="10" s="1"/>
  <c r="G9" i="10"/>
  <c r="G10" i="10" s="1"/>
  <c r="J10" i="10" s="1"/>
  <c r="F9" i="10"/>
  <c r="I7" i="10"/>
  <c r="I8" i="10" s="1"/>
  <c r="H7" i="10"/>
  <c r="H8" i="10" s="1"/>
  <c r="G7" i="10"/>
  <c r="G8" i="10" s="1"/>
  <c r="J8" i="10" s="1"/>
  <c r="F7" i="10"/>
  <c r="I5" i="10"/>
  <c r="I6" i="10" s="1"/>
  <c r="H5" i="10"/>
  <c r="H6" i="10" s="1"/>
  <c r="G5" i="10"/>
  <c r="G6" i="10" s="1"/>
  <c r="J6" i="10" s="1"/>
  <c r="F5" i="10"/>
  <c r="I3" i="10"/>
  <c r="I4" i="10" s="1"/>
  <c r="H3" i="10"/>
  <c r="H4" i="10" s="1"/>
  <c r="G3" i="10"/>
  <c r="G4" i="10" s="1"/>
  <c r="J4" i="10" s="1"/>
  <c r="F3" i="10"/>
  <c r="G82" i="4"/>
  <c r="I81" i="4"/>
  <c r="I82" i="4" s="1"/>
  <c r="H81" i="4"/>
  <c r="H82" i="4" s="1"/>
  <c r="G81" i="4"/>
  <c r="F81" i="4"/>
  <c r="H80" i="4"/>
  <c r="I79" i="4"/>
  <c r="I80" i="4" s="1"/>
  <c r="H79" i="4"/>
  <c r="G79" i="4"/>
  <c r="G80" i="4" s="1"/>
  <c r="J80" i="4" s="1"/>
  <c r="F79" i="4"/>
  <c r="I77" i="4"/>
  <c r="I78" i="4" s="1"/>
  <c r="H77" i="4"/>
  <c r="H78" i="4" s="1"/>
  <c r="G77" i="4"/>
  <c r="G78" i="4" s="1"/>
  <c r="J78" i="4" s="1"/>
  <c r="F77" i="4"/>
  <c r="I75" i="4"/>
  <c r="H75" i="4"/>
  <c r="H76" i="4" s="1"/>
  <c r="G75" i="4"/>
  <c r="F75" i="4"/>
  <c r="G74" i="4"/>
  <c r="I73" i="4"/>
  <c r="I74" i="4" s="1"/>
  <c r="H73" i="4"/>
  <c r="H74" i="4" s="1"/>
  <c r="G73" i="4"/>
  <c r="F73" i="4"/>
  <c r="H72" i="4"/>
  <c r="I71" i="4"/>
  <c r="I72" i="4" s="1"/>
  <c r="H71" i="4"/>
  <c r="G71" i="4"/>
  <c r="G72" i="4" s="1"/>
  <c r="J72" i="4" s="1"/>
  <c r="F71" i="4"/>
  <c r="I69" i="4"/>
  <c r="I70" i="4" s="1"/>
  <c r="H69" i="4"/>
  <c r="H70" i="4" s="1"/>
  <c r="G69" i="4"/>
  <c r="G70" i="4" s="1"/>
  <c r="J70" i="4" s="1"/>
  <c r="F69" i="4"/>
  <c r="I67" i="4"/>
  <c r="H67" i="4"/>
  <c r="H68" i="4" s="1"/>
  <c r="G67" i="4"/>
  <c r="F67" i="4"/>
  <c r="F31" i="4" s="1"/>
  <c r="G66" i="4"/>
  <c r="I65" i="4"/>
  <c r="I66" i="4" s="1"/>
  <c r="H65" i="4"/>
  <c r="H66" i="4" s="1"/>
  <c r="G65" i="4"/>
  <c r="F65" i="4"/>
  <c r="H64" i="4"/>
  <c r="I63" i="4"/>
  <c r="I64" i="4" s="1"/>
  <c r="H63" i="4"/>
  <c r="G63" i="4"/>
  <c r="G64" i="4" s="1"/>
  <c r="J64" i="4" s="1"/>
  <c r="F63" i="4"/>
  <c r="I61" i="4"/>
  <c r="I62" i="4" s="1"/>
  <c r="H61" i="4"/>
  <c r="H62" i="4" s="1"/>
  <c r="G61" i="4"/>
  <c r="G62" i="4" s="1"/>
  <c r="J62" i="4" s="1"/>
  <c r="F61" i="4"/>
  <c r="I59" i="4"/>
  <c r="H59" i="4"/>
  <c r="H60" i="4" s="1"/>
  <c r="G59" i="4"/>
  <c r="F59" i="4"/>
  <c r="G58" i="4"/>
  <c r="I57" i="4"/>
  <c r="I58" i="4" s="1"/>
  <c r="H57" i="4"/>
  <c r="H58" i="4" s="1"/>
  <c r="G57" i="4"/>
  <c r="F57" i="4"/>
  <c r="H56" i="4"/>
  <c r="I55" i="4"/>
  <c r="I56" i="4" s="1"/>
  <c r="H55" i="4"/>
  <c r="G55" i="4"/>
  <c r="G56" i="4" s="1"/>
  <c r="J56" i="4" s="1"/>
  <c r="F55" i="4"/>
  <c r="I53" i="4"/>
  <c r="I54" i="4" s="1"/>
  <c r="H53" i="4"/>
  <c r="H54" i="4" s="1"/>
  <c r="G53" i="4"/>
  <c r="G54" i="4" s="1"/>
  <c r="J54" i="4" s="1"/>
  <c r="F53" i="4"/>
  <c r="I51" i="4"/>
  <c r="H51" i="4"/>
  <c r="H52" i="4" s="1"/>
  <c r="G51" i="4"/>
  <c r="F51" i="4"/>
  <c r="G50" i="4"/>
  <c r="I49" i="4"/>
  <c r="I50" i="4" s="1"/>
  <c r="H49" i="4"/>
  <c r="H50" i="4" s="1"/>
  <c r="G49" i="4"/>
  <c r="F49" i="4"/>
  <c r="H48" i="4"/>
  <c r="I47" i="4"/>
  <c r="I48" i="4" s="1"/>
  <c r="H47" i="4"/>
  <c r="G47" i="4"/>
  <c r="G48" i="4" s="1"/>
  <c r="J48" i="4" s="1"/>
  <c r="F47" i="4"/>
  <c r="I45" i="4"/>
  <c r="I46" i="4" s="1"/>
  <c r="H45" i="4"/>
  <c r="H46" i="4" s="1"/>
  <c r="G45" i="4"/>
  <c r="G46" i="4" s="1"/>
  <c r="J46" i="4" s="1"/>
  <c r="F45" i="4"/>
  <c r="I43" i="4"/>
  <c r="H43" i="4"/>
  <c r="H44" i="4" s="1"/>
  <c r="G43" i="4"/>
  <c r="F43" i="4"/>
  <c r="G42" i="4"/>
  <c r="I41" i="4"/>
  <c r="I42" i="4" s="1"/>
  <c r="H41" i="4"/>
  <c r="H42" i="4" s="1"/>
  <c r="G41" i="4"/>
  <c r="F41" i="4"/>
  <c r="H40" i="4"/>
  <c r="I39" i="4"/>
  <c r="I40" i="4" s="1"/>
  <c r="H39" i="4"/>
  <c r="G39" i="4"/>
  <c r="G40" i="4" s="1"/>
  <c r="J40" i="4" s="1"/>
  <c r="F39" i="4"/>
  <c r="I37" i="4"/>
  <c r="I38" i="4" s="1"/>
  <c r="H37" i="4"/>
  <c r="H38" i="4" s="1"/>
  <c r="G37" i="4"/>
  <c r="G38" i="4" s="1"/>
  <c r="J38" i="4" s="1"/>
  <c r="F37" i="4"/>
  <c r="I35" i="4"/>
  <c r="H35" i="4"/>
  <c r="H36" i="4" s="1"/>
  <c r="G35" i="4"/>
  <c r="F35" i="4"/>
  <c r="G34" i="4"/>
  <c r="I33" i="4"/>
  <c r="H33" i="4"/>
  <c r="H34" i="4" s="1"/>
  <c r="G33" i="4"/>
  <c r="F33" i="4"/>
  <c r="H31" i="4"/>
  <c r="H32" i="4" s="1"/>
  <c r="I29" i="4"/>
  <c r="I30" i="4" s="1"/>
  <c r="H29" i="4"/>
  <c r="H30" i="4" s="1"/>
  <c r="G29" i="4"/>
  <c r="G30" i="4" s="1"/>
  <c r="J30" i="4" s="1"/>
  <c r="F29" i="4"/>
  <c r="I27" i="4"/>
  <c r="H27" i="4"/>
  <c r="H28" i="4" s="1"/>
  <c r="G27" i="4"/>
  <c r="F27" i="4"/>
  <c r="G26" i="4"/>
  <c r="I25" i="4"/>
  <c r="I26" i="4" s="1"/>
  <c r="H25" i="4"/>
  <c r="H26" i="4" s="1"/>
  <c r="G25" i="4"/>
  <c r="F25" i="4"/>
  <c r="H24" i="4"/>
  <c r="I23" i="4"/>
  <c r="I24" i="4" s="1"/>
  <c r="H23" i="4"/>
  <c r="G23" i="4"/>
  <c r="G24" i="4" s="1"/>
  <c r="J24" i="4" s="1"/>
  <c r="F23" i="4"/>
  <c r="I21" i="4"/>
  <c r="I22" i="4" s="1"/>
  <c r="H21" i="4"/>
  <c r="H22" i="4" s="1"/>
  <c r="G21" i="4"/>
  <c r="G22" i="4" s="1"/>
  <c r="J22" i="4" s="1"/>
  <c r="F21" i="4"/>
  <c r="I19" i="4"/>
  <c r="H19" i="4"/>
  <c r="H20" i="4" s="1"/>
  <c r="G19" i="4"/>
  <c r="F19" i="4"/>
  <c r="I17" i="4"/>
  <c r="I18" i="4" s="1"/>
  <c r="H17" i="4"/>
  <c r="G17" i="4"/>
  <c r="F17" i="4"/>
  <c r="I15" i="4"/>
  <c r="I16" i="4" s="1"/>
  <c r="H15" i="4"/>
  <c r="H16" i="4" s="1"/>
  <c r="G15" i="4"/>
  <c r="G16" i="4" s="1"/>
  <c r="J16" i="4" s="1"/>
  <c r="F15" i="4"/>
  <c r="I13" i="4"/>
  <c r="I14" i="4" s="1"/>
  <c r="H13" i="4"/>
  <c r="H14" i="4" s="1"/>
  <c r="G13" i="4"/>
  <c r="G14" i="4" s="1"/>
  <c r="J14" i="4" s="1"/>
  <c r="F13" i="4"/>
  <c r="I11" i="4"/>
  <c r="I12" i="4" s="1"/>
  <c r="H11" i="4"/>
  <c r="H12" i="4" s="1"/>
  <c r="G11" i="4"/>
  <c r="G12" i="4" s="1"/>
  <c r="J12" i="4" s="1"/>
  <c r="F11" i="4"/>
  <c r="I9" i="4"/>
  <c r="I10" i="4" s="1"/>
  <c r="H9" i="4"/>
  <c r="H10" i="4" s="1"/>
  <c r="G9" i="4"/>
  <c r="G10" i="4" s="1"/>
  <c r="J10" i="4" s="1"/>
  <c r="F9" i="4"/>
  <c r="I7" i="4"/>
  <c r="I8" i="4" s="1"/>
  <c r="H7" i="4"/>
  <c r="H8" i="4" s="1"/>
  <c r="G7" i="4"/>
  <c r="G8" i="4" s="1"/>
  <c r="J8" i="4" s="1"/>
  <c r="F7" i="4"/>
  <c r="I5" i="4"/>
  <c r="I6" i="4" s="1"/>
  <c r="H5" i="4"/>
  <c r="H6" i="4" s="1"/>
  <c r="G5" i="4"/>
  <c r="G6" i="4" s="1"/>
  <c r="J6" i="4" s="1"/>
  <c r="F5" i="4"/>
  <c r="I3" i="4"/>
  <c r="I4" i="4" s="1"/>
  <c r="H3" i="4"/>
  <c r="H4" i="4" s="1"/>
  <c r="G3" i="4"/>
  <c r="G4" i="4" s="1"/>
  <c r="J4" i="4" s="1"/>
  <c r="F3" i="4"/>
  <c r="G82" i="7"/>
  <c r="I81" i="7"/>
  <c r="I82" i="7" s="1"/>
  <c r="H81" i="7"/>
  <c r="H82" i="7" s="1"/>
  <c r="G81" i="7"/>
  <c r="F81" i="7"/>
  <c r="H80" i="7"/>
  <c r="I79" i="7"/>
  <c r="I80" i="7" s="1"/>
  <c r="H79" i="7"/>
  <c r="G79" i="7"/>
  <c r="G80" i="7" s="1"/>
  <c r="J80" i="7" s="1"/>
  <c r="F79" i="7"/>
  <c r="I77" i="7"/>
  <c r="I78" i="7" s="1"/>
  <c r="H77" i="7"/>
  <c r="H78" i="7" s="1"/>
  <c r="G77" i="7"/>
  <c r="G78" i="7" s="1"/>
  <c r="J78" i="7" s="1"/>
  <c r="F77" i="7"/>
  <c r="I75" i="7"/>
  <c r="H75" i="7"/>
  <c r="H76" i="7" s="1"/>
  <c r="G75" i="7"/>
  <c r="F75" i="7"/>
  <c r="G74" i="7"/>
  <c r="I73" i="7"/>
  <c r="I74" i="7" s="1"/>
  <c r="H73" i="7"/>
  <c r="H74" i="7" s="1"/>
  <c r="G73" i="7"/>
  <c r="F73" i="7"/>
  <c r="H72" i="7"/>
  <c r="I71" i="7"/>
  <c r="I72" i="7" s="1"/>
  <c r="H71" i="7"/>
  <c r="G71" i="7"/>
  <c r="G72" i="7" s="1"/>
  <c r="J72" i="7" s="1"/>
  <c r="F71" i="7"/>
  <c r="I69" i="7"/>
  <c r="I70" i="7" s="1"/>
  <c r="H69" i="7"/>
  <c r="H70" i="7" s="1"/>
  <c r="G69" i="7"/>
  <c r="G70" i="7" s="1"/>
  <c r="J70" i="7" s="1"/>
  <c r="F69" i="7"/>
  <c r="I67" i="7"/>
  <c r="H67" i="7"/>
  <c r="H68" i="7" s="1"/>
  <c r="G67" i="7"/>
  <c r="F67" i="7"/>
  <c r="F31" i="7" s="1"/>
  <c r="G66" i="7"/>
  <c r="I65" i="7"/>
  <c r="I66" i="7" s="1"/>
  <c r="H65" i="7"/>
  <c r="H66" i="7" s="1"/>
  <c r="G65" i="7"/>
  <c r="F65" i="7"/>
  <c r="H64" i="7"/>
  <c r="I63" i="7"/>
  <c r="I64" i="7" s="1"/>
  <c r="H63" i="7"/>
  <c r="G63" i="7"/>
  <c r="G64" i="7" s="1"/>
  <c r="J64" i="7" s="1"/>
  <c r="F63" i="7"/>
  <c r="I61" i="7"/>
  <c r="I62" i="7" s="1"/>
  <c r="H61" i="7"/>
  <c r="H62" i="7" s="1"/>
  <c r="G61" i="7"/>
  <c r="G62" i="7" s="1"/>
  <c r="J62" i="7" s="1"/>
  <c r="F61" i="7"/>
  <c r="I59" i="7"/>
  <c r="H59" i="7"/>
  <c r="H60" i="7" s="1"/>
  <c r="G59" i="7"/>
  <c r="F59" i="7"/>
  <c r="G58" i="7"/>
  <c r="I57" i="7"/>
  <c r="I58" i="7" s="1"/>
  <c r="H57" i="7"/>
  <c r="H58" i="7" s="1"/>
  <c r="G57" i="7"/>
  <c r="F57" i="7"/>
  <c r="H56" i="7"/>
  <c r="I55" i="7"/>
  <c r="I56" i="7" s="1"/>
  <c r="H55" i="7"/>
  <c r="G55" i="7"/>
  <c r="G56" i="7" s="1"/>
  <c r="J56" i="7" s="1"/>
  <c r="F55" i="7"/>
  <c r="I53" i="7"/>
  <c r="I54" i="7" s="1"/>
  <c r="H53" i="7"/>
  <c r="H54" i="7" s="1"/>
  <c r="G53" i="7"/>
  <c r="G54" i="7" s="1"/>
  <c r="J54" i="7" s="1"/>
  <c r="F53" i="7"/>
  <c r="I51" i="7"/>
  <c r="H51" i="7"/>
  <c r="H52" i="7" s="1"/>
  <c r="G51" i="7"/>
  <c r="F51" i="7"/>
  <c r="G50" i="7"/>
  <c r="I49" i="7"/>
  <c r="I50" i="7" s="1"/>
  <c r="H49" i="7"/>
  <c r="H50" i="7" s="1"/>
  <c r="G49" i="7"/>
  <c r="F49" i="7"/>
  <c r="H48" i="7"/>
  <c r="I47" i="7"/>
  <c r="I48" i="7" s="1"/>
  <c r="H47" i="7"/>
  <c r="G47" i="7"/>
  <c r="G48" i="7" s="1"/>
  <c r="J48" i="7" s="1"/>
  <c r="F47" i="7"/>
  <c r="I45" i="7"/>
  <c r="I46" i="7" s="1"/>
  <c r="H45" i="7"/>
  <c r="H46" i="7" s="1"/>
  <c r="G45" i="7"/>
  <c r="G46" i="7" s="1"/>
  <c r="J46" i="7" s="1"/>
  <c r="F45" i="7"/>
  <c r="I43" i="7"/>
  <c r="H43" i="7"/>
  <c r="H44" i="7" s="1"/>
  <c r="G43" i="7"/>
  <c r="F43" i="7"/>
  <c r="G42" i="7"/>
  <c r="I41" i="7"/>
  <c r="I42" i="7" s="1"/>
  <c r="H41" i="7"/>
  <c r="H42" i="7" s="1"/>
  <c r="G41" i="7"/>
  <c r="F41" i="7"/>
  <c r="H40" i="7"/>
  <c r="I39" i="7"/>
  <c r="I40" i="7" s="1"/>
  <c r="H39" i="7"/>
  <c r="G39" i="7"/>
  <c r="G40" i="7" s="1"/>
  <c r="J40" i="7" s="1"/>
  <c r="F39" i="7"/>
  <c r="I37" i="7"/>
  <c r="I38" i="7" s="1"/>
  <c r="H37" i="7"/>
  <c r="H38" i="7" s="1"/>
  <c r="G37" i="7"/>
  <c r="G38" i="7" s="1"/>
  <c r="J38" i="7" s="1"/>
  <c r="F37" i="7"/>
  <c r="I35" i="7"/>
  <c r="H35" i="7"/>
  <c r="H36" i="7" s="1"/>
  <c r="G35" i="7"/>
  <c r="F35" i="7"/>
  <c r="G34" i="7"/>
  <c r="I33" i="7"/>
  <c r="H33" i="7"/>
  <c r="H34" i="7" s="1"/>
  <c r="G33" i="7"/>
  <c r="F33" i="7"/>
  <c r="H31" i="7"/>
  <c r="H32" i="7" s="1"/>
  <c r="I29" i="7"/>
  <c r="I30" i="7" s="1"/>
  <c r="H29" i="7"/>
  <c r="H30" i="7" s="1"/>
  <c r="G29" i="7"/>
  <c r="G30" i="7" s="1"/>
  <c r="J30" i="7" s="1"/>
  <c r="F29" i="7"/>
  <c r="I27" i="7"/>
  <c r="H27" i="7"/>
  <c r="H28" i="7" s="1"/>
  <c r="G27" i="7"/>
  <c r="F27" i="7"/>
  <c r="G26" i="7"/>
  <c r="I25" i="7"/>
  <c r="I26" i="7" s="1"/>
  <c r="H25" i="7"/>
  <c r="H26" i="7" s="1"/>
  <c r="G25" i="7"/>
  <c r="F25" i="7"/>
  <c r="H24" i="7"/>
  <c r="I23" i="7"/>
  <c r="I24" i="7" s="1"/>
  <c r="H23" i="7"/>
  <c r="G23" i="7"/>
  <c r="G24" i="7" s="1"/>
  <c r="J24" i="7" s="1"/>
  <c r="F23" i="7"/>
  <c r="I21" i="7"/>
  <c r="I22" i="7" s="1"/>
  <c r="H21" i="7"/>
  <c r="H22" i="7" s="1"/>
  <c r="G21" i="7"/>
  <c r="G22" i="7" s="1"/>
  <c r="J22" i="7" s="1"/>
  <c r="F21" i="7"/>
  <c r="I19" i="7"/>
  <c r="H19" i="7"/>
  <c r="H20" i="7" s="1"/>
  <c r="G19" i="7"/>
  <c r="F19" i="7"/>
  <c r="I17" i="7"/>
  <c r="I18" i="7" s="1"/>
  <c r="H17" i="7"/>
  <c r="G17" i="7"/>
  <c r="F17" i="7"/>
  <c r="I15" i="7"/>
  <c r="I16" i="7" s="1"/>
  <c r="H15" i="7"/>
  <c r="H16" i="7" s="1"/>
  <c r="G15" i="7"/>
  <c r="G16" i="7" s="1"/>
  <c r="J16" i="7" s="1"/>
  <c r="F15" i="7"/>
  <c r="I13" i="7"/>
  <c r="I14" i="7" s="1"/>
  <c r="H13" i="7"/>
  <c r="H14" i="7" s="1"/>
  <c r="G13" i="7"/>
  <c r="G14" i="7" s="1"/>
  <c r="J14" i="7" s="1"/>
  <c r="F13" i="7"/>
  <c r="I11" i="7"/>
  <c r="I12" i="7" s="1"/>
  <c r="H11" i="7"/>
  <c r="H12" i="7" s="1"/>
  <c r="G11" i="7"/>
  <c r="G12" i="7" s="1"/>
  <c r="J12" i="7" s="1"/>
  <c r="F11" i="7"/>
  <c r="I9" i="7"/>
  <c r="I10" i="7" s="1"/>
  <c r="H9" i="7"/>
  <c r="H10" i="7" s="1"/>
  <c r="G9" i="7"/>
  <c r="G10" i="7" s="1"/>
  <c r="J10" i="7" s="1"/>
  <c r="F9" i="7"/>
  <c r="I7" i="7"/>
  <c r="I8" i="7" s="1"/>
  <c r="H7" i="7"/>
  <c r="H8" i="7" s="1"/>
  <c r="G7" i="7"/>
  <c r="G8" i="7" s="1"/>
  <c r="J8" i="7" s="1"/>
  <c r="F7" i="7"/>
  <c r="I5" i="7"/>
  <c r="I6" i="7" s="1"/>
  <c r="H5" i="7"/>
  <c r="H6" i="7" s="1"/>
  <c r="G5" i="7"/>
  <c r="G6" i="7" s="1"/>
  <c r="J6" i="7" s="1"/>
  <c r="F5" i="7"/>
  <c r="I3" i="7"/>
  <c r="I4" i="7" s="1"/>
  <c r="H3" i="7"/>
  <c r="H4" i="7" s="1"/>
  <c r="G3" i="7"/>
  <c r="G4" i="7" s="1"/>
  <c r="J4" i="7" s="1"/>
  <c r="F3" i="7"/>
  <c r="G82" i="6"/>
  <c r="I81" i="6"/>
  <c r="I82" i="6" s="1"/>
  <c r="H81" i="6"/>
  <c r="H82" i="6" s="1"/>
  <c r="G81" i="6"/>
  <c r="F81" i="6"/>
  <c r="H80" i="6"/>
  <c r="I79" i="6"/>
  <c r="I80" i="6" s="1"/>
  <c r="H79" i="6"/>
  <c r="G79" i="6"/>
  <c r="G80" i="6" s="1"/>
  <c r="J80" i="6" s="1"/>
  <c r="F79" i="6"/>
  <c r="I77" i="6"/>
  <c r="I78" i="6" s="1"/>
  <c r="H77" i="6"/>
  <c r="H78" i="6" s="1"/>
  <c r="G77" i="6"/>
  <c r="G78" i="6" s="1"/>
  <c r="J78" i="6" s="1"/>
  <c r="F77" i="6"/>
  <c r="I75" i="6"/>
  <c r="H75" i="6"/>
  <c r="H76" i="6" s="1"/>
  <c r="G75" i="6"/>
  <c r="F75" i="6"/>
  <c r="G74" i="6"/>
  <c r="I73" i="6"/>
  <c r="I74" i="6" s="1"/>
  <c r="H73" i="6"/>
  <c r="H74" i="6" s="1"/>
  <c r="G73" i="6"/>
  <c r="F73" i="6"/>
  <c r="H72" i="6"/>
  <c r="I71" i="6"/>
  <c r="I72" i="6" s="1"/>
  <c r="H71" i="6"/>
  <c r="G71" i="6"/>
  <c r="G72" i="6" s="1"/>
  <c r="J72" i="6" s="1"/>
  <c r="F71" i="6"/>
  <c r="I69" i="6"/>
  <c r="I70" i="6" s="1"/>
  <c r="H69" i="6"/>
  <c r="H70" i="6" s="1"/>
  <c r="G69" i="6"/>
  <c r="G70" i="6" s="1"/>
  <c r="J70" i="6" s="1"/>
  <c r="F69" i="6"/>
  <c r="I67" i="6"/>
  <c r="H67" i="6"/>
  <c r="H68" i="6" s="1"/>
  <c r="G67" i="6"/>
  <c r="F67" i="6"/>
  <c r="G66" i="6"/>
  <c r="I65" i="6"/>
  <c r="I66" i="6" s="1"/>
  <c r="H65" i="6"/>
  <c r="H66" i="6" s="1"/>
  <c r="G65" i="6"/>
  <c r="F65" i="6"/>
  <c r="H64" i="6"/>
  <c r="I63" i="6"/>
  <c r="I64" i="6" s="1"/>
  <c r="H63" i="6"/>
  <c r="G63" i="6"/>
  <c r="G64" i="6" s="1"/>
  <c r="J64" i="6" s="1"/>
  <c r="F63" i="6"/>
  <c r="I61" i="6"/>
  <c r="I62" i="6" s="1"/>
  <c r="H61" i="6"/>
  <c r="H62" i="6" s="1"/>
  <c r="G61" i="6"/>
  <c r="G62" i="6" s="1"/>
  <c r="J62" i="6" s="1"/>
  <c r="F61" i="6"/>
  <c r="I59" i="6"/>
  <c r="H59" i="6"/>
  <c r="H60" i="6" s="1"/>
  <c r="G59" i="6"/>
  <c r="F59" i="6"/>
  <c r="G58" i="6"/>
  <c r="I57" i="6"/>
  <c r="I58" i="6" s="1"/>
  <c r="H57" i="6"/>
  <c r="H58" i="6" s="1"/>
  <c r="G57" i="6"/>
  <c r="F57" i="6"/>
  <c r="H56" i="6"/>
  <c r="I55" i="6"/>
  <c r="I56" i="6" s="1"/>
  <c r="H55" i="6"/>
  <c r="G55" i="6"/>
  <c r="G56" i="6" s="1"/>
  <c r="J56" i="6" s="1"/>
  <c r="F55" i="6"/>
  <c r="I53" i="6"/>
  <c r="I54" i="6" s="1"/>
  <c r="H53" i="6"/>
  <c r="H54" i="6" s="1"/>
  <c r="G53" i="6"/>
  <c r="G54" i="6" s="1"/>
  <c r="J54" i="6" s="1"/>
  <c r="F53" i="6"/>
  <c r="I51" i="6"/>
  <c r="H51" i="6"/>
  <c r="H52" i="6" s="1"/>
  <c r="G51" i="6"/>
  <c r="F51" i="6"/>
  <c r="G50" i="6"/>
  <c r="I49" i="6"/>
  <c r="I50" i="6" s="1"/>
  <c r="H49" i="6"/>
  <c r="H50" i="6" s="1"/>
  <c r="G49" i="6"/>
  <c r="F49" i="6"/>
  <c r="H48" i="6"/>
  <c r="I47" i="6"/>
  <c r="I48" i="6" s="1"/>
  <c r="H47" i="6"/>
  <c r="G47" i="6"/>
  <c r="G48" i="6" s="1"/>
  <c r="J48" i="6" s="1"/>
  <c r="F47" i="6"/>
  <c r="I45" i="6"/>
  <c r="I46" i="6" s="1"/>
  <c r="H45" i="6"/>
  <c r="H46" i="6" s="1"/>
  <c r="G45" i="6"/>
  <c r="G46" i="6" s="1"/>
  <c r="J46" i="6" s="1"/>
  <c r="F45" i="6"/>
  <c r="I43" i="6"/>
  <c r="H43" i="6"/>
  <c r="H44" i="6" s="1"/>
  <c r="G43" i="6"/>
  <c r="F43" i="6"/>
  <c r="G42" i="6"/>
  <c r="I41" i="6"/>
  <c r="I42" i="6" s="1"/>
  <c r="H41" i="6"/>
  <c r="H42" i="6" s="1"/>
  <c r="G41" i="6"/>
  <c r="F41" i="6"/>
  <c r="H40" i="6"/>
  <c r="I39" i="6"/>
  <c r="I40" i="6" s="1"/>
  <c r="H39" i="6"/>
  <c r="G39" i="6"/>
  <c r="G40" i="6" s="1"/>
  <c r="J40" i="6" s="1"/>
  <c r="F39" i="6"/>
  <c r="I37" i="6"/>
  <c r="I38" i="6" s="1"/>
  <c r="H37" i="6"/>
  <c r="H38" i="6" s="1"/>
  <c r="G37" i="6"/>
  <c r="G38" i="6" s="1"/>
  <c r="J38" i="6" s="1"/>
  <c r="F37" i="6"/>
  <c r="I35" i="6"/>
  <c r="H35" i="6"/>
  <c r="H36" i="6" s="1"/>
  <c r="G35" i="6"/>
  <c r="F35" i="6"/>
  <c r="G34" i="6"/>
  <c r="I33" i="6"/>
  <c r="I31" i="6" s="1"/>
  <c r="H33" i="6"/>
  <c r="H34" i="6" s="1"/>
  <c r="G33" i="6"/>
  <c r="G31" i="6" s="1"/>
  <c r="F33" i="6"/>
  <c r="H31" i="6"/>
  <c r="H32" i="6" s="1"/>
  <c r="F31" i="6"/>
  <c r="I29" i="6"/>
  <c r="I30" i="6" s="1"/>
  <c r="H29" i="6"/>
  <c r="H30" i="6" s="1"/>
  <c r="G29" i="6"/>
  <c r="G30" i="6" s="1"/>
  <c r="J30" i="6" s="1"/>
  <c r="F29" i="6"/>
  <c r="I27" i="6"/>
  <c r="H27" i="6"/>
  <c r="H28" i="6" s="1"/>
  <c r="G27" i="6"/>
  <c r="F27" i="6"/>
  <c r="G26" i="6"/>
  <c r="I25" i="6"/>
  <c r="I26" i="6" s="1"/>
  <c r="H25" i="6"/>
  <c r="H26" i="6" s="1"/>
  <c r="G25" i="6"/>
  <c r="F25" i="6"/>
  <c r="H24" i="6"/>
  <c r="I23" i="6"/>
  <c r="I24" i="6" s="1"/>
  <c r="H23" i="6"/>
  <c r="G23" i="6"/>
  <c r="G24" i="6" s="1"/>
  <c r="J24" i="6" s="1"/>
  <c r="F23" i="6"/>
  <c r="I21" i="6"/>
  <c r="I22" i="6" s="1"/>
  <c r="H21" i="6"/>
  <c r="H22" i="6" s="1"/>
  <c r="G21" i="6"/>
  <c r="G22" i="6" s="1"/>
  <c r="J22" i="6" s="1"/>
  <c r="F21" i="6"/>
  <c r="I19" i="6"/>
  <c r="H19" i="6"/>
  <c r="H20" i="6" s="1"/>
  <c r="G19" i="6"/>
  <c r="F19" i="6"/>
  <c r="I17" i="6"/>
  <c r="I18" i="6" s="1"/>
  <c r="H17" i="6"/>
  <c r="G17" i="6"/>
  <c r="F17" i="6"/>
  <c r="I15" i="6"/>
  <c r="I16" i="6" s="1"/>
  <c r="H15" i="6"/>
  <c r="H16" i="6" s="1"/>
  <c r="G15" i="6"/>
  <c r="G16" i="6" s="1"/>
  <c r="J16" i="6" s="1"/>
  <c r="F15" i="6"/>
  <c r="I13" i="6"/>
  <c r="I14" i="6" s="1"/>
  <c r="H13" i="6"/>
  <c r="H14" i="6" s="1"/>
  <c r="G13" i="6"/>
  <c r="G14" i="6" s="1"/>
  <c r="J14" i="6" s="1"/>
  <c r="F13" i="6"/>
  <c r="I11" i="6"/>
  <c r="I12" i="6" s="1"/>
  <c r="H11" i="6"/>
  <c r="H12" i="6" s="1"/>
  <c r="G11" i="6"/>
  <c r="G12" i="6" s="1"/>
  <c r="J12" i="6" s="1"/>
  <c r="F11" i="6"/>
  <c r="I9" i="6"/>
  <c r="I10" i="6" s="1"/>
  <c r="H9" i="6"/>
  <c r="H10" i="6" s="1"/>
  <c r="G9" i="6"/>
  <c r="G10" i="6" s="1"/>
  <c r="J10" i="6" s="1"/>
  <c r="F9" i="6"/>
  <c r="I7" i="6"/>
  <c r="I8" i="6" s="1"/>
  <c r="H7" i="6"/>
  <c r="H8" i="6" s="1"/>
  <c r="G7" i="6"/>
  <c r="G8" i="6" s="1"/>
  <c r="J8" i="6" s="1"/>
  <c r="F7" i="6"/>
  <c r="I5" i="6"/>
  <c r="I6" i="6" s="1"/>
  <c r="H5" i="6"/>
  <c r="H6" i="6" s="1"/>
  <c r="G5" i="6"/>
  <c r="G6" i="6" s="1"/>
  <c r="J6" i="6" s="1"/>
  <c r="F5" i="6"/>
  <c r="I3" i="6"/>
  <c r="I4" i="6" s="1"/>
  <c r="H3" i="6"/>
  <c r="H4" i="6" s="1"/>
  <c r="G3" i="6"/>
  <c r="G4" i="6" s="1"/>
  <c r="J4" i="6" s="1"/>
  <c r="F3" i="6"/>
  <c r="G82" i="5"/>
  <c r="I81" i="5"/>
  <c r="I82" i="5" s="1"/>
  <c r="H81" i="5"/>
  <c r="H82" i="5" s="1"/>
  <c r="G81" i="5"/>
  <c r="F81" i="5"/>
  <c r="H80" i="5"/>
  <c r="I79" i="5"/>
  <c r="I80" i="5" s="1"/>
  <c r="H79" i="5"/>
  <c r="G79" i="5"/>
  <c r="G80" i="5" s="1"/>
  <c r="J80" i="5" s="1"/>
  <c r="F79" i="5"/>
  <c r="I77" i="5"/>
  <c r="I78" i="5" s="1"/>
  <c r="H77" i="5"/>
  <c r="H78" i="5" s="1"/>
  <c r="G77" i="5"/>
  <c r="G78" i="5" s="1"/>
  <c r="J78" i="5" s="1"/>
  <c r="F77" i="5"/>
  <c r="I75" i="5"/>
  <c r="H75" i="5"/>
  <c r="H76" i="5" s="1"/>
  <c r="G75" i="5"/>
  <c r="F75" i="5"/>
  <c r="G74" i="5"/>
  <c r="I73" i="5"/>
  <c r="I74" i="5" s="1"/>
  <c r="H73" i="5"/>
  <c r="H74" i="5" s="1"/>
  <c r="G73" i="5"/>
  <c r="F73" i="5"/>
  <c r="H72" i="5"/>
  <c r="I71" i="5"/>
  <c r="I72" i="5" s="1"/>
  <c r="H71" i="5"/>
  <c r="G71" i="5"/>
  <c r="G72" i="5" s="1"/>
  <c r="J72" i="5" s="1"/>
  <c r="F71" i="5"/>
  <c r="I69" i="5"/>
  <c r="I70" i="5" s="1"/>
  <c r="H69" i="5"/>
  <c r="H70" i="5" s="1"/>
  <c r="G69" i="5"/>
  <c r="G70" i="5" s="1"/>
  <c r="J70" i="5" s="1"/>
  <c r="F69" i="5"/>
  <c r="I67" i="5"/>
  <c r="H67" i="5"/>
  <c r="H68" i="5" s="1"/>
  <c r="G67" i="5"/>
  <c r="F67" i="5"/>
  <c r="F31" i="5" s="1"/>
  <c r="G66" i="5"/>
  <c r="I65" i="5"/>
  <c r="I66" i="5" s="1"/>
  <c r="H65" i="5"/>
  <c r="H66" i="5" s="1"/>
  <c r="G65" i="5"/>
  <c r="F65" i="5"/>
  <c r="H64" i="5"/>
  <c r="I63" i="5"/>
  <c r="I64" i="5" s="1"/>
  <c r="H63" i="5"/>
  <c r="G63" i="5"/>
  <c r="G64" i="5" s="1"/>
  <c r="J64" i="5" s="1"/>
  <c r="F63" i="5"/>
  <c r="I61" i="5"/>
  <c r="I62" i="5" s="1"/>
  <c r="H61" i="5"/>
  <c r="H62" i="5" s="1"/>
  <c r="G61" i="5"/>
  <c r="G62" i="5" s="1"/>
  <c r="J62" i="5" s="1"/>
  <c r="F61" i="5"/>
  <c r="I59" i="5"/>
  <c r="H59" i="5"/>
  <c r="H60" i="5" s="1"/>
  <c r="G59" i="5"/>
  <c r="F59" i="5"/>
  <c r="G58" i="5"/>
  <c r="I57" i="5"/>
  <c r="I58" i="5" s="1"/>
  <c r="H57" i="5"/>
  <c r="H58" i="5" s="1"/>
  <c r="G57" i="5"/>
  <c r="F57" i="5"/>
  <c r="H56" i="5"/>
  <c r="I55" i="5"/>
  <c r="I56" i="5" s="1"/>
  <c r="H55" i="5"/>
  <c r="G55" i="5"/>
  <c r="G56" i="5" s="1"/>
  <c r="J56" i="5" s="1"/>
  <c r="F55" i="5"/>
  <c r="I53" i="5"/>
  <c r="I54" i="5" s="1"/>
  <c r="H53" i="5"/>
  <c r="H54" i="5" s="1"/>
  <c r="G53" i="5"/>
  <c r="G54" i="5" s="1"/>
  <c r="J54" i="5" s="1"/>
  <c r="F53" i="5"/>
  <c r="I51" i="5"/>
  <c r="H51" i="5"/>
  <c r="H52" i="5" s="1"/>
  <c r="G51" i="5"/>
  <c r="F51" i="5"/>
  <c r="G50" i="5"/>
  <c r="I49" i="5"/>
  <c r="I50" i="5" s="1"/>
  <c r="H49" i="5"/>
  <c r="H50" i="5" s="1"/>
  <c r="G49" i="5"/>
  <c r="F49" i="5"/>
  <c r="H48" i="5"/>
  <c r="I47" i="5"/>
  <c r="I48" i="5" s="1"/>
  <c r="H47" i="5"/>
  <c r="G47" i="5"/>
  <c r="G48" i="5" s="1"/>
  <c r="J48" i="5" s="1"/>
  <c r="F47" i="5"/>
  <c r="I45" i="5"/>
  <c r="I46" i="5" s="1"/>
  <c r="H45" i="5"/>
  <c r="H46" i="5" s="1"/>
  <c r="G45" i="5"/>
  <c r="G46" i="5" s="1"/>
  <c r="J46" i="5" s="1"/>
  <c r="F45" i="5"/>
  <c r="I43" i="5"/>
  <c r="H43" i="5"/>
  <c r="H44" i="5" s="1"/>
  <c r="G43" i="5"/>
  <c r="F43" i="5"/>
  <c r="G42" i="5"/>
  <c r="I41" i="5"/>
  <c r="I42" i="5" s="1"/>
  <c r="H41" i="5"/>
  <c r="H42" i="5" s="1"/>
  <c r="G41" i="5"/>
  <c r="F41" i="5"/>
  <c r="H40" i="5"/>
  <c r="I39" i="5"/>
  <c r="I40" i="5" s="1"/>
  <c r="H39" i="5"/>
  <c r="G39" i="5"/>
  <c r="G40" i="5" s="1"/>
  <c r="J40" i="5" s="1"/>
  <c r="F39" i="5"/>
  <c r="I37" i="5"/>
  <c r="I38" i="5" s="1"/>
  <c r="H37" i="5"/>
  <c r="H38" i="5" s="1"/>
  <c r="G37" i="5"/>
  <c r="G38" i="5" s="1"/>
  <c r="J38" i="5" s="1"/>
  <c r="F37" i="5"/>
  <c r="I35" i="5"/>
  <c r="H35" i="5"/>
  <c r="H36" i="5" s="1"/>
  <c r="G35" i="5"/>
  <c r="F35" i="5"/>
  <c r="G34" i="5"/>
  <c r="I33" i="5"/>
  <c r="H33" i="5"/>
  <c r="H34" i="5" s="1"/>
  <c r="G33" i="5"/>
  <c r="F33" i="5"/>
  <c r="H31" i="5"/>
  <c r="H32" i="5" s="1"/>
  <c r="I29" i="5"/>
  <c r="I30" i="5" s="1"/>
  <c r="H29" i="5"/>
  <c r="H30" i="5" s="1"/>
  <c r="G29" i="5"/>
  <c r="G30" i="5" s="1"/>
  <c r="J30" i="5" s="1"/>
  <c r="F29" i="5"/>
  <c r="I27" i="5"/>
  <c r="H27" i="5"/>
  <c r="H28" i="5" s="1"/>
  <c r="G27" i="5"/>
  <c r="F27" i="5"/>
  <c r="G26" i="5"/>
  <c r="I25" i="5"/>
  <c r="I26" i="5" s="1"/>
  <c r="H25" i="5"/>
  <c r="H26" i="5" s="1"/>
  <c r="G25" i="5"/>
  <c r="F25" i="5"/>
  <c r="H24" i="5"/>
  <c r="I23" i="5"/>
  <c r="I24" i="5" s="1"/>
  <c r="H23" i="5"/>
  <c r="G23" i="5"/>
  <c r="G24" i="5" s="1"/>
  <c r="J24" i="5" s="1"/>
  <c r="F23" i="5"/>
  <c r="I21" i="5"/>
  <c r="I22" i="5" s="1"/>
  <c r="H21" i="5"/>
  <c r="H22" i="5" s="1"/>
  <c r="G21" i="5"/>
  <c r="G22" i="5" s="1"/>
  <c r="J22" i="5" s="1"/>
  <c r="F21" i="5"/>
  <c r="I19" i="5"/>
  <c r="H19" i="5"/>
  <c r="H20" i="5" s="1"/>
  <c r="G19" i="5"/>
  <c r="F19" i="5"/>
  <c r="I17" i="5"/>
  <c r="I18" i="5" s="1"/>
  <c r="H17" i="5"/>
  <c r="G17" i="5"/>
  <c r="F17" i="5"/>
  <c r="I15" i="5"/>
  <c r="I16" i="5" s="1"/>
  <c r="H15" i="5"/>
  <c r="H16" i="5" s="1"/>
  <c r="G15" i="5"/>
  <c r="G16" i="5" s="1"/>
  <c r="J16" i="5" s="1"/>
  <c r="F15" i="5"/>
  <c r="I13" i="5"/>
  <c r="I14" i="5" s="1"/>
  <c r="H13" i="5"/>
  <c r="H14" i="5" s="1"/>
  <c r="G13" i="5"/>
  <c r="G14" i="5" s="1"/>
  <c r="J14" i="5" s="1"/>
  <c r="F13" i="5"/>
  <c r="I11" i="5"/>
  <c r="I12" i="5" s="1"/>
  <c r="H11" i="5"/>
  <c r="H12" i="5" s="1"/>
  <c r="G11" i="5"/>
  <c r="G12" i="5" s="1"/>
  <c r="J12" i="5" s="1"/>
  <c r="F11" i="5"/>
  <c r="I9" i="5"/>
  <c r="I10" i="5" s="1"/>
  <c r="H9" i="5"/>
  <c r="H10" i="5" s="1"/>
  <c r="G9" i="5"/>
  <c r="G10" i="5" s="1"/>
  <c r="J10" i="5" s="1"/>
  <c r="F9" i="5"/>
  <c r="I7" i="5"/>
  <c r="I8" i="5" s="1"/>
  <c r="H7" i="5"/>
  <c r="H8" i="5" s="1"/>
  <c r="G7" i="5"/>
  <c r="G8" i="5" s="1"/>
  <c r="J8" i="5" s="1"/>
  <c r="F7" i="5"/>
  <c r="I5" i="5"/>
  <c r="I6" i="5" s="1"/>
  <c r="H5" i="5"/>
  <c r="H6" i="5" s="1"/>
  <c r="G5" i="5"/>
  <c r="G6" i="5" s="1"/>
  <c r="J6" i="5" s="1"/>
  <c r="F5" i="5"/>
  <c r="I3" i="5"/>
  <c r="I4" i="5" s="1"/>
  <c r="H3" i="5"/>
  <c r="H4" i="5" s="1"/>
  <c r="G3" i="5"/>
  <c r="G4" i="5" s="1"/>
  <c r="J4" i="5" s="1"/>
  <c r="F3" i="5"/>
  <c r="G82" i="3"/>
  <c r="I81" i="3"/>
  <c r="I82" i="3" s="1"/>
  <c r="H81" i="3"/>
  <c r="H82" i="3" s="1"/>
  <c r="G81" i="3"/>
  <c r="F81" i="3"/>
  <c r="H80" i="3"/>
  <c r="I79" i="3"/>
  <c r="I80" i="3" s="1"/>
  <c r="H79" i="3"/>
  <c r="G79" i="3"/>
  <c r="G80" i="3" s="1"/>
  <c r="J80" i="3" s="1"/>
  <c r="F79" i="3"/>
  <c r="I77" i="3"/>
  <c r="I78" i="3" s="1"/>
  <c r="H77" i="3"/>
  <c r="H78" i="3" s="1"/>
  <c r="G77" i="3"/>
  <c r="G78" i="3" s="1"/>
  <c r="J78" i="3" s="1"/>
  <c r="F77" i="3"/>
  <c r="I75" i="3"/>
  <c r="H75" i="3"/>
  <c r="H76" i="3" s="1"/>
  <c r="G75" i="3"/>
  <c r="F75" i="3"/>
  <c r="G74" i="3"/>
  <c r="I73" i="3"/>
  <c r="I74" i="3" s="1"/>
  <c r="H73" i="3"/>
  <c r="H74" i="3" s="1"/>
  <c r="G73" i="3"/>
  <c r="F73" i="3"/>
  <c r="H72" i="3"/>
  <c r="I71" i="3"/>
  <c r="I72" i="3" s="1"/>
  <c r="H71" i="3"/>
  <c r="G71" i="3"/>
  <c r="G72" i="3" s="1"/>
  <c r="J72" i="3" s="1"/>
  <c r="F71" i="3"/>
  <c r="I69" i="3"/>
  <c r="I70" i="3" s="1"/>
  <c r="H69" i="3"/>
  <c r="H70" i="3" s="1"/>
  <c r="G69" i="3"/>
  <c r="G70" i="3" s="1"/>
  <c r="J70" i="3" s="1"/>
  <c r="F69" i="3"/>
  <c r="I67" i="3"/>
  <c r="H67" i="3"/>
  <c r="H68" i="3" s="1"/>
  <c r="G67" i="3"/>
  <c r="F67" i="3"/>
  <c r="F31" i="3" s="1"/>
  <c r="G66" i="3"/>
  <c r="I65" i="3"/>
  <c r="I66" i="3" s="1"/>
  <c r="H65" i="3"/>
  <c r="H66" i="3" s="1"/>
  <c r="G65" i="3"/>
  <c r="F65" i="3"/>
  <c r="H64" i="3"/>
  <c r="I63" i="3"/>
  <c r="I64" i="3" s="1"/>
  <c r="H63" i="3"/>
  <c r="G63" i="3"/>
  <c r="G64" i="3" s="1"/>
  <c r="J64" i="3" s="1"/>
  <c r="F63" i="3"/>
  <c r="I61" i="3"/>
  <c r="I62" i="3" s="1"/>
  <c r="H61" i="3"/>
  <c r="H62" i="3" s="1"/>
  <c r="G61" i="3"/>
  <c r="G62" i="3" s="1"/>
  <c r="J62" i="3" s="1"/>
  <c r="F61" i="3"/>
  <c r="I59" i="3"/>
  <c r="H59" i="3"/>
  <c r="H60" i="3" s="1"/>
  <c r="G59" i="3"/>
  <c r="F59" i="3"/>
  <c r="G58" i="3"/>
  <c r="I57" i="3"/>
  <c r="I58" i="3" s="1"/>
  <c r="H57" i="3"/>
  <c r="H58" i="3" s="1"/>
  <c r="G57" i="3"/>
  <c r="F57" i="3"/>
  <c r="H56" i="3"/>
  <c r="I55" i="3"/>
  <c r="I56" i="3" s="1"/>
  <c r="H55" i="3"/>
  <c r="G55" i="3"/>
  <c r="G56" i="3" s="1"/>
  <c r="J56" i="3" s="1"/>
  <c r="F55" i="3"/>
  <c r="I53" i="3"/>
  <c r="I54" i="3" s="1"/>
  <c r="H53" i="3"/>
  <c r="H54" i="3" s="1"/>
  <c r="G53" i="3"/>
  <c r="G54" i="3" s="1"/>
  <c r="J54" i="3" s="1"/>
  <c r="F53" i="3"/>
  <c r="I51" i="3"/>
  <c r="H51" i="3"/>
  <c r="H52" i="3" s="1"/>
  <c r="G51" i="3"/>
  <c r="F51" i="3"/>
  <c r="G50" i="3"/>
  <c r="I49" i="3"/>
  <c r="I50" i="3" s="1"/>
  <c r="H49" i="3"/>
  <c r="H50" i="3" s="1"/>
  <c r="G49" i="3"/>
  <c r="F49" i="3"/>
  <c r="H48" i="3"/>
  <c r="I47" i="3"/>
  <c r="I48" i="3" s="1"/>
  <c r="H47" i="3"/>
  <c r="G47" i="3"/>
  <c r="G48" i="3" s="1"/>
  <c r="J48" i="3" s="1"/>
  <c r="F47" i="3"/>
  <c r="I45" i="3"/>
  <c r="I46" i="3" s="1"/>
  <c r="H45" i="3"/>
  <c r="H46" i="3" s="1"/>
  <c r="G45" i="3"/>
  <c r="G46" i="3" s="1"/>
  <c r="J46" i="3" s="1"/>
  <c r="F45" i="3"/>
  <c r="I43" i="3"/>
  <c r="H43" i="3"/>
  <c r="H44" i="3" s="1"/>
  <c r="G43" i="3"/>
  <c r="F43" i="3"/>
  <c r="G42" i="3"/>
  <c r="I41" i="3"/>
  <c r="I42" i="3" s="1"/>
  <c r="H41" i="3"/>
  <c r="H42" i="3" s="1"/>
  <c r="G41" i="3"/>
  <c r="F41" i="3"/>
  <c r="H40" i="3"/>
  <c r="I39" i="3"/>
  <c r="I40" i="3" s="1"/>
  <c r="H39" i="3"/>
  <c r="G39" i="3"/>
  <c r="G40" i="3" s="1"/>
  <c r="J40" i="3" s="1"/>
  <c r="F39" i="3"/>
  <c r="I37" i="3"/>
  <c r="I38" i="3" s="1"/>
  <c r="H37" i="3"/>
  <c r="H38" i="3" s="1"/>
  <c r="G37" i="3"/>
  <c r="G38" i="3" s="1"/>
  <c r="J38" i="3" s="1"/>
  <c r="F37" i="3"/>
  <c r="I35" i="3"/>
  <c r="H35" i="3"/>
  <c r="H36" i="3" s="1"/>
  <c r="G35" i="3"/>
  <c r="F35" i="3"/>
  <c r="G34" i="3"/>
  <c r="I33" i="3"/>
  <c r="H33" i="3"/>
  <c r="H34" i="3" s="1"/>
  <c r="G33" i="3"/>
  <c r="F33" i="3"/>
  <c r="H31" i="3"/>
  <c r="H32" i="3" s="1"/>
  <c r="I29" i="3"/>
  <c r="I30" i="3" s="1"/>
  <c r="H29" i="3"/>
  <c r="H30" i="3" s="1"/>
  <c r="G29" i="3"/>
  <c r="G30" i="3" s="1"/>
  <c r="J30" i="3" s="1"/>
  <c r="F29" i="3"/>
  <c r="I27" i="3"/>
  <c r="H27" i="3"/>
  <c r="H28" i="3" s="1"/>
  <c r="G27" i="3"/>
  <c r="F27" i="3"/>
  <c r="G26" i="3"/>
  <c r="I25" i="3"/>
  <c r="I26" i="3" s="1"/>
  <c r="H25" i="3"/>
  <c r="H26" i="3" s="1"/>
  <c r="G25" i="3"/>
  <c r="F25" i="3"/>
  <c r="H24" i="3"/>
  <c r="I23" i="3"/>
  <c r="I24" i="3" s="1"/>
  <c r="H23" i="3"/>
  <c r="G23" i="3"/>
  <c r="G24" i="3" s="1"/>
  <c r="J24" i="3" s="1"/>
  <c r="F23" i="3"/>
  <c r="I21" i="3"/>
  <c r="I22" i="3" s="1"/>
  <c r="H21" i="3"/>
  <c r="H22" i="3" s="1"/>
  <c r="G21" i="3"/>
  <c r="G22" i="3" s="1"/>
  <c r="J22" i="3" s="1"/>
  <c r="F21" i="3"/>
  <c r="I19" i="3"/>
  <c r="H19" i="3"/>
  <c r="H20" i="3" s="1"/>
  <c r="G19" i="3"/>
  <c r="F19" i="3"/>
  <c r="I17" i="3"/>
  <c r="I18" i="3" s="1"/>
  <c r="H17" i="3"/>
  <c r="G17" i="3"/>
  <c r="F17" i="3"/>
  <c r="I15" i="3"/>
  <c r="I16" i="3" s="1"/>
  <c r="H15" i="3"/>
  <c r="H16" i="3" s="1"/>
  <c r="G15" i="3"/>
  <c r="G16" i="3" s="1"/>
  <c r="J16" i="3" s="1"/>
  <c r="F15" i="3"/>
  <c r="I13" i="3"/>
  <c r="I14" i="3" s="1"/>
  <c r="H13" i="3"/>
  <c r="H14" i="3" s="1"/>
  <c r="G13" i="3"/>
  <c r="G14" i="3" s="1"/>
  <c r="J14" i="3" s="1"/>
  <c r="F13" i="3"/>
  <c r="I11" i="3"/>
  <c r="I12" i="3" s="1"/>
  <c r="H11" i="3"/>
  <c r="H12" i="3" s="1"/>
  <c r="G11" i="3"/>
  <c r="G12" i="3" s="1"/>
  <c r="J12" i="3" s="1"/>
  <c r="F11" i="3"/>
  <c r="I9" i="3"/>
  <c r="I10" i="3" s="1"/>
  <c r="H9" i="3"/>
  <c r="H10" i="3" s="1"/>
  <c r="G9" i="3"/>
  <c r="G10" i="3" s="1"/>
  <c r="J10" i="3" s="1"/>
  <c r="F9" i="3"/>
  <c r="I7" i="3"/>
  <c r="I8" i="3" s="1"/>
  <c r="H7" i="3"/>
  <c r="H8" i="3" s="1"/>
  <c r="G7" i="3"/>
  <c r="G8" i="3" s="1"/>
  <c r="J8" i="3" s="1"/>
  <c r="F7" i="3"/>
  <c r="I5" i="3"/>
  <c r="I6" i="3" s="1"/>
  <c r="H5" i="3"/>
  <c r="H6" i="3" s="1"/>
  <c r="G5" i="3"/>
  <c r="G6" i="3" s="1"/>
  <c r="J6" i="3" s="1"/>
  <c r="F5" i="3"/>
  <c r="I3" i="3"/>
  <c r="I4" i="3" s="1"/>
  <c r="H3" i="3"/>
  <c r="H4" i="3" s="1"/>
  <c r="G3" i="3"/>
  <c r="G4" i="3" s="1"/>
  <c r="J4" i="3" s="1"/>
  <c r="F3" i="3"/>
  <c r="G82" i="2"/>
  <c r="I81" i="2"/>
  <c r="I82" i="2" s="1"/>
  <c r="H81" i="2"/>
  <c r="H82" i="2" s="1"/>
  <c r="G81" i="2"/>
  <c r="F81" i="2"/>
  <c r="H80" i="2"/>
  <c r="I79" i="2"/>
  <c r="I80" i="2" s="1"/>
  <c r="H79" i="2"/>
  <c r="G79" i="2"/>
  <c r="G80" i="2" s="1"/>
  <c r="J80" i="2" s="1"/>
  <c r="F79" i="2"/>
  <c r="I77" i="2"/>
  <c r="I78" i="2" s="1"/>
  <c r="H77" i="2"/>
  <c r="H78" i="2" s="1"/>
  <c r="G77" i="2"/>
  <c r="G78" i="2" s="1"/>
  <c r="J78" i="2" s="1"/>
  <c r="F77" i="2"/>
  <c r="I75" i="2"/>
  <c r="H75" i="2"/>
  <c r="H76" i="2" s="1"/>
  <c r="G75" i="2"/>
  <c r="F75" i="2"/>
  <c r="G74" i="2"/>
  <c r="I73" i="2"/>
  <c r="I74" i="2" s="1"/>
  <c r="H73" i="2"/>
  <c r="H74" i="2" s="1"/>
  <c r="G73" i="2"/>
  <c r="F73" i="2"/>
  <c r="H72" i="2"/>
  <c r="I71" i="2"/>
  <c r="I72" i="2" s="1"/>
  <c r="H71" i="2"/>
  <c r="G71" i="2"/>
  <c r="G72" i="2" s="1"/>
  <c r="J72" i="2" s="1"/>
  <c r="F71" i="2"/>
  <c r="I69" i="2"/>
  <c r="I70" i="2" s="1"/>
  <c r="H69" i="2"/>
  <c r="H70" i="2" s="1"/>
  <c r="G69" i="2"/>
  <c r="G70" i="2" s="1"/>
  <c r="J70" i="2" s="1"/>
  <c r="F69" i="2"/>
  <c r="I67" i="2"/>
  <c r="H67" i="2"/>
  <c r="H68" i="2" s="1"/>
  <c r="G67" i="2"/>
  <c r="F67" i="2"/>
  <c r="F31" i="2" s="1"/>
  <c r="G66" i="2"/>
  <c r="I65" i="2"/>
  <c r="I66" i="2" s="1"/>
  <c r="H65" i="2"/>
  <c r="H66" i="2" s="1"/>
  <c r="G65" i="2"/>
  <c r="F65" i="2"/>
  <c r="H64" i="2"/>
  <c r="I63" i="2"/>
  <c r="I64" i="2" s="1"/>
  <c r="H63" i="2"/>
  <c r="G63" i="2"/>
  <c r="G64" i="2" s="1"/>
  <c r="J64" i="2" s="1"/>
  <c r="F63" i="2"/>
  <c r="I61" i="2"/>
  <c r="I62" i="2" s="1"/>
  <c r="H61" i="2"/>
  <c r="H62" i="2" s="1"/>
  <c r="G61" i="2"/>
  <c r="G62" i="2" s="1"/>
  <c r="J62" i="2" s="1"/>
  <c r="F61" i="2"/>
  <c r="I59" i="2"/>
  <c r="H59" i="2"/>
  <c r="H60" i="2" s="1"/>
  <c r="G59" i="2"/>
  <c r="F59" i="2"/>
  <c r="G58" i="2"/>
  <c r="I57" i="2"/>
  <c r="I58" i="2" s="1"/>
  <c r="H57" i="2"/>
  <c r="H58" i="2" s="1"/>
  <c r="G57" i="2"/>
  <c r="F57" i="2"/>
  <c r="H56" i="2"/>
  <c r="I55" i="2"/>
  <c r="I56" i="2" s="1"/>
  <c r="H55" i="2"/>
  <c r="G55" i="2"/>
  <c r="G56" i="2" s="1"/>
  <c r="J56" i="2" s="1"/>
  <c r="F55" i="2"/>
  <c r="I53" i="2"/>
  <c r="I54" i="2" s="1"/>
  <c r="H53" i="2"/>
  <c r="H54" i="2" s="1"/>
  <c r="G53" i="2"/>
  <c r="G54" i="2" s="1"/>
  <c r="J54" i="2" s="1"/>
  <c r="F53" i="2"/>
  <c r="I51" i="2"/>
  <c r="H51" i="2"/>
  <c r="H52" i="2" s="1"/>
  <c r="G51" i="2"/>
  <c r="F51" i="2"/>
  <c r="G50" i="2"/>
  <c r="I49" i="2"/>
  <c r="I50" i="2" s="1"/>
  <c r="H49" i="2"/>
  <c r="H50" i="2" s="1"/>
  <c r="G49" i="2"/>
  <c r="F49" i="2"/>
  <c r="H48" i="2"/>
  <c r="I47" i="2"/>
  <c r="I48" i="2" s="1"/>
  <c r="H47" i="2"/>
  <c r="G47" i="2"/>
  <c r="G48" i="2" s="1"/>
  <c r="J48" i="2" s="1"/>
  <c r="F47" i="2"/>
  <c r="I45" i="2"/>
  <c r="I46" i="2" s="1"/>
  <c r="H45" i="2"/>
  <c r="H46" i="2" s="1"/>
  <c r="G45" i="2"/>
  <c r="G46" i="2" s="1"/>
  <c r="J46" i="2" s="1"/>
  <c r="F45" i="2"/>
  <c r="I43" i="2"/>
  <c r="H43" i="2"/>
  <c r="H44" i="2" s="1"/>
  <c r="G43" i="2"/>
  <c r="F43" i="2"/>
  <c r="G42" i="2"/>
  <c r="I41" i="2"/>
  <c r="I42" i="2" s="1"/>
  <c r="H41" i="2"/>
  <c r="H42" i="2" s="1"/>
  <c r="G41" i="2"/>
  <c r="F41" i="2"/>
  <c r="H40" i="2"/>
  <c r="I39" i="2"/>
  <c r="I40" i="2" s="1"/>
  <c r="H39" i="2"/>
  <c r="G39" i="2"/>
  <c r="G40" i="2" s="1"/>
  <c r="J40" i="2" s="1"/>
  <c r="F39" i="2"/>
  <c r="I37" i="2"/>
  <c r="I38" i="2" s="1"/>
  <c r="H37" i="2"/>
  <c r="H38" i="2" s="1"/>
  <c r="G37" i="2"/>
  <c r="G38" i="2" s="1"/>
  <c r="J38" i="2" s="1"/>
  <c r="F37" i="2"/>
  <c r="I35" i="2"/>
  <c r="H35" i="2"/>
  <c r="H36" i="2" s="1"/>
  <c r="G35" i="2"/>
  <c r="F35" i="2"/>
  <c r="G34" i="2"/>
  <c r="I33" i="2"/>
  <c r="H33" i="2"/>
  <c r="H34" i="2" s="1"/>
  <c r="G33" i="2"/>
  <c r="F33" i="2"/>
  <c r="H31" i="2"/>
  <c r="H32" i="2" s="1"/>
  <c r="I29" i="2"/>
  <c r="I30" i="2" s="1"/>
  <c r="H29" i="2"/>
  <c r="H30" i="2" s="1"/>
  <c r="G29" i="2"/>
  <c r="G30" i="2" s="1"/>
  <c r="J30" i="2" s="1"/>
  <c r="F29" i="2"/>
  <c r="I27" i="2"/>
  <c r="H27" i="2"/>
  <c r="H28" i="2" s="1"/>
  <c r="G27" i="2"/>
  <c r="F27" i="2"/>
  <c r="G26" i="2"/>
  <c r="I25" i="2"/>
  <c r="I26" i="2" s="1"/>
  <c r="H25" i="2"/>
  <c r="H26" i="2" s="1"/>
  <c r="G25" i="2"/>
  <c r="F25" i="2"/>
  <c r="H24" i="2"/>
  <c r="I23" i="2"/>
  <c r="I24" i="2" s="1"/>
  <c r="H23" i="2"/>
  <c r="G23" i="2"/>
  <c r="G24" i="2" s="1"/>
  <c r="J24" i="2" s="1"/>
  <c r="F23" i="2"/>
  <c r="I21" i="2"/>
  <c r="I22" i="2" s="1"/>
  <c r="H21" i="2"/>
  <c r="H22" i="2" s="1"/>
  <c r="G21" i="2"/>
  <c r="G22" i="2" s="1"/>
  <c r="J22" i="2" s="1"/>
  <c r="F21" i="2"/>
  <c r="I19" i="2"/>
  <c r="H19" i="2"/>
  <c r="H20" i="2" s="1"/>
  <c r="G19" i="2"/>
  <c r="F19" i="2"/>
  <c r="I17" i="2"/>
  <c r="I18" i="2" s="1"/>
  <c r="H17" i="2"/>
  <c r="G17" i="2"/>
  <c r="F17" i="2"/>
  <c r="I15" i="2"/>
  <c r="I16" i="2" s="1"/>
  <c r="H15" i="2"/>
  <c r="H16" i="2" s="1"/>
  <c r="G15" i="2"/>
  <c r="G16" i="2" s="1"/>
  <c r="J16" i="2" s="1"/>
  <c r="F15" i="2"/>
  <c r="I13" i="2"/>
  <c r="I14" i="2" s="1"/>
  <c r="H13" i="2"/>
  <c r="H14" i="2" s="1"/>
  <c r="G13" i="2"/>
  <c r="G14" i="2" s="1"/>
  <c r="J14" i="2" s="1"/>
  <c r="F13" i="2"/>
  <c r="I11" i="2"/>
  <c r="I12" i="2" s="1"/>
  <c r="H11" i="2"/>
  <c r="H12" i="2" s="1"/>
  <c r="G11" i="2"/>
  <c r="G12" i="2" s="1"/>
  <c r="J12" i="2" s="1"/>
  <c r="F11" i="2"/>
  <c r="I9" i="2"/>
  <c r="I10" i="2" s="1"/>
  <c r="H9" i="2"/>
  <c r="H10" i="2" s="1"/>
  <c r="G9" i="2"/>
  <c r="G10" i="2" s="1"/>
  <c r="J10" i="2" s="1"/>
  <c r="F9" i="2"/>
  <c r="I7" i="2"/>
  <c r="I8" i="2" s="1"/>
  <c r="H7" i="2"/>
  <c r="H8" i="2" s="1"/>
  <c r="G7" i="2"/>
  <c r="G8" i="2" s="1"/>
  <c r="J8" i="2" s="1"/>
  <c r="F7" i="2"/>
  <c r="I5" i="2"/>
  <c r="I6" i="2" s="1"/>
  <c r="H5" i="2"/>
  <c r="H6" i="2" s="1"/>
  <c r="G5" i="2"/>
  <c r="G6" i="2" s="1"/>
  <c r="J6" i="2" s="1"/>
  <c r="F5" i="2"/>
  <c r="I3" i="2"/>
  <c r="I4" i="2" s="1"/>
  <c r="H3" i="2"/>
  <c r="H4" i="2" s="1"/>
  <c r="G3" i="2"/>
  <c r="G4" i="2" s="1"/>
  <c r="J4" i="2" s="1"/>
  <c r="F3" i="2"/>
  <c r="F85" i="35"/>
  <c r="G85" i="35" s="1"/>
  <c r="F83" i="35"/>
  <c r="G83" i="35" s="1"/>
  <c r="F81" i="35"/>
  <c r="G81" i="35" s="1"/>
  <c r="F79" i="35"/>
  <c r="G79" i="35" s="1"/>
  <c r="F77" i="35"/>
  <c r="G77" i="35" s="1"/>
  <c r="E77" i="35"/>
  <c r="G75" i="35"/>
  <c r="F75" i="35"/>
  <c r="G73" i="35"/>
  <c r="F73" i="35"/>
  <c r="G71" i="35"/>
  <c r="F71" i="35"/>
  <c r="G69" i="35"/>
  <c r="F69" i="35"/>
  <c r="G67" i="35"/>
  <c r="F67" i="35"/>
  <c r="G65" i="35"/>
  <c r="F65" i="35"/>
  <c r="G63" i="35"/>
  <c r="F63" i="35"/>
  <c r="G61" i="35"/>
  <c r="F61" i="35"/>
  <c r="F59" i="35"/>
  <c r="E59" i="35"/>
  <c r="G59" i="35" s="1"/>
  <c r="F57" i="35"/>
  <c r="G57" i="35" s="1"/>
  <c r="F55" i="35"/>
  <c r="G55" i="35" s="1"/>
  <c r="F53" i="35"/>
  <c r="G53" i="35" s="1"/>
  <c r="F51" i="35"/>
  <c r="G51" i="35" s="1"/>
  <c r="F49" i="35"/>
  <c r="G49" i="35" s="1"/>
  <c r="F47" i="35"/>
  <c r="G47" i="35" s="1"/>
  <c r="E47" i="35"/>
  <c r="F45" i="35"/>
  <c r="E45" i="35"/>
  <c r="G45" i="35" s="1"/>
  <c r="F43" i="35"/>
  <c r="G43" i="35" s="1"/>
  <c r="F41" i="35"/>
  <c r="G41" i="35" s="1"/>
  <c r="F39" i="35"/>
  <c r="G39" i="35" s="1"/>
  <c r="F37" i="35"/>
  <c r="G37" i="35" s="1"/>
  <c r="E37" i="35"/>
  <c r="E35" i="35"/>
  <c r="F33" i="35"/>
  <c r="G33" i="35" s="1"/>
  <c r="F31" i="35"/>
  <c r="G31" i="35" s="1"/>
  <c r="F29" i="35"/>
  <c r="G29" i="35" s="1"/>
  <c r="F27" i="35"/>
  <c r="G27" i="35" s="1"/>
  <c r="F25" i="35"/>
  <c r="G25" i="35" s="1"/>
  <c r="F23" i="35"/>
  <c r="G23" i="35" s="1"/>
  <c r="F21" i="35"/>
  <c r="G21" i="35" s="1"/>
  <c r="F19" i="35"/>
  <c r="G19" i="35" s="1"/>
  <c r="F17" i="35"/>
  <c r="G17" i="35" s="1"/>
  <c r="F15" i="35"/>
  <c r="G15" i="35" s="1"/>
  <c r="F13" i="35"/>
  <c r="G13" i="35" s="1"/>
  <c r="F11" i="35"/>
  <c r="G11" i="35" s="1"/>
  <c r="F9" i="35"/>
  <c r="G9" i="35" s="1"/>
  <c r="E9" i="35"/>
  <c r="F7" i="35"/>
  <c r="E7" i="35"/>
  <c r="G7" i="35" s="1"/>
  <c r="I26" i="38" l="1"/>
  <c r="F28" i="38"/>
  <c r="G30" i="38"/>
  <c r="I30" i="38"/>
  <c r="H30" i="38"/>
  <c r="F32" i="38"/>
  <c r="G34" i="38"/>
  <c r="I34" i="38"/>
  <c r="H34" i="38"/>
  <c r="F36" i="38"/>
  <c r="G38" i="38"/>
  <c r="I38" i="38"/>
  <c r="H38" i="38"/>
  <c r="F40" i="38"/>
  <c r="G42" i="38"/>
  <c r="I42" i="38"/>
  <c r="H42" i="38"/>
  <c r="F44" i="38"/>
  <c r="G46" i="38"/>
  <c r="I46" i="38"/>
  <c r="H46" i="38"/>
  <c r="F48" i="38"/>
  <c r="G50" i="38"/>
  <c r="I50" i="38"/>
  <c r="H50" i="38"/>
  <c r="F52" i="38"/>
  <c r="G54" i="38"/>
  <c r="I54" i="38"/>
  <c r="H54" i="38"/>
  <c r="F56" i="38"/>
  <c r="G58" i="38"/>
  <c r="I58" i="38"/>
  <c r="H58" i="38"/>
  <c r="F60" i="38"/>
  <c r="G62" i="38"/>
  <c r="I62" i="38"/>
  <c r="H62" i="38"/>
  <c r="F64" i="38"/>
  <c r="G66" i="38"/>
  <c r="I66" i="38"/>
  <c r="H66" i="38"/>
  <c r="F68" i="38"/>
  <c r="G70" i="38"/>
  <c r="I70" i="38"/>
  <c r="H70" i="38"/>
  <c r="F72" i="38"/>
  <c r="G74" i="38"/>
  <c r="I74" i="38"/>
  <c r="H74" i="38"/>
  <c r="F76" i="38"/>
  <c r="G78" i="38"/>
  <c r="I78" i="38"/>
  <c r="H78" i="38"/>
  <c r="F80" i="38"/>
  <c r="G82" i="38"/>
  <c r="I82" i="38"/>
  <c r="N32" i="176"/>
  <c r="G32" i="176"/>
  <c r="K32" i="176"/>
  <c r="O32" i="176"/>
  <c r="H56" i="176"/>
  <c r="L56" i="176"/>
  <c r="P56" i="176"/>
  <c r="H60" i="176"/>
  <c r="L60" i="176"/>
  <c r="P60" i="176"/>
  <c r="H64" i="176"/>
  <c r="L64" i="176"/>
  <c r="P64" i="176"/>
  <c r="H68" i="176"/>
  <c r="L68" i="176"/>
  <c r="P68" i="176"/>
  <c r="N68" i="176"/>
  <c r="H72" i="176"/>
  <c r="L72" i="176"/>
  <c r="P72" i="176"/>
  <c r="H76" i="176"/>
  <c r="L76" i="176"/>
  <c r="P76" i="176"/>
  <c r="H80" i="176"/>
  <c r="L80" i="176"/>
  <c r="P80" i="176"/>
  <c r="H31" i="176"/>
  <c r="H32" i="176" s="1"/>
  <c r="J31" i="176"/>
  <c r="J32" i="176" s="1"/>
  <c r="L31" i="176"/>
  <c r="L32" i="176" s="1"/>
  <c r="P31" i="176"/>
  <c r="P32" i="176" s="1"/>
  <c r="N40" i="176"/>
  <c r="P40" i="176"/>
  <c r="H58" i="176"/>
  <c r="L58" i="176"/>
  <c r="P58" i="176"/>
  <c r="H62" i="176"/>
  <c r="L62" i="176"/>
  <c r="P62" i="176"/>
  <c r="H66" i="176"/>
  <c r="L66" i="176"/>
  <c r="P66" i="176"/>
  <c r="H70" i="176"/>
  <c r="L70" i="176"/>
  <c r="P70" i="176"/>
  <c r="H74" i="176"/>
  <c r="L74" i="176"/>
  <c r="P74" i="176"/>
  <c r="H78" i="176"/>
  <c r="L78" i="176"/>
  <c r="P78" i="176"/>
  <c r="H82" i="176"/>
  <c r="L82" i="176"/>
  <c r="P82" i="176"/>
  <c r="G56" i="176"/>
  <c r="I56" i="176"/>
  <c r="K56" i="176"/>
  <c r="M56" i="176"/>
  <c r="O56" i="176"/>
  <c r="Q56" i="176"/>
  <c r="G58" i="176"/>
  <c r="I58" i="176"/>
  <c r="K58" i="176"/>
  <c r="M58" i="176"/>
  <c r="O58" i="176"/>
  <c r="Q58" i="176"/>
  <c r="G60" i="176"/>
  <c r="I60" i="176"/>
  <c r="K60" i="176"/>
  <c r="M60" i="176"/>
  <c r="O60" i="176"/>
  <c r="Q60" i="176"/>
  <c r="G62" i="176"/>
  <c r="I62" i="176"/>
  <c r="K62" i="176"/>
  <c r="M62" i="176"/>
  <c r="O62" i="176"/>
  <c r="Q62" i="176"/>
  <c r="G64" i="176"/>
  <c r="I64" i="176"/>
  <c r="K64" i="176"/>
  <c r="M64" i="176"/>
  <c r="O64" i="176"/>
  <c r="Q64" i="176"/>
  <c r="G66" i="176"/>
  <c r="I66" i="176"/>
  <c r="K66" i="176"/>
  <c r="M66" i="176"/>
  <c r="O66" i="176"/>
  <c r="Q66" i="176"/>
  <c r="G68" i="176"/>
  <c r="I68" i="176"/>
  <c r="K68" i="176"/>
  <c r="M68" i="176"/>
  <c r="O68" i="176"/>
  <c r="Q68" i="176"/>
  <c r="G70" i="176"/>
  <c r="I70" i="176"/>
  <c r="K70" i="176"/>
  <c r="M70" i="176"/>
  <c r="O70" i="176"/>
  <c r="Q70" i="176"/>
  <c r="G72" i="176"/>
  <c r="I72" i="176"/>
  <c r="K72" i="176"/>
  <c r="M72" i="176"/>
  <c r="O72" i="176"/>
  <c r="Q72" i="176"/>
  <c r="G74" i="176"/>
  <c r="I74" i="176"/>
  <c r="K74" i="176"/>
  <c r="M74" i="176"/>
  <c r="O74" i="176"/>
  <c r="Q74" i="176"/>
  <c r="G76" i="176"/>
  <c r="I76" i="176"/>
  <c r="K76" i="176"/>
  <c r="M76" i="176"/>
  <c r="O76" i="176"/>
  <c r="Q76" i="176"/>
  <c r="G78" i="176"/>
  <c r="I78" i="176"/>
  <c r="K78" i="176"/>
  <c r="M78" i="176"/>
  <c r="O78" i="176"/>
  <c r="Q78" i="176"/>
  <c r="G80" i="176"/>
  <c r="I80" i="176"/>
  <c r="K80" i="176"/>
  <c r="M80" i="176"/>
  <c r="O80" i="176"/>
  <c r="Q80" i="176"/>
  <c r="G82" i="176"/>
  <c r="I82" i="176"/>
  <c r="K82" i="176"/>
  <c r="M82" i="176"/>
  <c r="O82" i="176"/>
  <c r="Q82" i="176"/>
  <c r="G4" i="175"/>
  <c r="I4" i="175"/>
  <c r="K4" i="175"/>
  <c r="M4" i="175"/>
  <c r="O4" i="175"/>
  <c r="Q4" i="175"/>
  <c r="G6" i="175"/>
  <c r="I6" i="175"/>
  <c r="K6" i="175"/>
  <c r="M6" i="175"/>
  <c r="O6" i="175"/>
  <c r="Q6" i="175"/>
  <c r="G8" i="175"/>
  <c r="I8" i="175"/>
  <c r="K8" i="175"/>
  <c r="M8" i="175"/>
  <c r="O8" i="175"/>
  <c r="Q8" i="175"/>
  <c r="G10" i="175"/>
  <c r="I10" i="175"/>
  <c r="K10" i="175"/>
  <c r="M10" i="175"/>
  <c r="O10" i="175"/>
  <c r="Q10" i="175"/>
  <c r="G12" i="175"/>
  <c r="I12" i="175"/>
  <c r="K12" i="175"/>
  <c r="M12" i="175"/>
  <c r="O12" i="175"/>
  <c r="Q12" i="175"/>
  <c r="G14" i="175"/>
  <c r="I14" i="175"/>
  <c r="K14" i="175"/>
  <c r="M14" i="175"/>
  <c r="O14" i="175"/>
  <c r="Q14" i="175"/>
  <c r="G16" i="175"/>
  <c r="I16" i="175"/>
  <c r="K16" i="175"/>
  <c r="M16" i="175"/>
  <c r="O16" i="175"/>
  <c r="Q16" i="175"/>
  <c r="G18" i="175"/>
  <c r="I18" i="175"/>
  <c r="K18" i="175"/>
  <c r="M18" i="175"/>
  <c r="O18" i="175"/>
  <c r="Q18" i="175"/>
  <c r="G20" i="175"/>
  <c r="I20" i="175"/>
  <c r="K20" i="175"/>
  <c r="M20" i="175"/>
  <c r="O20" i="175"/>
  <c r="Q20" i="175"/>
  <c r="G22" i="175"/>
  <c r="I22" i="175"/>
  <c r="K22" i="175"/>
  <c r="M22" i="175"/>
  <c r="O22" i="175"/>
  <c r="Q22" i="175"/>
  <c r="G24" i="175"/>
  <c r="I24" i="175"/>
  <c r="K24" i="175"/>
  <c r="M24" i="175"/>
  <c r="O24" i="175"/>
  <c r="Q24" i="175"/>
  <c r="G26" i="175"/>
  <c r="I26" i="175"/>
  <c r="K26" i="175"/>
  <c r="M26" i="175"/>
  <c r="O26" i="175"/>
  <c r="Q26" i="175"/>
  <c r="G28" i="175"/>
  <c r="I28" i="175"/>
  <c r="K28" i="175"/>
  <c r="M28" i="175"/>
  <c r="O28" i="175"/>
  <c r="Q28" i="175"/>
  <c r="O60" i="175"/>
  <c r="K60" i="175"/>
  <c r="G60" i="175"/>
  <c r="H60" i="175"/>
  <c r="J60" i="175"/>
  <c r="L60" i="175"/>
  <c r="N60" i="175"/>
  <c r="P60" i="175"/>
  <c r="R60" i="175"/>
  <c r="M60" i="175"/>
  <c r="O64" i="175"/>
  <c r="K64" i="175"/>
  <c r="G64" i="175"/>
  <c r="H64" i="175"/>
  <c r="J64" i="175"/>
  <c r="L64" i="175"/>
  <c r="N64" i="175"/>
  <c r="P64" i="175"/>
  <c r="R64" i="175"/>
  <c r="M64" i="175"/>
  <c r="O68" i="175"/>
  <c r="K68" i="175"/>
  <c r="G68" i="175"/>
  <c r="F31" i="175"/>
  <c r="H68" i="175"/>
  <c r="H31" i="175"/>
  <c r="H32" i="175" s="1"/>
  <c r="J68" i="175"/>
  <c r="J31" i="175"/>
  <c r="J32" i="175" s="1"/>
  <c r="L68" i="175"/>
  <c r="L31" i="175"/>
  <c r="L32" i="175" s="1"/>
  <c r="N68" i="175"/>
  <c r="N31" i="175"/>
  <c r="N32" i="175" s="1"/>
  <c r="P68" i="175"/>
  <c r="P31" i="175"/>
  <c r="P32" i="175" s="1"/>
  <c r="R68" i="175"/>
  <c r="R31" i="175"/>
  <c r="R32" i="175" s="1"/>
  <c r="M68" i="175"/>
  <c r="O72" i="175"/>
  <c r="K72" i="175"/>
  <c r="G72" i="175"/>
  <c r="H72" i="175"/>
  <c r="J72" i="175"/>
  <c r="L72" i="175"/>
  <c r="N72" i="175"/>
  <c r="P72" i="175"/>
  <c r="R72" i="175"/>
  <c r="M72" i="175"/>
  <c r="O76" i="175"/>
  <c r="K76" i="175"/>
  <c r="G76" i="175"/>
  <c r="H76" i="175"/>
  <c r="J76" i="175"/>
  <c r="L76" i="175"/>
  <c r="N76" i="175"/>
  <c r="P76" i="175"/>
  <c r="R76" i="175"/>
  <c r="M76" i="175"/>
  <c r="O80" i="175"/>
  <c r="K80" i="175"/>
  <c r="G80" i="175"/>
  <c r="H80" i="175"/>
  <c r="J80" i="175"/>
  <c r="L80" i="175"/>
  <c r="N80" i="175"/>
  <c r="P80" i="175"/>
  <c r="R80" i="175"/>
  <c r="M80" i="175"/>
  <c r="G30" i="175"/>
  <c r="I30" i="175"/>
  <c r="K30" i="175"/>
  <c r="M30" i="175"/>
  <c r="O30" i="175"/>
  <c r="Q30" i="175"/>
  <c r="I31" i="175"/>
  <c r="M31" i="175"/>
  <c r="M32" i="175" s="1"/>
  <c r="Q31" i="175"/>
  <c r="I60" i="175"/>
  <c r="Q60" i="175"/>
  <c r="I64" i="175"/>
  <c r="Q64" i="175"/>
  <c r="I68" i="175"/>
  <c r="Q68" i="175"/>
  <c r="I72" i="175"/>
  <c r="Q72" i="175"/>
  <c r="I76" i="175"/>
  <c r="Q76" i="175"/>
  <c r="I80" i="175"/>
  <c r="Q80" i="175"/>
  <c r="R58" i="175"/>
  <c r="H62" i="175"/>
  <c r="J62" i="175"/>
  <c r="L62" i="175"/>
  <c r="N62" i="175"/>
  <c r="P62" i="175"/>
  <c r="R62" i="175"/>
  <c r="I62" i="175"/>
  <c r="M62" i="175"/>
  <c r="Q62" i="175"/>
  <c r="H66" i="175"/>
  <c r="J66" i="175"/>
  <c r="L66" i="175"/>
  <c r="N66" i="175"/>
  <c r="P66" i="175"/>
  <c r="R66" i="175"/>
  <c r="I66" i="175"/>
  <c r="M66" i="175"/>
  <c r="Q66" i="175"/>
  <c r="H70" i="175"/>
  <c r="J70" i="175"/>
  <c r="L70" i="175"/>
  <c r="N70" i="175"/>
  <c r="P70" i="175"/>
  <c r="R70" i="175"/>
  <c r="I70" i="175"/>
  <c r="M70" i="175"/>
  <c r="Q70" i="175"/>
  <c r="H74" i="175"/>
  <c r="J74" i="175"/>
  <c r="L74" i="175"/>
  <c r="N74" i="175"/>
  <c r="P74" i="175"/>
  <c r="R74" i="175"/>
  <c r="I74" i="175"/>
  <c r="M74" i="175"/>
  <c r="Q74" i="175"/>
  <c r="H78" i="175"/>
  <c r="J78" i="175"/>
  <c r="L78" i="175"/>
  <c r="N78" i="175"/>
  <c r="P78" i="175"/>
  <c r="R78" i="175"/>
  <c r="I78" i="175"/>
  <c r="M78" i="175"/>
  <c r="Q78" i="175"/>
  <c r="H82" i="175"/>
  <c r="J82" i="175"/>
  <c r="L82" i="175"/>
  <c r="N82" i="175"/>
  <c r="P82" i="175"/>
  <c r="R82" i="175"/>
  <c r="I82" i="175"/>
  <c r="M82" i="175"/>
  <c r="Q82" i="175"/>
  <c r="I32" i="171"/>
  <c r="G32" i="171"/>
  <c r="K42" i="171"/>
  <c r="G42" i="171"/>
  <c r="F31" i="171"/>
  <c r="H42" i="171"/>
  <c r="H31" i="171"/>
  <c r="H32" i="171" s="1"/>
  <c r="J42" i="171"/>
  <c r="J31" i="171"/>
  <c r="J32" i="171" s="1"/>
  <c r="L42" i="171"/>
  <c r="L31" i="171"/>
  <c r="L32" i="171" s="1"/>
  <c r="K44" i="171"/>
  <c r="G44" i="171"/>
  <c r="H44" i="171"/>
  <c r="J44" i="171"/>
  <c r="L44" i="171"/>
  <c r="K46" i="171"/>
  <c r="G46" i="171"/>
  <c r="H46" i="171"/>
  <c r="J46" i="171"/>
  <c r="L46" i="171"/>
  <c r="K48" i="171"/>
  <c r="G48" i="171"/>
  <c r="H48" i="171"/>
  <c r="J48" i="171"/>
  <c r="L48" i="171"/>
  <c r="K50" i="171"/>
  <c r="G50" i="171"/>
  <c r="I50" i="171"/>
  <c r="H50" i="171"/>
  <c r="J50" i="171"/>
  <c r="L50" i="171"/>
  <c r="H52" i="171"/>
  <c r="J52" i="171"/>
  <c r="L52" i="171"/>
  <c r="I52" i="171"/>
  <c r="H54" i="171"/>
  <c r="J54" i="171"/>
  <c r="L54" i="171"/>
  <c r="I54" i="171"/>
  <c r="H56" i="171"/>
  <c r="J56" i="171"/>
  <c r="L56" i="171"/>
  <c r="I56" i="171"/>
  <c r="H58" i="171"/>
  <c r="J58" i="171"/>
  <c r="L58" i="171"/>
  <c r="I58" i="171"/>
  <c r="H60" i="171"/>
  <c r="J60" i="171"/>
  <c r="L60" i="171"/>
  <c r="I60" i="171"/>
  <c r="H62" i="171"/>
  <c r="J62" i="171"/>
  <c r="L62" i="171"/>
  <c r="I62" i="171"/>
  <c r="H64" i="171"/>
  <c r="J64" i="171"/>
  <c r="L64" i="171"/>
  <c r="I64" i="171"/>
  <c r="H66" i="171"/>
  <c r="J66" i="171"/>
  <c r="L66" i="171"/>
  <c r="I66" i="171"/>
  <c r="H68" i="171"/>
  <c r="J68" i="171"/>
  <c r="L68" i="171"/>
  <c r="I68" i="171"/>
  <c r="H70" i="171"/>
  <c r="J70" i="171"/>
  <c r="L70" i="171"/>
  <c r="I70" i="171"/>
  <c r="H72" i="171"/>
  <c r="J72" i="171"/>
  <c r="L72" i="171"/>
  <c r="I72" i="171"/>
  <c r="H74" i="171"/>
  <c r="J74" i="171"/>
  <c r="L74" i="171"/>
  <c r="I74" i="171"/>
  <c r="H76" i="171"/>
  <c r="J76" i="171"/>
  <c r="L76" i="171"/>
  <c r="I76" i="171"/>
  <c r="H78" i="171"/>
  <c r="J78" i="171"/>
  <c r="L78" i="171"/>
  <c r="I78" i="171"/>
  <c r="H80" i="171"/>
  <c r="J80" i="171"/>
  <c r="L80" i="171"/>
  <c r="I80" i="171"/>
  <c r="H82" i="171"/>
  <c r="J82" i="171"/>
  <c r="L82" i="171"/>
  <c r="I82" i="171"/>
  <c r="L40" i="171"/>
  <c r="G52" i="171"/>
  <c r="K52" i="171"/>
  <c r="G54" i="171"/>
  <c r="K54" i="171"/>
  <c r="G56" i="171"/>
  <c r="K56" i="171"/>
  <c r="G58" i="171"/>
  <c r="K58" i="171"/>
  <c r="G60" i="171"/>
  <c r="K60" i="171"/>
  <c r="G62" i="171"/>
  <c r="K62" i="171"/>
  <c r="G64" i="171"/>
  <c r="K64" i="171"/>
  <c r="G66" i="171"/>
  <c r="K66" i="171"/>
  <c r="G68" i="171"/>
  <c r="K68" i="171"/>
  <c r="G70" i="171"/>
  <c r="K70" i="171"/>
  <c r="G72" i="171"/>
  <c r="K72" i="171"/>
  <c r="G74" i="171"/>
  <c r="K74" i="171"/>
  <c r="G76" i="171"/>
  <c r="K76" i="171"/>
  <c r="G78" i="171"/>
  <c r="K78" i="171"/>
  <c r="G80" i="171"/>
  <c r="K80" i="171"/>
  <c r="G82" i="171"/>
  <c r="K82" i="171"/>
  <c r="I32" i="174"/>
  <c r="G32" i="174"/>
  <c r="K42" i="174"/>
  <c r="G42" i="174"/>
  <c r="F31" i="174"/>
  <c r="H42" i="174"/>
  <c r="H31" i="174"/>
  <c r="H32" i="174" s="1"/>
  <c r="J42" i="174"/>
  <c r="J31" i="174"/>
  <c r="J32" i="174" s="1"/>
  <c r="L42" i="174"/>
  <c r="L31" i="174"/>
  <c r="L32" i="174" s="1"/>
  <c r="K44" i="174"/>
  <c r="G44" i="174"/>
  <c r="H44" i="174"/>
  <c r="J44" i="174"/>
  <c r="L44" i="174"/>
  <c r="K46" i="174"/>
  <c r="G46" i="174"/>
  <c r="H46" i="174"/>
  <c r="J46" i="174"/>
  <c r="L46" i="174"/>
  <c r="K48" i="174"/>
  <c r="G48" i="174"/>
  <c r="H48" i="174"/>
  <c r="J48" i="174"/>
  <c r="L48" i="174"/>
  <c r="K50" i="174"/>
  <c r="G50" i="174"/>
  <c r="I50" i="174"/>
  <c r="H50" i="174"/>
  <c r="J50" i="174"/>
  <c r="L50" i="174"/>
  <c r="H52" i="174"/>
  <c r="J52" i="174"/>
  <c r="L52" i="174"/>
  <c r="I52" i="174"/>
  <c r="H54" i="174"/>
  <c r="J54" i="174"/>
  <c r="L54" i="174"/>
  <c r="I54" i="174"/>
  <c r="H56" i="174"/>
  <c r="J56" i="174"/>
  <c r="L56" i="174"/>
  <c r="I56" i="174"/>
  <c r="H58" i="174"/>
  <c r="J58" i="174"/>
  <c r="L58" i="174"/>
  <c r="I58" i="174"/>
  <c r="H60" i="174"/>
  <c r="J60" i="174"/>
  <c r="L60" i="174"/>
  <c r="I60" i="174"/>
  <c r="H62" i="174"/>
  <c r="J62" i="174"/>
  <c r="L62" i="174"/>
  <c r="I62" i="174"/>
  <c r="H64" i="174"/>
  <c r="J64" i="174"/>
  <c r="L64" i="174"/>
  <c r="I64" i="174"/>
  <c r="H66" i="174"/>
  <c r="J66" i="174"/>
  <c r="L66" i="174"/>
  <c r="I66" i="174"/>
  <c r="H68" i="174"/>
  <c r="J68" i="174"/>
  <c r="L68" i="174"/>
  <c r="I68" i="174"/>
  <c r="H70" i="174"/>
  <c r="J70" i="174"/>
  <c r="L70" i="174"/>
  <c r="I70" i="174"/>
  <c r="H72" i="174"/>
  <c r="J72" i="174"/>
  <c r="L72" i="174"/>
  <c r="I72" i="174"/>
  <c r="H74" i="174"/>
  <c r="J74" i="174"/>
  <c r="L74" i="174"/>
  <c r="I74" i="174"/>
  <c r="H76" i="174"/>
  <c r="J76" i="174"/>
  <c r="L76" i="174"/>
  <c r="I76" i="174"/>
  <c r="H78" i="174"/>
  <c r="J78" i="174"/>
  <c r="L78" i="174"/>
  <c r="I78" i="174"/>
  <c r="H80" i="174"/>
  <c r="J80" i="174"/>
  <c r="L80" i="174"/>
  <c r="I80" i="174"/>
  <c r="H82" i="174"/>
  <c r="J82" i="174"/>
  <c r="L82" i="174"/>
  <c r="I82" i="174"/>
  <c r="L40" i="174"/>
  <c r="G52" i="174"/>
  <c r="K52" i="174"/>
  <c r="G54" i="174"/>
  <c r="K54" i="174"/>
  <c r="G56" i="174"/>
  <c r="K56" i="174"/>
  <c r="G58" i="174"/>
  <c r="K58" i="174"/>
  <c r="G60" i="174"/>
  <c r="K60" i="174"/>
  <c r="G62" i="174"/>
  <c r="K62" i="174"/>
  <c r="G64" i="174"/>
  <c r="K64" i="174"/>
  <c r="G66" i="174"/>
  <c r="K66" i="174"/>
  <c r="G68" i="174"/>
  <c r="K68" i="174"/>
  <c r="G70" i="174"/>
  <c r="K70" i="174"/>
  <c r="G72" i="174"/>
  <c r="K72" i="174"/>
  <c r="G74" i="174"/>
  <c r="K74" i="174"/>
  <c r="G76" i="174"/>
  <c r="K76" i="174"/>
  <c r="G78" i="174"/>
  <c r="K78" i="174"/>
  <c r="G80" i="174"/>
  <c r="K80" i="174"/>
  <c r="G82" i="174"/>
  <c r="K82" i="174"/>
  <c r="I32" i="173"/>
  <c r="G32" i="173"/>
  <c r="K42" i="173"/>
  <c r="G42" i="173"/>
  <c r="F31" i="173"/>
  <c r="H42" i="173"/>
  <c r="H31" i="173"/>
  <c r="H32" i="173" s="1"/>
  <c r="J42" i="173"/>
  <c r="J31" i="173"/>
  <c r="J32" i="173" s="1"/>
  <c r="L42" i="173"/>
  <c r="L31" i="173"/>
  <c r="L32" i="173" s="1"/>
  <c r="K44" i="173"/>
  <c r="G44" i="173"/>
  <c r="H44" i="173"/>
  <c r="J44" i="173"/>
  <c r="L44" i="173"/>
  <c r="K46" i="173"/>
  <c r="G46" i="173"/>
  <c r="H46" i="173"/>
  <c r="J46" i="173"/>
  <c r="L46" i="173"/>
  <c r="K48" i="173"/>
  <c r="G48" i="173"/>
  <c r="H48" i="173"/>
  <c r="J48" i="173"/>
  <c r="L48" i="173"/>
  <c r="K50" i="173"/>
  <c r="G50" i="173"/>
  <c r="I50" i="173"/>
  <c r="H50" i="173"/>
  <c r="J50" i="173"/>
  <c r="L50" i="173"/>
  <c r="H52" i="173"/>
  <c r="J52" i="173"/>
  <c r="L52" i="173"/>
  <c r="I52" i="173"/>
  <c r="H54" i="173"/>
  <c r="J54" i="173"/>
  <c r="L54" i="173"/>
  <c r="I54" i="173"/>
  <c r="H56" i="173"/>
  <c r="J56" i="173"/>
  <c r="L56" i="173"/>
  <c r="I56" i="173"/>
  <c r="H58" i="173"/>
  <c r="J58" i="173"/>
  <c r="L58" i="173"/>
  <c r="I58" i="173"/>
  <c r="H60" i="173"/>
  <c r="J60" i="173"/>
  <c r="L60" i="173"/>
  <c r="I60" i="173"/>
  <c r="H62" i="173"/>
  <c r="J62" i="173"/>
  <c r="L62" i="173"/>
  <c r="I62" i="173"/>
  <c r="H64" i="173"/>
  <c r="J64" i="173"/>
  <c r="L64" i="173"/>
  <c r="I64" i="173"/>
  <c r="H66" i="173"/>
  <c r="J66" i="173"/>
  <c r="L66" i="173"/>
  <c r="I66" i="173"/>
  <c r="H68" i="173"/>
  <c r="J68" i="173"/>
  <c r="L68" i="173"/>
  <c r="I68" i="173"/>
  <c r="H70" i="173"/>
  <c r="J70" i="173"/>
  <c r="L70" i="173"/>
  <c r="I70" i="173"/>
  <c r="H72" i="173"/>
  <c r="J72" i="173"/>
  <c r="L72" i="173"/>
  <c r="I72" i="173"/>
  <c r="H74" i="173"/>
  <c r="J74" i="173"/>
  <c r="L74" i="173"/>
  <c r="I74" i="173"/>
  <c r="H76" i="173"/>
  <c r="J76" i="173"/>
  <c r="L76" i="173"/>
  <c r="I76" i="173"/>
  <c r="H78" i="173"/>
  <c r="J78" i="173"/>
  <c r="L78" i="173"/>
  <c r="I78" i="173"/>
  <c r="H80" i="173"/>
  <c r="J80" i="173"/>
  <c r="L80" i="173"/>
  <c r="I80" i="173"/>
  <c r="H82" i="173"/>
  <c r="J82" i="173"/>
  <c r="L82" i="173"/>
  <c r="I82" i="173"/>
  <c r="L40" i="173"/>
  <c r="G52" i="173"/>
  <c r="K52" i="173"/>
  <c r="G54" i="173"/>
  <c r="K54" i="173"/>
  <c r="G56" i="173"/>
  <c r="K56" i="173"/>
  <c r="G58" i="173"/>
  <c r="K58" i="173"/>
  <c r="G60" i="173"/>
  <c r="K60" i="173"/>
  <c r="G62" i="173"/>
  <c r="K62" i="173"/>
  <c r="G64" i="173"/>
  <c r="K64" i="173"/>
  <c r="G66" i="173"/>
  <c r="K66" i="173"/>
  <c r="G68" i="173"/>
  <c r="K68" i="173"/>
  <c r="G70" i="173"/>
  <c r="K70" i="173"/>
  <c r="G72" i="173"/>
  <c r="K72" i="173"/>
  <c r="G74" i="173"/>
  <c r="K74" i="173"/>
  <c r="G76" i="173"/>
  <c r="K76" i="173"/>
  <c r="G78" i="173"/>
  <c r="K78" i="173"/>
  <c r="G80" i="173"/>
  <c r="K80" i="173"/>
  <c r="G82" i="173"/>
  <c r="K82" i="173"/>
  <c r="I32" i="172"/>
  <c r="G32" i="172"/>
  <c r="K42" i="172"/>
  <c r="G42" i="172"/>
  <c r="F31" i="172"/>
  <c r="H42" i="172"/>
  <c r="H31" i="172"/>
  <c r="H32" i="172" s="1"/>
  <c r="J42" i="172"/>
  <c r="J31" i="172"/>
  <c r="J32" i="172" s="1"/>
  <c r="L42" i="172"/>
  <c r="L31" i="172"/>
  <c r="L32" i="172" s="1"/>
  <c r="K44" i="172"/>
  <c r="G44" i="172"/>
  <c r="H44" i="172"/>
  <c r="J44" i="172"/>
  <c r="L44" i="172"/>
  <c r="K46" i="172"/>
  <c r="G46" i="172"/>
  <c r="H46" i="172"/>
  <c r="J46" i="172"/>
  <c r="L46" i="172"/>
  <c r="K48" i="172"/>
  <c r="G48" i="172"/>
  <c r="H48" i="172"/>
  <c r="J48" i="172"/>
  <c r="L48" i="172"/>
  <c r="K50" i="172"/>
  <c r="G50" i="172"/>
  <c r="I50" i="172"/>
  <c r="H50" i="172"/>
  <c r="J50" i="172"/>
  <c r="L50" i="172"/>
  <c r="H52" i="172"/>
  <c r="J52" i="172"/>
  <c r="L52" i="172"/>
  <c r="I52" i="172"/>
  <c r="H54" i="172"/>
  <c r="J54" i="172"/>
  <c r="L54" i="172"/>
  <c r="I54" i="172"/>
  <c r="H56" i="172"/>
  <c r="J56" i="172"/>
  <c r="L56" i="172"/>
  <c r="I56" i="172"/>
  <c r="H58" i="172"/>
  <c r="J58" i="172"/>
  <c r="L58" i="172"/>
  <c r="I58" i="172"/>
  <c r="H60" i="172"/>
  <c r="J60" i="172"/>
  <c r="L60" i="172"/>
  <c r="I60" i="172"/>
  <c r="H62" i="172"/>
  <c r="J62" i="172"/>
  <c r="L62" i="172"/>
  <c r="I62" i="172"/>
  <c r="H64" i="172"/>
  <c r="J64" i="172"/>
  <c r="L64" i="172"/>
  <c r="I64" i="172"/>
  <c r="H66" i="172"/>
  <c r="J66" i="172"/>
  <c r="L66" i="172"/>
  <c r="I66" i="172"/>
  <c r="H68" i="172"/>
  <c r="J68" i="172"/>
  <c r="L68" i="172"/>
  <c r="I68" i="172"/>
  <c r="H70" i="172"/>
  <c r="J70" i="172"/>
  <c r="L70" i="172"/>
  <c r="I70" i="172"/>
  <c r="H72" i="172"/>
  <c r="J72" i="172"/>
  <c r="L72" i="172"/>
  <c r="I72" i="172"/>
  <c r="H74" i="172"/>
  <c r="J74" i="172"/>
  <c r="L74" i="172"/>
  <c r="I74" i="172"/>
  <c r="H76" i="172"/>
  <c r="J76" i="172"/>
  <c r="L76" i="172"/>
  <c r="I76" i="172"/>
  <c r="H78" i="172"/>
  <c r="J78" i="172"/>
  <c r="L78" i="172"/>
  <c r="I78" i="172"/>
  <c r="H80" i="172"/>
  <c r="J80" i="172"/>
  <c r="L80" i="172"/>
  <c r="I80" i="172"/>
  <c r="H82" i="172"/>
  <c r="J82" i="172"/>
  <c r="L82" i="172"/>
  <c r="I82" i="172"/>
  <c r="L40" i="172"/>
  <c r="G52" i="172"/>
  <c r="K52" i="172"/>
  <c r="G54" i="172"/>
  <c r="K54" i="172"/>
  <c r="G56" i="172"/>
  <c r="K56" i="172"/>
  <c r="G58" i="172"/>
  <c r="K58" i="172"/>
  <c r="G60" i="172"/>
  <c r="K60" i="172"/>
  <c r="G62" i="172"/>
  <c r="K62" i="172"/>
  <c r="G64" i="172"/>
  <c r="K64" i="172"/>
  <c r="G66" i="172"/>
  <c r="K66" i="172"/>
  <c r="G68" i="172"/>
  <c r="K68" i="172"/>
  <c r="G70" i="172"/>
  <c r="K70" i="172"/>
  <c r="G72" i="172"/>
  <c r="K72" i="172"/>
  <c r="G74" i="172"/>
  <c r="K74" i="172"/>
  <c r="G76" i="172"/>
  <c r="K76" i="172"/>
  <c r="G78" i="172"/>
  <c r="K78" i="172"/>
  <c r="G80" i="172"/>
  <c r="K80" i="172"/>
  <c r="G82" i="172"/>
  <c r="K82" i="172"/>
  <c r="G4" i="170"/>
  <c r="I4" i="170"/>
  <c r="K4" i="170"/>
  <c r="M4" i="170"/>
  <c r="O4" i="170"/>
  <c r="G6" i="170"/>
  <c r="I6" i="170"/>
  <c r="K6" i="170"/>
  <c r="M6" i="170"/>
  <c r="M32" i="170"/>
  <c r="O56" i="170"/>
  <c r="K56" i="170"/>
  <c r="G56" i="170"/>
  <c r="H56" i="170"/>
  <c r="J56" i="170"/>
  <c r="L56" i="170"/>
  <c r="N56" i="170"/>
  <c r="P56" i="170"/>
  <c r="M56" i="170"/>
  <c r="O60" i="170"/>
  <c r="K60" i="170"/>
  <c r="G60" i="170"/>
  <c r="H60" i="170"/>
  <c r="J60" i="170"/>
  <c r="L60" i="170"/>
  <c r="N60" i="170"/>
  <c r="P60" i="170"/>
  <c r="M60" i="170"/>
  <c r="O64" i="170"/>
  <c r="K64" i="170"/>
  <c r="G64" i="170"/>
  <c r="H64" i="170"/>
  <c r="J64" i="170"/>
  <c r="L64" i="170"/>
  <c r="N64" i="170"/>
  <c r="P64" i="170"/>
  <c r="M64" i="170"/>
  <c r="O68" i="170"/>
  <c r="K68" i="170"/>
  <c r="G68" i="170"/>
  <c r="H68" i="170"/>
  <c r="J68" i="170"/>
  <c r="L68" i="170"/>
  <c r="N68" i="170"/>
  <c r="P68" i="170"/>
  <c r="M68" i="170"/>
  <c r="O72" i="170"/>
  <c r="K72" i="170"/>
  <c r="G72" i="170"/>
  <c r="H72" i="170"/>
  <c r="J72" i="170"/>
  <c r="L72" i="170"/>
  <c r="N72" i="170"/>
  <c r="P72" i="170"/>
  <c r="M72" i="170"/>
  <c r="O76" i="170"/>
  <c r="K76" i="170"/>
  <c r="G76" i="170"/>
  <c r="H76" i="170"/>
  <c r="J76" i="170"/>
  <c r="L76" i="170"/>
  <c r="N76" i="170"/>
  <c r="P76" i="170"/>
  <c r="M76" i="170"/>
  <c r="O80" i="170"/>
  <c r="K80" i="170"/>
  <c r="G80" i="170"/>
  <c r="H80" i="170"/>
  <c r="J80" i="170"/>
  <c r="L80" i="170"/>
  <c r="N80" i="170"/>
  <c r="P80" i="170"/>
  <c r="M80" i="170"/>
  <c r="O6" i="170"/>
  <c r="K32" i="170"/>
  <c r="I56" i="170"/>
  <c r="O58" i="170"/>
  <c r="K58" i="170"/>
  <c r="G58" i="170"/>
  <c r="H58" i="170"/>
  <c r="J58" i="170"/>
  <c r="L58" i="170"/>
  <c r="N58" i="170"/>
  <c r="P58" i="170"/>
  <c r="M58" i="170"/>
  <c r="I60" i="170"/>
  <c r="O62" i="170"/>
  <c r="K62" i="170"/>
  <c r="G62" i="170"/>
  <c r="H62" i="170"/>
  <c r="J62" i="170"/>
  <c r="L62" i="170"/>
  <c r="N62" i="170"/>
  <c r="P62" i="170"/>
  <c r="M62" i="170"/>
  <c r="I64" i="170"/>
  <c r="O66" i="170"/>
  <c r="K66" i="170"/>
  <c r="G66" i="170"/>
  <c r="F31" i="170"/>
  <c r="H66" i="170"/>
  <c r="H31" i="170"/>
  <c r="H32" i="170" s="1"/>
  <c r="J66" i="170"/>
  <c r="J31" i="170"/>
  <c r="J32" i="170" s="1"/>
  <c r="L66" i="170"/>
  <c r="L31" i="170"/>
  <c r="L32" i="170" s="1"/>
  <c r="N66" i="170"/>
  <c r="N31" i="170"/>
  <c r="N32" i="170" s="1"/>
  <c r="P66" i="170"/>
  <c r="P31" i="170"/>
  <c r="P32" i="170" s="1"/>
  <c r="M66" i="170"/>
  <c r="I68" i="170"/>
  <c r="O70" i="170"/>
  <c r="K70" i="170"/>
  <c r="G70" i="170"/>
  <c r="H70" i="170"/>
  <c r="J70" i="170"/>
  <c r="L70" i="170"/>
  <c r="N70" i="170"/>
  <c r="P70" i="170"/>
  <c r="M70" i="170"/>
  <c r="I72" i="170"/>
  <c r="O74" i="170"/>
  <c r="K74" i="170"/>
  <c r="G74" i="170"/>
  <c r="H74" i="170"/>
  <c r="J74" i="170"/>
  <c r="L74" i="170"/>
  <c r="N74" i="170"/>
  <c r="P74" i="170"/>
  <c r="M74" i="170"/>
  <c r="I76" i="170"/>
  <c r="O78" i="170"/>
  <c r="K78" i="170"/>
  <c r="G78" i="170"/>
  <c r="H78" i="170"/>
  <c r="J78" i="170"/>
  <c r="L78" i="170"/>
  <c r="N78" i="170"/>
  <c r="P78" i="170"/>
  <c r="M78" i="170"/>
  <c r="I80" i="170"/>
  <c r="O82" i="170"/>
  <c r="K82" i="170"/>
  <c r="G82" i="170"/>
  <c r="H82" i="170"/>
  <c r="J82" i="170"/>
  <c r="L82" i="170"/>
  <c r="N82" i="170"/>
  <c r="P82" i="170"/>
  <c r="M82" i="170"/>
  <c r="P54" i="170"/>
  <c r="H28" i="169"/>
  <c r="J28" i="169"/>
  <c r="I28" i="169"/>
  <c r="H32" i="169"/>
  <c r="J32" i="169"/>
  <c r="I32" i="169"/>
  <c r="H36" i="169"/>
  <c r="J36" i="169"/>
  <c r="I36" i="169"/>
  <c r="H40" i="169"/>
  <c r="J40" i="169"/>
  <c r="I40" i="169"/>
  <c r="H44" i="169"/>
  <c r="J44" i="169"/>
  <c r="I44" i="169"/>
  <c r="H48" i="169"/>
  <c r="J48" i="169"/>
  <c r="I48" i="169"/>
  <c r="H52" i="169"/>
  <c r="J52" i="169"/>
  <c r="I52" i="169"/>
  <c r="H56" i="169"/>
  <c r="J56" i="169"/>
  <c r="I56" i="169"/>
  <c r="H60" i="169"/>
  <c r="J60" i="169"/>
  <c r="I60" i="169"/>
  <c r="H64" i="169"/>
  <c r="J64" i="169"/>
  <c r="I64" i="169"/>
  <c r="H68" i="169"/>
  <c r="J68" i="169"/>
  <c r="I68" i="169"/>
  <c r="H72" i="169"/>
  <c r="J72" i="169"/>
  <c r="I72" i="169"/>
  <c r="H76" i="169"/>
  <c r="J76" i="169"/>
  <c r="I76" i="169"/>
  <c r="H80" i="169"/>
  <c r="J80" i="169"/>
  <c r="I80" i="169"/>
  <c r="J26" i="169"/>
  <c r="G28" i="169"/>
  <c r="H30" i="169"/>
  <c r="J30" i="169"/>
  <c r="I30" i="169"/>
  <c r="G32" i="169"/>
  <c r="H34" i="169"/>
  <c r="J34" i="169"/>
  <c r="I34" i="169"/>
  <c r="G36" i="169"/>
  <c r="H38" i="169"/>
  <c r="J38" i="169"/>
  <c r="I38" i="169"/>
  <c r="G40" i="169"/>
  <c r="H42" i="169"/>
  <c r="J42" i="169"/>
  <c r="I42" i="169"/>
  <c r="G44" i="169"/>
  <c r="H46" i="169"/>
  <c r="J46" i="169"/>
  <c r="I46" i="169"/>
  <c r="G48" i="169"/>
  <c r="H50" i="169"/>
  <c r="J50" i="169"/>
  <c r="I50" i="169"/>
  <c r="G52" i="169"/>
  <c r="H54" i="169"/>
  <c r="J54" i="169"/>
  <c r="I54" i="169"/>
  <c r="G56" i="169"/>
  <c r="H58" i="169"/>
  <c r="J58" i="169"/>
  <c r="I58" i="169"/>
  <c r="G60" i="169"/>
  <c r="H62" i="169"/>
  <c r="J62" i="169"/>
  <c r="I62" i="169"/>
  <c r="G64" i="169"/>
  <c r="H66" i="169"/>
  <c r="J66" i="169"/>
  <c r="I66" i="169"/>
  <c r="G68" i="169"/>
  <c r="H70" i="169"/>
  <c r="J70" i="169"/>
  <c r="I70" i="169"/>
  <c r="G72" i="169"/>
  <c r="H74" i="169"/>
  <c r="J74" i="169"/>
  <c r="I74" i="169"/>
  <c r="G76" i="169"/>
  <c r="H78" i="169"/>
  <c r="J78" i="169"/>
  <c r="I78" i="169"/>
  <c r="G80" i="169"/>
  <c r="H82" i="169"/>
  <c r="J82" i="169"/>
  <c r="I82" i="169"/>
  <c r="N32" i="168"/>
  <c r="H64" i="168"/>
  <c r="L64" i="168"/>
  <c r="P64" i="168"/>
  <c r="T64" i="168"/>
  <c r="H66" i="168"/>
  <c r="L66" i="168"/>
  <c r="P66" i="168"/>
  <c r="T66" i="168"/>
  <c r="N66" i="168"/>
  <c r="H68" i="168"/>
  <c r="L68" i="168"/>
  <c r="P68" i="168"/>
  <c r="T68" i="168"/>
  <c r="H70" i="168"/>
  <c r="L70" i="168"/>
  <c r="P70" i="168"/>
  <c r="T70" i="168"/>
  <c r="H72" i="168"/>
  <c r="L72" i="168"/>
  <c r="P72" i="168"/>
  <c r="T72" i="168"/>
  <c r="H74" i="168"/>
  <c r="L74" i="168"/>
  <c r="P74" i="168"/>
  <c r="T74" i="168"/>
  <c r="H76" i="168"/>
  <c r="L76" i="168"/>
  <c r="P76" i="168"/>
  <c r="T76" i="168"/>
  <c r="H78" i="168"/>
  <c r="L78" i="168"/>
  <c r="P78" i="168"/>
  <c r="T78" i="168"/>
  <c r="H80" i="168"/>
  <c r="L80" i="168"/>
  <c r="P80" i="168"/>
  <c r="T80" i="168"/>
  <c r="H82" i="168"/>
  <c r="L82" i="168"/>
  <c r="P82" i="168"/>
  <c r="T82" i="168"/>
  <c r="H31" i="168"/>
  <c r="H32" i="168" s="1"/>
  <c r="J31" i="168"/>
  <c r="J32" i="168" s="1"/>
  <c r="L31" i="168"/>
  <c r="L32" i="168" s="1"/>
  <c r="P31" i="168"/>
  <c r="P32" i="168" s="1"/>
  <c r="R31" i="168"/>
  <c r="R32" i="168" s="1"/>
  <c r="T31" i="168"/>
  <c r="T32" i="168" s="1"/>
  <c r="N50" i="168"/>
  <c r="P50" i="168"/>
  <c r="R50" i="168"/>
  <c r="T50" i="168"/>
  <c r="G64" i="168"/>
  <c r="I64" i="168"/>
  <c r="K64" i="168"/>
  <c r="M64" i="168"/>
  <c r="O64" i="168"/>
  <c r="Q64" i="168"/>
  <c r="S64" i="168"/>
  <c r="U64" i="168"/>
  <c r="G66" i="168"/>
  <c r="I66" i="168"/>
  <c r="K66" i="168"/>
  <c r="M66" i="168"/>
  <c r="O66" i="168"/>
  <c r="Q66" i="168"/>
  <c r="S66" i="168"/>
  <c r="U66" i="168"/>
  <c r="G68" i="168"/>
  <c r="I68" i="168"/>
  <c r="K68" i="168"/>
  <c r="M68" i="168"/>
  <c r="O68" i="168"/>
  <c r="Q68" i="168"/>
  <c r="S68" i="168"/>
  <c r="U68" i="168"/>
  <c r="G70" i="168"/>
  <c r="I70" i="168"/>
  <c r="K70" i="168"/>
  <c r="M70" i="168"/>
  <c r="O70" i="168"/>
  <c r="Q70" i="168"/>
  <c r="S70" i="168"/>
  <c r="U70" i="168"/>
  <c r="G72" i="168"/>
  <c r="I72" i="168"/>
  <c r="K72" i="168"/>
  <c r="M72" i="168"/>
  <c r="O72" i="168"/>
  <c r="Q72" i="168"/>
  <c r="S72" i="168"/>
  <c r="U72" i="168"/>
  <c r="G74" i="168"/>
  <c r="I74" i="168"/>
  <c r="K74" i="168"/>
  <c r="M74" i="168"/>
  <c r="O74" i="168"/>
  <c r="Q74" i="168"/>
  <c r="S74" i="168"/>
  <c r="U74" i="168"/>
  <c r="G76" i="168"/>
  <c r="I76" i="168"/>
  <c r="K76" i="168"/>
  <c r="M76" i="168"/>
  <c r="O76" i="168"/>
  <c r="Q76" i="168"/>
  <c r="S76" i="168"/>
  <c r="U76" i="168"/>
  <c r="G78" i="168"/>
  <c r="I78" i="168"/>
  <c r="K78" i="168"/>
  <c r="M78" i="168"/>
  <c r="O78" i="168"/>
  <c r="Q78" i="168"/>
  <c r="S78" i="168"/>
  <c r="U78" i="168"/>
  <c r="G80" i="168"/>
  <c r="I80" i="168"/>
  <c r="K80" i="168"/>
  <c r="M80" i="168"/>
  <c r="O80" i="168"/>
  <c r="Q80" i="168"/>
  <c r="S80" i="168"/>
  <c r="U80" i="168"/>
  <c r="G82" i="168"/>
  <c r="I82" i="168"/>
  <c r="K82" i="168"/>
  <c r="M82" i="168"/>
  <c r="O82" i="168"/>
  <c r="Q82" i="168"/>
  <c r="S82" i="168"/>
  <c r="U82" i="168"/>
  <c r="G28" i="163"/>
  <c r="I28" i="163"/>
  <c r="K28" i="163"/>
  <c r="G32" i="163"/>
  <c r="I32" i="163"/>
  <c r="K32" i="163"/>
  <c r="G36" i="163"/>
  <c r="I36" i="163"/>
  <c r="K36" i="163"/>
  <c r="G40" i="163"/>
  <c r="I40" i="163"/>
  <c r="K40" i="163"/>
  <c r="G44" i="163"/>
  <c r="I44" i="163"/>
  <c r="K44" i="163"/>
  <c r="G48" i="163"/>
  <c r="I48" i="163"/>
  <c r="K48" i="163"/>
  <c r="G52" i="163"/>
  <c r="I52" i="163"/>
  <c r="K52" i="163"/>
  <c r="G56" i="163"/>
  <c r="I56" i="163"/>
  <c r="K56" i="163"/>
  <c r="G60" i="163"/>
  <c r="I60" i="163"/>
  <c r="K60" i="163"/>
  <c r="G64" i="163"/>
  <c r="I64" i="163"/>
  <c r="K64" i="163"/>
  <c r="G68" i="163"/>
  <c r="I68" i="163"/>
  <c r="K68" i="163"/>
  <c r="G72" i="163"/>
  <c r="I72" i="163"/>
  <c r="K72" i="163"/>
  <c r="G76" i="163"/>
  <c r="I76" i="163"/>
  <c r="K76" i="163"/>
  <c r="G80" i="163"/>
  <c r="I80" i="163"/>
  <c r="K80" i="163"/>
  <c r="G28" i="162"/>
  <c r="I28" i="162"/>
  <c r="K28" i="162"/>
  <c r="G32" i="162"/>
  <c r="I32" i="162"/>
  <c r="K32" i="162"/>
  <c r="G36" i="162"/>
  <c r="I36" i="162"/>
  <c r="K36" i="162"/>
  <c r="G40" i="162"/>
  <c r="I40" i="162"/>
  <c r="K40" i="162"/>
  <c r="G44" i="162"/>
  <c r="I44" i="162"/>
  <c r="K44" i="162"/>
  <c r="G48" i="162"/>
  <c r="I48" i="162"/>
  <c r="K48" i="162"/>
  <c r="G52" i="162"/>
  <c r="I52" i="162"/>
  <c r="K52" i="162"/>
  <c r="G56" i="162"/>
  <c r="I56" i="162"/>
  <c r="K56" i="162"/>
  <c r="G60" i="162"/>
  <c r="I60" i="162"/>
  <c r="K60" i="162"/>
  <c r="G64" i="162"/>
  <c r="I64" i="162"/>
  <c r="K64" i="162"/>
  <c r="G68" i="162"/>
  <c r="I68" i="162"/>
  <c r="K68" i="162"/>
  <c r="G72" i="162"/>
  <c r="I72" i="162"/>
  <c r="K72" i="162"/>
  <c r="G76" i="162"/>
  <c r="I76" i="162"/>
  <c r="K76" i="162"/>
  <c r="G80" i="162"/>
  <c r="I80" i="162"/>
  <c r="K80" i="162"/>
  <c r="I32" i="157"/>
  <c r="G32" i="157"/>
  <c r="K42" i="157"/>
  <c r="G42" i="157"/>
  <c r="F31" i="157"/>
  <c r="H42" i="157"/>
  <c r="H31" i="157"/>
  <c r="H32" i="157" s="1"/>
  <c r="J42" i="157"/>
  <c r="J31" i="157"/>
  <c r="J32" i="157" s="1"/>
  <c r="L42" i="157"/>
  <c r="L31" i="157"/>
  <c r="L32" i="157" s="1"/>
  <c r="K44" i="157"/>
  <c r="G44" i="157"/>
  <c r="H44" i="157"/>
  <c r="J44" i="157"/>
  <c r="L44" i="157"/>
  <c r="K46" i="157"/>
  <c r="G46" i="157"/>
  <c r="H46" i="157"/>
  <c r="J46" i="157"/>
  <c r="L46" i="157"/>
  <c r="K48" i="157"/>
  <c r="G48" i="157"/>
  <c r="H48" i="157"/>
  <c r="J48" i="157"/>
  <c r="L48" i="157"/>
  <c r="K50" i="157"/>
  <c r="G50" i="157"/>
  <c r="I50" i="157"/>
  <c r="H50" i="157"/>
  <c r="J50" i="157"/>
  <c r="L50" i="157"/>
  <c r="H52" i="157"/>
  <c r="J52" i="157"/>
  <c r="L52" i="157"/>
  <c r="I52" i="157"/>
  <c r="H54" i="157"/>
  <c r="J54" i="157"/>
  <c r="L54" i="157"/>
  <c r="I54" i="157"/>
  <c r="H56" i="157"/>
  <c r="J56" i="157"/>
  <c r="L56" i="157"/>
  <c r="I56" i="157"/>
  <c r="H58" i="157"/>
  <c r="J58" i="157"/>
  <c r="L58" i="157"/>
  <c r="I58" i="157"/>
  <c r="H60" i="157"/>
  <c r="J60" i="157"/>
  <c r="L60" i="157"/>
  <c r="I60" i="157"/>
  <c r="H62" i="157"/>
  <c r="J62" i="157"/>
  <c r="L62" i="157"/>
  <c r="I62" i="157"/>
  <c r="H64" i="157"/>
  <c r="J64" i="157"/>
  <c r="L64" i="157"/>
  <c r="I64" i="157"/>
  <c r="H66" i="157"/>
  <c r="J66" i="157"/>
  <c r="L66" i="157"/>
  <c r="I66" i="157"/>
  <c r="H68" i="157"/>
  <c r="J68" i="157"/>
  <c r="L68" i="157"/>
  <c r="I68" i="157"/>
  <c r="H70" i="157"/>
  <c r="J70" i="157"/>
  <c r="L70" i="157"/>
  <c r="I70" i="157"/>
  <c r="H72" i="157"/>
  <c r="J72" i="157"/>
  <c r="L72" i="157"/>
  <c r="I72" i="157"/>
  <c r="H74" i="157"/>
  <c r="J74" i="157"/>
  <c r="L74" i="157"/>
  <c r="I74" i="157"/>
  <c r="H76" i="157"/>
  <c r="J76" i="157"/>
  <c r="L76" i="157"/>
  <c r="I76" i="157"/>
  <c r="H78" i="157"/>
  <c r="J78" i="157"/>
  <c r="L78" i="157"/>
  <c r="I78" i="157"/>
  <c r="H80" i="157"/>
  <c r="J80" i="157"/>
  <c r="L80" i="157"/>
  <c r="I80" i="157"/>
  <c r="H82" i="157"/>
  <c r="J82" i="157"/>
  <c r="L82" i="157"/>
  <c r="I82" i="157"/>
  <c r="L40" i="157"/>
  <c r="G52" i="157"/>
  <c r="K52" i="157"/>
  <c r="G54" i="157"/>
  <c r="K54" i="157"/>
  <c r="G56" i="157"/>
  <c r="K56" i="157"/>
  <c r="G58" i="157"/>
  <c r="K58" i="157"/>
  <c r="G60" i="157"/>
  <c r="K60" i="157"/>
  <c r="G62" i="157"/>
  <c r="K62" i="157"/>
  <c r="G64" i="157"/>
  <c r="K64" i="157"/>
  <c r="G66" i="157"/>
  <c r="K66" i="157"/>
  <c r="G68" i="157"/>
  <c r="K68" i="157"/>
  <c r="G70" i="157"/>
  <c r="K70" i="157"/>
  <c r="G72" i="157"/>
  <c r="K72" i="157"/>
  <c r="G74" i="157"/>
  <c r="K74" i="157"/>
  <c r="G76" i="157"/>
  <c r="K76" i="157"/>
  <c r="G78" i="157"/>
  <c r="K78" i="157"/>
  <c r="G80" i="157"/>
  <c r="K80" i="157"/>
  <c r="G82" i="157"/>
  <c r="K82" i="157"/>
  <c r="H80" i="156"/>
  <c r="G4" i="156"/>
  <c r="I4" i="156"/>
  <c r="G6" i="156"/>
  <c r="I6" i="156"/>
  <c r="G8" i="156"/>
  <c r="I8" i="156"/>
  <c r="G10" i="156"/>
  <c r="I10" i="156"/>
  <c r="G12" i="156"/>
  <c r="I12" i="156"/>
  <c r="G14" i="156"/>
  <c r="I14" i="156"/>
  <c r="G16" i="156"/>
  <c r="I16" i="156"/>
  <c r="G18" i="156"/>
  <c r="I18" i="156"/>
  <c r="G20" i="156"/>
  <c r="I20" i="156"/>
  <c r="G22" i="156"/>
  <c r="I22" i="156"/>
  <c r="G24" i="156"/>
  <c r="I24" i="156"/>
  <c r="G26" i="156"/>
  <c r="I26" i="156"/>
  <c r="G28" i="156"/>
  <c r="I28" i="156"/>
  <c r="G30" i="156"/>
  <c r="I30" i="156"/>
  <c r="G32" i="156"/>
  <c r="I32" i="156"/>
  <c r="G34" i="156"/>
  <c r="I34" i="156"/>
  <c r="G36" i="156"/>
  <c r="I36" i="156"/>
  <c r="G38" i="156"/>
  <c r="I38" i="156"/>
  <c r="G40" i="156"/>
  <c r="I40" i="156"/>
  <c r="G42" i="156"/>
  <c r="I42" i="156"/>
  <c r="G44" i="156"/>
  <c r="I44" i="156"/>
  <c r="G46" i="156"/>
  <c r="I46" i="156"/>
  <c r="G48" i="156"/>
  <c r="I48" i="156"/>
  <c r="G50" i="156"/>
  <c r="I50" i="156"/>
  <c r="G52" i="156"/>
  <c r="I52" i="156"/>
  <c r="G54" i="156"/>
  <c r="I54" i="156"/>
  <c r="G56" i="156"/>
  <c r="I56" i="156"/>
  <c r="G58" i="156"/>
  <c r="I58" i="156"/>
  <c r="G60" i="156"/>
  <c r="I60" i="156"/>
  <c r="G62" i="156"/>
  <c r="I62" i="156"/>
  <c r="G64" i="156"/>
  <c r="I64" i="156"/>
  <c r="G66" i="156"/>
  <c r="I66" i="156"/>
  <c r="G68" i="156"/>
  <c r="I68" i="156"/>
  <c r="G70" i="156"/>
  <c r="I70" i="156"/>
  <c r="G72" i="156"/>
  <c r="I72" i="156"/>
  <c r="G74" i="156"/>
  <c r="I74" i="156"/>
  <c r="G76" i="156"/>
  <c r="I76" i="156"/>
  <c r="G78" i="156"/>
  <c r="I78" i="156"/>
  <c r="G80" i="156"/>
  <c r="I80" i="156"/>
  <c r="I32" i="166"/>
  <c r="G32" i="166"/>
  <c r="K42" i="166"/>
  <c r="G42" i="166"/>
  <c r="F31" i="166"/>
  <c r="H42" i="166"/>
  <c r="H31" i="166"/>
  <c r="H32" i="166" s="1"/>
  <c r="J42" i="166"/>
  <c r="J31" i="166"/>
  <c r="J32" i="166" s="1"/>
  <c r="L42" i="166"/>
  <c r="L31" i="166"/>
  <c r="L32" i="166" s="1"/>
  <c r="K44" i="166"/>
  <c r="G44" i="166"/>
  <c r="H44" i="166"/>
  <c r="J44" i="166"/>
  <c r="L44" i="166"/>
  <c r="K46" i="166"/>
  <c r="G46" i="166"/>
  <c r="H46" i="166"/>
  <c r="J46" i="166"/>
  <c r="L46" i="166"/>
  <c r="K48" i="166"/>
  <c r="G48" i="166"/>
  <c r="H48" i="166"/>
  <c r="J48" i="166"/>
  <c r="L48" i="166"/>
  <c r="K50" i="166"/>
  <c r="G50" i="166"/>
  <c r="I50" i="166"/>
  <c r="H50" i="166"/>
  <c r="J50" i="166"/>
  <c r="L50" i="166"/>
  <c r="H52" i="166"/>
  <c r="J52" i="166"/>
  <c r="L52" i="166"/>
  <c r="I52" i="166"/>
  <c r="H54" i="166"/>
  <c r="J54" i="166"/>
  <c r="L54" i="166"/>
  <c r="I54" i="166"/>
  <c r="H56" i="166"/>
  <c r="J56" i="166"/>
  <c r="L56" i="166"/>
  <c r="I56" i="166"/>
  <c r="H58" i="166"/>
  <c r="J58" i="166"/>
  <c r="L58" i="166"/>
  <c r="I58" i="166"/>
  <c r="H60" i="166"/>
  <c r="J60" i="166"/>
  <c r="L60" i="166"/>
  <c r="I60" i="166"/>
  <c r="H62" i="166"/>
  <c r="J62" i="166"/>
  <c r="L62" i="166"/>
  <c r="I62" i="166"/>
  <c r="H64" i="166"/>
  <c r="J64" i="166"/>
  <c r="L64" i="166"/>
  <c r="I64" i="166"/>
  <c r="H66" i="166"/>
  <c r="J66" i="166"/>
  <c r="L66" i="166"/>
  <c r="I66" i="166"/>
  <c r="H68" i="166"/>
  <c r="J68" i="166"/>
  <c r="L68" i="166"/>
  <c r="I68" i="166"/>
  <c r="H70" i="166"/>
  <c r="J70" i="166"/>
  <c r="L70" i="166"/>
  <c r="I70" i="166"/>
  <c r="H72" i="166"/>
  <c r="J72" i="166"/>
  <c r="L72" i="166"/>
  <c r="I72" i="166"/>
  <c r="H74" i="166"/>
  <c r="J74" i="166"/>
  <c r="L74" i="166"/>
  <c r="I74" i="166"/>
  <c r="H76" i="166"/>
  <c r="J76" i="166"/>
  <c r="L76" i="166"/>
  <c r="I76" i="166"/>
  <c r="H78" i="166"/>
  <c r="J78" i="166"/>
  <c r="L78" i="166"/>
  <c r="I78" i="166"/>
  <c r="H80" i="166"/>
  <c r="J80" i="166"/>
  <c r="L80" i="166"/>
  <c r="I80" i="166"/>
  <c r="H82" i="166"/>
  <c r="J82" i="166"/>
  <c r="L82" i="166"/>
  <c r="I82" i="166"/>
  <c r="L40" i="166"/>
  <c r="G52" i="166"/>
  <c r="K52" i="166"/>
  <c r="G54" i="166"/>
  <c r="K54" i="166"/>
  <c r="G56" i="166"/>
  <c r="K56" i="166"/>
  <c r="G58" i="166"/>
  <c r="K58" i="166"/>
  <c r="G60" i="166"/>
  <c r="K60" i="166"/>
  <c r="G62" i="166"/>
  <c r="K62" i="166"/>
  <c r="G64" i="166"/>
  <c r="K64" i="166"/>
  <c r="G66" i="166"/>
  <c r="K66" i="166"/>
  <c r="G68" i="166"/>
  <c r="K68" i="166"/>
  <c r="G70" i="166"/>
  <c r="K70" i="166"/>
  <c r="G72" i="166"/>
  <c r="K72" i="166"/>
  <c r="G74" i="166"/>
  <c r="K74" i="166"/>
  <c r="G76" i="166"/>
  <c r="K76" i="166"/>
  <c r="G78" i="166"/>
  <c r="K78" i="166"/>
  <c r="G80" i="166"/>
  <c r="K80" i="166"/>
  <c r="G82" i="166"/>
  <c r="K82" i="166"/>
  <c r="H42" i="165"/>
  <c r="H31" i="165"/>
  <c r="H32" i="165" s="1"/>
  <c r="J32" i="165"/>
  <c r="L42" i="165"/>
  <c r="L31" i="165"/>
  <c r="L32" i="165" s="1"/>
  <c r="H44" i="165"/>
  <c r="L44" i="165"/>
  <c r="H46" i="165"/>
  <c r="L46" i="165"/>
  <c r="H48" i="165"/>
  <c r="L48" i="165"/>
  <c r="H50" i="165"/>
  <c r="L50" i="165"/>
  <c r="H52" i="165"/>
  <c r="L52" i="165"/>
  <c r="H54" i="165"/>
  <c r="L54" i="165"/>
  <c r="H56" i="165"/>
  <c r="L56" i="165"/>
  <c r="H58" i="165"/>
  <c r="L58" i="165"/>
  <c r="H60" i="165"/>
  <c r="L60" i="165"/>
  <c r="H62" i="165"/>
  <c r="L62" i="165"/>
  <c r="H64" i="165"/>
  <c r="L64" i="165"/>
  <c r="H66" i="165"/>
  <c r="L66" i="165"/>
  <c r="H68" i="165"/>
  <c r="L68" i="165"/>
  <c r="H70" i="165"/>
  <c r="L70" i="165"/>
  <c r="H72" i="165"/>
  <c r="L72" i="165"/>
  <c r="H74" i="165"/>
  <c r="L74" i="165"/>
  <c r="H76" i="165"/>
  <c r="L76" i="165"/>
  <c r="H78" i="165"/>
  <c r="L78" i="165"/>
  <c r="H80" i="165"/>
  <c r="L80" i="165"/>
  <c r="H82" i="165"/>
  <c r="L82" i="165"/>
  <c r="H22" i="165"/>
  <c r="J22" i="165"/>
  <c r="L22" i="165"/>
  <c r="G31" i="165"/>
  <c r="G32" i="165" s="1"/>
  <c r="K31" i="165"/>
  <c r="K32" i="165" s="1"/>
  <c r="J42" i="165"/>
  <c r="G42" i="165"/>
  <c r="I42" i="165"/>
  <c r="K42" i="165"/>
  <c r="M42" i="165"/>
  <c r="G44" i="165"/>
  <c r="I44" i="165"/>
  <c r="K44" i="165"/>
  <c r="M44" i="165"/>
  <c r="G46" i="165"/>
  <c r="I46" i="165"/>
  <c r="K46" i="165"/>
  <c r="M46" i="165"/>
  <c r="G48" i="165"/>
  <c r="I48" i="165"/>
  <c r="K48" i="165"/>
  <c r="M48" i="165"/>
  <c r="G50" i="165"/>
  <c r="I50" i="165"/>
  <c r="K50" i="165"/>
  <c r="M50" i="165"/>
  <c r="G52" i="165"/>
  <c r="I52" i="165"/>
  <c r="K52" i="165"/>
  <c r="M52" i="165"/>
  <c r="G54" i="165"/>
  <c r="I54" i="165"/>
  <c r="K54" i="165"/>
  <c r="M54" i="165"/>
  <c r="G56" i="165"/>
  <c r="I56" i="165"/>
  <c r="K56" i="165"/>
  <c r="M56" i="165"/>
  <c r="G58" i="165"/>
  <c r="I58" i="165"/>
  <c r="K58" i="165"/>
  <c r="M58" i="165"/>
  <c r="G60" i="165"/>
  <c r="I60" i="165"/>
  <c r="K60" i="165"/>
  <c r="M60" i="165"/>
  <c r="G62" i="165"/>
  <c r="I62" i="165"/>
  <c r="K62" i="165"/>
  <c r="M62" i="165"/>
  <c r="G64" i="165"/>
  <c r="I64" i="165"/>
  <c r="K64" i="165"/>
  <c r="M64" i="165"/>
  <c r="G66" i="165"/>
  <c r="I66" i="165"/>
  <c r="K66" i="165"/>
  <c r="M66" i="165"/>
  <c r="G68" i="165"/>
  <c r="I68" i="165"/>
  <c r="K68" i="165"/>
  <c r="M68" i="165"/>
  <c r="G70" i="165"/>
  <c r="I70" i="165"/>
  <c r="K70" i="165"/>
  <c r="M70" i="165"/>
  <c r="G72" i="165"/>
  <c r="I72" i="165"/>
  <c r="K72" i="165"/>
  <c r="M72" i="165"/>
  <c r="G74" i="165"/>
  <c r="I74" i="165"/>
  <c r="K74" i="165"/>
  <c r="M74" i="165"/>
  <c r="G76" i="165"/>
  <c r="I76" i="165"/>
  <c r="K76" i="165"/>
  <c r="M76" i="165"/>
  <c r="G78" i="165"/>
  <c r="I78" i="165"/>
  <c r="K78" i="165"/>
  <c r="M78" i="165"/>
  <c r="G80" i="165"/>
  <c r="I80" i="165"/>
  <c r="K80" i="165"/>
  <c r="M80" i="165"/>
  <c r="G82" i="165"/>
  <c r="I82" i="165"/>
  <c r="K82" i="165"/>
  <c r="M82" i="165"/>
  <c r="G28" i="152"/>
  <c r="I28" i="152"/>
  <c r="K28" i="152"/>
  <c r="G32" i="152"/>
  <c r="I32" i="152"/>
  <c r="K32" i="152"/>
  <c r="G36" i="152"/>
  <c r="I36" i="152"/>
  <c r="K36" i="152"/>
  <c r="G40" i="152"/>
  <c r="I40" i="152"/>
  <c r="K40" i="152"/>
  <c r="G44" i="152"/>
  <c r="I44" i="152"/>
  <c r="K44" i="152"/>
  <c r="G48" i="152"/>
  <c r="I48" i="152"/>
  <c r="K48" i="152"/>
  <c r="G52" i="152"/>
  <c r="I52" i="152"/>
  <c r="K52" i="152"/>
  <c r="G56" i="152"/>
  <c r="I56" i="152"/>
  <c r="K56" i="152"/>
  <c r="G60" i="152"/>
  <c r="I60" i="152"/>
  <c r="K60" i="152"/>
  <c r="G64" i="152"/>
  <c r="I64" i="152"/>
  <c r="K64" i="152"/>
  <c r="G68" i="152"/>
  <c r="I68" i="152"/>
  <c r="K68" i="152"/>
  <c r="G72" i="152"/>
  <c r="I72" i="152"/>
  <c r="K72" i="152"/>
  <c r="G76" i="152"/>
  <c r="I76" i="152"/>
  <c r="K76" i="152"/>
  <c r="G80" i="152"/>
  <c r="I80" i="152"/>
  <c r="K80" i="152"/>
  <c r="I32" i="148"/>
  <c r="G32" i="148"/>
  <c r="K42" i="148"/>
  <c r="G42" i="148"/>
  <c r="F31" i="148"/>
  <c r="H42" i="148"/>
  <c r="H31" i="148"/>
  <c r="H32" i="148" s="1"/>
  <c r="J42" i="148"/>
  <c r="J31" i="148"/>
  <c r="J32" i="148" s="1"/>
  <c r="L42" i="148"/>
  <c r="L31" i="148"/>
  <c r="L32" i="148" s="1"/>
  <c r="K44" i="148"/>
  <c r="G44" i="148"/>
  <c r="H44" i="148"/>
  <c r="J44" i="148"/>
  <c r="L44" i="148"/>
  <c r="K46" i="148"/>
  <c r="G46" i="148"/>
  <c r="H46" i="148"/>
  <c r="J46" i="148"/>
  <c r="L46" i="148"/>
  <c r="K48" i="148"/>
  <c r="G48" i="148"/>
  <c r="H48" i="148"/>
  <c r="J48" i="148"/>
  <c r="L48" i="148"/>
  <c r="K50" i="148"/>
  <c r="G50" i="148"/>
  <c r="I50" i="148"/>
  <c r="H50" i="148"/>
  <c r="J50" i="148"/>
  <c r="L50" i="148"/>
  <c r="H52" i="148"/>
  <c r="J52" i="148"/>
  <c r="L52" i="148"/>
  <c r="I52" i="148"/>
  <c r="H54" i="148"/>
  <c r="J54" i="148"/>
  <c r="L54" i="148"/>
  <c r="I54" i="148"/>
  <c r="H56" i="148"/>
  <c r="J56" i="148"/>
  <c r="L56" i="148"/>
  <c r="I56" i="148"/>
  <c r="H58" i="148"/>
  <c r="J58" i="148"/>
  <c r="L58" i="148"/>
  <c r="I58" i="148"/>
  <c r="H60" i="148"/>
  <c r="J60" i="148"/>
  <c r="L60" i="148"/>
  <c r="I60" i="148"/>
  <c r="H62" i="148"/>
  <c r="J62" i="148"/>
  <c r="L62" i="148"/>
  <c r="I62" i="148"/>
  <c r="H64" i="148"/>
  <c r="J64" i="148"/>
  <c r="L64" i="148"/>
  <c r="I64" i="148"/>
  <c r="H66" i="148"/>
  <c r="J66" i="148"/>
  <c r="L66" i="148"/>
  <c r="I66" i="148"/>
  <c r="H68" i="148"/>
  <c r="J68" i="148"/>
  <c r="L68" i="148"/>
  <c r="I68" i="148"/>
  <c r="H70" i="148"/>
  <c r="J70" i="148"/>
  <c r="L70" i="148"/>
  <c r="I70" i="148"/>
  <c r="H72" i="148"/>
  <c r="J72" i="148"/>
  <c r="L72" i="148"/>
  <c r="I72" i="148"/>
  <c r="H74" i="148"/>
  <c r="J74" i="148"/>
  <c r="L74" i="148"/>
  <c r="I74" i="148"/>
  <c r="H76" i="148"/>
  <c r="J76" i="148"/>
  <c r="L76" i="148"/>
  <c r="I76" i="148"/>
  <c r="H78" i="148"/>
  <c r="J78" i="148"/>
  <c r="L78" i="148"/>
  <c r="I78" i="148"/>
  <c r="H80" i="148"/>
  <c r="J80" i="148"/>
  <c r="L80" i="148"/>
  <c r="I80" i="148"/>
  <c r="H82" i="148"/>
  <c r="J82" i="148"/>
  <c r="L82" i="148"/>
  <c r="I82" i="148"/>
  <c r="L40" i="148"/>
  <c r="G52" i="148"/>
  <c r="K52" i="148"/>
  <c r="G54" i="148"/>
  <c r="K54" i="148"/>
  <c r="G56" i="148"/>
  <c r="K56" i="148"/>
  <c r="G58" i="148"/>
  <c r="K58" i="148"/>
  <c r="G60" i="148"/>
  <c r="K60" i="148"/>
  <c r="G62" i="148"/>
  <c r="K62" i="148"/>
  <c r="G64" i="148"/>
  <c r="K64" i="148"/>
  <c r="G66" i="148"/>
  <c r="K66" i="148"/>
  <c r="G68" i="148"/>
  <c r="K68" i="148"/>
  <c r="G70" i="148"/>
  <c r="K70" i="148"/>
  <c r="G72" i="148"/>
  <c r="K72" i="148"/>
  <c r="G74" i="148"/>
  <c r="K74" i="148"/>
  <c r="G76" i="148"/>
  <c r="K76" i="148"/>
  <c r="G78" i="148"/>
  <c r="K78" i="148"/>
  <c r="G80" i="148"/>
  <c r="K80" i="148"/>
  <c r="G82" i="148"/>
  <c r="K82" i="148"/>
  <c r="H28" i="147"/>
  <c r="J28" i="147"/>
  <c r="I28" i="147"/>
  <c r="H32" i="147"/>
  <c r="J32" i="147"/>
  <c r="I32" i="147"/>
  <c r="G34" i="147"/>
  <c r="H36" i="147"/>
  <c r="J36" i="147"/>
  <c r="I36" i="147"/>
  <c r="G38" i="147"/>
  <c r="H40" i="147"/>
  <c r="J40" i="147"/>
  <c r="I40" i="147"/>
  <c r="G42" i="147"/>
  <c r="H44" i="147"/>
  <c r="J44" i="147"/>
  <c r="I44" i="147"/>
  <c r="G46" i="147"/>
  <c r="H48" i="147"/>
  <c r="J48" i="147"/>
  <c r="I48" i="147"/>
  <c r="G50" i="147"/>
  <c r="H52" i="147"/>
  <c r="J52" i="147"/>
  <c r="I52" i="147"/>
  <c r="G54" i="147"/>
  <c r="H56" i="147"/>
  <c r="J56" i="147"/>
  <c r="I56" i="147"/>
  <c r="G58" i="147"/>
  <c r="H60" i="147"/>
  <c r="J60" i="147"/>
  <c r="I60" i="147"/>
  <c r="G62" i="147"/>
  <c r="H64" i="147"/>
  <c r="J64" i="147"/>
  <c r="I64" i="147"/>
  <c r="G66" i="147"/>
  <c r="H68" i="147"/>
  <c r="J68" i="147"/>
  <c r="I68" i="147"/>
  <c r="G70" i="147"/>
  <c r="H72" i="147"/>
  <c r="J72" i="147"/>
  <c r="I72" i="147"/>
  <c r="G74" i="147"/>
  <c r="H76" i="147"/>
  <c r="J76" i="147"/>
  <c r="I76" i="147"/>
  <c r="G78" i="147"/>
  <c r="H80" i="147"/>
  <c r="J80" i="147"/>
  <c r="I80" i="147"/>
  <c r="G82" i="147"/>
  <c r="J26" i="147"/>
  <c r="G28" i="147"/>
  <c r="H30" i="147"/>
  <c r="J30" i="147"/>
  <c r="I30" i="147"/>
  <c r="G32" i="147"/>
  <c r="H34" i="147"/>
  <c r="J34" i="147"/>
  <c r="I34" i="147"/>
  <c r="H38" i="147"/>
  <c r="J38" i="147"/>
  <c r="I38" i="147"/>
  <c r="H42" i="147"/>
  <c r="J42" i="147"/>
  <c r="I42" i="147"/>
  <c r="H46" i="147"/>
  <c r="J46" i="147"/>
  <c r="I46" i="147"/>
  <c r="H50" i="147"/>
  <c r="J50" i="147"/>
  <c r="I50" i="147"/>
  <c r="H54" i="147"/>
  <c r="J54" i="147"/>
  <c r="I54" i="147"/>
  <c r="H58" i="147"/>
  <c r="J58" i="147"/>
  <c r="I58" i="147"/>
  <c r="H62" i="147"/>
  <c r="J62" i="147"/>
  <c r="I62" i="147"/>
  <c r="H66" i="147"/>
  <c r="J66" i="147"/>
  <c r="I66" i="147"/>
  <c r="H70" i="147"/>
  <c r="J70" i="147"/>
  <c r="I70" i="147"/>
  <c r="H74" i="147"/>
  <c r="J74" i="147"/>
  <c r="I74" i="147"/>
  <c r="H78" i="147"/>
  <c r="J78" i="147"/>
  <c r="I78" i="147"/>
  <c r="H82" i="147"/>
  <c r="J82" i="147"/>
  <c r="I82" i="147"/>
  <c r="H80" i="146"/>
  <c r="G4" i="146"/>
  <c r="I4" i="146"/>
  <c r="G6" i="146"/>
  <c r="I6" i="146"/>
  <c r="G8" i="146"/>
  <c r="I8" i="146"/>
  <c r="G10" i="146"/>
  <c r="I10" i="146"/>
  <c r="G12" i="146"/>
  <c r="I12" i="146"/>
  <c r="G14" i="146"/>
  <c r="I14" i="146"/>
  <c r="G16" i="146"/>
  <c r="I16" i="146"/>
  <c r="G18" i="146"/>
  <c r="I18" i="146"/>
  <c r="G20" i="146"/>
  <c r="I20" i="146"/>
  <c r="G22" i="146"/>
  <c r="I22" i="146"/>
  <c r="G24" i="146"/>
  <c r="I24" i="146"/>
  <c r="G26" i="146"/>
  <c r="I26" i="146"/>
  <c r="G28" i="146"/>
  <c r="I28" i="146"/>
  <c r="G30" i="146"/>
  <c r="I30" i="146"/>
  <c r="G32" i="146"/>
  <c r="I32" i="146"/>
  <c r="G34" i="146"/>
  <c r="I34" i="146"/>
  <c r="G36" i="146"/>
  <c r="I36" i="146"/>
  <c r="G38" i="146"/>
  <c r="I38" i="146"/>
  <c r="G40" i="146"/>
  <c r="I40" i="146"/>
  <c r="G42" i="146"/>
  <c r="I42" i="146"/>
  <c r="G44" i="146"/>
  <c r="I44" i="146"/>
  <c r="G46" i="146"/>
  <c r="I46" i="146"/>
  <c r="G48" i="146"/>
  <c r="I48" i="146"/>
  <c r="G50" i="146"/>
  <c r="I50" i="146"/>
  <c r="G52" i="146"/>
  <c r="I52" i="146"/>
  <c r="G54" i="146"/>
  <c r="I54" i="146"/>
  <c r="G56" i="146"/>
  <c r="I56" i="146"/>
  <c r="G58" i="146"/>
  <c r="I58" i="146"/>
  <c r="G60" i="146"/>
  <c r="I60" i="146"/>
  <c r="G62" i="146"/>
  <c r="I62" i="146"/>
  <c r="G64" i="146"/>
  <c r="I64" i="146"/>
  <c r="G66" i="146"/>
  <c r="I66" i="146"/>
  <c r="G68" i="146"/>
  <c r="I68" i="146"/>
  <c r="G70" i="146"/>
  <c r="I70" i="146"/>
  <c r="G72" i="146"/>
  <c r="I72" i="146"/>
  <c r="G74" i="146"/>
  <c r="I74" i="146"/>
  <c r="G76" i="146"/>
  <c r="I76" i="146"/>
  <c r="G78" i="146"/>
  <c r="I78" i="146"/>
  <c r="G80" i="146"/>
  <c r="I80" i="146"/>
  <c r="K32" i="82"/>
  <c r="J52" i="82"/>
  <c r="N52" i="82"/>
  <c r="J56" i="82"/>
  <c r="N56" i="82"/>
  <c r="J60" i="82"/>
  <c r="N60" i="82"/>
  <c r="J64" i="82"/>
  <c r="N64" i="82"/>
  <c r="J68" i="82"/>
  <c r="N68" i="82"/>
  <c r="J72" i="82"/>
  <c r="N72" i="82"/>
  <c r="J76" i="82"/>
  <c r="N76" i="82"/>
  <c r="J80" i="82"/>
  <c r="N80" i="82"/>
  <c r="L16" i="82"/>
  <c r="N16" i="82"/>
  <c r="G18" i="82"/>
  <c r="I18" i="82"/>
  <c r="K18" i="82"/>
  <c r="M18" i="82"/>
  <c r="G22" i="82"/>
  <c r="I22" i="82"/>
  <c r="K22" i="82"/>
  <c r="M22" i="82"/>
  <c r="G26" i="82"/>
  <c r="I26" i="82"/>
  <c r="K26" i="82"/>
  <c r="M26" i="82"/>
  <c r="G30" i="82"/>
  <c r="I30" i="82"/>
  <c r="K30" i="82"/>
  <c r="M30" i="82"/>
  <c r="F31" i="82"/>
  <c r="H31" i="82"/>
  <c r="H32" i="82" s="1"/>
  <c r="J31" i="82"/>
  <c r="J32" i="82" s="1"/>
  <c r="L31" i="82"/>
  <c r="L32" i="82" s="1"/>
  <c r="N31" i="82"/>
  <c r="N32" i="82" s="1"/>
  <c r="H34" i="82"/>
  <c r="L34" i="82"/>
  <c r="H50" i="82"/>
  <c r="J50" i="82"/>
  <c r="L50" i="82"/>
  <c r="N50" i="82"/>
  <c r="K50" i="82"/>
  <c r="G52" i="82"/>
  <c r="I52" i="82"/>
  <c r="K52" i="82"/>
  <c r="M52" i="82"/>
  <c r="G56" i="82"/>
  <c r="I56" i="82"/>
  <c r="K56" i="82"/>
  <c r="M56" i="82"/>
  <c r="G60" i="82"/>
  <c r="I60" i="82"/>
  <c r="K60" i="82"/>
  <c r="M60" i="82"/>
  <c r="G64" i="82"/>
  <c r="I64" i="82"/>
  <c r="K64" i="82"/>
  <c r="M64" i="82"/>
  <c r="G68" i="82"/>
  <c r="I68" i="82"/>
  <c r="K68" i="82"/>
  <c r="M68" i="82"/>
  <c r="G72" i="82"/>
  <c r="I72" i="82"/>
  <c r="K72" i="82"/>
  <c r="M72" i="82"/>
  <c r="G76" i="82"/>
  <c r="I76" i="82"/>
  <c r="K76" i="82"/>
  <c r="M76" i="82"/>
  <c r="G80" i="82"/>
  <c r="I80" i="82"/>
  <c r="K80" i="82"/>
  <c r="M80" i="82"/>
  <c r="J44" i="14"/>
  <c r="J48" i="14"/>
  <c r="J52" i="14"/>
  <c r="J56" i="14"/>
  <c r="J60" i="14"/>
  <c r="J64" i="14"/>
  <c r="J68" i="14"/>
  <c r="J72" i="14"/>
  <c r="H76" i="14"/>
  <c r="J76" i="14"/>
  <c r="L76" i="14"/>
  <c r="I31" i="14"/>
  <c r="I32" i="14" s="1"/>
  <c r="F31" i="14"/>
  <c r="H31" i="14"/>
  <c r="H32" i="14" s="1"/>
  <c r="J31" i="14"/>
  <c r="J32" i="14" s="1"/>
  <c r="L31" i="14"/>
  <c r="L32" i="14" s="1"/>
  <c r="H34" i="14"/>
  <c r="L34" i="14"/>
  <c r="G44" i="14"/>
  <c r="I44" i="14"/>
  <c r="K44" i="14"/>
  <c r="G48" i="14"/>
  <c r="I48" i="14"/>
  <c r="K48" i="14"/>
  <c r="G52" i="14"/>
  <c r="I52" i="14"/>
  <c r="K52" i="14"/>
  <c r="G56" i="14"/>
  <c r="I56" i="14"/>
  <c r="K56" i="14"/>
  <c r="G60" i="14"/>
  <c r="I60" i="14"/>
  <c r="K60" i="14"/>
  <c r="G64" i="14"/>
  <c r="I64" i="14"/>
  <c r="K64" i="14"/>
  <c r="G68" i="14"/>
  <c r="I68" i="14"/>
  <c r="K68" i="14"/>
  <c r="G72" i="14"/>
  <c r="I72" i="14"/>
  <c r="K72" i="14"/>
  <c r="G76" i="14"/>
  <c r="I76" i="14"/>
  <c r="K76" i="14"/>
  <c r="G80" i="14"/>
  <c r="I80" i="14"/>
  <c r="K80" i="14"/>
  <c r="K32" i="15"/>
  <c r="J52" i="15"/>
  <c r="N52" i="15"/>
  <c r="J56" i="15"/>
  <c r="N56" i="15"/>
  <c r="J60" i="15"/>
  <c r="N60" i="15"/>
  <c r="J64" i="15"/>
  <c r="N64" i="15"/>
  <c r="J68" i="15"/>
  <c r="N68" i="15"/>
  <c r="J72" i="15"/>
  <c r="N72" i="15"/>
  <c r="J76" i="15"/>
  <c r="N76" i="15"/>
  <c r="J80" i="15"/>
  <c r="N80" i="15"/>
  <c r="L16" i="15"/>
  <c r="N16" i="15"/>
  <c r="G18" i="15"/>
  <c r="I18" i="15"/>
  <c r="K18" i="15"/>
  <c r="M18" i="15"/>
  <c r="G22" i="15"/>
  <c r="I22" i="15"/>
  <c r="K22" i="15"/>
  <c r="M22" i="15"/>
  <c r="G26" i="15"/>
  <c r="I26" i="15"/>
  <c r="K26" i="15"/>
  <c r="M26" i="15"/>
  <c r="G30" i="15"/>
  <c r="I30" i="15"/>
  <c r="K30" i="15"/>
  <c r="M30" i="15"/>
  <c r="F31" i="15"/>
  <c r="H31" i="15"/>
  <c r="H32" i="15" s="1"/>
  <c r="J31" i="15"/>
  <c r="J32" i="15" s="1"/>
  <c r="L31" i="15"/>
  <c r="L32" i="15" s="1"/>
  <c r="N31" i="15"/>
  <c r="N32" i="15" s="1"/>
  <c r="H34" i="15"/>
  <c r="L34" i="15"/>
  <c r="H50" i="15"/>
  <c r="J50" i="15"/>
  <c r="L50" i="15"/>
  <c r="N50" i="15"/>
  <c r="K50" i="15"/>
  <c r="G52" i="15"/>
  <c r="I52" i="15"/>
  <c r="K52" i="15"/>
  <c r="M52" i="15"/>
  <c r="G56" i="15"/>
  <c r="I56" i="15"/>
  <c r="K56" i="15"/>
  <c r="M56" i="15"/>
  <c r="G60" i="15"/>
  <c r="I60" i="15"/>
  <c r="K60" i="15"/>
  <c r="M60" i="15"/>
  <c r="G64" i="15"/>
  <c r="I64" i="15"/>
  <c r="K64" i="15"/>
  <c r="M64" i="15"/>
  <c r="G68" i="15"/>
  <c r="I68" i="15"/>
  <c r="K68" i="15"/>
  <c r="M68" i="15"/>
  <c r="G72" i="15"/>
  <c r="I72" i="15"/>
  <c r="K72" i="15"/>
  <c r="M72" i="15"/>
  <c r="G76" i="15"/>
  <c r="I76" i="15"/>
  <c r="K76" i="15"/>
  <c r="M76" i="15"/>
  <c r="G80" i="15"/>
  <c r="I80" i="15"/>
  <c r="K80" i="15"/>
  <c r="M80" i="15"/>
  <c r="J44" i="13"/>
  <c r="J48" i="13"/>
  <c r="J52" i="13"/>
  <c r="J56" i="13"/>
  <c r="J60" i="13"/>
  <c r="J64" i="13"/>
  <c r="J68" i="13"/>
  <c r="J72" i="13"/>
  <c r="H76" i="13"/>
  <c r="J76" i="13"/>
  <c r="L76" i="13"/>
  <c r="I31" i="13"/>
  <c r="F31" i="13"/>
  <c r="H31" i="13"/>
  <c r="J31" i="13"/>
  <c r="J32" i="13" s="1"/>
  <c r="L31" i="13"/>
  <c r="H34" i="13"/>
  <c r="L34" i="13"/>
  <c r="G44" i="13"/>
  <c r="I44" i="13"/>
  <c r="K44" i="13"/>
  <c r="G48" i="13"/>
  <c r="I48" i="13"/>
  <c r="K48" i="13"/>
  <c r="G52" i="13"/>
  <c r="I52" i="13"/>
  <c r="K52" i="13"/>
  <c r="G56" i="13"/>
  <c r="I56" i="13"/>
  <c r="K56" i="13"/>
  <c r="G60" i="13"/>
  <c r="I60" i="13"/>
  <c r="K60" i="13"/>
  <c r="G64" i="13"/>
  <c r="I64" i="13"/>
  <c r="K64" i="13"/>
  <c r="G68" i="13"/>
  <c r="I68" i="13"/>
  <c r="K68" i="13"/>
  <c r="G72" i="13"/>
  <c r="I72" i="13"/>
  <c r="K72" i="13"/>
  <c r="G76" i="13"/>
  <c r="I76" i="13"/>
  <c r="K76" i="13"/>
  <c r="G80" i="13"/>
  <c r="I80" i="13"/>
  <c r="K80" i="13"/>
  <c r="H6" i="12"/>
  <c r="H10" i="12"/>
  <c r="H14" i="12"/>
  <c r="H18" i="12"/>
  <c r="H22" i="12"/>
  <c r="H26" i="12"/>
  <c r="H30" i="12"/>
  <c r="F31" i="12"/>
  <c r="H34" i="12"/>
  <c r="H31" i="12"/>
  <c r="H32" i="12" s="1"/>
  <c r="H38" i="12"/>
  <c r="H42" i="12"/>
  <c r="H46" i="12"/>
  <c r="H50" i="12"/>
  <c r="H54" i="12"/>
  <c r="H58" i="12"/>
  <c r="H62" i="12"/>
  <c r="H66" i="12"/>
  <c r="H70" i="12"/>
  <c r="H74" i="12"/>
  <c r="H78" i="12"/>
  <c r="G80" i="12"/>
  <c r="G82" i="12"/>
  <c r="H6" i="11"/>
  <c r="H10" i="11"/>
  <c r="H14" i="11"/>
  <c r="H18" i="11"/>
  <c r="H22" i="11"/>
  <c r="H26" i="11"/>
  <c r="H30" i="11"/>
  <c r="F31" i="11"/>
  <c r="H34" i="11"/>
  <c r="H31" i="11"/>
  <c r="H32" i="11" s="1"/>
  <c r="H38" i="11"/>
  <c r="H42" i="11"/>
  <c r="H46" i="11"/>
  <c r="H50" i="11"/>
  <c r="H54" i="11"/>
  <c r="H58" i="11"/>
  <c r="H62" i="11"/>
  <c r="H66" i="11"/>
  <c r="H70" i="11"/>
  <c r="H74" i="11"/>
  <c r="H78" i="11"/>
  <c r="G80" i="11"/>
  <c r="G82" i="11"/>
  <c r="H18" i="10"/>
  <c r="G18" i="10"/>
  <c r="J18" i="10" s="1"/>
  <c r="J26" i="10"/>
  <c r="J42" i="10"/>
  <c r="J50" i="10"/>
  <c r="J58" i="10"/>
  <c r="J66" i="10"/>
  <c r="J74" i="10"/>
  <c r="J82" i="10"/>
  <c r="G20" i="10"/>
  <c r="J20" i="10" s="1"/>
  <c r="I20" i="10"/>
  <c r="G28" i="10"/>
  <c r="I28" i="10"/>
  <c r="G31" i="10"/>
  <c r="G32" i="10" s="1"/>
  <c r="J32" i="10" s="1"/>
  <c r="I31" i="10"/>
  <c r="I32" i="10" s="1"/>
  <c r="I34" i="10"/>
  <c r="J34" i="10" s="1"/>
  <c r="G36" i="10"/>
  <c r="I36" i="10"/>
  <c r="G44" i="10"/>
  <c r="J44" i="10" s="1"/>
  <c r="I44" i="10"/>
  <c r="G52" i="10"/>
  <c r="I52" i="10"/>
  <c r="G60" i="10"/>
  <c r="J60" i="10" s="1"/>
  <c r="I60" i="10"/>
  <c r="G68" i="10"/>
  <c r="I68" i="10"/>
  <c r="G76" i="10"/>
  <c r="J76" i="10" s="1"/>
  <c r="I76" i="10"/>
  <c r="H18" i="4"/>
  <c r="G18" i="4"/>
  <c r="J18" i="4" s="1"/>
  <c r="J26" i="4"/>
  <c r="J42" i="4"/>
  <c r="J50" i="4"/>
  <c r="J58" i="4"/>
  <c r="J66" i="4"/>
  <c r="J74" i="4"/>
  <c r="J82" i="4"/>
  <c r="G20" i="4"/>
  <c r="J20" i="4" s="1"/>
  <c r="I20" i="4"/>
  <c r="G28" i="4"/>
  <c r="I28" i="4"/>
  <c r="G31" i="4"/>
  <c r="G32" i="4" s="1"/>
  <c r="J32" i="4" s="1"/>
  <c r="I31" i="4"/>
  <c r="I32" i="4" s="1"/>
  <c r="I34" i="4"/>
  <c r="J34" i="4" s="1"/>
  <c r="G36" i="4"/>
  <c r="I36" i="4"/>
  <c r="G44" i="4"/>
  <c r="J44" i="4" s="1"/>
  <c r="I44" i="4"/>
  <c r="G52" i="4"/>
  <c r="I52" i="4"/>
  <c r="G60" i="4"/>
  <c r="J60" i="4" s="1"/>
  <c r="I60" i="4"/>
  <c r="G68" i="4"/>
  <c r="I68" i="4"/>
  <c r="G76" i="4"/>
  <c r="J76" i="4" s="1"/>
  <c r="I76" i="4"/>
  <c r="H18" i="7"/>
  <c r="G18" i="7"/>
  <c r="J18" i="7" s="1"/>
  <c r="J26" i="7"/>
  <c r="J42" i="7"/>
  <c r="J50" i="7"/>
  <c r="J58" i="7"/>
  <c r="J66" i="7"/>
  <c r="J74" i="7"/>
  <c r="J82" i="7"/>
  <c r="G20" i="7"/>
  <c r="J20" i="7" s="1"/>
  <c r="I20" i="7"/>
  <c r="G28" i="7"/>
  <c r="I28" i="7"/>
  <c r="G31" i="7"/>
  <c r="G32" i="7" s="1"/>
  <c r="J32" i="7" s="1"/>
  <c r="I31" i="7"/>
  <c r="I32" i="7" s="1"/>
  <c r="I34" i="7"/>
  <c r="J34" i="7" s="1"/>
  <c r="G36" i="7"/>
  <c r="I36" i="7"/>
  <c r="G44" i="7"/>
  <c r="J44" i="7" s="1"/>
  <c r="I44" i="7"/>
  <c r="G52" i="7"/>
  <c r="I52" i="7"/>
  <c r="G60" i="7"/>
  <c r="J60" i="7" s="1"/>
  <c r="I60" i="7"/>
  <c r="G68" i="7"/>
  <c r="I68" i="7"/>
  <c r="G76" i="7"/>
  <c r="J76" i="7" s="1"/>
  <c r="I76" i="7"/>
  <c r="H18" i="6"/>
  <c r="G18" i="6"/>
  <c r="J18" i="6" s="1"/>
  <c r="J26" i="6"/>
  <c r="J42" i="6"/>
  <c r="J50" i="6"/>
  <c r="J58" i="6"/>
  <c r="J66" i="6"/>
  <c r="J74" i="6"/>
  <c r="J82" i="6"/>
  <c r="G20" i="6"/>
  <c r="I20" i="6"/>
  <c r="G28" i="6"/>
  <c r="J28" i="6" s="1"/>
  <c r="I28" i="6"/>
  <c r="G32" i="6"/>
  <c r="I32" i="6"/>
  <c r="I34" i="6"/>
  <c r="J34" i="6" s="1"/>
  <c r="G36" i="6"/>
  <c r="J36" i="6" s="1"/>
  <c r="I36" i="6"/>
  <c r="G44" i="6"/>
  <c r="I44" i="6"/>
  <c r="G52" i="6"/>
  <c r="J52" i="6" s="1"/>
  <c r="I52" i="6"/>
  <c r="G60" i="6"/>
  <c r="I60" i="6"/>
  <c r="G68" i="6"/>
  <c r="J68" i="6" s="1"/>
  <c r="I68" i="6"/>
  <c r="G76" i="6"/>
  <c r="I76" i="6"/>
  <c r="H18" i="5"/>
  <c r="G18" i="5"/>
  <c r="J18" i="5" s="1"/>
  <c r="J26" i="5"/>
  <c r="J42" i="5"/>
  <c r="J50" i="5"/>
  <c r="J58" i="5"/>
  <c r="J66" i="5"/>
  <c r="J74" i="5"/>
  <c r="J82" i="5"/>
  <c r="G20" i="5"/>
  <c r="J20" i="5" s="1"/>
  <c r="I20" i="5"/>
  <c r="G28" i="5"/>
  <c r="I28" i="5"/>
  <c r="G31" i="5"/>
  <c r="G32" i="5" s="1"/>
  <c r="J32" i="5" s="1"/>
  <c r="I31" i="5"/>
  <c r="I32" i="5" s="1"/>
  <c r="I34" i="5"/>
  <c r="J34" i="5" s="1"/>
  <c r="G36" i="5"/>
  <c r="I36" i="5"/>
  <c r="G44" i="5"/>
  <c r="J44" i="5" s="1"/>
  <c r="I44" i="5"/>
  <c r="G52" i="5"/>
  <c r="I52" i="5"/>
  <c r="G60" i="5"/>
  <c r="J60" i="5" s="1"/>
  <c r="I60" i="5"/>
  <c r="G68" i="5"/>
  <c r="I68" i="5"/>
  <c r="G76" i="5"/>
  <c r="J76" i="5" s="1"/>
  <c r="I76" i="5"/>
  <c r="H18" i="3"/>
  <c r="G18" i="3"/>
  <c r="J18" i="3" s="1"/>
  <c r="J26" i="3"/>
  <c r="J42" i="3"/>
  <c r="J50" i="3"/>
  <c r="J58" i="3"/>
  <c r="J66" i="3"/>
  <c r="J74" i="3"/>
  <c r="J82" i="3"/>
  <c r="G20" i="3"/>
  <c r="J20" i="3" s="1"/>
  <c r="I20" i="3"/>
  <c r="G28" i="3"/>
  <c r="I28" i="3"/>
  <c r="G31" i="3"/>
  <c r="G32" i="3" s="1"/>
  <c r="J32" i="3" s="1"/>
  <c r="I31" i="3"/>
  <c r="I32" i="3" s="1"/>
  <c r="I34" i="3"/>
  <c r="J34" i="3" s="1"/>
  <c r="G36" i="3"/>
  <c r="I36" i="3"/>
  <c r="G44" i="3"/>
  <c r="J44" i="3" s="1"/>
  <c r="I44" i="3"/>
  <c r="G52" i="3"/>
  <c r="I52" i="3"/>
  <c r="G60" i="3"/>
  <c r="J60" i="3" s="1"/>
  <c r="I60" i="3"/>
  <c r="G68" i="3"/>
  <c r="I68" i="3"/>
  <c r="G76" i="3"/>
  <c r="J76" i="3" s="1"/>
  <c r="I76" i="3"/>
  <c r="H18" i="2"/>
  <c r="G18" i="2"/>
  <c r="J18" i="2" s="1"/>
  <c r="J26" i="2"/>
  <c r="J42" i="2"/>
  <c r="J50" i="2"/>
  <c r="J58" i="2"/>
  <c r="J66" i="2"/>
  <c r="J74" i="2"/>
  <c r="J82" i="2"/>
  <c r="G20" i="2"/>
  <c r="J20" i="2" s="1"/>
  <c r="I20" i="2"/>
  <c r="G28" i="2"/>
  <c r="I28" i="2"/>
  <c r="G31" i="2"/>
  <c r="G32" i="2" s="1"/>
  <c r="J32" i="2" s="1"/>
  <c r="I31" i="2"/>
  <c r="I32" i="2" s="1"/>
  <c r="I34" i="2"/>
  <c r="J34" i="2" s="1"/>
  <c r="G36" i="2"/>
  <c r="I36" i="2"/>
  <c r="G44" i="2"/>
  <c r="J44" i="2" s="1"/>
  <c r="I44" i="2"/>
  <c r="G52" i="2"/>
  <c r="I52" i="2"/>
  <c r="G60" i="2"/>
  <c r="J60" i="2" s="1"/>
  <c r="I60" i="2"/>
  <c r="G68" i="2"/>
  <c r="I68" i="2"/>
  <c r="G76" i="2"/>
  <c r="J76" i="2" s="1"/>
  <c r="I76" i="2"/>
  <c r="F35" i="35"/>
  <c r="G35" i="35" s="1"/>
  <c r="O32" i="175" l="1"/>
  <c r="G32" i="175"/>
  <c r="Q32" i="175"/>
  <c r="I32" i="175"/>
  <c r="K32" i="175"/>
  <c r="K32" i="171"/>
  <c r="K32" i="174"/>
  <c r="K32" i="173"/>
  <c r="K32" i="172"/>
  <c r="O32" i="170"/>
  <c r="G32" i="170"/>
  <c r="I32" i="170"/>
  <c r="K32" i="157"/>
  <c r="K32" i="166"/>
  <c r="K32" i="148"/>
  <c r="M32" i="82"/>
  <c r="I32" i="82"/>
  <c r="G32" i="82"/>
  <c r="G32" i="14"/>
  <c r="K32" i="14"/>
  <c r="M32" i="15"/>
  <c r="I32" i="15"/>
  <c r="G32" i="15"/>
  <c r="G32" i="13"/>
  <c r="L32" i="13"/>
  <c r="H32" i="13"/>
  <c r="I32" i="13"/>
  <c r="K32" i="13"/>
  <c r="G32" i="12"/>
  <c r="G32" i="11"/>
  <c r="J68" i="10"/>
  <c r="J52" i="10"/>
  <c r="J36" i="10"/>
  <c r="J28" i="10"/>
  <c r="J68" i="4"/>
  <c r="J52" i="4"/>
  <c r="J36" i="4"/>
  <c r="J28" i="4"/>
  <c r="J68" i="7"/>
  <c r="J52" i="7"/>
  <c r="J36" i="7"/>
  <c r="J28" i="7"/>
  <c r="J76" i="6"/>
  <c r="J60" i="6"/>
  <c r="J44" i="6"/>
  <c r="J32" i="6"/>
  <c r="J20" i="6"/>
  <c r="J68" i="5"/>
  <c r="J52" i="5"/>
  <c r="J36" i="5"/>
  <c r="J28" i="5"/>
  <c r="J68" i="3"/>
  <c r="J52" i="3"/>
  <c r="J36" i="3"/>
  <c r="J28" i="3"/>
  <c r="J68" i="2"/>
  <c r="J52" i="2"/>
  <c r="J36" i="2"/>
  <c r="J28" i="2"/>
  <c r="IT48" i="1" l="1"/>
  <c r="IT47" i="1"/>
  <c r="IT46" i="1"/>
  <c r="IT45" i="1"/>
  <c r="IT44" i="1"/>
  <c r="IT43" i="1"/>
  <c r="IT42" i="1"/>
  <c r="IT41" i="1"/>
  <c r="IT40" i="1"/>
  <c r="IT39" i="1"/>
  <c r="IT38" i="1"/>
  <c r="IT37" i="1"/>
  <c r="IT36" i="1"/>
  <c r="IT35" i="1"/>
  <c r="IT34" i="1"/>
  <c r="IT33" i="1"/>
  <c r="IT32" i="1"/>
  <c r="IT31" i="1"/>
  <c r="IT30" i="1"/>
  <c r="IT29" i="1"/>
  <c r="IT28" i="1"/>
  <c r="IT27" i="1"/>
  <c r="IT26" i="1"/>
  <c r="IT25" i="1"/>
  <c r="IT24" i="1"/>
  <c r="IT23" i="1"/>
  <c r="IT22" i="1"/>
  <c r="IT21" i="1"/>
  <c r="IT20" i="1"/>
  <c r="IT19" i="1"/>
  <c r="IT18" i="1"/>
  <c r="IT17" i="1"/>
  <c r="IT16" i="1"/>
  <c r="IT15" i="1"/>
  <c r="IS48" i="1"/>
  <c r="IS47" i="1"/>
  <c r="IS46" i="1"/>
  <c r="IS45" i="1"/>
  <c r="IS44" i="1"/>
  <c r="IS43" i="1"/>
  <c r="IS42" i="1"/>
  <c r="IS41" i="1"/>
  <c r="IS40" i="1"/>
  <c r="IS39" i="1"/>
  <c r="IS38" i="1"/>
  <c r="IS37" i="1"/>
  <c r="IS36" i="1"/>
  <c r="IS35" i="1"/>
  <c r="IS34" i="1"/>
  <c r="IS33" i="1"/>
  <c r="IS32" i="1"/>
  <c r="IS31" i="1"/>
  <c r="IS30" i="1"/>
  <c r="IS29" i="1"/>
  <c r="IS28" i="1"/>
  <c r="IS27" i="1"/>
  <c r="IS26" i="1"/>
  <c r="IS25" i="1"/>
  <c r="IS24" i="1"/>
  <c r="IS23" i="1"/>
  <c r="IS22" i="1"/>
  <c r="IS21" i="1"/>
  <c r="IS20" i="1"/>
  <c r="IS19" i="1"/>
  <c r="IS18" i="1"/>
  <c r="IS17" i="1"/>
  <c r="IS16" i="1"/>
  <c r="IS15" i="1"/>
  <c r="IP48" i="1"/>
  <c r="IP47" i="1"/>
  <c r="IP46" i="1"/>
  <c r="IP45" i="1"/>
  <c r="IP44" i="1"/>
  <c r="IP43" i="1"/>
  <c r="IP42" i="1"/>
  <c r="IP41" i="1"/>
  <c r="IP40" i="1"/>
  <c r="IP39" i="1"/>
  <c r="IP38" i="1"/>
  <c r="IP37" i="1"/>
  <c r="IP36" i="1"/>
  <c r="IP35" i="1"/>
  <c r="IP34" i="1"/>
  <c r="IP33" i="1"/>
  <c r="IP32" i="1"/>
  <c r="IP31" i="1"/>
  <c r="IP30" i="1"/>
  <c r="IP29" i="1"/>
  <c r="IP28" i="1"/>
  <c r="IP27" i="1"/>
  <c r="IP26" i="1"/>
  <c r="IP25" i="1"/>
  <c r="IP24" i="1"/>
  <c r="IP23" i="1"/>
  <c r="IP22" i="1"/>
  <c r="IP21" i="1"/>
  <c r="IP20" i="1"/>
  <c r="IP19" i="1"/>
  <c r="IP18" i="1"/>
  <c r="IP17" i="1"/>
  <c r="IP16" i="1"/>
  <c r="IP15" i="1"/>
  <c r="IN48" i="1"/>
  <c r="IN47" i="1"/>
  <c r="IN46" i="1"/>
  <c r="IN45" i="1"/>
  <c r="IN44" i="1"/>
  <c r="IN43" i="1"/>
  <c r="IN42" i="1"/>
  <c r="IN41" i="1"/>
  <c r="IN40" i="1"/>
  <c r="IN39" i="1"/>
  <c r="IN38" i="1"/>
  <c r="IN37" i="1"/>
  <c r="IN36" i="1"/>
  <c r="IN35" i="1"/>
  <c r="IN34" i="1"/>
  <c r="IN33" i="1"/>
  <c r="IN32" i="1"/>
  <c r="IN31" i="1"/>
  <c r="IN30" i="1"/>
  <c r="IN29" i="1"/>
  <c r="IN28" i="1"/>
  <c r="IN27" i="1"/>
  <c r="IN26" i="1"/>
  <c r="IN25" i="1"/>
  <c r="IN24" i="1"/>
  <c r="IN23" i="1"/>
  <c r="IN22" i="1"/>
  <c r="IN21" i="1"/>
  <c r="IN20" i="1"/>
  <c r="IN19" i="1"/>
  <c r="IN18" i="1"/>
  <c r="IN17" i="1"/>
  <c r="IN16" i="1"/>
  <c r="IN15" i="1"/>
  <c r="IM48" i="1"/>
  <c r="IM47" i="1"/>
  <c r="IM46" i="1"/>
  <c r="IM45" i="1"/>
  <c r="IM44" i="1"/>
  <c r="IM43" i="1"/>
  <c r="IM42" i="1"/>
  <c r="IM41" i="1"/>
  <c r="IM40" i="1"/>
  <c r="IM39" i="1"/>
  <c r="IM38" i="1"/>
  <c r="IM37" i="1"/>
  <c r="IM36" i="1"/>
  <c r="IM35" i="1"/>
  <c r="IM34" i="1"/>
  <c r="IM33" i="1"/>
  <c r="IM32" i="1"/>
  <c r="IM31" i="1"/>
  <c r="IM30" i="1"/>
  <c r="IM29" i="1"/>
  <c r="IM28" i="1"/>
  <c r="IM27" i="1"/>
  <c r="IM26" i="1"/>
  <c r="IM25" i="1"/>
  <c r="IM24" i="1"/>
  <c r="IM23" i="1"/>
  <c r="IM22" i="1"/>
  <c r="IM21" i="1"/>
  <c r="IM20" i="1"/>
  <c r="IM19" i="1"/>
  <c r="IM18" i="1"/>
  <c r="IM17" i="1"/>
  <c r="IM16" i="1"/>
  <c r="IM15" i="1"/>
  <c r="IK48" i="1"/>
  <c r="IK47" i="1"/>
  <c r="IK46" i="1"/>
  <c r="IK45" i="1"/>
  <c r="IK44" i="1"/>
  <c r="IK43" i="1"/>
  <c r="IK42" i="1"/>
  <c r="IK41" i="1"/>
  <c r="IK40" i="1"/>
  <c r="IK39" i="1"/>
  <c r="IK38" i="1"/>
  <c r="IK37" i="1"/>
  <c r="IK36" i="1"/>
  <c r="IK35" i="1"/>
  <c r="IK34" i="1"/>
  <c r="IK33" i="1"/>
  <c r="IK32" i="1"/>
  <c r="IK31" i="1"/>
  <c r="IK30" i="1"/>
  <c r="IK29" i="1"/>
  <c r="IK28" i="1"/>
  <c r="IK27" i="1"/>
  <c r="IK26" i="1"/>
  <c r="IK25" i="1"/>
  <c r="IK24" i="1"/>
  <c r="IK23" i="1"/>
  <c r="IK22" i="1"/>
  <c r="IK21" i="1"/>
  <c r="IK20" i="1"/>
  <c r="IK19" i="1"/>
  <c r="IK18" i="1"/>
  <c r="IK17" i="1"/>
  <c r="IK16" i="1"/>
  <c r="IK15" i="1"/>
  <c r="IJ48" i="1"/>
  <c r="IJ47" i="1"/>
  <c r="IJ46" i="1"/>
  <c r="IJ45" i="1"/>
  <c r="IJ44" i="1"/>
  <c r="IJ43" i="1"/>
  <c r="IJ42" i="1"/>
  <c r="IJ41" i="1"/>
  <c r="IJ40" i="1"/>
  <c r="IJ39" i="1"/>
  <c r="IJ38" i="1"/>
  <c r="IJ37" i="1"/>
  <c r="IJ36" i="1"/>
  <c r="IJ35" i="1"/>
  <c r="IJ34" i="1"/>
  <c r="IJ33" i="1"/>
  <c r="IJ32" i="1"/>
  <c r="IJ31" i="1"/>
  <c r="IJ30" i="1"/>
  <c r="IJ29" i="1"/>
  <c r="IJ28" i="1"/>
  <c r="IJ27" i="1"/>
  <c r="IJ26" i="1"/>
  <c r="IJ25" i="1"/>
  <c r="IJ24" i="1"/>
  <c r="IJ23" i="1"/>
  <c r="IJ22" i="1"/>
  <c r="IJ21" i="1"/>
  <c r="IJ20" i="1"/>
  <c r="IJ19" i="1"/>
  <c r="IJ18" i="1"/>
  <c r="IJ17" i="1"/>
  <c r="IJ16" i="1"/>
  <c r="IJ15" i="1"/>
  <c r="IH48" i="1"/>
  <c r="IH47" i="1"/>
  <c r="IH46" i="1"/>
  <c r="IH45" i="1"/>
  <c r="IH44" i="1"/>
  <c r="IH43" i="1"/>
  <c r="IH42" i="1"/>
  <c r="IH41" i="1"/>
  <c r="IH40" i="1"/>
  <c r="IH39" i="1"/>
  <c r="IH38" i="1"/>
  <c r="IH37" i="1"/>
  <c r="IH36" i="1"/>
  <c r="IH35" i="1"/>
  <c r="IH34" i="1"/>
  <c r="IH33" i="1"/>
  <c r="IH32" i="1"/>
  <c r="IH31" i="1"/>
  <c r="IH30" i="1"/>
  <c r="IH29" i="1"/>
  <c r="IH28" i="1"/>
  <c r="IH27" i="1"/>
  <c r="IH26" i="1"/>
  <c r="IH25" i="1"/>
  <c r="IH24" i="1"/>
  <c r="IH23" i="1"/>
  <c r="IH22" i="1"/>
  <c r="IH21" i="1"/>
  <c r="IH20" i="1"/>
  <c r="IH19" i="1"/>
  <c r="IH18" i="1"/>
  <c r="IH17" i="1"/>
  <c r="IH16" i="1"/>
  <c r="IH15" i="1"/>
  <c r="IG48" i="1"/>
  <c r="IG47" i="1"/>
  <c r="IG46" i="1"/>
  <c r="IG45" i="1"/>
  <c r="IG44" i="1"/>
  <c r="IG43" i="1"/>
  <c r="IG42" i="1"/>
  <c r="IG41" i="1"/>
  <c r="IG40" i="1"/>
  <c r="IG39" i="1"/>
  <c r="IG38" i="1"/>
  <c r="IG37" i="1"/>
  <c r="IG36" i="1"/>
  <c r="IG35" i="1"/>
  <c r="IG34" i="1"/>
  <c r="IG33" i="1"/>
  <c r="IG32" i="1"/>
  <c r="IG31" i="1"/>
  <c r="IG30" i="1"/>
  <c r="IG29" i="1"/>
  <c r="IG28" i="1"/>
  <c r="IG27" i="1"/>
  <c r="IG26" i="1"/>
  <c r="IG25" i="1"/>
  <c r="IG24" i="1"/>
  <c r="IG23" i="1"/>
  <c r="IG22" i="1"/>
  <c r="IG21" i="1"/>
  <c r="IG20" i="1"/>
  <c r="IG19" i="1"/>
  <c r="IG18" i="1"/>
  <c r="IG17" i="1"/>
  <c r="IG16" i="1"/>
  <c r="IG15" i="1"/>
  <c r="IF48" i="1"/>
  <c r="IF47" i="1"/>
  <c r="IF46" i="1"/>
  <c r="IF45" i="1"/>
  <c r="IF44" i="1"/>
  <c r="IF43" i="1"/>
  <c r="IF42" i="1"/>
  <c r="IF41" i="1"/>
  <c r="IF40" i="1"/>
  <c r="IF39" i="1"/>
  <c r="IF38" i="1"/>
  <c r="IF37" i="1"/>
  <c r="IF36" i="1"/>
  <c r="IF35" i="1"/>
  <c r="IF34" i="1"/>
  <c r="IF33" i="1"/>
  <c r="IF32" i="1"/>
  <c r="IF31" i="1"/>
  <c r="IF30" i="1"/>
  <c r="IF29" i="1"/>
  <c r="IF28" i="1"/>
  <c r="IF27" i="1"/>
  <c r="IF26" i="1"/>
  <c r="IF25" i="1"/>
  <c r="IF24" i="1"/>
  <c r="IF23" i="1"/>
  <c r="IF22" i="1"/>
  <c r="IF21" i="1"/>
  <c r="IF20" i="1"/>
  <c r="IF19" i="1"/>
  <c r="IF18" i="1"/>
  <c r="IF17" i="1"/>
  <c r="IF16" i="1"/>
  <c r="IF15" i="1"/>
  <c r="IE48" i="1"/>
  <c r="IE47" i="1"/>
  <c r="IE46" i="1"/>
  <c r="IE45" i="1"/>
  <c r="IE44" i="1"/>
  <c r="IE43" i="1"/>
  <c r="IE42" i="1"/>
  <c r="IE41" i="1"/>
  <c r="IE40" i="1"/>
  <c r="IE39" i="1"/>
  <c r="IE38" i="1"/>
  <c r="IE37" i="1"/>
  <c r="IE36" i="1"/>
  <c r="IE35" i="1"/>
  <c r="IE34" i="1"/>
  <c r="IE33" i="1"/>
  <c r="IE32" i="1"/>
  <c r="IE31" i="1"/>
  <c r="IE30" i="1"/>
  <c r="IE29" i="1"/>
  <c r="IE28" i="1"/>
  <c r="IE27" i="1"/>
  <c r="IE26" i="1"/>
  <c r="IE25" i="1"/>
  <c r="IE24" i="1"/>
  <c r="IE23" i="1"/>
  <c r="IE22" i="1"/>
  <c r="IE21" i="1"/>
  <c r="IE20" i="1"/>
  <c r="IE19" i="1"/>
  <c r="IE18" i="1"/>
  <c r="IE17" i="1"/>
  <c r="IE16" i="1"/>
  <c r="IE15" i="1"/>
  <c r="IC48" i="1"/>
  <c r="IC47" i="1"/>
  <c r="IC46" i="1"/>
  <c r="IC45" i="1"/>
  <c r="IC44" i="1"/>
  <c r="IC43" i="1"/>
  <c r="IC42" i="1"/>
  <c r="IC41" i="1"/>
  <c r="IC40" i="1"/>
  <c r="IC39" i="1"/>
  <c r="IC38" i="1"/>
  <c r="IC37" i="1"/>
  <c r="IC36" i="1"/>
  <c r="IC35" i="1"/>
  <c r="IC34" i="1"/>
  <c r="IC33" i="1"/>
  <c r="IC32" i="1"/>
  <c r="IC31" i="1"/>
  <c r="IC30" i="1"/>
  <c r="IC29" i="1"/>
  <c r="IC28" i="1"/>
  <c r="IC27" i="1"/>
  <c r="IC26" i="1"/>
  <c r="IC25" i="1"/>
  <c r="IC24" i="1"/>
  <c r="IC23" i="1"/>
  <c r="IC22" i="1"/>
  <c r="IC21" i="1"/>
  <c r="IC20" i="1"/>
  <c r="IC19" i="1"/>
  <c r="IC18" i="1"/>
  <c r="IC17" i="1"/>
  <c r="IC16" i="1"/>
  <c r="IC15" i="1"/>
  <c r="IB48" i="1"/>
  <c r="IB47" i="1"/>
  <c r="IB46" i="1"/>
  <c r="IB45" i="1"/>
  <c r="IB44" i="1"/>
  <c r="IB43" i="1"/>
  <c r="IB42" i="1"/>
  <c r="IB41" i="1"/>
  <c r="IB40" i="1"/>
  <c r="IB39" i="1"/>
  <c r="IB38" i="1"/>
  <c r="IB37" i="1"/>
  <c r="IB36" i="1"/>
  <c r="IB35" i="1"/>
  <c r="IB34" i="1"/>
  <c r="IB33" i="1"/>
  <c r="IB32" i="1"/>
  <c r="IB31" i="1"/>
  <c r="IB30" i="1"/>
  <c r="IB29" i="1"/>
  <c r="IB28" i="1"/>
  <c r="IB27" i="1"/>
  <c r="IB26" i="1"/>
  <c r="IB25" i="1"/>
  <c r="IB24" i="1"/>
  <c r="IB23" i="1"/>
  <c r="IB22" i="1"/>
  <c r="IB21" i="1"/>
  <c r="IB20" i="1"/>
  <c r="IB19" i="1"/>
  <c r="IB18" i="1"/>
  <c r="IB17" i="1"/>
  <c r="IB16" i="1"/>
  <c r="IB15" i="1"/>
  <c r="HF14" i="1"/>
  <c r="HF13" i="1"/>
  <c r="HF12" i="1"/>
  <c r="HF11" i="1"/>
  <c r="HF10" i="1"/>
  <c r="HF9" i="1"/>
  <c r="HF8" i="1"/>
  <c r="HF7" i="1"/>
  <c r="HE14" i="1"/>
  <c r="HE13" i="1"/>
  <c r="HE12" i="1"/>
  <c r="HE11" i="1"/>
  <c r="HE10" i="1"/>
  <c r="HE9" i="1"/>
  <c r="HE8" i="1"/>
  <c r="HE7" i="1"/>
  <c r="HD14" i="1"/>
  <c r="HD13" i="1"/>
  <c r="HD12" i="1"/>
  <c r="HD11" i="1"/>
  <c r="HD10" i="1"/>
  <c r="HD9" i="1"/>
  <c r="HD8" i="1"/>
  <c r="HD7" i="1"/>
  <c r="HC14" i="1"/>
  <c r="HC13" i="1"/>
  <c r="HC12" i="1"/>
  <c r="HC11" i="1"/>
  <c r="HC10" i="1"/>
  <c r="HC9" i="1"/>
  <c r="HC8" i="1"/>
  <c r="HC7" i="1"/>
  <c r="HB14" i="1"/>
  <c r="HB13" i="1"/>
  <c r="HB12" i="1"/>
  <c r="HB11" i="1"/>
  <c r="HB10" i="1"/>
  <c r="HB9" i="1"/>
  <c r="HB8" i="1"/>
  <c r="HB7" i="1"/>
  <c r="HA14" i="1"/>
  <c r="HA13" i="1"/>
  <c r="HA12" i="1"/>
  <c r="HA11" i="1"/>
  <c r="HA10" i="1"/>
  <c r="HA9" i="1"/>
  <c r="HA8" i="1"/>
  <c r="HA7" i="1"/>
  <c r="GZ14" i="1"/>
  <c r="GZ13" i="1"/>
  <c r="GZ12" i="1"/>
  <c r="GZ11" i="1"/>
  <c r="GZ10" i="1"/>
  <c r="GZ9" i="1"/>
  <c r="GZ8" i="1"/>
  <c r="GZ7" i="1"/>
  <c r="GV14" i="1"/>
  <c r="GV13" i="1"/>
  <c r="GV12" i="1"/>
  <c r="GV11" i="1"/>
  <c r="GV10" i="1"/>
  <c r="GV9" i="1"/>
  <c r="GV8" i="1"/>
  <c r="GV7" i="1"/>
  <c r="GU14" i="1"/>
  <c r="GU13" i="1"/>
  <c r="GU12" i="1"/>
  <c r="GU11" i="1"/>
  <c r="GU10" i="1"/>
  <c r="GU9" i="1"/>
  <c r="GU8" i="1"/>
  <c r="GU7" i="1"/>
  <c r="GT14" i="1"/>
  <c r="GT13" i="1"/>
  <c r="GT12" i="1"/>
  <c r="GT11" i="1"/>
  <c r="GT10" i="1"/>
  <c r="GT9" i="1"/>
  <c r="GT8" i="1"/>
  <c r="GT7" i="1"/>
  <c r="GS14" i="1"/>
  <c r="GS13" i="1"/>
  <c r="GS12" i="1"/>
  <c r="GS11" i="1"/>
  <c r="GS10" i="1"/>
  <c r="GS9" i="1"/>
  <c r="GS8" i="1"/>
  <c r="GS7" i="1"/>
  <c r="GR14" i="1"/>
  <c r="GR13" i="1"/>
  <c r="GR12" i="1"/>
  <c r="GR11" i="1"/>
  <c r="GR10" i="1"/>
  <c r="GR9" i="1"/>
  <c r="GR8" i="1"/>
  <c r="GR7" i="1"/>
  <c r="GQ14" i="1"/>
  <c r="GQ13" i="1"/>
  <c r="GQ12" i="1"/>
  <c r="GQ11" i="1"/>
  <c r="GQ10" i="1"/>
  <c r="GQ9" i="1"/>
  <c r="GQ8" i="1"/>
  <c r="GQ7" i="1"/>
  <c r="GP14" i="1"/>
  <c r="GP13" i="1"/>
  <c r="GP12" i="1"/>
  <c r="GP11" i="1"/>
  <c r="GP10" i="1"/>
  <c r="GP9" i="1"/>
  <c r="GP8" i="1"/>
  <c r="GP7" i="1"/>
  <c r="GO14" i="1"/>
  <c r="GO13" i="1"/>
  <c r="GO12" i="1"/>
  <c r="GO11" i="1"/>
  <c r="GO10" i="1"/>
  <c r="GO9" i="1"/>
  <c r="GO8" i="1"/>
  <c r="GO7" i="1"/>
  <c r="GL7" i="1"/>
  <c r="GK14" i="1"/>
  <c r="GK13" i="1"/>
  <c r="GK12" i="1"/>
  <c r="GK11" i="1"/>
  <c r="GK10" i="1"/>
  <c r="GK9" i="1"/>
  <c r="GK8" i="1"/>
  <c r="GK7" i="1"/>
  <c r="GJ14" i="1"/>
  <c r="GJ13" i="1"/>
  <c r="GJ12" i="1"/>
  <c r="GJ11" i="1"/>
  <c r="GJ10" i="1"/>
  <c r="GJ9" i="1"/>
  <c r="GJ8" i="1"/>
  <c r="GJ7" i="1"/>
  <c r="GF14" i="1"/>
  <c r="GG14" i="1"/>
  <c r="GE14" i="1"/>
  <c r="GE9" i="1"/>
  <c r="GF13" i="1"/>
  <c r="GF12" i="1"/>
  <c r="GF11" i="1"/>
  <c r="GF10" i="1"/>
  <c r="GF9" i="1"/>
  <c r="GF8" i="1"/>
  <c r="GF7" i="1"/>
  <c r="GE13" i="1"/>
  <c r="GE12" i="1"/>
  <c r="GE11" i="1"/>
  <c r="GE10" i="1"/>
  <c r="GE8" i="1"/>
  <c r="GE7" i="1"/>
  <c r="GA14" i="1"/>
  <c r="GA13" i="1"/>
  <c r="GA12" i="1"/>
  <c r="GA11" i="1"/>
  <c r="GA10" i="1"/>
  <c r="GA9" i="1"/>
  <c r="GA8" i="1"/>
  <c r="GA7" i="1"/>
  <c r="FZ14" i="1"/>
  <c r="FZ13" i="1"/>
  <c r="FZ12" i="1"/>
  <c r="FZ11" i="1"/>
  <c r="FZ10" i="1"/>
  <c r="FZ9" i="1"/>
  <c r="FZ8" i="1"/>
  <c r="FZ7" i="1"/>
  <c r="FY14" i="1"/>
  <c r="FY13" i="1"/>
  <c r="FY12" i="1"/>
  <c r="FY11" i="1"/>
  <c r="FY10" i="1"/>
  <c r="FY9" i="1"/>
  <c r="FY8" i="1"/>
  <c r="FY7" i="1"/>
  <c r="FX14" i="1"/>
  <c r="FX13" i="1"/>
  <c r="FX12" i="1"/>
  <c r="FX11" i="1"/>
  <c r="FX10" i="1"/>
  <c r="FX9" i="1"/>
  <c r="FX8" i="1"/>
  <c r="FX7" i="1"/>
  <c r="FW14" i="1"/>
  <c r="FW13" i="1"/>
  <c r="FW12" i="1"/>
  <c r="FW11" i="1"/>
  <c r="FW10" i="1"/>
  <c r="FW9" i="1"/>
  <c r="FW8" i="1"/>
  <c r="FW7" i="1"/>
  <c r="FV14" i="1"/>
  <c r="FV13" i="1"/>
  <c r="FV12" i="1"/>
  <c r="FV11" i="1"/>
  <c r="FV10" i="1"/>
  <c r="FV9" i="1"/>
  <c r="FV8" i="1"/>
  <c r="FV7" i="1"/>
  <c r="FG14" i="1"/>
  <c r="FG13" i="1"/>
  <c r="FG12" i="1"/>
  <c r="FG11" i="1"/>
  <c r="FG10" i="1"/>
  <c r="FG9" i="1"/>
  <c r="FG8" i="1"/>
  <c r="FG7" i="1"/>
  <c r="FF14" i="1"/>
  <c r="FF13" i="1"/>
  <c r="FF12" i="1"/>
  <c r="FF11" i="1"/>
  <c r="FF10" i="1"/>
  <c r="FF9" i="1"/>
  <c r="FF8" i="1"/>
  <c r="FF7" i="1"/>
  <c r="ET14" i="1"/>
  <c r="ET13" i="1"/>
  <c r="ET12" i="1"/>
  <c r="ET11" i="1"/>
  <c r="ET10" i="1"/>
  <c r="ET9" i="1"/>
  <c r="ET8" i="1"/>
  <c r="ET7" i="1"/>
  <c r="ES14" i="1"/>
  <c r="ES13" i="1"/>
  <c r="ES12" i="1"/>
  <c r="ES11" i="1"/>
  <c r="ES10" i="1"/>
  <c r="ES9" i="1"/>
  <c r="ES8" i="1"/>
  <c r="ES7" i="1"/>
  <c r="DH14" i="1"/>
  <c r="DH13" i="1"/>
  <c r="DH12" i="1"/>
  <c r="DH11" i="1"/>
  <c r="DH10" i="1"/>
  <c r="DH9" i="1"/>
  <c r="DH8" i="1"/>
  <c r="DH7" i="1"/>
  <c r="DG14" i="1"/>
  <c r="DG13" i="1"/>
  <c r="DG12" i="1"/>
  <c r="DG11" i="1"/>
  <c r="DG10" i="1"/>
  <c r="DG9" i="1"/>
  <c r="DG8" i="1"/>
  <c r="DG7" i="1"/>
  <c r="DF14" i="1"/>
  <c r="DF13" i="1"/>
  <c r="DF12" i="1"/>
  <c r="DF11" i="1"/>
  <c r="DF10" i="1"/>
  <c r="DF9" i="1"/>
  <c r="DF8" i="1"/>
  <c r="DF7" i="1"/>
  <c r="DA14" i="1"/>
  <c r="DA13" i="1"/>
  <c r="DA12" i="1"/>
  <c r="DA11" i="1"/>
  <c r="DA10" i="1"/>
  <c r="DA9" i="1"/>
  <c r="DA8" i="1"/>
  <c r="DA7" i="1"/>
  <c r="CZ14" i="1"/>
  <c r="CZ13" i="1"/>
  <c r="CZ12" i="1"/>
  <c r="CZ11" i="1"/>
  <c r="CZ10" i="1"/>
  <c r="CZ9" i="1"/>
  <c r="CZ8" i="1"/>
  <c r="CZ7" i="1"/>
  <c r="CY14" i="1"/>
  <c r="CY13" i="1"/>
  <c r="CY12" i="1"/>
  <c r="CY11" i="1"/>
  <c r="CY10" i="1"/>
  <c r="CY9" i="1"/>
  <c r="CY8" i="1"/>
  <c r="CY7" i="1"/>
  <c r="CX14" i="1"/>
  <c r="CX13" i="1"/>
  <c r="CX12" i="1"/>
  <c r="CX11" i="1"/>
  <c r="CX10" i="1"/>
  <c r="CX9" i="1"/>
  <c r="CX8" i="1"/>
  <c r="CX7" i="1"/>
  <c r="ES6" i="1" l="1"/>
  <c r="ET6" i="1"/>
  <c r="GO6" i="1"/>
  <c r="GP6" i="1"/>
  <c r="GQ6" i="1"/>
  <c r="GR6" i="1"/>
  <c r="GS6" i="1"/>
  <c r="GT6" i="1"/>
  <c r="GU6" i="1"/>
  <c r="GV6" i="1"/>
  <c r="GJ6" i="1"/>
  <c r="GK6" i="1"/>
  <c r="FF6" i="1"/>
  <c r="FG6" i="1"/>
  <c r="FV6" i="1"/>
  <c r="FW6" i="1"/>
  <c r="FX6" i="1"/>
  <c r="FY6" i="1"/>
  <c r="FZ6" i="1"/>
  <c r="GZ6" i="1"/>
  <c r="HB6" i="1"/>
  <c r="HD6" i="1"/>
  <c r="HF6" i="1"/>
  <c r="GF6" i="1"/>
  <c r="HA6" i="1"/>
  <c r="HC6" i="1"/>
  <c r="HE6" i="1"/>
  <c r="GA6" i="1"/>
  <c r="GE6" i="1"/>
  <c r="DH6" i="1"/>
  <c r="DF6" i="1"/>
  <c r="DG6" i="1"/>
  <c r="DA6" i="1"/>
  <c r="CZ6" i="1"/>
  <c r="CX6" i="1"/>
  <c r="CY6" i="1"/>
  <c r="CS14" i="1" l="1"/>
  <c r="CS13" i="1"/>
  <c r="CS12" i="1"/>
  <c r="CS11" i="1"/>
  <c r="CS10" i="1"/>
  <c r="CS9" i="1"/>
  <c r="CS8" i="1"/>
  <c r="CS7" i="1"/>
  <c r="CR14" i="1"/>
  <c r="CR13" i="1"/>
  <c r="CR12" i="1"/>
  <c r="CR11" i="1"/>
  <c r="CR10" i="1"/>
  <c r="CR9" i="1"/>
  <c r="CR8" i="1"/>
  <c r="CR7" i="1"/>
  <c r="CR6" i="1" l="1"/>
  <c r="CS6" i="1"/>
  <c r="CM14" i="1"/>
  <c r="CM13" i="1"/>
  <c r="CM12" i="1"/>
  <c r="CM11" i="1"/>
  <c r="CM10" i="1"/>
  <c r="CM9" i="1"/>
  <c r="CM8" i="1"/>
  <c r="CM7" i="1"/>
  <c r="CL14" i="1"/>
  <c r="CL13" i="1"/>
  <c r="CL12" i="1"/>
  <c r="CL11" i="1"/>
  <c r="CL10" i="1"/>
  <c r="CL9" i="1"/>
  <c r="CL8" i="1"/>
  <c r="CL7" i="1"/>
  <c r="CK14" i="1"/>
  <c r="CK13" i="1"/>
  <c r="CK12" i="1"/>
  <c r="CK11" i="1"/>
  <c r="CK10" i="1"/>
  <c r="CK9" i="1"/>
  <c r="CK8" i="1"/>
  <c r="CK7" i="1"/>
  <c r="CM6" i="1" l="1"/>
  <c r="CL6" i="1"/>
  <c r="CK6" i="1"/>
  <c r="CC7" i="1"/>
  <c r="CF14" i="1"/>
  <c r="CF13" i="1"/>
  <c r="CF12" i="1"/>
  <c r="CF11" i="1"/>
  <c r="CF10" i="1"/>
  <c r="CF9" i="1"/>
  <c r="CF8" i="1"/>
  <c r="CF7" i="1"/>
  <c r="CF6" i="1" l="1"/>
  <c r="E14" i="1" l="1"/>
  <c r="IR15" i="1" l="1"/>
  <c r="IR16" i="1"/>
  <c r="IR17" i="1"/>
  <c r="IR18" i="1"/>
  <c r="IR19" i="1"/>
  <c r="IR20" i="1"/>
  <c r="IR21" i="1"/>
  <c r="IR22" i="1"/>
  <c r="IR23" i="1"/>
  <c r="IR24" i="1"/>
  <c r="IR25" i="1"/>
  <c r="IR26" i="1"/>
  <c r="IR27" i="1"/>
  <c r="IR28" i="1"/>
  <c r="IR29" i="1"/>
  <c r="IR30" i="1"/>
  <c r="IR31" i="1"/>
  <c r="IR32" i="1"/>
  <c r="IR33" i="1"/>
  <c r="IR34" i="1"/>
  <c r="IR35" i="1"/>
  <c r="IR36" i="1"/>
  <c r="IR37" i="1"/>
  <c r="IR38" i="1"/>
  <c r="IR39" i="1"/>
  <c r="IR40" i="1"/>
  <c r="IR41" i="1"/>
  <c r="IR42" i="1"/>
  <c r="IR43" i="1"/>
  <c r="IR44" i="1"/>
  <c r="IR45" i="1"/>
  <c r="IR46" i="1"/>
  <c r="IR47" i="1"/>
  <c r="IR48" i="1"/>
  <c r="IQ15" i="1"/>
  <c r="IQ16" i="1"/>
  <c r="IQ17" i="1"/>
  <c r="IQ18" i="1"/>
  <c r="IQ19" i="1"/>
  <c r="IQ20" i="1"/>
  <c r="IQ21" i="1"/>
  <c r="IQ22" i="1"/>
  <c r="IQ23" i="1"/>
  <c r="IQ24" i="1"/>
  <c r="IQ25" i="1"/>
  <c r="IQ26" i="1"/>
  <c r="IQ27" i="1"/>
  <c r="IQ28" i="1"/>
  <c r="IQ29" i="1"/>
  <c r="IQ30" i="1"/>
  <c r="IQ31" i="1"/>
  <c r="IQ32" i="1"/>
  <c r="IQ33" i="1"/>
  <c r="IQ34" i="1"/>
  <c r="IQ35" i="1"/>
  <c r="IQ36" i="1"/>
  <c r="IQ37" i="1"/>
  <c r="IQ38" i="1"/>
  <c r="IQ39" i="1"/>
  <c r="IQ40" i="1"/>
  <c r="IQ41" i="1"/>
  <c r="IQ42" i="1"/>
  <c r="IQ43" i="1"/>
  <c r="IQ44" i="1"/>
  <c r="IQ45" i="1"/>
  <c r="IQ46" i="1"/>
  <c r="IQ47" i="1"/>
  <c r="IQ48" i="1"/>
  <c r="IO15" i="1"/>
  <c r="IO16" i="1"/>
  <c r="IO17" i="1"/>
  <c r="IO18" i="1"/>
  <c r="IO19" i="1"/>
  <c r="IO20" i="1"/>
  <c r="IO21" i="1"/>
  <c r="IO22" i="1"/>
  <c r="IO23" i="1"/>
  <c r="IO24" i="1"/>
  <c r="IO25" i="1"/>
  <c r="IO26" i="1"/>
  <c r="IO27" i="1"/>
  <c r="IO28" i="1"/>
  <c r="IO29" i="1"/>
  <c r="IO30" i="1"/>
  <c r="IO31" i="1"/>
  <c r="IO32" i="1"/>
  <c r="IO33" i="1"/>
  <c r="IO34" i="1"/>
  <c r="IO35" i="1"/>
  <c r="IO36" i="1"/>
  <c r="IO37" i="1"/>
  <c r="IO38" i="1"/>
  <c r="IO39" i="1"/>
  <c r="IO40" i="1"/>
  <c r="IO41" i="1"/>
  <c r="IO42" i="1"/>
  <c r="IO43" i="1"/>
  <c r="IO44" i="1"/>
  <c r="IO45" i="1"/>
  <c r="IO46" i="1"/>
  <c r="IO47" i="1"/>
  <c r="IO48" i="1"/>
  <c r="IL15" i="1"/>
  <c r="IL16" i="1"/>
  <c r="IL17" i="1"/>
  <c r="IL18" i="1"/>
  <c r="IL19" i="1"/>
  <c r="IL20" i="1"/>
  <c r="IL21" i="1"/>
  <c r="IL22" i="1"/>
  <c r="IL23" i="1"/>
  <c r="IL24" i="1"/>
  <c r="IL25" i="1"/>
  <c r="IL26" i="1"/>
  <c r="IL27" i="1"/>
  <c r="IL28" i="1"/>
  <c r="IL29" i="1"/>
  <c r="IL30" i="1"/>
  <c r="IL31" i="1"/>
  <c r="IL32" i="1"/>
  <c r="IL33" i="1"/>
  <c r="IL34" i="1"/>
  <c r="IL35" i="1"/>
  <c r="IL36" i="1"/>
  <c r="IL37" i="1"/>
  <c r="IL38" i="1"/>
  <c r="IL39" i="1"/>
  <c r="IL40" i="1"/>
  <c r="IL41" i="1"/>
  <c r="IL42" i="1"/>
  <c r="IL43" i="1"/>
  <c r="IL44" i="1"/>
  <c r="IL45" i="1"/>
  <c r="IL46" i="1"/>
  <c r="IL47" i="1"/>
  <c r="IL48" i="1"/>
  <c r="II15" i="1"/>
  <c r="II16" i="1"/>
  <c r="II17" i="1"/>
  <c r="II18" i="1"/>
  <c r="II19" i="1"/>
  <c r="II20" i="1"/>
  <c r="II21" i="1"/>
  <c r="II22" i="1"/>
  <c r="II23" i="1"/>
  <c r="II24" i="1"/>
  <c r="II25" i="1"/>
  <c r="II26" i="1"/>
  <c r="II27" i="1"/>
  <c r="II28" i="1"/>
  <c r="II29" i="1"/>
  <c r="II30" i="1"/>
  <c r="II31" i="1"/>
  <c r="II32" i="1"/>
  <c r="II33" i="1"/>
  <c r="II34" i="1"/>
  <c r="II35" i="1"/>
  <c r="II36" i="1"/>
  <c r="II37" i="1"/>
  <c r="II38" i="1"/>
  <c r="II39" i="1"/>
  <c r="II40" i="1"/>
  <c r="II41" i="1"/>
  <c r="II42" i="1"/>
  <c r="II43" i="1"/>
  <c r="II44" i="1"/>
  <c r="II45" i="1"/>
  <c r="II46" i="1"/>
  <c r="II47" i="1"/>
  <c r="II48" i="1"/>
  <c r="ID15" i="1"/>
  <c r="ID16" i="1"/>
  <c r="ID17" i="1"/>
  <c r="ID18" i="1"/>
  <c r="ID19" i="1"/>
  <c r="ID20" i="1"/>
  <c r="ID21" i="1"/>
  <c r="ID22" i="1"/>
  <c r="ID23" i="1"/>
  <c r="ID24" i="1"/>
  <c r="ID25" i="1"/>
  <c r="ID26" i="1"/>
  <c r="ID27" i="1"/>
  <c r="ID28" i="1"/>
  <c r="ID29" i="1"/>
  <c r="ID30" i="1"/>
  <c r="ID31" i="1"/>
  <c r="ID32" i="1"/>
  <c r="ID33" i="1"/>
  <c r="ID34" i="1"/>
  <c r="ID35" i="1"/>
  <c r="ID36" i="1"/>
  <c r="ID37" i="1"/>
  <c r="ID38" i="1"/>
  <c r="ID39" i="1"/>
  <c r="ID40" i="1"/>
  <c r="ID41" i="1"/>
  <c r="ID42" i="1"/>
  <c r="ID43" i="1"/>
  <c r="ID44" i="1"/>
  <c r="ID45" i="1"/>
  <c r="ID46" i="1"/>
  <c r="ID47" i="1"/>
  <c r="ID48" i="1"/>
  <c r="IA48" i="1"/>
  <c r="IA15" i="1"/>
  <c r="IA16" i="1"/>
  <c r="IA17" i="1"/>
  <c r="IA18" i="1"/>
  <c r="IA19" i="1"/>
  <c r="IA20" i="1"/>
  <c r="IA21" i="1"/>
  <c r="IA22" i="1"/>
  <c r="IA23" i="1"/>
  <c r="IA24" i="1"/>
  <c r="IA25" i="1"/>
  <c r="IA26" i="1"/>
  <c r="IA27" i="1"/>
  <c r="IA28" i="1"/>
  <c r="IA29" i="1"/>
  <c r="IA30" i="1"/>
  <c r="IA31" i="1"/>
  <c r="IA32" i="1"/>
  <c r="IA33" i="1"/>
  <c r="IA34" i="1"/>
  <c r="IA35" i="1"/>
  <c r="IA36" i="1"/>
  <c r="IA37" i="1"/>
  <c r="IA38" i="1"/>
  <c r="IA39" i="1"/>
  <c r="IA40" i="1"/>
  <c r="IA41" i="1"/>
  <c r="IA42" i="1"/>
  <c r="IA43" i="1"/>
  <c r="IA44" i="1"/>
  <c r="IA45" i="1"/>
  <c r="IA46" i="1"/>
  <c r="IA47" i="1"/>
  <c r="AI8" i="1" l="1"/>
  <c r="AK7" i="1"/>
  <c r="AJ7" i="1"/>
  <c r="AI7" i="1"/>
  <c r="HG14" i="1" l="1"/>
  <c r="GY14" i="1"/>
  <c r="GX14" i="1"/>
  <c r="HG13" i="1"/>
  <c r="GY13" i="1"/>
  <c r="GX13" i="1"/>
  <c r="HG12" i="1"/>
  <c r="GY12" i="1"/>
  <c r="GX12" i="1"/>
  <c r="HG11" i="1"/>
  <c r="GY11" i="1"/>
  <c r="GX11" i="1"/>
  <c r="HG10" i="1"/>
  <c r="GY10" i="1"/>
  <c r="GX10" i="1"/>
  <c r="HG9" i="1"/>
  <c r="GY9" i="1"/>
  <c r="GX9" i="1"/>
  <c r="HG8" i="1"/>
  <c r="GY8" i="1"/>
  <c r="GX8" i="1"/>
  <c r="HG7" i="1"/>
  <c r="GY7" i="1"/>
  <c r="GX7" i="1"/>
  <c r="GW14" i="1"/>
  <c r="GN14" i="1"/>
  <c r="GM14" i="1"/>
  <c r="GL14" i="1"/>
  <c r="GI14" i="1"/>
  <c r="GH14" i="1"/>
  <c r="GW13" i="1"/>
  <c r="GN13" i="1"/>
  <c r="GM13" i="1"/>
  <c r="GL13" i="1"/>
  <c r="GI13" i="1"/>
  <c r="GH13" i="1"/>
  <c r="GW12" i="1"/>
  <c r="GN12" i="1"/>
  <c r="GM12" i="1"/>
  <c r="GL12" i="1"/>
  <c r="GI12" i="1"/>
  <c r="GH12" i="1"/>
  <c r="GW11" i="1"/>
  <c r="GN11" i="1"/>
  <c r="GM11" i="1"/>
  <c r="GL11" i="1"/>
  <c r="GI11" i="1"/>
  <c r="GH11" i="1"/>
  <c r="GW10" i="1"/>
  <c r="GN10" i="1"/>
  <c r="GM10" i="1"/>
  <c r="GL10" i="1"/>
  <c r="GI10" i="1"/>
  <c r="GH10" i="1"/>
  <c r="GW9" i="1"/>
  <c r="GN9" i="1"/>
  <c r="GM9" i="1"/>
  <c r="GL9" i="1"/>
  <c r="GI9" i="1"/>
  <c r="GH9" i="1"/>
  <c r="GW8" i="1"/>
  <c r="GN8" i="1"/>
  <c r="GM8" i="1"/>
  <c r="GL8" i="1"/>
  <c r="GI8" i="1"/>
  <c r="GH8" i="1"/>
  <c r="GW7" i="1"/>
  <c r="GN7" i="1"/>
  <c r="GM7" i="1"/>
  <c r="GI7" i="1"/>
  <c r="GH7" i="1"/>
  <c r="GD14" i="1"/>
  <c r="GC14" i="1"/>
  <c r="GG13" i="1"/>
  <c r="GD13" i="1"/>
  <c r="GC13" i="1"/>
  <c r="GG12" i="1"/>
  <c r="GD12" i="1"/>
  <c r="GC12" i="1"/>
  <c r="GG11" i="1"/>
  <c r="GD11" i="1"/>
  <c r="GC11" i="1"/>
  <c r="GG10" i="1"/>
  <c r="GD10" i="1"/>
  <c r="GC10" i="1"/>
  <c r="GG9" i="1"/>
  <c r="GD9" i="1"/>
  <c r="GC9" i="1"/>
  <c r="GG8" i="1"/>
  <c r="GD8" i="1"/>
  <c r="GC8" i="1"/>
  <c r="GG7" i="1"/>
  <c r="GD7" i="1"/>
  <c r="GC7" i="1"/>
  <c r="GB14" i="1"/>
  <c r="FU14" i="1"/>
  <c r="FT14" i="1"/>
  <c r="GB13" i="1"/>
  <c r="FU13" i="1"/>
  <c r="FT13" i="1"/>
  <c r="GB12" i="1"/>
  <c r="FU12" i="1"/>
  <c r="FT12" i="1"/>
  <c r="GB11" i="1"/>
  <c r="FU11" i="1"/>
  <c r="FT11" i="1"/>
  <c r="GB10" i="1"/>
  <c r="FU10" i="1"/>
  <c r="FT10" i="1"/>
  <c r="GB9" i="1"/>
  <c r="FU9" i="1"/>
  <c r="FT9" i="1"/>
  <c r="GB8" i="1"/>
  <c r="FU8" i="1"/>
  <c r="FT8" i="1"/>
  <c r="GB7" i="1"/>
  <c r="FU7" i="1"/>
  <c r="FT7" i="1"/>
  <c r="FS14" i="1"/>
  <c r="FR14" i="1"/>
  <c r="FS13" i="1"/>
  <c r="FR13" i="1"/>
  <c r="FS12" i="1"/>
  <c r="FR12" i="1"/>
  <c r="FS11" i="1"/>
  <c r="FR11" i="1"/>
  <c r="FS10" i="1"/>
  <c r="FR10" i="1"/>
  <c r="FS9" i="1"/>
  <c r="FR9" i="1"/>
  <c r="FS8" i="1"/>
  <c r="FR8" i="1"/>
  <c r="FS7" i="1"/>
  <c r="FR7" i="1"/>
  <c r="FQ14" i="1"/>
  <c r="FP14" i="1"/>
  <c r="FO14" i="1"/>
  <c r="FN14" i="1"/>
  <c r="FM14" i="1"/>
  <c r="FL14" i="1"/>
  <c r="FK14" i="1"/>
  <c r="FJ14" i="1"/>
  <c r="FI14" i="1"/>
  <c r="FQ13" i="1"/>
  <c r="FP13" i="1"/>
  <c r="FO13" i="1"/>
  <c r="FN13" i="1"/>
  <c r="FM13" i="1"/>
  <c r="FL13" i="1"/>
  <c r="FK13" i="1"/>
  <c r="FJ13" i="1"/>
  <c r="FI13" i="1"/>
  <c r="FQ12" i="1"/>
  <c r="FP12" i="1"/>
  <c r="FO12" i="1"/>
  <c r="FN12" i="1"/>
  <c r="FM12" i="1"/>
  <c r="FL12" i="1"/>
  <c r="FK12" i="1"/>
  <c r="FJ12" i="1"/>
  <c r="FI12" i="1"/>
  <c r="FQ11" i="1"/>
  <c r="FP11" i="1"/>
  <c r="FO11" i="1"/>
  <c r="FN11" i="1"/>
  <c r="FM11" i="1"/>
  <c r="FL11" i="1"/>
  <c r="FK11" i="1"/>
  <c r="FJ11" i="1"/>
  <c r="FI11" i="1"/>
  <c r="FQ10" i="1"/>
  <c r="FP10" i="1"/>
  <c r="FO10" i="1"/>
  <c r="FN10" i="1"/>
  <c r="FM10" i="1"/>
  <c r="FL10" i="1"/>
  <c r="FK10" i="1"/>
  <c r="FJ10" i="1"/>
  <c r="FI10" i="1"/>
  <c r="FQ9" i="1"/>
  <c r="FP9" i="1"/>
  <c r="FO9" i="1"/>
  <c r="FN9" i="1"/>
  <c r="FM9" i="1"/>
  <c r="FL9" i="1"/>
  <c r="FK9" i="1"/>
  <c r="FJ9" i="1"/>
  <c r="FI9" i="1"/>
  <c r="FQ8" i="1"/>
  <c r="FP8" i="1"/>
  <c r="FO8" i="1"/>
  <c r="FN8" i="1"/>
  <c r="FM8" i="1"/>
  <c r="FL8" i="1"/>
  <c r="FK8" i="1"/>
  <c r="FJ8" i="1"/>
  <c r="FI8" i="1"/>
  <c r="FQ7" i="1"/>
  <c r="FP7" i="1"/>
  <c r="FO7" i="1"/>
  <c r="FN7" i="1"/>
  <c r="FM7" i="1"/>
  <c r="FL7" i="1"/>
  <c r="FK7" i="1"/>
  <c r="FJ7" i="1"/>
  <c r="FI7" i="1"/>
  <c r="IP7" i="1" l="1"/>
  <c r="IP8" i="1"/>
  <c r="IP9" i="1"/>
  <c r="IP10" i="1"/>
  <c r="IP11" i="1"/>
  <c r="IP12" i="1"/>
  <c r="IP13" i="1"/>
  <c r="IP14" i="1"/>
  <c r="IS7" i="1"/>
  <c r="IS8" i="1"/>
  <c r="IS9" i="1"/>
  <c r="IS10" i="1"/>
  <c r="IS11" i="1"/>
  <c r="IS12" i="1"/>
  <c r="IS13" i="1"/>
  <c r="IS14" i="1"/>
  <c r="IT7" i="1"/>
  <c r="IT8" i="1"/>
  <c r="IT9" i="1"/>
  <c r="IT10" i="1"/>
  <c r="IT11" i="1"/>
  <c r="IT12" i="1"/>
  <c r="IT13" i="1"/>
  <c r="IT14" i="1"/>
  <c r="GB6" i="1"/>
  <c r="FR6" i="1"/>
  <c r="IO7" i="1"/>
  <c r="IO9" i="1"/>
  <c r="IO11" i="1"/>
  <c r="IO13" i="1"/>
  <c r="IQ8" i="1"/>
  <c r="IQ10" i="1"/>
  <c r="IQ12" i="1"/>
  <c r="IQ14" i="1"/>
  <c r="IO8" i="1"/>
  <c r="IO10" i="1"/>
  <c r="IO12" i="1"/>
  <c r="IO14" i="1"/>
  <c r="IQ7" i="1"/>
  <c r="IQ9" i="1"/>
  <c r="IQ11" i="1"/>
  <c r="IQ13" i="1"/>
  <c r="IR7" i="1"/>
  <c r="IR8" i="1"/>
  <c r="IR9" i="1"/>
  <c r="IR10" i="1"/>
  <c r="IR11" i="1"/>
  <c r="IR12" i="1"/>
  <c r="IR13" i="1"/>
  <c r="IR14" i="1"/>
  <c r="GX6" i="1"/>
  <c r="GM6" i="1"/>
  <c r="GW6" i="1"/>
  <c r="FS6" i="1"/>
  <c r="GH6" i="1"/>
  <c r="GL6" i="1"/>
  <c r="GN6" i="1"/>
  <c r="HG6" i="1"/>
  <c r="GI6" i="1"/>
  <c r="GC6" i="1"/>
  <c r="GG6" i="1"/>
  <c r="GD6" i="1"/>
  <c r="GY6" i="1"/>
  <c r="FJ6" i="1"/>
  <c r="FU6" i="1"/>
  <c r="FT6" i="1"/>
  <c r="FK6" i="1"/>
  <c r="FM6" i="1"/>
  <c r="FO6" i="1"/>
  <c r="FQ6" i="1"/>
  <c r="FL6" i="1"/>
  <c r="FN6" i="1"/>
  <c r="FP6" i="1"/>
  <c r="FI6" i="1"/>
  <c r="EJ14" i="1"/>
  <c r="EI14" i="1"/>
  <c r="EJ13" i="1"/>
  <c r="EI13" i="1"/>
  <c r="EJ12" i="1"/>
  <c r="EI12" i="1"/>
  <c r="EJ11" i="1"/>
  <c r="EI11" i="1"/>
  <c r="EJ10" i="1"/>
  <c r="EI10" i="1"/>
  <c r="EJ9" i="1"/>
  <c r="EI9" i="1"/>
  <c r="EJ8" i="1"/>
  <c r="EI8" i="1"/>
  <c r="EJ7" i="1"/>
  <c r="EI7" i="1"/>
  <c r="DY14" i="1"/>
  <c r="DY13" i="1"/>
  <c r="DY12" i="1"/>
  <c r="DY11" i="1"/>
  <c r="DY10" i="1"/>
  <c r="DY9" i="1"/>
  <c r="DY8" i="1"/>
  <c r="DY7" i="1"/>
  <c r="IO6" i="1" l="1"/>
  <c r="FJ1" i="1"/>
  <c r="IP6" i="1"/>
  <c r="FU1" i="1"/>
  <c r="IQ6" i="1"/>
  <c r="GD1" i="1"/>
  <c r="GI1" i="1"/>
  <c r="IR6" i="1"/>
  <c r="IS6" i="1"/>
  <c r="GN1" i="1"/>
  <c r="IT6" i="1"/>
  <c r="GY1" i="1"/>
  <c r="EJ6" i="1"/>
  <c r="DY6" i="1"/>
  <c r="EI6" i="1"/>
  <c r="ER7" i="1"/>
  <c r="EU7" i="1"/>
  <c r="EV7" i="1"/>
  <c r="EW7" i="1"/>
  <c r="EX7" i="1"/>
  <c r="EY7" i="1"/>
  <c r="EZ7" i="1"/>
  <c r="FA7" i="1"/>
  <c r="FB7" i="1"/>
  <c r="FC7" i="1"/>
  <c r="FD7" i="1"/>
  <c r="FE7" i="1"/>
  <c r="FH7" i="1"/>
  <c r="ER8" i="1"/>
  <c r="EU8" i="1"/>
  <c r="EV8" i="1"/>
  <c r="EW8" i="1"/>
  <c r="EX8" i="1"/>
  <c r="EY8" i="1"/>
  <c r="EZ8" i="1"/>
  <c r="FA8" i="1"/>
  <c r="FB8" i="1"/>
  <c r="FC8" i="1"/>
  <c r="FD8" i="1"/>
  <c r="FE8" i="1"/>
  <c r="FH8" i="1"/>
  <c r="ER9" i="1"/>
  <c r="EU9" i="1"/>
  <c r="EV9" i="1"/>
  <c r="EW9" i="1"/>
  <c r="EX9" i="1"/>
  <c r="EY9" i="1"/>
  <c r="EZ9" i="1"/>
  <c r="FA9" i="1"/>
  <c r="FB9" i="1"/>
  <c r="FC9" i="1"/>
  <c r="FD9" i="1"/>
  <c r="FE9" i="1"/>
  <c r="FH9" i="1"/>
  <c r="ER10" i="1"/>
  <c r="EU10" i="1"/>
  <c r="EV10" i="1"/>
  <c r="EW10" i="1"/>
  <c r="EX10" i="1"/>
  <c r="EY10" i="1"/>
  <c r="EZ10" i="1"/>
  <c r="FA10" i="1"/>
  <c r="FB10" i="1"/>
  <c r="FC10" i="1"/>
  <c r="FD10" i="1"/>
  <c r="FE10" i="1"/>
  <c r="FH10" i="1"/>
  <c r="ER11" i="1"/>
  <c r="EU11" i="1"/>
  <c r="EV11" i="1"/>
  <c r="EW11" i="1"/>
  <c r="EX11" i="1"/>
  <c r="EY11" i="1"/>
  <c r="EZ11" i="1"/>
  <c r="FA11" i="1"/>
  <c r="FB11" i="1"/>
  <c r="FC11" i="1"/>
  <c r="FD11" i="1"/>
  <c r="FE11" i="1"/>
  <c r="FH11" i="1"/>
  <c r="ER12" i="1"/>
  <c r="EU12" i="1"/>
  <c r="EV12" i="1"/>
  <c r="EW12" i="1"/>
  <c r="EX12" i="1"/>
  <c r="EY12" i="1"/>
  <c r="EZ12" i="1"/>
  <c r="FA12" i="1"/>
  <c r="FB12" i="1"/>
  <c r="FC12" i="1"/>
  <c r="FD12" i="1"/>
  <c r="FE12" i="1"/>
  <c r="FH12" i="1"/>
  <c r="ER13" i="1"/>
  <c r="EU13" i="1"/>
  <c r="EV13" i="1"/>
  <c r="EW13" i="1"/>
  <c r="EX13" i="1"/>
  <c r="EY13" i="1"/>
  <c r="EZ13" i="1"/>
  <c r="FA13" i="1"/>
  <c r="FB13" i="1"/>
  <c r="FC13" i="1"/>
  <c r="FD13" i="1"/>
  <c r="FE13" i="1"/>
  <c r="FH13" i="1"/>
  <c r="ER14" i="1"/>
  <c r="EU14" i="1"/>
  <c r="EV14" i="1"/>
  <c r="EW14" i="1"/>
  <c r="EX14" i="1"/>
  <c r="EY14" i="1"/>
  <c r="EZ14" i="1"/>
  <c r="FA14" i="1"/>
  <c r="FB14" i="1"/>
  <c r="FC14" i="1"/>
  <c r="FD14" i="1"/>
  <c r="FE14" i="1"/>
  <c r="FH14" i="1"/>
  <c r="IN14" i="1" l="1"/>
  <c r="IM14" i="1"/>
  <c r="IN12" i="1"/>
  <c r="IM12" i="1"/>
  <c r="IN10" i="1"/>
  <c r="IM10" i="1"/>
  <c r="IN8" i="1"/>
  <c r="IM8" i="1"/>
  <c r="IN13" i="1"/>
  <c r="IM13" i="1"/>
  <c r="IN11" i="1"/>
  <c r="IM11" i="1"/>
  <c r="IN9" i="1"/>
  <c r="IM9" i="1"/>
  <c r="IN7" i="1"/>
  <c r="IM7" i="1"/>
  <c r="FA6" i="1"/>
  <c r="FE6" i="1"/>
  <c r="FC6" i="1"/>
  <c r="EY6" i="1"/>
  <c r="EW6" i="1"/>
  <c r="EU6" i="1"/>
  <c r="FH6" i="1"/>
  <c r="FD6" i="1"/>
  <c r="FB6" i="1"/>
  <c r="EZ6" i="1"/>
  <c r="EX6" i="1"/>
  <c r="EV6" i="1"/>
  <c r="ER6" i="1"/>
  <c r="HY16" i="1"/>
  <c r="IM6" i="1" l="1"/>
  <c r="EW1" i="1"/>
  <c r="IN6" i="1"/>
  <c r="FC1" i="1"/>
  <c r="HZ15" i="1" l="1"/>
  <c r="HZ16" i="1"/>
  <c r="HZ17" i="1"/>
  <c r="HZ18" i="1"/>
  <c r="HZ19" i="1"/>
  <c r="HZ20" i="1"/>
  <c r="HZ21" i="1"/>
  <c r="HZ22" i="1"/>
  <c r="HZ23" i="1"/>
  <c r="HZ24" i="1"/>
  <c r="HZ25" i="1"/>
  <c r="HZ26" i="1"/>
  <c r="HZ27" i="1"/>
  <c r="HZ28" i="1"/>
  <c r="HZ29" i="1"/>
  <c r="HZ31" i="1"/>
  <c r="HZ32" i="1"/>
  <c r="HZ33" i="1"/>
  <c r="HZ34" i="1"/>
  <c r="HZ35" i="1"/>
  <c r="HZ37" i="1"/>
  <c r="HZ38" i="1"/>
  <c r="HZ39" i="1"/>
  <c r="HZ40" i="1"/>
  <c r="HZ41" i="1"/>
  <c r="HZ42" i="1"/>
  <c r="HZ43" i="1"/>
  <c r="HZ44" i="1"/>
  <c r="HZ45" i="1"/>
  <c r="HZ46" i="1"/>
  <c r="HZ47" i="1"/>
  <c r="HZ48" i="1"/>
  <c r="HY15" i="1"/>
  <c r="HY17" i="1"/>
  <c r="HY18" i="1"/>
  <c r="HY19" i="1"/>
  <c r="HY20" i="1"/>
  <c r="HY21" i="1"/>
  <c r="HY22" i="1"/>
  <c r="HY23" i="1"/>
  <c r="HY24" i="1"/>
  <c r="HY25" i="1"/>
  <c r="HY26" i="1"/>
  <c r="HY27" i="1"/>
  <c r="HY28" i="1"/>
  <c r="HY29" i="1"/>
  <c r="HY31" i="1"/>
  <c r="HY32" i="1"/>
  <c r="HY33" i="1"/>
  <c r="HY34" i="1"/>
  <c r="HY35" i="1"/>
  <c r="HY37" i="1"/>
  <c r="HY38" i="1"/>
  <c r="HY39" i="1"/>
  <c r="HY40" i="1"/>
  <c r="HY41" i="1"/>
  <c r="HY42" i="1"/>
  <c r="HY43" i="1"/>
  <c r="HY44" i="1"/>
  <c r="HY45" i="1"/>
  <c r="HY46" i="1"/>
  <c r="HY47" i="1"/>
  <c r="HY48" i="1"/>
  <c r="HY30" i="1" l="1"/>
  <c r="HY36" i="1"/>
  <c r="HZ36" i="1"/>
  <c r="HZ30" i="1"/>
  <c r="H7" i="1"/>
  <c r="I7" i="1"/>
  <c r="J7" i="1"/>
  <c r="K7" i="1"/>
  <c r="L7" i="1"/>
  <c r="M7" i="1"/>
  <c r="N7" i="1"/>
  <c r="O7" i="1"/>
  <c r="P7" i="1"/>
  <c r="Q7" i="1"/>
  <c r="R7" i="1"/>
  <c r="S7" i="1"/>
  <c r="T7" i="1"/>
  <c r="U7" i="1"/>
  <c r="V7" i="1"/>
  <c r="W7" i="1"/>
  <c r="X7" i="1"/>
  <c r="Y7" i="1"/>
  <c r="Z7" i="1"/>
  <c r="AA7" i="1"/>
  <c r="AB7" i="1"/>
  <c r="AC7" i="1"/>
  <c r="AD7" i="1"/>
  <c r="AE7" i="1"/>
  <c r="AF7" i="1"/>
  <c r="AG7" i="1"/>
  <c r="AH7" i="1"/>
  <c r="AL7" i="1"/>
  <c r="AM7" i="1"/>
  <c r="AN7" i="1"/>
  <c r="AO7" i="1"/>
  <c r="AP7" i="1"/>
  <c r="AQ7" i="1"/>
  <c r="AR7" i="1"/>
  <c r="AS7" i="1"/>
  <c r="AT7" i="1"/>
  <c r="AU7" i="1"/>
  <c r="AV7" i="1"/>
  <c r="AW7" i="1"/>
  <c r="AX7" i="1"/>
  <c r="AY7" i="1"/>
  <c r="AZ7" i="1"/>
  <c r="BA7" i="1"/>
  <c r="BB7" i="1"/>
  <c r="BC7" i="1"/>
  <c r="BD7" i="1"/>
  <c r="BE7" i="1"/>
  <c r="BF7" i="1"/>
  <c r="BG7" i="1"/>
  <c r="BH7" i="1"/>
  <c r="BI7" i="1"/>
  <c r="BJ7" i="1"/>
  <c r="BK7" i="1"/>
  <c r="BL7" i="1"/>
  <c r="BM7" i="1"/>
  <c r="BN7" i="1"/>
  <c r="BO7" i="1"/>
  <c r="BP7" i="1"/>
  <c r="BQ7" i="1"/>
  <c r="BR7" i="1"/>
  <c r="BS7" i="1"/>
  <c r="BT7" i="1"/>
  <c r="BU7" i="1"/>
  <c r="BV7" i="1"/>
  <c r="BW7" i="1"/>
  <c r="BX7" i="1"/>
  <c r="BY7" i="1"/>
  <c r="BZ7" i="1"/>
  <c r="CA7" i="1"/>
  <c r="CB7" i="1"/>
  <c r="CD7" i="1"/>
  <c r="CE7" i="1"/>
  <c r="CG7" i="1"/>
  <c r="CH7" i="1"/>
  <c r="CI7" i="1"/>
  <c r="CJ7" i="1"/>
  <c r="CN7" i="1"/>
  <c r="CO7" i="1"/>
  <c r="CP7" i="1"/>
  <c r="CQ7" i="1"/>
  <c r="CT7" i="1"/>
  <c r="CU7" i="1"/>
  <c r="CV7" i="1"/>
  <c r="CW7" i="1"/>
  <c r="DB7" i="1"/>
  <c r="DC7" i="1"/>
  <c r="DD7" i="1"/>
  <c r="DE7" i="1"/>
  <c r="DI7" i="1"/>
  <c r="DJ7" i="1"/>
  <c r="DK7" i="1"/>
  <c r="DL7" i="1"/>
  <c r="DM7" i="1"/>
  <c r="DN7" i="1"/>
  <c r="DO7" i="1"/>
  <c r="DP7" i="1"/>
  <c r="DQ7" i="1"/>
  <c r="DR7" i="1"/>
  <c r="DS7" i="1"/>
  <c r="DT7" i="1"/>
  <c r="DU7" i="1"/>
  <c r="DV7" i="1"/>
  <c r="DW7" i="1"/>
  <c r="DX7" i="1"/>
  <c r="DZ7" i="1"/>
  <c r="EA7" i="1"/>
  <c r="EB7" i="1"/>
  <c r="EC7" i="1"/>
  <c r="ED7" i="1"/>
  <c r="EE7" i="1"/>
  <c r="EF7" i="1"/>
  <c r="EG7" i="1"/>
  <c r="EH7" i="1"/>
  <c r="EK7" i="1"/>
  <c r="EL7" i="1"/>
  <c r="EM7" i="1"/>
  <c r="EN7" i="1"/>
  <c r="EO7" i="1"/>
  <c r="EP7" i="1"/>
  <c r="EQ7" i="1"/>
  <c r="HH7" i="1"/>
  <c r="HI7" i="1"/>
  <c r="HJ7" i="1"/>
  <c r="HK7" i="1"/>
  <c r="HL7" i="1"/>
  <c r="H8" i="1"/>
  <c r="I8" i="1"/>
  <c r="J8" i="1"/>
  <c r="K8" i="1"/>
  <c r="L8" i="1"/>
  <c r="M8" i="1"/>
  <c r="N8" i="1"/>
  <c r="O8" i="1"/>
  <c r="P8" i="1"/>
  <c r="Q8" i="1"/>
  <c r="R8" i="1"/>
  <c r="S8" i="1"/>
  <c r="T8" i="1"/>
  <c r="U8" i="1"/>
  <c r="V8" i="1"/>
  <c r="W8" i="1"/>
  <c r="X8" i="1"/>
  <c r="Y8" i="1"/>
  <c r="Z8" i="1"/>
  <c r="AA8" i="1"/>
  <c r="AB8" i="1"/>
  <c r="AC8" i="1"/>
  <c r="AD8" i="1"/>
  <c r="AE8" i="1"/>
  <c r="AF8" i="1"/>
  <c r="AG8" i="1"/>
  <c r="AH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 r="BQ8" i="1"/>
  <c r="BR8" i="1"/>
  <c r="BS8" i="1"/>
  <c r="BT8" i="1"/>
  <c r="BU8" i="1"/>
  <c r="BV8" i="1"/>
  <c r="BW8" i="1"/>
  <c r="BX8" i="1"/>
  <c r="BY8" i="1"/>
  <c r="BZ8" i="1"/>
  <c r="CA8" i="1"/>
  <c r="CB8" i="1"/>
  <c r="CC8" i="1"/>
  <c r="CD8" i="1"/>
  <c r="CE8" i="1"/>
  <c r="CG8" i="1"/>
  <c r="CH8" i="1"/>
  <c r="CI8" i="1"/>
  <c r="CJ8" i="1"/>
  <c r="CN8" i="1"/>
  <c r="CO8" i="1"/>
  <c r="CP8" i="1"/>
  <c r="CQ8" i="1"/>
  <c r="CT8" i="1"/>
  <c r="CU8" i="1"/>
  <c r="CV8" i="1"/>
  <c r="CW8" i="1"/>
  <c r="DB8" i="1"/>
  <c r="DC8" i="1"/>
  <c r="DD8" i="1"/>
  <c r="DE8" i="1"/>
  <c r="DI8" i="1"/>
  <c r="DJ8" i="1"/>
  <c r="DK8" i="1"/>
  <c r="DL8" i="1"/>
  <c r="DM8" i="1"/>
  <c r="DN8" i="1"/>
  <c r="DO8" i="1"/>
  <c r="DP8" i="1"/>
  <c r="DQ8" i="1"/>
  <c r="DR8" i="1"/>
  <c r="DS8" i="1"/>
  <c r="DT8" i="1"/>
  <c r="DU8" i="1"/>
  <c r="DV8" i="1"/>
  <c r="DW8" i="1"/>
  <c r="DX8" i="1"/>
  <c r="DZ8" i="1"/>
  <c r="EA8" i="1"/>
  <c r="EB8" i="1"/>
  <c r="EC8" i="1"/>
  <c r="ED8" i="1"/>
  <c r="EE8" i="1"/>
  <c r="EF8" i="1"/>
  <c r="EG8" i="1"/>
  <c r="EH8" i="1"/>
  <c r="EK8" i="1"/>
  <c r="EL8" i="1"/>
  <c r="EM8" i="1"/>
  <c r="EN8" i="1"/>
  <c r="EO8" i="1"/>
  <c r="EP8" i="1"/>
  <c r="EQ8" i="1"/>
  <c r="HH8" i="1"/>
  <c r="HI8" i="1"/>
  <c r="HJ8" i="1"/>
  <c r="HK8" i="1"/>
  <c r="HL8" i="1"/>
  <c r="H10" i="1"/>
  <c r="I10" i="1"/>
  <c r="J10" i="1"/>
  <c r="K10" i="1"/>
  <c r="L10" i="1"/>
  <c r="M10" i="1"/>
  <c r="N10" i="1"/>
  <c r="O10" i="1"/>
  <c r="P10" i="1"/>
  <c r="Q10" i="1"/>
  <c r="R10" i="1"/>
  <c r="S10" i="1"/>
  <c r="T10" i="1"/>
  <c r="U10" i="1"/>
  <c r="V10" i="1"/>
  <c r="W10" i="1"/>
  <c r="X10" i="1"/>
  <c r="Y10" i="1"/>
  <c r="Z10" i="1"/>
  <c r="AA10" i="1"/>
  <c r="AB10" i="1"/>
  <c r="AC10" i="1"/>
  <c r="AD10" i="1"/>
  <c r="AE10" i="1"/>
  <c r="AF10" i="1"/>
  <c r="AG10" i="1"/>
  <c r="AH10" i="1"/>
  <c r="AI10" i="1"/>
  <c r="AJ10" i="1"/>
  <c r="AK10" i="1"/>
  <c r="AL10" i="1"/>
  <c r="AM10" i="1"/>
  <c r="AN10" i="1"/>
  <c r="AO10" i="1"/>
  <c r="AP10" i="1"/>
  <c r="AQ10" i="1"/>
  <c r="AR10" i="1"/>
  <c r="AS10" i="1"/>
  <c r="AT10" i="1"/>
  <c r="AU10" i="1"/>
  <c r="AV10" i="1"/>
  <c r="AW10" i="1"/>
  <c r="AX10" i="1"/>
  <c r="AY10" i="1"/>
  <c r="AZ10" i="1"/>
  <c r="BA10" i="1"/>
  <c r="BB10" i="1"/>
  <c r="BC10" i="1"/>
  <c r="BD10" i="1"/>
  <c r="BE10" i="1"/>
  <c r="BF10" i="1"/>
  <c r="BG10" i="1"/>
  <c r="BH10" i="1"/>
  <c r="BI10" i="1"/>
  <c r="BJ10" i="1"/>
  <c r="BK10" i="1"/>
  <c r="BL10" i="1"/>
  <c r="BM10" i="1"/>
  <c r="BN10" i="1"/>
  <c r="BO10" i="1"/>
  <c r="BP10" i="1"/>
  <c r="BQ10" i="1"/>
  <c r="BR10" i="1"/>
  <c r="BS10" i="1"/>
  <c r="BT10" i="1"/>
  <c r="BU10" i="1"/>
  <c r="BV10" i="1"/>
  <c r="BW10" i="1"/>
  <c r="BX10" i="1"/>
  <c r="BY10" i="1"/>
  <c r="BZ10" i="1"/>
  <c r="CA10" i="1"/>
  <c r="CB10" i="1"/>
  <c r="CC10" i="1"/>
  <c r="CD10" i="1"/>
  <c r="CE10" i="1"/>
  <c r="CG10" i="1"/>
  <c r="CH10" i="1"/>
  <c r="CI10" i="1"/>
  <c r="CJ10" i="1"/>
  <c r="CN10" i="1"/>
  <c r="CO10" i="1"/>
  <c r="CP10" i="1"/>
  <c r="CQ10" i="1"/>
  <c r="CT10" i="1"/>
  <c r="CU10" i="1"/>
  <c r="CV10" i="1"/>
  <c r="CW10" i="1"/>
  <c r="DB10" i="1"/>
  <c r="DC10" i="1"/>
  <c r="DD10" i="1"/>
  <c r="DE10" i="1"/>
  <c r="DI10" i="1"/>
  <c r="DJ10" i="1"/>
  <c r="DK10" i="1"/>
  <c r="DL10" i="1"/>
  <c r="DM10" i="1"/>
  <c r="DN10" i="1"/>
  <c r="DO10" i="1"/>
  <c r="DP10" i="1"/>
  <c r="DQ10" i="1"/>
  <c r="DR10" i="1"/>
  <c r="DS10" i="1"/>
  <c r="DT10" i="1"/>
  <c r="DU10" i="1"/>
  <c r="DV10" i="1"/>
  <c r="DW10" i="1"/>
  <c r="DX10" i="1"/>
  <c r="DZ10" i="1"/>
  <c r="EA10" i="1"/>
  <c r="EB10" i="1"/>
  <c r="EC10" i="1"/>
  <c r="ED10" i="1"/>
  <c r="EE10" i="1"/>
  <c r="EF10" i="1"/>
  <c r="EG10" i="1"/>
  <c r="EH10" i="1"/>
  <c r="EK10" i="1"/>
  <c r="EL10" i="1"/>
  <c r="EM10" i="1"/>
  <c r="EN10" i="1"/>
  <c r="EO10" i="1"/>
  <c r="EP10" i="1"/>
  <c r="EQ10" i="1"/>
  <c r="HH10" i="1"/>
  <c r="HI10" i="1"/>
  <c r="HJ10" i="1"/>
  <c r="HK10" i="1"/>
  <c r="HL10"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 r="AJ11" i="1"/>
  <c r="AK11" i="1"/>
  <c r="AL11" i="1"/>
  <c r="AM11" i="1"/>
  <c r="AN11" i="1"/>
  <c r="AO11" i="1"/>
  <c r="AP11" i="1"/>
  <c r="AQ11" i="1"/>
  <c r="AR11" i="1"/>
  <c r="AS11" i="1"/>
  <c r="AT11" i="1"/>
  <c r="AU11" i="1"/>
  <c r="AV11" i="1"/>
  <c r="AW11" i="1"/>
  <c r="AX11" i="1"/>
  <c r="AY11" i="1"/>
  <c r="AZ11" i="1"/>
  <c r="BA11" i="1"/>
  <c r="BB11" i="1"/>
  <c r="BC11" i="1"/>
  <c r="BD11" i="1"/>
  <c r="BE11" i="1"/>
  <c r="BF11" i="1"/>
  <c r="BG11" i="1"/>
  <c r="BH11" i="1"/>
  <c r="BI11" i="1"/>
  <c r="BJ11" i="1"/>
  <c r="BK11" i="1"/>
  <c r="BL11" i="1"/>
  <c r="BM11" i="1"/>
  <c r="BN11" i="1"/>
  <c r="BO11" i="1"/>
  <c r="BP11" i="1"/>
  <c r="BQ11" i="1"/>
  <c r="BR11" i="1"/>
  <c r="BS11" i="1"/>
  <c r="BT11" i="1"/>
  <c r="BU11" i="1"/>
  <c r="BV11" i="1"/>
  <c r="BW11" i="1"/>
  <c r="BX11" i="1"/>
  <c r="BY11" i="1"/>
  <c r="BZ11" i="1"/>
  <c r="CA11" i="1"/>
  <c r="CB11" i="1"/>
  <c r="CC11" i="1"/>
  <c r="CD11" i="1"/>
  <c r="CE11" i="1"/>
  <c r="CG11" i="1"/>
  <c r="CH11" i="1"/>
  <c r="CI11" i="1"/>
  <c r="CJ11" i="1"/>
  <c r="CN11" i="1"/>
  <c r="CO11" i="1"/>
  <c r="CP11" i="1"/>
  <c r="CQ11" i="1"/>
  <c r="CT11" i="1"/>
  <c r="CU11" i="1"/>
  <c r="CV11" i="1"/>
  <c r="CW11" i="1"/>
  <c r="DB11" i="1"/>
  <c r="DC11" i="1"/>
  <c r="DD11" i="1"/>
  <c r="DE11" i="1"/>
  <c r="DI11" i="1"/>
  <c r="DJ11" i="1"/>
  <c r="DK11" i="1"/>
  <c r="DL11" i="1"/>
  <c r="DM11" i="1"/>
  <c r="DN11" i="1"/>
  <c r="DO11" i="1"/>
  <c r="DP11" i="1"/>
  <c r="DQ11" i="1"/>
  <c r="DR11" i="1"/>
  <c r="DS11" i="1"/>
  <c r="DT11" i="1"/>
  <c r="DU11" i="1"/>
  <c r="DV11" i="1"/>
  <c r="DW11" i="1"/>
  <c r="DX11" i="1"/>
  <c r="DZ11" i="1"/>
  <c r="EA11" i="1"/>
  <c r="EB11" i="1"/>
  <c r="EC11" i="1"/>
  <c r="ED11" i="1"/>
  <c r="EE11" i="1"/>
  <c r="EF11" i="1"/>
  <c r="EG11" i="1"/>
  <c r="EH11" i="1"/>
  <c r="EK11" i="1"/>
  <c r="EL11" i="1"/>
  <c r="EM11" i="1"/>
  <c r="EN11" i="1"/>
  <c r="EO11" i="1"/>
  <c r="EP11" i="1"/>
  <c r="EQ11" i="1"/>
  <c r="HH11" i="1"/>
  <c r="HI11" i="1"/>
  <c r="HJ11" i="1"/>
  <c r="HK11" i="1"/>
  <c r="HL11" i="1"/>
  <c r="H12" i="1"/>
  <c r="I12" i="1"/>
  <c r="J12" i="1"/>
  <c r="K12" i="1"/>
  <c r="L12" i="1"/>
  <c r="M12" i="1"/>
  <c r="N12" i="1"/>
  <c r="O12" i="1"/>
  <c r="P12" i="1"/>
  <c r="Q12" i="1"/>
  <c r="R12" i="1"/>
  <c r="S12" i="1"/>
  <c r="T12" i="1"/>
  <c r="U12" i="1"/>
  <c r="V12" i="1"/>
  <c r="W12" i="1"/>
  <c r="X12" i="1"/>
  <c r="Y12" i="1"/>
  <c r="Z12" i="1"/>
  <c r="AA12" i="1"/>
  <c r="AB12" i="1"/>
  <c r="AC12" i="1"/>
  <c r="AD12" i="1"/>
  <c r="AE12" i="1"/>
  <c r="AF12" i="1"/>
  <c r="AG12" i="1"/>
  <c r="AH12" i="1"/>
  <c r="AI12" i="1"/>
  <c r="AJ12" i="1"/>
  <c r="AK12" i="1"/>
  <c r="AL12" i="1"/>
  <c r="AM12" i="1"/>
  <c r="AN12" i="1"/>
  <c r="AO12" i="1"/>
  <c r="AP12" i="1"/>
  <c r="AQ12" i="1"/>
  <c r="AR12" i="1"/>
  <c r="AS12" i="1"/>
  <c r="AT12" i="1"/>
  <c r="AU12" i="1"/>
  <c r="AV12" i="1"/>
  <c r="AW12" i="1"/>
  <c r="AX12" i="1"/>
  <c r="AY12" i="1"/>
  <c r="AZ12" i="1"/>
  <c r="BA12" i="1"/>
  <c r="BB12" i="1"/>
  <c r="BC12" i="1"/>
  <c r="BD12" i="1"/>
  <c r="BE12" i="1"/>
  <c r="BF12" i="1"/>
  <c r="BG12" i="1"/>
  <c r="BH12" i="1"/>
  <c r="BI12" i="1"/>
  <c r="BJ12" i="1"/>
  <c r="BK12" i="1"/>
  <c r="BL12" i="1"/>
  <c r="BM12" i="1"/>
  <c r="BN12" i="1"/>
  <c r="BO12" i="1"/>
  <c r="BP12" i="1"/>
  <c r="BQ12" i="1"/>
  <c r="BR12" i="1"/>
  <c r="BS12" i="1"/>
  <c r="BT12" i="1"/>
  <c r="BU12" i="1"/>
  <c r="BV12" i="1"/>
  <c r="BW12" i="1"/>
  <c r="BX12" i="1"/>
  <c r="BY12" i="1"/>
  <c r="BZ12" i="1"/>
  <c r="CA12" i="1"/>
  <c r="CB12" i="1"/>
  <c r="CC12" i="1"/>
  <c r="CD12" i="1"/>
  <c r="CE12" i="1"/>
  <c r="CG12" i="1"/>
  <c r="CH12" i="1"/>
  <c r="CI12" i="1"/>
  <c r="CJ12" i="1"/>
  <c r="CN12" i="1"/>
  <c r="CO12" i="1"/>
  <c r="CP12" i="1"/>
  <c r="CQ12" i="1"/>
  <c r="CT12" i="1"/>
  <c r="CU12" i="1"/>
  <c r="CV12" i="1"/>
  <c r="CW12" i="1"/>
  <c r="DB12" i="1"/>
  <c r="DC12" i="1"/>
  <c r="DD12" i="1"/>
  <c r="DE12" i="1"/>
  <c r="DI12" i="1"/>
  <c r="DJ12" i="1"/>
  <c r="DK12" i="1"/>
  <c r="DL12" i="1"/>
  <c r="DM12" i="1"/>
  <c r="DN12" i="1"/>
  <c r="DO12" i="1"/>
  <c r="DP12" i="1"/>
  <c r="DQ12" i="1"/>
  <c r="DR12" i="1"/>
  <c r="DS12" i="1"/>
  <c r="DT12" i="1"/>
  <c r="DU12" i="1"/>
  <c r="DV12" i="1"/>
  <c r="DW12" i="1"/>
  <c r="DX12" i="1"/>
  <c r="DZ12" i="1"/>
  <c r="EA12" i="1"/>
  <c r="EB12" i="1"/>
  <c r="EC12" i="1"/>
  <c r="ED12" i="1"/>
  <c r="EE12" i="1"/>
  <c r="EF12" i="1"/>
  <c r="EG12" i="1"/>
  <c r="EH12" i="1"/>
  <c r="EK12" i="1"/>
  <c r="EL12" i="1"/>
  <c r="EM12" i="1"/>
  <c r="EN12" i="1"/>
  <c r="EO12" i="1"/>
  <c r="EP12" i="1"/>
  <c r="EQ12" i="1"/>
  <c r="HH12" i="1"/>
  <c r="HI12" i="1"/>
  <c r="HJ12" i="1"/>
  <c r="HK12" i="1"/>
  <c r="HL12" i="1"/>
  <c r="H13" i="1"/>
  <c r="I13" i="1"/>
  <c r="J13" i="1"/>
  <c r="K13" i="1"/>
  <c r="L13" i="1"/>
  <c r="M13" i="1"/>
  <c r="N13" i="1"/>
  <c r="O13" i="1"/>
  <c r="P13" i="1"/>
  <c r="Q13" i="1"/>
  <c r="R13" i="1"/>
  <c r="S13" i="1"/>
  <c r="T13" i="1"/>
  <c r="U13" i="1"/>
  <c r="V13" i="1"/>
  <c r="W13" i="1"/>
  <c r="X13" i="1"/>
  <c r="Y13" i="1"/>
  <c r="Z13" i="1"/>
  <c r="AA13" i="1"/>
  <c r="AB13" i="1"/>
  <c r="AC13" i="1"/>
  <c r="AD13" i="1"/>
  <c r="AE13" i="1"/>
  <c r="AF13" i="1"/>
  <c r="AG13" i="1"/>
  <c r="AH13" i="1"/>
  <c r="AI13" i="1"/>
  <c r="AJ13" i="1"/>
  <c r="AK13" i="1"/>
  <c r="AL13" i="1"/>
  <c r="AM13" i="1"/>
  <c r="AN13" i="1"/>
  <c r="AO13" i="1"/>
  <c r="AP13" i="1"/>
  <c r="AQ13" i="1"/>
  <c r="AR13" i="1"/>
  <c r="AS13" i="1"/>
  <c r="AT13" i="1"/>
  <c r="AU13" i="1"/>
  <c r="AV13" i="1"/>
  <c r="AW13" i="1"/>
  <c r="AX13" i="1"/>
  <c r="AY13" i="1"/>
  <c r="AZ13" i="1"/>
  <c r="BA13" i="1"/>
  <c r="BB13" i="1"/>
  <c r="BC13" i="1"/>
  <c r="BD13" i="1"/>
  <c r="BE13" i="1"/>
  <c r="BF13" i="1"/>
  <c r="BG13" i="1"/>
  <c r="BH13" i="1"/>
  <c r="BI13" i="1"/>
  <c r="BJ13" i="1"/>
  <c r="BK13" i="1"/>
  <c r="BL13" i="1"/>
  <c r="BM13" i="1"/>
  <c r="BN13" i="1"/>
  <c r="BO13" i="1"/>
  <c r="BP13" i="1"/>
  <c r="BQ13" i="1"/>
  <c r="BR13" i="1"/>
  <c r="BS13" i="1"/>
  <c r="BT13" i="1"/>
  <c r="BU13" i="1"/>
  <c r="BV13" i="1"/>
  <c r="BW13" i="1"/>
  <c r="BX13" i="1"/>
  <c r="BY13" i="1"/>
  <c r="BZ13" i="1"/>
  <c r="CA13" i="1"/>
  <c r="CB13" i="1"/>
  <c r="CC13" i="1"/>
  <c r="CD13" i="1"/>
  <c r="CE13" i="1"/>
  <c r="CG13" i="1"/>
  <c r="CH13" i="1"/>
  <c r="CI13" i="1"/>
  <c r="CJ13" i="1"/>
  <c r="CN13" i="1"/>
  <c r="CO13" i="1"/>
  <c r="CP13" i="1"/>
  <c r="CQ13" i="1"/>
  <c r="CT13" i="1"/>
  <c r="CU13" i="1"/>
  <c r="CV13" i="1"/>
  <c r="CW13" i="1"/>
  <c r="DB13" i="1"/>
  <c r="DC13" i="1"/>
  <c r="DD13" i="1"/>
  <c r="DE13" i="1"/>
  <c r="DI13" i="1"/>
  <c r="DJ13" i="1"/>
  <c r="DK13" i="1"/>
  <c r="DL13" i="1"/>
  <c r="DM13" i="1"/>
  <c r="DN13" i="1"/>
  <c r="DO13" i="1"/>
  <c r="DP13" i="1"/>
  <c r="DQ13" i="1"/>
  <c r="DR13" i="1"/>
  <c r="DS13" i="1"/>
  <c r="DT13" i="1"/>
  <c r="DU13" i="1"/>
  <c r="DV13" i="1"/>
  <c r="DW13" i="1"/>
  <c r="DX13" i="1"/>
  <c r="DZ13" i="1"/>
  <c r="EA13" i="1"/>
  <c r="EB13" i="1"/>
  <c r="EC13" i="1"/>
  <c r="ED13" i="1"/>
  <c r="EE13" i="1"/>
  <c r="EF13" i="1"/>
  <c r="EG13" i="1"/>
  <c r="EH13" i="1"/>
  <c r="EK13" i="1"/>
  <c r="EL13" i="1"/>
  <c r="EM13" i="1"/>
  <c r="EN13" i="1"/>
  <c r="EO13" i="1"/>
  <c r="EP13" i="1"/>
  <c r="EQ13" i="1"/>
  <c r="HH13" i="1"/>
  <c r="HI13" i="1"/>
  <c r="HJ13" i="1"/>
  <c r="HK13" i="1"/>
  <c r="HL13" i="1"/>
  <c r="H14" i="1"/>
  <c r="I14" i="1"/>
  <c r="J14" i="1"/>
  <c r="K14" i="1"/>
  <c r="L14" i="1"/>
  <c r="M14" i="1"/>
  <c r="N14" i="1"/>
  <c r="O14" i="1"/>
  <c r="P14" i="1"/>
  <c r="Q14" i="1"/>
  <c r="R14" i="1"/>
  <c r="S14" i="1"/>
  <c r="T14" i="1"/>
  <c r="U14" i="1"/>
  <c r="V14" i="1"/>
  <c r="W14" i="1"/>
  <c r="X14" i="1"/>
  <c r="Y14" i="1"/>
  <c r="Z14" i="1"/>
  <c r="AA14" i="1"/>
  <c r="AB14" i="1"/>
  <c r="AC14" i="1"/>
  <c r="AD14" i="1"/>
  <c r="AE14" i="1"/>
  <c r="AF14" i="1"/>
  <c r="AG14" i="1"/>
  <c r="AH14" i="1"/>
  <c r="AI14" i="1"/>
  <c r="AJ14" i="1"/>
  <c r="AK14" i="1"/>
  <c r="AL14" i="1"/>
  <c r="AM14" i="1"/>
  <c r="AN14" i="1"/>
  <c r="AO14" i="1"/>
  <c r="AP14" i="1"/>
  <c r="AQ14" i="1"/>
  <c r="AR14" i="1"/>
  <c r="AS14" i="1"/>
  <c r="AT14" i="1"/>
  <c r="AU14" i="1"/>
  <c r="AV14" i="1"/>
  <c r="AW14" i="1"/>
  <c r="AX14" i="1"/>
  <c r="AY14" i="1"/>
  <c r="AZ14" i="1"/>
  <c r="BA14" i="1"/>
  <c r="BB14" i="1"/>
  <c r="BC14" i="1"/>
  <c r="BD14" i="1"/>
  <c r="BE14" i="1"/>
  <c r="BF14" i="1"/>
  <c r="BG14" i="1"/>
  <c r="BH14" i="1"/>
  <c r="BI14" i="1"/>
  <c r="BJ14" i="1"/>
  <c r="BK14" i="1"/>
  <c r="BL14" i="1"/>
  <c r="BM14" i="1"/>
  <c r="BN14" i="1"/>
  <c r="BO14" i="1"/>
  <c r="BP14" i="1"/>
  <c r="BQ14" i="1"/>
  <c r="BR14" i="1"/>
  <c r="BS14" i="1"/>
  <c r="BT14" i="1"/>
  <c r="BU14" i="1"/>
  <c r="BV14" i="1"/>
  <c r="BW14" i="1"/>
  <c r="BX14" i="1"/>
  <c r="BY14" i="1"/>
  <c r="BZ14" i="1"/>
  <c r="CA14" i="1"/>
  <c r="CB14" i="1"/>
  <c r="CC14" i="1"/>
  <c r="CD14" i="1"/>
  <c r="CE14" i="1"/>
  <c r="CG14" i="1"/>
  <c r="CH14" i="1"/>
  <c r="CI14" i="1"/>
  <c r="CJ14" i="1"/>
  <c r="CN14" i="1"/>
  <c r="CO14" i="1"/>
  <c r="CP14" i="1"/>
  <c r="CQ14" i="1"/>
  <c r="CT14" i="1"/>
  <c r="CU14" i="1"/>
  <c r="CV14" i="1"/>
  <c r="CW14" i="1"/>
  <c r="DB14" i="1"/>
  <c r="DC14" i="1"/>
  <c r="DD14" i="1"/>
  <c r="DE14" i="1"/>
  <c r="DI14" i="1"/>
  <c r="DJ14" i="1"/>
  <c r="DK14" i="1"/>
  <c r="DL14" i="1"/>
  <c r="DM14" i="1"/>
  <c r="DN14" i="1"/>
  <c r="DO14" i="1"/>
  <c r="DP14" i="1"/>
  <c r="DQ14" i="1"/>
  <c r="DR14" i="1"/>
  <c r="DS14" i="1"/>
  <c r="DT14" i="1"/>
  <c r="DU14" i="1"/>
  <c r="DV14" i="1"/>
  <c r="DW14" i="1"/>
  <c r="DX14" i="1"/>
  <c r="DZ14" i="1"/>
  <c r="EA14" i="1"/>
  <c r="EB14" i="1"/>
  <c r="EC14" i="1"/>
  <c r="ED14" i="1"/>
  <c r="EE14" i="1"/>
  <c r="EF14" i="1"/>
  <c r="EG14" i="1"/>
  <c r="EH14" i="1"/>
  <c r="EK14" i="1"/>
  <c r="EL14" i="1"/>
  <c r="EM14" i="1"/>
  <c r="EN14" i="1"/>
  <c r="EO14" i="1"/>
  <c r="EP14" i="1"/>
  <c r="EQ14" i="1"/>
  <c r="HH14" i="1"/>
  <c r="HI14" i="1"/>
  <c r="HJ14" i="1"/>
  <c r="HK14" i="1"/>
  <c r="HL14" i="1"/>
  <c r="IK13" i="1" l="1"/>
  <c r="IJ13" i="1"/>
  <c r="IH13" i="1"/>
  <c r="IG13" i="1"/>
  <c r="IF13" i="1"/>
  <c r="IE13" i="1"/>
  <c r="IC13" i="1"/>
  <c r="IB13" i="1"/>
  <c r="IK11" i="1"/>
  <c r="IJ11" i="1"/>
  <c r="IH11" i="1"/>
  <c r="IG11" i="1"/>
  <c r="IF11" i="1"/>
  <c r="IE11" i="1"/>
  <c r="IC11" i="1"/>
  <c r="IB11" i="1"/>
  <c r="IK8" i="1"/>
  <c r="IJ8" i="1"/>
  <c r="IH8" i="1"/>
  <c r="IG8" i="1"/>
  <c r="IF8" i="1"/>
  <c r="IE8" i="1"/>
  <c r="IC8" i="1"/>
  <c r="IB8" i="1"/>
  <c r="IK14" i="1"/>
  <c r="IJ14" i="1"/>
  <c r="IH14" i="1"/>
  <c r="IG14" i="1"/>
  <c r="IF14" i="1"/>
  <c r="IE14" i="1"/>
  <c r="IC14" i="1"/>
  <c r="IB14" i="1"/>
  <c r="IK12" i="1"/>
  <c r="IJ12" i="1"/>
  <c r="IH12" i="1"/>
  <c r="IG12" i="1"/>
  <c r="IF12" i="1"/>
  <c r="IE12" i="1"/>
  <c r="IC12" i="1"/>
  <c r="IB12" i="1"/>
  <c r="IK10" i="1"/>
  <c r="IJ10" i="1"/>
  <c r="IH10" i="1"/>
  <c r="IG10" i="1"/>
  <c r="IF10" i="1"/>
  <c r="IE10" i="1"/>
  <c r="IC10" i="1"/>
  <c r="IB10" i="1"/>
  <c r="IK7" i="1"/>
  <c r="IJ7" i="1"/>
  <c r="IH7" i="1"/>
  <c r="IG7" i="1"/>
  <c r="IF7" i="1"/>
  <c r="IE7" i="1"/>
  <c r="IC7" i="1"/>
  <c r="IB7" i="1"/>
  <c r="ID14" i="1"/>
  <c r="IA14" i="1"/>
  <c r="IL13" i="1"/>
  <c r="II12" i="1"/>
  <c r="ID12" i="1"/>
  <c r="IA12" i="1"/>
  <c r="IL11" i="1"/>
  <c r="II10" i="1"/>
  <c r="ID10" i="1"/>
  <c r="IA10" i="1"/>
  <c r="IL8" i="1"/>
  <c r="II7" i="1"/>
  <c r="ID7" i="1"/>
  <c r="IA7" i="1"/>
  <c r="II14" i="1"/>
  <c r="IL14" i="1"/>
  <c r="II13" i="1"/>
  <c r="ID13" i="1"/>
  <c r="IA13" i="1"/>
  <c r="IL12" i="1"/>
  <c r="II11" i="1"/>
  <c r="ID11" i="1"/>
  <c r="IA11" i="1"/>
  <c r="IL10" i="1"/>
  <c r="II8" i="1"/>
  <c r="ID8" i="1"/>
  <c r="IA8" i="1"/>
  <c r="IL7" i="1"/>
  <c r="HY10" i="1"/>
  <c r="HY8" i="1"/>
  <c r="HY14" i="1"/>
  <c r="HZ14" i="1"/>
  <c r="HY13" i="1"/>
  <c r="HY12" i="1"/>
  <c r="HZ12" i="1"/>
  <c r="HZ13" i="1"/>
  <c r="HY11" i="1"/>
  <c r="HZ11" i="1"/>
  <c r="HZ10" i="1"/>
  <c r="HY7" i="1"/>
  <c r="HZ7" i="1"/>
  <c r="HZ8" i="1"/>
  <c r="EM9" i="1"/>
  <c r="EM6" i="1" l="1"/>
  <c r="HH9" i="1"/>
  <c r="HH6" i="1" l="1"/>
  <c r="DR9" i="1"/>
  <c r="DW9" i="1"/>
  <c r="DU9" i="1"/>
  <c r="EK9" i="1"/>
  <c r="EG9" i="1"/>
  <c r="DS9" i="1"/>
  <c r="DV9" i="1"/>
  <c r="DT9" i="1"/>
  <c r="ED9" i="1"/>
  <c r="EL9" i="1"/>
  <c r="EH9" i="1"/>
  <c r="EK6" i="1" l="1"/>
  <c r="EH6" i="1"/>
  <c r="DS6" i="1"/>
  <c r="DW6" i="1"/>
  <c r="DU6" i="1"/>
  <c r="EL6" i="1"/>
  <c r="DR6" i="1"/>
  <c r="DV6" i="1"/>
  <c r="ED6" i="1"/>
  <c r="DT6" i="1"/>
  <c r="EG6" i="1"/>
  <c r="EP9" i="1"/>
  <c r="EP6" i="1" s="1"/>
  <c r="EQ9" i="1"/>
  <c r="EQ1" i="1" l="1"/>
  <c r="IL9" i="1"/>
  <c r="EQ6" i="1"/>
  <c r="IL6" i="1" l="1"/>
  <c r="G10" i="1"/>
  <c r="HL9" i="1" l="1"/>
  <c r="HJ9" i="1"/>
  <c r="DP9" i="1"/>
  <c r="HK9" i="1"/>
  <c r="HI9" i="1"/>
  <c r="DQ9" i="1"/>
  <c r="EO9" i="1"/>
  <c r="EF9" i="1"/>
  <c r="EB9" i="1"/>
  <c r="DZ9" i="1"/>
  <c r="EN9" i="1"/>
  <c r="EE9" i="1"/>
  <c r="IJ9" i="1" s="1"/>
  <c r="EC9" i="1"/>
  <c r="EA9" i="1"/>
  <c r="DX9" i="1"/>
  <c r="DO9" i="1"/>
  <c r="IH9" i="1" l="1"/>
  <c r="DU1" i="1"/>
  <c r="IK9" i="1"/>
  <c r="EL1" i="1"/>
  <c r="II9" i="1"/>
  <c r="HI1" i="1"/>
  <c r="EO6" i="1"/>
  <c r="DX6" i="1"/>
  <c r="IH6" i="1" s="1"/>
  <c r="EE6" i="1"/>
  <c r="DP6" i="1"/>
  <c r="HK6" i="1"/>
  <c r="DO6" i="1"/>
  <c r="EA6" i="1"/>
  <c r="EN6" i="1"/>
  <c r="IK6" i="1" s="1"/>
  <c r="DQ6" i="1"/>
  <c r="HJ6" i="1"/>
  <c r="EB6" i="1"/>
  <c r="EC6" i="1"/>
  <c r="DZ6" i="1"/>
  <c r="EF6" i="1"/>
  <c r="HY9" i="1"/>
  <c r="HL6" i="1"/>
  <c r="HI6" i="1"/>
  <c r="HY6" i="1" s="1"/>
  <c r="II6" i="1" l="1"/>
  <c r="EA1" i="1"/>
  <c r="IJ6" i="1"/>
  <c r="EF1" i="1"/>
  <c r="E9" i="1"/>
  <c r="CD9" i="1" l="1"/>
  <c r="DM9" i="1"/>
  <c r="CE9" i="1"/>
  <c r="CA9" i="1"/>
  <c r="BY9" i="1"/>
  <c r="CD6" i="1" l="1"/>
  <c r="DM6" i="1"/>
  <c r="BY6" i="1"/>
  <c r="CA6" i="1"/>
  <c r="CE6" i="1"/>
  <c r="BZ9" i="1"/>
  <c r="CB9" i="1"/>
  <c r="CI9" i="1"/>
  <c r="CN9" i="1"/>
  <c r="CP9" i="1"/>
  <c r="CT9" i="1"/>
  <c r="CU9" i="1"/>
  <c r="CU6" i="1" s="1"/>
  <c r="CW9" i="1"/>
  <c r="DD9" i="1"/>
  <c r="DI9" i="1"/>
  <c r="DK9" i="1"/>
  <c r="CC9" i="1"/>
  <c r="CG9" i="1"/>
  <c r="CH9" i="1"/>
  <c r="CJ9" i="1"/>
  <c r="CO9" i="1"/>
  <c r="CQ9" i="1"/>
  <c r="CV9" i="1"/>
  <c r="DB9" i="1"/>
  <c r="DC9" i="1"/>
  <c r="DE9" i="1"/>
  <c r="DJ9" i="1"/>
  <c r="DL9" i="1"/>
  <c r="DN9" i="1"/>
  <c r="IG9" i="1" s="1"/>
  <c r="E13" i="1"/>
  <c r="E12" i="1"/>
  <c r="E11" i="1"/>
  <c r="E10" i="1"/>
  <c r="E8" i="1"/>
  <c r="E7" i="1"/>
  <c r="E6" i="1" s="1"/>
  <c r="IF9" i="1" l="1"/>
  <c r="IE9" i="1"/>
  <c r="IB9" i="1"/>
  <c r="CO6" i="1"/>
  <c r="IC9" i="1"/>
  <c r="CV1" i="1"/>
  <c r="BZ1" i="1"/>
  <c r="IA9" i="1"/>
  <c r="CC6" i="1"/>
  <c r="ID9" i="1"/>
  <c r="BZ6" i="1"/>
  <c r="DL6" i="1"/>
  <c r="DC6" i="1"/>
  <c r="CG6" i="1"/>
  <c r="DI6" i="1"/>
  <c r="CT6" i="1"/>
  <c r="DJ6" i="1"/>
  <c r="DD6" i="1"/>
  <c r="CW6" i="1"/>
  <c r="CP6" i="1"/>
  <c r="CB6" i="1"/>
  <c r="DN6" i="1"/>
  <c r="DB6" i="1"/>
  <c r="CQ6" i="1"/>
  <c r="CJ6" i="1"/>
  <c r="CN6" i="1"/>
  <c r="HZ9" i="1"/>
  <c r="DE6" i="1"/>
  <c r="CV6" i="1"/>
  <c r="CH6" i="1"/>
  <c r="DK6" i="1"/>
  <c r="CI6" i="1"/>
  <c r="HZ6" i="1" l="1"/>
  <c r="ID6" i="1"/>
  <c r="CI1" i="1"/>
  <c r="IB6" i="1"/>
  <c r="IG6" i="1"/>
  <c r="DO1" i="1"/>
  <c r="IF6" i="1"/>
  <c r="DK1" i="1"/>
  <c r="IE6" i="1"/>
  <c r="DD1" i="1"/>
  <c r="IA6" i="1"/>
  <c r="CD1" i="1"/>
  <c r="IC6" i="1"/>
  <c r="CP1" i="1"/>
  <c r="HO42" i="1"/>
  <c r="HP42" i="1"/>
  <c r="HQ42" i="1"/>
  <c r="HR42" i="1"/>
  <c r="HS42" i="1"/>
  <c r="HT42" i="1"/>
  <c r="HU42" i="1"/>
  <c r="HV42" i="1"/>
  <c r="HW42" i="1"/>
  <c r="HX42" i="1"/>
  <c r="HO43" i="1"/>
  <c r="HP43" i="1"/>
  <c r="HQ43" i="1"/>
  <c r="HR43" i="1"/>
  <c r="HS43" i="1"/>
  <c r="HT43" i="1"/>
  <c r="HU43" i="1"/>
  <c r="HV43" i="1"/>
  <c r="HW43" i="1"/>
  <c r="HX43" i="1"/>
  <c r="HO44" i="1"/>
  <c r="HP44" i="1"/>
  <c r="HQ44" i="1"/>
  <c r="HR44" i="1"/>
  <c r="HS44" i="1"/>
  <c r="HT44" i="1"/>
  <c r="HU44" i="1"/>
  <c r="HV44" i="1"/>
  <c r="HW44" i="1"/>
  <c r="HX44" i="1"/>
  <c r="HO45" i="1"/>
  <c r="HP45" i="1"/>
  <c r="HQ45" i="1"/>
  <c r="HR45" i="1"/>
  <c r="HS45" i="1"/>
  <c r="HT45" i="1"/>
  <c r="HU45" i="1"/>
  <c r="HV45" i="1"/>
  <c r="HW45" i="1"/>
  <c r="HX45" i="1"/>
  <c r="HO46" i="1"/>
  <c r="HP46" i="1"/>
  <c r="HQ46" i="1"/>
  <c r="HR46" i="1"/>
  <c r="HS46" i="1"/>
  <c r="HT46" i="1"/>
  <c r="HU46" i="1"/>
  <c r="HV46" i="1"/>
  <c r="HW46" i="1"/>
  <c r="HX46" i="1"/>
  <c r="HO47" i="1"/>
  <c r="HP47" i="1"/>
  <c r="HQ47" i="1"/>
  <c r="HR47" i="1"/>
  <c r="HS47" i="1"/>
  <c r="HT47" i="1"/>
  <c r="HU47" i="1"/>
  <c r="HV47" i="1"/>
  <c r="HW47" i="1"/>
  <c r="HX47" i="1"/>
  <c r="HO48" i="1"/>
  <c r="HP48" i="1"/>
  <c r="HQ48" i="1"/>
  <c r="HR48" i="1"/>
  <c r="HS48" i="1"/>
  <c r="HT48" i="1"/>
  <c r="HU48" i="1"/>
  <c r="HV48" i="1"/>
  <c r="HW48" i="1"/>
  <c r="HX48" i="1"/>
  <c r="G13" i="1" l="1"/>
  <c r="G12" i="1"/>
  <c r="G11" i="1"/>
  <c r="G8" i="1"/>
  <c r="G7" i="1"/>
  <c r="F7" i="1" l="1"/>
  <c r="BX9" i="1" l="1"/>
  <c r="BW9" i="1"/>
  <c r="BV9" i="1"/>
  <c r="BU9" i="1"/>
  <c r="BU6" i="1" s="1"/>
  <c r="BV1" i="1" s="1"/>
  <c r="BT9" i="1"/>
  <c r="BS9" i="1"/>
  <c r="BR9" i="1"/>
  <c r="BQ9" i="1"/>
  <c r="BP9" i="1"/>
  <c r="BO9" i="1"/>
  <c r="BN9" i="1"/>
  <c r="BM9" i="1"/>
  <c r="BL9" i="1"/>
  <c r="BK9" i="1"/>
  <c r="BJ9" i="1"/>
  <c r="BI9" i="1"/>
  <c r="BH9" i="1"/>
  <c r="BH6" i="1" s="1"/>
  <c r="BG9" i="1"/>
  <c r="BF9" i="1"/>
  <c r="BE9" i="1"/>
  <c r="BD9" i="1"/>
  <c r="BC9" i="1"/>
  <c r="BB9" i="1"/>
  <c r="BA9" i="1"/>
  <c r="BA6" i="1" s="1"/>
  <c r="BB1" i="1" s="1"/>
  <c r="AZ9" i="1"/>
  <c r="AY9" i="1"/>
  <c r="AX9" i="1"/>
  <c r="AX6" i="1" s="1"/>
  <c r="AW9" i="1"/>
  <c r="AV9" i="1"/>
  <c r="AU9" i="1"/>
  <c r="AT9" i="1"/>
  <c r="AS9" i="1"/>
  <c r="AR9" i="1"/>
  <c r="AQ9" i="1"/>
  <c r="AP9" i="1"/>
  <c r="AO9" i="1"/>
  <c r="AO6" i="1" s="1"/>
  <c r="AP1" i="1" s="1"/>
  <c r="AN9" i="1"/>
  <c r="AM9" i="1"/>
  <c r="AL9" i="1"/>
  <c r="AK9" i="1"/>
  <c r="AJ9" i="1"/>
  <c r="AI9" i="1"/>
  <c r="AI6" i="1" s="1"/>
  <c r="AH9" i="1"/>
  <c r="AH6" i="1" s="1"/>
  <c r="AG9" i="1"/>
  <c r="AF9" i="1"/>
  <c r="AE9" i="1"/>
  <c r="AE6" i="1" s="1"/>
  <c r="AD9" i="1"/>
  <c r="AC9" i="1"/>
  <c r="AB9" i="1"/>
  <c r="AA9" i="1"/>
  <c r="AA6" i="1" s="1"/>
  <c r="Z9" i="1"/>
  <c r="Y9" i="1"/>
  <c r="X9" i="1"/>
  <c r="W9" i="1"/>
  <c r="W6" i="1" s="1"/>
  <c r="V9" i="1"/>
  <c r="U9" i="1"/>
  <c r="T9" i="1"/>
  <c r="S9" i="1"/>
  <c r="S6" i="1" s="1"/>
  <c r="R9" i="1"/>
  <c r="Q9" i="1"/>
  <c r="P9" i="1"/>
  <c r="O9" i="1"/>
  <c r="O6" i="1" s="1"/>
  <c r="N9" i="1"/>
  <c r="M9" i="1"/>
  <c r="L9" i="1"/>
  <c r="K9" i="1"/>
  <c r="K6" i="1" s="1"/>
  <c r="J9" i="1"/>
  <c r="I9" i="1"/>
  <c r="H9" i="1"/>
  <c r="G9" i="1"/>
  <c r="AI1" i="1" l="1"/>
  <c r="AY1" i="1"/>
  <c r="BI1" i="1"/>
  <c r="AF1" i="1"/>
  <c r="BQ6" i="1"/>
  <c r="J6" i="1"/>
  <c r="N6" i="1"/>
  <c r="R6" i="1"/>
  <c r="V6" i="1"/>
  <c r="Z6" i="1"/>
  <c r="AD6" i="1"/>
  <c r="AL6" i="1"/>
  <c r="AP6" i="1"/>
  <c r="AT6" i="1"/>
  <c r="BB6" i="1"/>
  <c r="BF6" i="1"/>
  <c r="BJ6" i="1"/>
  <c r="BN6" i="1"/>
  <c r="BR6" i="1"/>
  <c r="BV6" i="1"/>
  <c r="AM6" i="1"/>
  <c r="AQ6" i="1"/>
  <c r="AU6" i="1"/>
  <c r="AY6" i="1"/>
  <c r="BC6" i="1"/>
  <c r="BG6" i="1"/>
  <c r="BK6" i="1"/>
  <c r="BO6" i="1"/>
  <c r="BS6" i="1"/>
  <c r="BW6" i="1"/>
  <c r="H6" i="1"/>
  <c r="L6" i="1"/>
  <c r="P6" i="1"/>
  <c r="T6" i="1"/>
  <c r="X6" i="1"/>
  <c r="AB6" i="1"/>
  <c r="AF6" i="1"/>
  <c r="AJ6" i="1"/>
  <c r="AN6" i="1"/>
  <c r="AR6" i="1"/>
  <c r="AV6" i="1"/>
  <c r="AZ6" i="1"/>
  <c r="BD6" i="1"/>
  <c r="BL6" i="1"/>
  <c r="BP6" i="1"/>
  <c r="BT6" i="1"/>
  <c r="BX6" i="1"/>
  <c r="I6" i="1"/>
  <c r="M6" i="1"/>
  <c r="Q6" i="1"/>
  <c r="U6" i="1"/>
  <c r="Y6" i="1"/>
  <c r="AC6" i="1"/>
  <c r="AG6" i="1"/>
  <c r="AK6" i="1"/>
  <c r="AS6" i="1"/>
  <c r="AW6" i="1"/>
  <c r="BE6" i="1"/>
  <c r="BI6" i="1"/>
  <c r="BM6" i="1"/>
  <c r="HX41" i="1"/>
  <c r="HW41" i="1"/>
  <c r="HV41" i="1"/>
  <c r="HU41" i="1"/>
  <c r="HT41" i="1"/>
  <c r="HS41" i="1"/>
  <c r="HR41" i="1"/>
  <c r="HQ41" i="1"/>
  <c r="HP41" i="1"/>
  <c r="HO41" i="1"/>
  <c r="HX40" i="1"/>
  <c r="HW40" i="1"/>
  <c r="HV40" i="1"/>
  <c r="HU40" i="1"/>
  <c r="HT40" i="1"/>
  <c r="HS40" i="1"/>
  <c r="HR40" i="1"/>
  <c r="HQ40" i="1"/>
  <c r="HP40" i="1"/>
  <c r="HO40" i="1"/>
  <c r="HX39" i="1"/>
  <c r="HW39" i="1"/>
  <c r="HV39" i="1"/>
  <c r="HU39" i="1"/>
  <c r="HT39" i="1"/>
  <c r="HS39" i="1"/>
  <c r="HR39" i="1"/>
  <c r="HQ39" i="1"/>
  <c r="HP39" i="1"/>
  <c r="HO39" i="1"/>
  <c r="HX38" i="1"/>
  <c r="HW38" i="1"/>
  <c r="HV38" i="1"/>
  <c r="HU38" i="1"/>
  <c r="HT38" i="1"/>
  <c r="HS38" i="1"/>
  <c r="HR38" i="1"/>
  <c r="HQ38" i="1"/>
  <c r="HP38" i="1"/>
  <c r="HO38" i="1"/>
  <c r="HX37" i="1"/>
  <c r="HW37" i="1"/>
  <c r="HV37" i="1"/>
  <c r="HU37" i="1"/>
  <c r="HT37" i="1"/>
  <c r="HS37" i="1"/>
  <c r="HR37" i="1"/>
  <c r="HQ37" i="1"/>
  <c r="HP37" i="1"/>
  <c r="HO37" i="1"/>
  <c r="HX36" i="1"/>
  <c r="HW36" i="1"/>
  <c r="HV36" i="1"/>
  <c r="HU36" i="1"/>
  <c r="HT36" i="1"/>
  <c r="HS36" i="1"/>
  <c r="HR36" i="1"/>
  <c r="HQ36" i="1"/>
  <c r="HP36" i="1"/>
  <c r="HO36" i="1"/>
  <c r="HX35" i="1"/>
  <c r="HW35" i="1"/>
  <c r="HV35" i="1"/>
  <c r="HU35" i="1"/>
  <c r="HT35" i="1"/>
  <c r="HS35" i="1"/>
  <c r="HR35" i="1"/>
  <c r="HQ35" i="1"/>
  <c r="HP35" i="1"/>
  <c r="HO35" i="1"/>
  <c r="HX34" i="1"/>
  <c r="HW34" i="1"/>
  <c r="HV34" i="1"/>
  <c r="HU34" i="1"/>
  <c r="HT34" i="1"/>
  <c r="HS34" i="1"/>
  <c r="HR34" i="1"/>
  <c r="HQ34" i="1"/>
  <c r="HP34" i="1"/>
  <c r="HO34" i="1"/>
  <c r="HX33" i="1"/>
  <c r="HW33" i="1"/>
  <c r="HV33" i="1"/>
  <c r="HU33" i="1"/>
  <c r="HT33" i="1"/>
  <c r="HS33" i="1"/>
  <c r="HR33" i="1"/>
  <c r="HQ33" i="1"/>
  <c r="HP33" i="1"/>
  <c r="HO33" i="1"/>
  <c r="HX32" i="1"/>
  <c r="HW32" i="1"/>
  <c r="HV32" i="1"/>
  <c r="HU32" i="1"/>
  <c r="HT32" i="1"/>
  <c r="HS32" i="1"/>
  <c r="HR32" i="1"/>
  <c r="HQ32" i="1"/>
  <c r="HP32" i="1"/>
  <c r="HO32" i="1"/>
  <c r="HX31" i="1"/>
  <c r="HW31" i="1"/>
  <c r="HV31" i="1"/>
  <c r="HU31" i="1"/>
  <c r="HT31" i="1"/>
  <c r="HS31" i="1"/>
  <c r="HR31" i="1"/>
  <c r="HQ31" i="1"/>
  <c r="HP31" i="1"/>
  <c r="HO31" i="1"/>
  <c r="HX30" i="1"/>
  <c r="HW30" i="1"/>
  <c r="HV30" i="1"/>
  <c r="HU30" i="1"/>
  <c r="HT30" i="1"/>
  <c r="HS30" i="1"/>
  <c r="HR30" i="1"/>
  <c r="HQ30" i="1"/>
  <c r="HP30" i="1"/>
  <c r="HO30" i="1"/>
  <c r="HX29" i="1"/>
  <c r="HW29" i="1"/>
  <c r="HV29" i="1"/>
  <c r="HU29" i="1"/>
  <c r="HT29" i="1"/>
  <c r="HS29" i="1"/>
  <c r="HR29" i="1"/>
  <c r="HQ29" i="1"/>
  <c r="HP29" i="1"/>
  <c r="HO29" i="1"/>
  <c r="HX28" i="1"/>
  <c r="HW28" i="1"/>
  <c r="HV28" i="1"/>
  <c r="HU28" i="1"/>
  <c r="HT28" i="1"/>
  <c r="HS28" i="1"/>
  <c r="HR28" i="1"/>
  <c r="HQ28" i="1"/>
  <c r="HP28" i="1"/>
  <c r="HO28" i="1"/>
  <c r="HX27" i="1"/>
  <c r="HW27" i="1"/>
  <c r="HV27" i="1"/>
  <c r="HU27" i="1"/>
  <c r="HT27" i="1"/>
  <c r="HS27" i="1"/>
  <c r="HR27" i="1"/>
  <c r="HQ27" i="1"/>
  <c r="HP27" i="1"/>
  <c r="HO27" i="1"/>
  <c r="HX26" i="1"/>
  <c r="HW26" i="1"/>
  <c r="HV26" i="1"/>
  <c r="HU26" i="1"/>
  <c r="HT26" i="1"/>
  <c r="HS26" i="1"/>
  <c r="HR26" i="1"/>
  <c r="HQ26" i="1"/>
  <c r="HP26" i="1"/>
  <c r="HO26" i="1"/>
  <c r="HX25" i="1"/>
  <c r="HW25" i="1"/>
  <c r="HV25" i="1"/>
  <c r="HU25" i="1"/>
  <c r="HT25" i="1"/>
  <c r="HS25" i="1"/>
  <c r="HR25" i="1"/>
  <c r="HQ25" i="1"/>
  <c r="HP25" i="1"/>
  <c r="HO25" i="1"/>
  <c r="HX24" i="1"/>
  <c r="HW24" i="1"/>
  <c r="HV24" i="1"/>
  <c r="HU24" i="1"/>
  <c r="HT24" i="1"/>
  <c r="HS24" i="1"/>
  <c r="HR24" i="1"/>
  <c r="HQ24" i="1"/>
  <c r="HP24" i="1"/>
  <c r="HO24" i="1"/>
  <c r="HX23" i="1"/>
  <c r="HW23" i="1"/>
  <c r="HV23" i="1"/>
  <c r="HU23" i="1"/>
  <c r="HT23" i="1"/>
  <c r="HS23" i="1"/>
  <c r="HR23" i="1"/>
  <c r="HQ23" i="1"/>
  <c r="HP23" i="1"/>
  <c r="HO23" i="1"/>
  <c r="HX22" i="1"/>
  <c r="HW22" i="1"/>
  <c r="HV22" i="1"/>
  <c r="HU22" i="1"/>
  <c r="HT22" i="1"/>
  <c r="HS22" i="1"/>
  <c r="HR22" i="1"/>
  <c r="HQ22" i="1"/>
  <c r="HP22" i="1"/>
  <c r="HO22" i="1"/>
  <c r="HX21" i="1"/>
  <c r="HW21" i="1"/>
  <c r="HV21" i="1"/>
  <c r="HU21" i="1"/>
  <c r="HT21" i="1"/>
  <c r="HS21" i="1"/>
  <c r="HR21" i="1"/>
  <c r="HQ21" i="1"/>
  <c r="HP21" i="1"/>
  <c r="HO21" i="1"/>
  <c r="HX20" i="1"/>
  <c r="HW20" i="1"/>
  <c r="HV20" i="1"/>
  <c r="HU20" i="1"/>
  <c r="HT20" i="1"/>
  <c r="HS20" i="1"/>
  <c r="HR20" i="1"/>
  <c r="HQ20" i="1"/>
  <c r="HP20" i="1"/>
  <c r="HO20" i="1"/>
  <c r="HX19" i="1"/>
  <c r="HW19" i="1"/>
  <c r="HV19" i="1"/>
  <c r="HU19" i="1"/>
  <c r="HT19" i="1"/>
  <c r="HS19" i="1"/>
  <c r="HR19" i="1"/>
  <c r="HQ19" i="1"/>
  <c r="HP19" i="1"/>
  <c r="HO19" i="1"/>
  <c r="HX18" i="1"/>
  <c r="HW18" i="1"/>
  <c r="HV18" i="1"/>
  <c r="HU18" i="1"/>
  <c r="HT18" i="1"/>
  <c r="HS18" i="1"/>
  <c r="HR18" i="1"/>
  <c r="HQ18" i="1"/>
  <c r="HP18" i="1"/>
  <c r="HO18" i="1"/>
  <c r="HX17" i="1"/>
  <c r="HW17" i="1"/>
  <c r="HV17" i="1"/>
  <c r="HU17" i="1"/>
  <c r="HT17" i="1"/>
  <c r="HS17" i="1"/>
  <c r="HR17" i="1"/>
  <c r="HQ17" i="1"/>
  <c r="HP17" i="1"/>
  <c r="HO17" i="1"/>
  <c r="HX16" i="1"/>
  <c r="HW16" i="1"/>
  <c r="HV16" i="1"/>
  <c r="HU16" i="1"/>
  <c r="HT16" i="1"/>
  <c r="HS16" i="1"/>
  <c r="HR16" i="1"/>
  <c r="HQ16" i="1"/>
  <c r="HP16" i="1"/>
  <c r="HO16" i="1"/>
  <c r="HX15" i="1"/>
  <c r="HW15" i="1"/>
  <c r="HV15" i="1"/>
  <c r="HU15" i="1"/>
  <c r="HT15" i="1"/>
  <c r="HS15" i="1"/>
  <c r="HR15" i="1"/>
  <c r="HQ15" i="1"/>
  <c r="HP15" i="1"/>
  <c r="HO15" i="1"/>
  <c r="G14" i="1"/>
  <c r="G6" i="1" s="1"/>
  <c r="F14" i="1"/>
  <c r="F13" i="1"/>
  <c r="F12" i="1"/>
  <c r="F11" i="1"/>
  <c r="F10" i="1"/>
  <c r="F9" i="1"/>
  <c r="F8" i="1"/>
  <c r="HO6" i="1" l="1"/>
  <c r="BR1" i="1"/>
  <c r="H1" i="1"/>
  <c r="HX6" i="1"/>
  <c r="X1" i="1"/>
  <c r="AB1" i="1"/>
  <c r="L1" i="1"/>
  <c r="P1" i="1"/>
  <c r="T1" i="1"/>
  <c r="HO14" i="1"/>
  <c r="HR14" i="1"/>
  <c r="HS14" i="1"/>
  <c r="F6" i="1"/>
  <c r="HR11" i="1"/>
  <c r="HO10" i="1"/>
  <c r="HR10" i="1"/>
  <c r="HU12" i="1"/>
  <c r="HR13" i="1"/>
  <c r="HR7" i="1"/>
  <c r="HO9" i="1"/>
  <c r="HR8" i="1"/>
  <c r="HX10" i="1"/>
  <c r="HX7" i="1"/>
  <c r="HV8" i="1"/>
  <c r="HX9" i="1"/>
  <c r="HS11" i="1"/>
  <c r="HV13" i="1"/>
  <c r="HQ7" i="1"/>
  <c r="HU7" i="1"/>
  <c r="HO8" i="1"/>
  <c r="HS8" i="1"/>
  <c r="HW8" i="1"/>
  <c r="HQ9" i="1"/>
  <c r="HU9" i="1"/>
  <c r="HS10" i="1"/>
  <c r="HW10" i="1"/>
  <c r="HP11" i="1"/>
  <c r="HT11" i="1"/>
  <c r="HX11" i="1"/>
  <c r="HR12" i="1"/>
  <c r="HV12" i="1"/>
  <c r="HO13" i="1"/>
  <c r="HS13" i="1"/>
  <c r="HW13" i="1"/>
  <c r="HQ14" i="1"/>
  <c r="HU14" i="1"/>
  <c r="HP7" i="1"/>
  <c r="HP9" i="1"/>
  <c r="HV10" i="1"/>
  <c r="HO11" i="1"/>
  <c r="HP14" i="1"/>
  <c r="HX14" i="1"/>
  <c r="HS12" i="1"/>
  <c r="HP13" i="1"/>
  <c r="HX13" i="1"/>
  <c r="HV14" i="1"/>
  <c r="HT7" i="1"/>
  <c r="HT9" i="1"/>
  <c r="HW11" i="1"/>
  <c r="HQ12" i="1"/>
  <c r="HT14" i="1"/>
  <c r="HV7" i="1"/>
  <c r="HP8" i="1"/>
  <c r="HT8" i="1"/>
  <c r="HX8" i="1"/>
  <c r="HR9" i="1"/>
  <c r="HV9" i="1"/>
  <c r="HP10" i="1"/>
  <c r="HT10" i="1"/>
  <c r="HQ11" i="1"/>
  <c r="HU11" i="1"/>
  <c r="HO12" i="1"/>
  <c r="HW12" i="1"/>
  <c r="HT13" i="1"/>
  <c r="HO7" i="1"/>
  <c r="HS7" i="1"/>
  <c r="HW7" i="1"/>
  <c r="HQ8" i="1"/>
  <c r="HU8" i="1"/>
  <c r="HS9" i="1"/>
  <c r="HW9" i="1"/>
  <c r="HQ10" i="1"/>
  <c r="HU10" i="1"/>
  <c r="HV11" i="1"/>
  <c r="HP12" i="1"/>
  <c r="HT12" i="1"/>
  <c r="HX12" i="1"/>
  <c r="HQ13" i="1"/>
  <c r="HU13" i="1"/>
  <c r="HW14" i="1"/>
  <c r="HV6" i="1" l="1"/>
  <c r="HS6" i="1"/>
  <c r="HT6" i="1"/>
  <c r="HR6" i="1"/>
  <c r="HP6" i="1"/>
  <c r="HW6" i="1"/>
  <c r="HU6" i="1"/>
  <c r="HQ6" i="1"/>
  <c r="D1" i="1" l="1"/>
</calcChain>
</file>

<file path=xl/sharedStrings.xml><?xml version="1.0" encoding="utf-8"?>
<sst xmlns="http://schemas.openxmlformats.org/spreadsheetml/2006/main" count="4808" uniqueCount="426">
  <si>
    <t>建設業</t>
    <rPh sb="0" eb="3">
      <t>ケンセツギョウ</t>
    </rPh>
    <phoneticPr fontId="2"/>
  </si>
  <si>
    <t>大分類</t>
    <rPh sb="0" eb="3">
      <t>ダイブンルイ</t>
    </rPh>
    <phoneticPr fontId="2"/>
  </si>
  <si>
    <t>中分類</t>
    <rPh sb="0" eb="1">
      <t>チュウ</t>
    </rPh>
    <rPh sb="1" eb="3">
      <t>ブンルイ</t>
    </rPh>
    <phoneticPr fontId="2"/>
  </si>
  <si>
    <t>回答番号</t>
    <rPh sb="0" eb="2">
      <t>カイトウ</t>
    </rPh>
    <rPh sb="2" eb="4">
      <t>バンゴウ</t>
    </rPh>
    <phoneticPr fontId="2"/>
  </si>
  <si>
    <t>問１</t>
    <rPh sb="0" eb="1">
      <t>トイ</t>
    </rPh>
    <phoneticPr fontId="2"/>
  </si>
  <si>
    <t>回答
有無</t>
    <rPh sb="0" eb="2">
      <t>カイトウ</t>
    </rPh>
    <rPh sb="3" eb="5">
      <t>ウム</t>
    </rPh>
    <phoneticPr fontId="2"/>
  </si>
  <si>
    <t>（２）資金繰り現状</t>
    <rPh sb="3" eb="6">
      <t>シキング</t>
    </rPh>
    <rPh sb="7" eb="9">
      <t>ゲンジョウ</t>
    </rPh>
    <phoneticPr fontId="2"/>
  </si>
  <si>
    <t>（３）採算実績</t>
    <rPh sb="3" eb="5">
      <t>サイサン</t>
    </rPh>
    <rPh sb="5" eb="7">
      <t>ジッセキ</t>
    </rPh>
    <phoneticPr fontId="2"/>
  </si>
  <si>
    <t>問２</t>
    <rPh sb="0" eb="1">
      <t>トイ</t>
    </rPh>
    <phoneticPr fontId="2"/>
  </si>
  <si>
    <t>問３</t>
    <rPh sb="0" eb="1">
      <t>トイ</t>
    </rPh>
    <phoneticPr fontId="2"/>
  </si>
  <si>
    <t>（１）設備投資実績</t>
    <rPh sb="3" eb="5">
      <t>セツビ</t>
    </rPh>
    <rPh sb="5" eb="7">
      <t>トウシ</t>
    </rPh>
    <rPh sb="7" eb="9">
      <t>ジッセキ</t>
    </rPh>
    <phoneticPr fontId="2"/>
  </si>
  <si>
    <t>（２）投資内容</t>
    <rPh sb="3" eb="5">
      <t>トウシ</t>
    </rPh>
    <rPh sb="5" eb="7">
      <t>ナイヨウ</t>
    </rPh>
    <phoneticPr fontId="2"/>
  </si>
  <si>
    <t>（３）投資目的</t>
    <rPh sb="3" eb="5">
      <t>トウシ</t>
    </rPh>
    <rPh sb="5" eb="7">
      <t>モクテキ</t>
    </rPh>
    <phoneticPr fontId="2"/>
  </si>
  <si>
    <t>問４</t>
    <rPh sb="0" eb="1">
      <t>トイ</t>
    </rPh>
    <phoneticPr fontId="2"/>
  </si>
  <si>
    <t>（１）設備投資予定</t>
    <rPh sb="3" eb="5">
      <t>セツビ</t>
    </rPh>
    <rPh sb="5" eb="7">
      <t>トウシ</t>
    </rPh>
    <rPh sb="7" eb="9">
      <t>ヨテイ</t>
    </rPh>
    <phoneticPr fontId="2"/>
  </si>
  <si>
    <t>問５</t>
    <rPh sb="0" eb="1">
      <t>トイ</t>
    </rPh>
    <phoneticPr fontId="2"/>
  </si>
  <si>
    <t>（１）景況感</t>
    <rPh sb="3" eb="6">
      <t>ケイキョウカン</t>
    </rPh>
    <phoneticPr fontId="2"/>
  </si>
  <si>
    <t>（２）景気の方向</t>
    <rPh sb="3" eb="5">
      <t>ケイキ</t>
    </rPh>
    <rPh sb="6" eb="8">
      <t>ホウコウ</t>
    </rPh>
    <phoneticPr fontId="2"/>
  </si>
  <si>
    <t>全業種計</t>
    <rPh sb="0" eb="3">
      <t>ゼンギョウ</t>
    </rPh>
    <rPh sb="3" eb="4">
      <t>ケイ</t>
    </rPh>
    <phoneticPr fontId="2"/>
  </si>
  <si>
    <t>職別工事業</t>
  </si>
  <si>
    <t>設備工事業</t>
  </si>
  <si>
    <t>設備工事業</t>
    <rPh sb="0" eb="2">
      <t>セツビ</t>
    </rPh>
    <rPh sb="2" eb="5">
      <t>コウジギョウ</t>
    </rPh>
    <phoneticPr fontId="2"/>
  </si>
  <si>
    <t>家具・装備品</t>
  </si>
  <si>
    <t>家具・装備品</t>
    <rPh sb="0" eb="2">
      <t>カグ</t>
    </rPh>
    <rPh sb="3" eb="6">
      <t>ソウビヒン</t>
    </rPh>
    <phoneticPr fontId="2"/>
  </si>
  <si>
    <t>食料品</t>
    <rPh sb="0" eb="3">
      <t>ショクリョウヒン</t>
    </rPh>
    <phoneticPr fontId="2"/>
  </si>
  <si>
    <t>パルプ・紙・紙加工品</t>
  </si>
  <si>
    <t>パルプ・紙・紙加工品</t>
    <rPh sb="4" eb="5">
      <t>カミ</t>
    </rPh>
    <rPh sb="6" eb="7">
      <t>カミ</t>
    </rPh>
    <rPh sb="7" eb="10">
      <t>カコウヒン</t>
    </rPh>
    <phoneticPr fontId="2"/>
  </si>
  <si>
    <t>プラスチック製品</t>
  </si>
  <si>
    <t>プラスチック製品</t>
    <rPh sb="6" eb="8">
      <t>セイヒン</t>
    </rPh>
    <phoneticPr fontId="2"/>
  </si>
  <si>
    <t>金属製品</t>
  </si>
  <si>
    <t>金属製品</t>
    <rPh sb="0" eb="2">
      <t>キンゾク</t>
    </rPh>
    <rPh sb="2" eb="4">
      <t>セイヒン</t>
    </rPh>
    <phoneticPr fontId="2"/>
  </si>
  <si>
    <t>一般機械器具</t>
    <rPh sb="0" eb="2">
      <t>イッパン</t>
    </rPh>
    <rPh sb="2" eb="4">
      <t>キカイ</t>
    </rPh>
    <rPh sb="4" eb="6">
      <t>キグ</t>
    </rPh>
    <phoneticPr fontId="2"/>
  </si>
  <si>
    <t>電気機械器具</t>
    <rPh sb="0" eb="2">
      <t>デンキ</t>
    </rPh>
    <rPh sb="2" eb="4">
      <t>キカイ</t>
    </rPh>
    <rPh sb="4" eb="6">
      <t>キグ</t>
    </rPh>
    <phoneticPr fontId="2"/>
  </si>
  <si>
    <t>輸送用機械器具</t>
    <rPh sb="0" eb="3">
      <t>ユソウヨウ</t>
    </rPh>
    <rPh sb="3" eb="5">
      <t>キカイ</t>
    </rPh>
    <rPh sb="5" eb="7">
      <t>キグ</t>
    </rPh>
    <phoneticPr fontId="2"/>
  </si>
  <si>
    <t>飲食店</t>
    <rPh sb="0" eb="3">
      <t>インショクテン</t>
    </rPh>
    <phoneticPr fontId="2"/>
  </si>
  <si>
    <t>情報サービス業</t>
    <rPh sb="0" eb="2">
      <t>ジョウホウ</t>
    </rPh>
    <rPh sb="6" eb="7">
      <t>ギョウ</t>
    </rPh>
    <phoneticPr fontId="2"/>
  </si>
  <si>
    <t>製造業</t>
    <rPh sb="0" eb="3">
      <t>セイゾウギョウ</t>
    </rPh>
    <phoneticPr fontId="2"/>
  </si>
  <si>
    <t>卸売・小売業</t>
    <rPh sb="0" eb="2">
      <t>オロシウリ</t>
    </rPh>
    <rPh sb="3" eb="6">
      <t>コウリギョウ</t>
    </rPh>
    <phoneticPr fontId="2"/>
  </si>
  <si>
    <t>サービス業</t>
    <rPh sb="4" eb="5">
      <t>ギョウ</t>
    </rPh>
    <phoneticPr fontId="2"/>
  </si>
  <si>
    <t>総合工事業</t>
  </si>
  <si>
    <t>総合工事業</t>
    <rPh sb="0" eb="2">
      <t>ソウゴウ</t>
    </rPh>
    <rPh sb="2" eb="5">
      <t>コウジギョウ</t>
    </rPh>
    <phoneticPr fontId="2"/>
  </si>
  <si>
    <t>職別工事業</t>
    <rPh sb="0" eb="2">
      <t>ショクベツ</t>
    </rPh>
    <rPh sb="2" eb="4">
      <t>コウジ</t>
    </rPh>
    <rPh sb="4" eb="5">
      <t>ギョウ</t>
    </rPh>
    <phoneticPr fontId="2"/>
  </si>
  <si>
    <t>建築材料、鉱物・金属材料等</t>
    <rPh sb="0" eb="2">
      <t>ケンチク</t>
    </rPh>
    <rPh sb="2" eb="4">
      <t>ザイリョウ</t>
    </rPh>
    <rPh sb="5" eb="7">
      <t>コウブツ</t>
    </rPh>
    <rPh sb="8" eb="10">
      <t>キンゾク</t>
    </rPh>
    <rPh sb="10" eb="12">
      <t>ザイリョウ</t>
    </rPh>
    <rPh sb="12" eb="13">
      <t>トウ</t>
    </rPh>
    <phoneticPr fontId="2"/>
  </si>
  <si>
    <t>繊維・衣服等</t>
    <rPh sb="0" eb="2">
      <t>センイ</t>
    </rPh>
    <rPh sb="3" eb="5">
      <t>イフク</t>
    </rPh>
    <rPh sb="5" eb="6">
      <t>トウ</t>
    </rPh>
    <phoneticPr fontId="2"/>
  </si>
  <si>
    <t>飲食料品</t>
    <rPh sb="0" eb="4">
      <t>インショクリョウヒン</t>
    </rPh>
    <phoneticPr fontId="2"/>
  </si>
  <si>
    <t>その他</t>
    <rPh sb="2" eb="3">
      <t>タ</t>
    </rPh>
    <phoneticPr fontId="2"/>
  </si>
  <si>
    <t>機械器具</t>
    <rPh sb="0" eb="2">
      <t>キカイ</t>
    </rPh>
    <rPh sb="2" eb="4">
      <t>キグ</t>
    </rPh>
    <phoneticPr fontId="2"/>
  </si>
  <si>
    <t>専門サービス業</t>
  </si>
  <si>
    <t>専門サービス業</t>
    <rPh sb="0" eb="2">
      <t>センモン</t>
    </rPh>
    <rPh sb="6" eb="7">
      <t>ギョウ</t>
    </rPh>
    <phoneticPr fontId="2"/>
  </si>
  <si>
    <t>洗濯・理容・美容業</t>
    <rPh sb="0" eb="2">
      <t>センタク</t>
    </rPh>
    <rPh sb="3" eb="5">
      <t>リヨウ</t>
    </rPh>
    <rPh sb="6" eb="9">
      <t>ビヨウギョウ</t>
    </rPh>
    <phoneticPr fontId="2"/>
  </si>
  <si>
    <t>（卸売業）</t>
  </si>
  <si>
    <t>（卸売業）</t>
    <rPh sb="1" eb="4">
      <t>オロシウリギョウ</t>
    </rPh>
    <phoneticPr fontId="2"/>
  </si>
  <si>
    <t>（小売業）</t>
  </si>
  <si>
    <t>（小売業）</t>
    <rPh sb="1" eb="4">
      <t>コウリギョウ</t>
    </rPh>
    <phoneticPr fontId="2"/>
  </si>
  <si>
    <t>普通である</t>
    <rPh sb="0" eb="2">
      <t>フツウ</t>
    </rPh>
    <phoneticPr fontId="2"/>
  </si>
  <si>
    <t>不況である</t>
    <rPh sb="0" eb="2">
      <t>フキョウ</t>
    </rPh>
    <phoneticPr fontId="2"/>
  </si>
  <si>
    <t>回答数</t>
    <rPh sb="0" eb="3">
      <t>カイトウスウ</t>
    </rPh>
    <phoneticPr fontId="2"/>
  </si>
  <si>
    <t>構成比</t>
    <rPh sb="0" eb="3">
      <t>コウセイヒ</t>
    </rPh>
    <phoneticPr fontId="2"/>
  </si>
  <si>
    <t>　全        体</t>
    <rPh sb="1" eb="11">
      <t>ゼンタイ</t>
    </rPh>
    <phoneticPr fontId="2"/>
  </si>
  <si>
    <t>　製  造  業</t>
    <rPh sb="1" eb="8">
      <t>セイゾウギョウ</t>
    </rPh>
    <phoneticPr fontId="2"/>
  </si>
  <si>
    <t>　非製造業</t>
    <rPh sb="1" eb="5">
      <t>ヒセイゾウギョウ</t>
    </rPh>
    <phoneticPr fontId="2"/>
  </si>
  <si>
    <t>　建 設 業</t>
    <rPh sb="1" eb="6">
      <t>ケンセツギョウ</t>
    </rPh>
    <phoneticPr fontId="2"/>
  </si>
  <si>
    <t>　卸売・小売業</t>
    <rPh sb="1" eb="3">
      <t>オロシウリ</t>
    </rPh>
    <rPh sb="4" eb="7">
      <t>コウリギョウ</t>
    </rPh>
    <phoneticPr fontId="2"/>
  </si>
  <si>
    <t>　飲 食 店</t>
    <rPh sb="1" eb="6">
      <t>インショクテン</t>
    </rPh>
    <phoneticPr fontId="2"/>
  </si>
  <si>
    <t>　情報サービス業</t>
    <rPh sb="1" eb="3">
      <t>ジョウホウ</t>
    </rPh>
    <rPh sb="7" eb="8">
      <t>ギョウ</t>
    </rPh>
    <phoneticPr fontId="2"/>
  </si>
  <si>
    <t>　サービス業</t>
    <rPh sb="5" eb="6">
      <t>ギョウ</t>
    </rPh>
    <phoneticPr fontId="2"/>
  </si>
  <si>
    <t>変わらない</t>
    <rPh sb="0" eb="1">
      <t>カ</t>
    </rPh>
    <phoneticPr fontId="2"/>
  </si>
  <si>
    <t>減った</t>
    <rPh sb="0" eb="1">
      <t>ヘ</t>
    </rPh>
    <phoneticPr fontId="2"/>
  </si>
  <si>
    <t>悪くなった</t>
    <rPh sb="0" eb="1">
      <t>ワル</t>
    </rPh>
    <phoneticPr fontId="2"/>
  </si>
  <si>
    <t>悪くなる</t>
    <rPh sb="0" eb="1">
      <t>ワル</t>
    </rPh>
    <phoneticPr fontId="2"/>
  </si>
  <si>
    <t>実施しない</t>
    <rPh sb="0" eb="2">
      <t>ジッシ</t>
    </rPh>
    <phoneticPr fontId="2"/>
  </si>
  <si>
    <t>情報化機器</t>
    <rPh sb="0" eb="3">
      <t>ジョウホウカ</t>
    </rPh>
    <rPh sb="3" eb="5">
      <t>キキ</t>
    </rPh>
    <phoneticPr fontId="2"/>
  </si>
  <si>
    <t>車輌・運搬具</t>
    <rPh sb="0" eb="2">
      <t>シャリョウ</t>
    </rPh>
    <rPh sb="3" eb="5">
      <t>ウンパン</t>
    </rPh>
    <rPh sb="5" eb="6">
      <t>グ</t>
    </rPh>
    <phoneticPr fontId="2"/>
  </si>
  <si>
    <t>研究・開発</t>
    <rPh sb="0" eb="2">
      <t>ケンキュウ</t>
    </rPh>
    <rPh sb="3" eb="5">
      <t>カイハツ</t>
    </rPh>
    <phoneticPr fontId="2"/>
  </si>
  <si>
    <t>多角化</t>
    <rPh sb="0" eb="3">
      <t>タカクカ</t>
    </rPh>
    <phoneticPr fontId="2"/>
  </si>
  <si>
    <t>悪い方向に向かう</t>
    <rPh sb="0" eb="1">
      <t>ワル</t>
    </rPh>
    <rPh sb="2" eb="4">
      <t>ホウコウ</t>
    </rPh>
    <rPh sb="5" eb="6">
      <t>ム</t>
    </rPh>
    <phoneticPr fontId="2"/>
  </si>
  <si>
    <t>※　　複数回答のため、各項目の総和は「回答数」と一致しない。</t>
    <rPh sb="3" eb="5">
      <t>フクスウ</t>
    </rPh>
    <rPh sb="5" eb="7">
      <t>カイトウ</t>
    </rPh>
    <rPh sb="11" eb="14">
      <t>カクコウモク</t>
    </rPh>
    <rPh sb="15" eb="17">
      <t>ソウワ</t>
    </rPh>
    <rPh sb="19" eb="22">
      <t>カイトウスウ</t>
    </rPh>
    <rPh sb="24" eb="26">
      <t>イッチ</t>
    </rPh>
    <phoneticPr fontId="2"/>
  </si>
  <si>
    <t>送付数</t>
    <rPh sb="0" eb="2">
      <t>ソウフ</t>
    </rPh>
    <rPh sb="2" eb="3">
      <t>スウ</t>
    </rPh>
    <phoneticPr fontId="2"/>
  </si>
  <si>
    <t>回答率</t>
    <rPh sb="0" eb="3">
      <t>カイトウリツ</t>
    </rPh>
    <phoneticPr fontId="2"/>
  </si>
  <si>
    <t>回　答　数</t>
    <rPh sb="0" eb="5">
      <t>カイトウスウ</t>
    </rPh>
    <phoneticPr fontId="2"/>
  </si>
  <si>
    <t>※　　建設業の「生産・販売設備」には、建設機械を含む。</t>
    <rPh sb="3" eb="6">
      <t>ケンセツギョウ</t>
    </rPh>
    <rPh sb="8" eb="10">
      <t>セイサン</t>
    </rPh>
    <rPh sb="11" eb="13">
      <t>ハンバイ</t>
    </rPh>
    <rPh sb="13" eb="15">
      <t>セツビ</t>
    </rPh>
    <rPh sb="19" eb="21">
      <t>ケンセツ</t>
    </rPh>
    <rPh sb="21" eb="23">
      <t>キカイ</t>
    </rPh>
    <rPh sb="24" eb="25">
      <t>フク</t>
    </rPh>
    <phoneticPr fontId="2"/>
  </si>
  <si>
    <t>運輸・倉庫</t>
    <rPh sb="0" eb="2">
      <t>ウンユ</t>
    </rPh>
    <rPh sb="3" eb="5">
      <t>ソウコ</t>
    </rPh>
    <phoneticPr fontId="2"/>
  </si>
  <si>
    <t>不動産業</t>
    <rPh sb="0" eb="3">
      <t>フドウサン</t>
    </rPh>
    <rPh sb="3" eb="4">
      <t>ギョウ</t>
    </rPh>
    <phoneticPr fontId="2"/>
  </si>
  <si>
    <t>その他の事業サービス業</t>
    <rPh sb="2" eb="3">
      <t>タ</t>
    </rPh>
    <rPh sb="4" eb="6">
      <t>ジギョウ</t>
    </rPh>
    <rPh sb="10" eb="11">
      <t>ギョウ</t>
    </rPh>
    <phoneticPr fontId="2"/>
  </si>
  <si>
    <t>鉄鋼業・非鉄金属</t>
    <rPh sb="0" eb="3">
      <t>テッコウギョウ</t>
    </rPh>
    <rPh sb="4" eb="6">
      <t>ヒテツ</t>
    </rPh>
    <rPh sb="6" eb="8">
      <t>キンゾク</t>
    </rPh>
    <phoneticPr fontId="2"/>
  </si>
  <si>
    <t>　不動産業</t>
    <rPh sb="1" eb="4">
      <t>フドウサン</t>
    </rPh>
    <rPh sb="4" eb="5">
      <t>ギョウ</t>
    </rPh>
    <phoneticPr fontId="2"/>
  </si>
  <si>
    <t>入力順</t>
    <rPh sb="0" eb="2">
      <t>ニュウリョク</t>
    </rPh>
    <rPh sb="2" eb="3">
      <t>ジュン</t>
    </rPh>
    <phoneticPr fontId="2"/>
  </si>
  <si>
    <t>企業番号</t>
    <rPh sb="0" eb="2">
      <t>キギョウ</t>
    </rPh>
    <rPh sb="2" eb="4">
      <t>バンゴウ</t>
    </rPh>
    <phoneticPr fontId="2"/>
  </si>
  <si>
    <t>報告書　有無</t>
    <rPh sb="0" eb="3">
      <t>ホウコクショ</t>
    </rPh>
    <rPh sb="4" eb="6">
      <t>ウム</t>
    </rPh>
    <phoneticPr fontId="2"/>
  </si>
  <si>
    <t>1-1</t>
    <phoneticPr fontId="2"/>
  </si>
  <si>
    <t>1-2</t>
    <phoneticPr fontId="2"/>
  </si>
  <si>
    <t>1-3</t>
    <phoneticPr fontId="2"/>
  </si>
  <si>
    <t>2-2</t>
    <phoneticPr fontId="2"/>
  </si>
  <si>
    <t>2-3</t>
    <phoneticPr fontId="2"/>
  </si>
  <si>
    <t>3-1</t>
    <phoneticPr fontId="2"/>
  </si>
  <si>
    <t>4-1</t>
    <phoneticPr fontId="2"/>
  </si>
  <si>
    <t>5-1</t>
    <phoneticPr fontId="2"/>
  </si>
  <si>
    <t>5-2</t>
    <phoneticPr fontId="2"/>
  </si>
  <si>
    <t>合　計</t>
    <rPh sb="0" eb="1">
      <t>ゴウ</t>
    </rPh>
    <rPh sb="2" eb="3">
      <t>ケイ</t>
    </rPh>
    <phoneticPr fontId="2"/>
  </si>
  <si>
    <t>Ｄ　Ｉ</t>
    <phoneticPr fontId="2"/>
  </si>
  <si>
    <t>減　る</t>
    <rPh sb="0" eb="1">
      <t>ヘ</t>
    </rPh>
    <phoneticPr fontId="2"/>
  </si>
  <si>
    <t>（１）売上げ実績</t>
    <rPh sb="3" eb="5">
      <t>ウリア</t>
    </rPh>
    <rPh sb="6" eb="8">
      <t>ジッセキ</t>
    </rPh>
    <phoneticPr fontId="2"/>
  </si>
  <si>
    <t>（１）売上げ見通し</t>
    <rPh sb="3" eb="5">
      <t>ウリア</t>
    </rPh>
    <rPh sb="6" eb="8">
      <t>ミトオ</t>
    </rPh>
    <phoneticPr fontId="2"/>
  </si>
  <si>
    <t>（２）資金繰り見通し</t>
    <rPh sb="3" eb="6">
      <t>シキング</t>
    </rPh>
    <rPh sb="7" eb="9">
      <t>ミトオ</t>
    </rPh>
    <phoneticPr fontId="2"/>
  </si>
  <si>
    <t>（３）採算見通し</t>
    <rPh sb="3" eb="5">
      <t>サイサン</t>
    </rPh>
    <rPh sb="5" eb="7">
      <t>ミトオ</t>
    </rPh>
    <phoneticPr fontId="2"/>
  </si>
  <si>
    <t>（２）投資予定内容</t>
    <rPh sb="3" eb="5">
      <t>トウシ</t>
    </rPh>
    <rPh sb="5" eb="7">
      <t>ヨテイ</t>
    </rPh>
    <rPh sb="7" eb="9">
      <t>ナイヨウ</t>
    </rPh>
    <phoneticPr fontId="2"/>
  </si>
  <si>
    <t>（３）投資予定目的</t>
    <rPh sb="3" eb="5">
      <t>トウシ</t>
    </rPh>
    <rPh sb="5" eb="7">
      <t>ヨテイ</t>
    </rPh>
    <rPh sb="7" eb="9">
      <t>モクテキ</t>
    </rPh>
    <phoneticPr fontId="2"/>
  </si>
  <si>
    <t>どちらとも
いえない</t>
    <phoneticPr fontId="2"/>
  </si>
  <si>
    <t>生産・販売
能力の拡大</t>
    <rPh sb="0" eb="2">
      <t>セイサン</t>
    </rPh>
    <rPh sb="3" eb="5">
      <t>ハンバイ</t>
    </rPh>
    <rPh sb="6" eb="8">
      <t>ノウリョク</t>
    </rPh>
    <rPh sb="9" eb="11">
      <t>カクダイ</t>
    </rPh>
    <phoneticPr fontId="2"/>
  </si>
  <si>
    <t>生産・販売
設備※</t>
    <rPh sb="0" eb="2">
      <t>セイサン</t>
    </rPh>
    <rPh sb="3" eb="5">
      <t>ハンバイ</t>
    </rPh>
    <rPh sb="6" eb="8">
      <t>セツビ</t>
    </rPh>
    <phoneticPr fontId="2"/>
  </si>
  <si>
    <t>他社(他店)
との差別化</t>
    <rPh sb="0" eb="2">
      <t>タシャ</t>
    </rPh>
    <rPh sb="3" eb="5">
      <t>タテン</t>
    </rPh>
    <rPh sb="9" eb="12">
      <t>サベツカ</t>
    </rPh>
    <phoneticPr fontId="2"/>
  </si>
  <si>
    <t>環境保全
対策</t>
    <rPh sb="0" eb="2">
      <t>カンキョウ</t>
    </rPh>
    <rPh sb="2" eb="4">
      <t>ホゼン</t>
    </rPh>
    <rPh sb="5" eb="7">
      <t>タイサク</t>
    </rPh>
    <phoneticPr fontId="2"/>
  </si>
  <si>
    <t>合理化・
省力化</t>
    <rPh sb="0" eb="3">
      <t>ゴウリカ</t>
    </rPh>
    <rPh sb="5" eb="8">
      <t>ショウリョクカ</t>
    </rPh>
    <phoneticPr fontId="2"/>
  </si>
  <si>
    <t>卸</t>
    <rPh sb="0" eb="1">
      <t>オロシ</t>
    </rPh>
    <phoneticPr fontId="2"/>
  </si>
  <si>
    <t>売</t>
    <rPh sb="0" eb="1">
      <t>ウ</t>
    </rPh>
    <phoneticPr fontId="2"/>
  </si>
  <si>
    <t>小</t>
    <rPh sb="0" eb="1">
      <t>ショウ</t>
    </rPh>
    <phoneticPr fontId="2"/>
  </si>
  <si>
    <t>回答番号
1→(2)、(3)へ</t>
    <rPh sb="0" eb="2">
      <t>カイトウ</t>
    </rPh>
    <rPh sb="2" eb="4">
      <t>バンゴウ</t>
    </rPh>
    <phoneticPr fontId="2"/>
  </si>
  <si>
    <t>印刷業</t>
    <rPh sb="2" eb="3">
      <t>ギョウ</t>
    </rPh>
    <phoneticPr fontId="2"/>
  </si>
  <si>
    <t>１～５人</t>
    <rPh sb="3" eb="4">
      <t>ニン</t>
    </rPh>
    <phoneticPr fontId="2"/>
  </si>
  <si>
    <t>６～２０人</t>
    <rPh sb="4" eb="5">
      <t>ニン</t>
    </rPh>
    <phoneticPr fontId="2"/>
  </si>
  <si>
    <t>２１～５０人</t>
    <rPh sb="5" eb="6">
      <t>ニン</t>
    </rPh>
    <phoneticPr fontId="2"/>
  </si>
  <si>
    <t>５１人以上</t>
    <rPh sb="2" eb="5">
      <t>ニンイジョウ</t>
    </rPh>
    <phoneticPr fontId="2"/>
  </si>
  <si>
    <t>2-1</t>
    <phoneticPr fontId="2"/>
  </si>
  <si>
    <t>　運輸業</t>
    <rPh sb="1" eb="3">
      <t>ウンユ</t>
    </rPh>
    <rPh sb="3" eb="4">
      <t>ギョウ</t>
    </rPh>
    <phoneticPr fontId="2"/>
  </si>
  <si>
    <t>洗濯・理美容・浴場業</t>
    <rPh sb="4" eb="5">
      <t>ビ</t>
    </rPh>
    <rPh sb="7" eb="9">
      <t>ヨクジョウ</t>
    </rPh>
    <phoneticPr fontId="2"/>
  </si>
  <si>
    <t>その他の事業サービス業　</t>
    <rPh sb="2" eb="3">
      <t>タ</t>
    </rPh>
    <rPh sb="4" eb="6">
      <t>ジギョウ</t>
    </rPh>
    <rPh sb="10" eb="11">
      <t>ギョウ</t>
    </rPh>
    <phoneticPr fontId="2"/>
  </si>
  <si>
    <t>繊維工業</t>
    <rPh sb="0" eb="2">
      <t>センイ</t>
    </rPh>
    <rPh sb="2" eb="4">
      <t>コウギョウ</t>
    </rPh>
    <phoneticPr fontId="2"/>
  </si>
  <si>
    <t>22,23</t>
    <phoneticPr fontId="2"/>
  </si>
  <si>
    <t>織物、衣服・身の回り品</t>
    <rPh sb="0" eb="2">
      <t>オリモノ</t>
    </rPh>
    <rPh sb="3" eb="5">
      <t>イフク</t>
    </rPh>
    <rPh sb="6" eb="7">
      <t>ミ</t>
    </rPh>
    <rPh sb="8" eb="9">
      <t>マワ</t>
    </rPh>
    <rPh sb="10" eb="11">
      <t>ヒン</t>
    </rPh>
    <phoneticPr fontId="2"/>
  </si>
  <si>
    <t>運輸業</t>
    <rPh sb="0" eb="3">
      <t>ウンユギョウ</t>
    </rPh>
    <phoneticPr fontId="2"/>
  </si>
  <si>
    <t>その他生活関連・娯楽業</t>
    <rPh sb="2" eb="3">
      <t>タ</t>
    </rPh>
    <rPh sb="3" eb="5">
      <t>セイカツ</t>
    </rPh>
    <rPh sb="5" eb="7">
      <t>カンレン</t>
    </rPh>
    <rPh sb="8" eb="11">
      <t>ゴラクギョウ</t>
    </rPh>
    <phoneticPr fontId="2"/>
  </si>
  <si>
    <t>繊維・衣服等</t>
    <rPh sb="0" eb="2">
      <t>センイ</t>
    </rPh>
    <phoneticPr fontId="2"/>
  </si>
  <si>
    <t>建築材料、鉱物・金属材料等</t>
    <rPh sb="0" eb="2">
      <t>ケンチク</t>
    </rPh>
    <rPh sb="2" eb="4">
      <t>ザイリョウ</t>
    </rPh>
    <phoneticPr fontId="2"/>
  </si>
  <si>
    <t>織物・衣服・身の回り品</t>
    <phoneticPr fontId="2"/>
  </si>
  <si>
    <t>その他の生活関連・娯楽業</t>
    <rPh sb="2" eb="3">
      <t>タ</t>
    </rPh>
    <rPh sb="4" eb="6">
      <t>セイカツ</t>
    </rPh>
    <rPh sb="6" eb="8">
      <t>カンレン</t>
    </rPh>
    <rPh sb="9" eb="12">
      <t>ゴラクギョウ</t>
    </rPh>
    <phoneticPr fontId="2"/>
  </si>
  <si>
    <t>織物・衣服・身の回り品</t>
    <rPh sb="0" eb="2">
      <t>オリモノ</t>
    </rPh>
    <phoneticPr fontId="2"/>
  </si>
  <si>
    <t>建築材料、鉱物・金属材料等</t>
    <phoneticPr fontId="2"/>
  </si>
  <si>
    <t>76・77</t>
    <phoneticPr fontId="2"/>
  </si>
  <si>
    <t>【参考】　調査対象企業の従業員数～正社員</t>
    <rPh sb="1" eb="3">
      <t>サンコウ</t>
    </rPh>
    <rPh sb="5" eb="7">
      <t>チョウサ</t>
    </rPh>
    <rPh sb="7" eb="9">
      <t>タイショウ</t>
    </rPh>
    <rPh sb="9" eb="11">
      <t>キギョウ</t>
    </rPh>
    <rPh sb="12" eb="14">
      <t>ジュウギョウ</t>
    </rPh>
    <rPh sb="14" eb="16">
      <t>インスウ</t>
    </rPh>
    <rPh sb="17" eb="20">
      <t>セイシャイン</t>
    </rPh>
    <phoneticPr fontId="2"/>
  </si>
  <si>
    <t>好況である</t>
    <rPh sb="0" eb="2">
      <t>コウキョウ</t>
    </rPh>
    <phoneticPr fontId="2"/>
  </si>
  <si>
    <t>良い方向に向かう</t>
    <rPh sb="0" eb="1">
      <t>ヨ</t>
    </rPh>
    <rPh sb="2" eb="4">
      <t>ホウコウ</t>
    </rPh>
    <rPh sb="5" eb="6">
      <t>ム</t>
    </rPh>
    <phoneticPr fontId="2"/>
  </si>
  <si>
    <t>増えた</t>
    <rPh sb="0" eb="1">
      <t>フ</t>
    </rPh>
    <phoneticPr fontId="2"/>
  </si>
  <si>
    <t>増える</t>
    <rPh sb="0" eb="1">
      <t>フ</t>
    </rPh>
    <phoneticPr fontId="2"/>
  </si>
  <si>
    <t>良くなった</t>
    <rPh sb="0" eb="1">
      <t>ヨ</t>
    </rPh>
    <phoneticPr fontId="2"/>
  </si>
  <si>
    <t>良くなる</t>
    <rPh sb="0" eb="1">
      <t>ヨ</t>
    </rPh>
    <phoneticPr fontId="2"/>
  </si>
  <si>
    <t>実施した</t>
    <rPh sb="0" eb="2">
      <t>ジッシ</t>
    </rPh>
    <phoneticPr fontId="2"/>
  </si>
  <si>
    <t>実施する</t>
    <rPh sb="0" eb="2">
      <t>ジッシ</t>
    </rPh>
    <phoneticPr fontId="2"/>
  </si>
  <si>
    <t>土地</t>
    <rPh sb="0" eb="2">
      <t>トチ</t>
    </rPh>
    <phoneticPr fontId="2"/>
  </si>
  <si>
    <t>更新、維持　　・補修</t>
    <rPh sb="0" eb="2">
      <t>コウシン</t>
    </rPh>
    <rPh sb="3" eb="5">
      <t>イジ</t>
    </rPh>
    <rPh sb="8" eb="10">
      <t>ホシュウ</t>
    </rPh>
    <phoneticPr fontId="2"/>
  </si>
  <si>
    <t>Ⅰ　アンケート調査集計表</t>
    <rPh sb="7" eb="9">
      <t>チョウサ</t>
    </rPh>
    <rPh sb="9" eb="11">
      <t>シュウケイ</t>
    </rPh>
    <rPh sb="11" eb="12">
      <t>オモテ</t>
    </rPh>
    <phoneticPr fontId="2"/>
  </si>
  <si>
    <t>資料</t>
    <rPh sb="0" eb="2">
      <t>シリョウ</t>
    </rPh>
    <phoneticPr fontId="2"/>
  </si>
  <si>
    <t>化学工業</t>
    <rPh sb="0" eb="2">
      <t>カガク</t>
    </rPh>
    <rPh sb="2" eb="4">
      <t>コウギョウ</t>
    </rPh>
    <phoneticPr fontId="2"/>
  </si>
  <si>
    <t>化学工業</t>
    <rPh sb="0" eb="2">
      <t>カガク</t>
    </rPh>
    <rPh sb="2" eb="3">
      <t>コウ</t>
    </rPh>
    <rPh sb="3" eb="4">
      <t>ギョウ</t>
    </rPh>
    <phoneticPr fontId="2"/>
  </si>
  <si>
    <t>化学工業</t>
    <rPh sb="0" eb="4">
      <t>カガクコウギョウ</t>
    </rPh>
    <phoneticPr fontId="2"/>
  </si>
  <si>
    <t>ｱ</t>
    <phoneticPr fontId="2"/>
  </si>
  <si>
    <t>ｲ</t>
    <phoneticPr fontId="2"/>
  </si>
  <si>
    <t>ｳ</t>
    <phoneticPr fontId="2"/>
  </si>
  <si>
    <t>ｴ</t>
    <phoneticPr fontId="2"/>
  </si>
  <si>
    <t>食料品製造</t>
    <rPh sb="3" eb="5">
      <t>セイゾウ</t>
    </rPh>
    <phoneticPr fontId="2"/>
  </si>
  <si>
    <t>※　　各項目の構成比は、小数点第２位を四捨五入して表記しているため、総和が１００とならない場合がある。</t>
    <rPh sb="3" eb="5">
      <t>カクコウ</t>
    </rPh>
    <rPh sb="5" eb="6">
      <t>モク</t>
    </rPh>
    <rPh sb="7" eb="10">
      <t>コウセイヒ</t>
    </rPh>
    <rPh sb="12" eb="15">
      <t>ショウスウテン</t>
    </rPh>
    <rPh sb="15" eb="16">
      <t>ダイ</t>
    </rPh>
    <rPh sb="17" eb="18">
      <t>イ</t>
    </rPh>
    <rPh sb="19" eb="23">
      <t>シシャゴニュウ</t>
    </rPh>
    <rPh sb="25" eb="27">
      <t>ヒョウキ</t>
    </rPh>
    <rPh sb="34" eb="36">
      <t>ソウワ</t>
    </rPh>
    <rPh sb="45" eb="47">
      <t>バアイ</t>
    </rPh>
    <phoneticPr fontId="2"/>
  </si>
  <si>
    <t>建物(工場・店舗等を含む)</t>
    <phoneticPr fontId="2"/>
  </si>
  <si>
    <t>従業員数～正社員</t>
    <rPh sb="0" eb="2">
      <t>ジュウギョウ</t>
    </rPh>
    <rPh sb="2" eb="4">
      <t>インスウ</t>
    </rPh>
    <rPh sb="5" eb="8">
      <t>セイシャイン</t>
    </rPh>
    <phoneticPr fontId="2"/>
  </si>
  <si>
    <t>印刷業</t>
    <rPh sb="0" eb="2">
      <t>インサツ</t>
    </rPh>
    <rPh sb="2" eb="3">
      <t>ギョウ</t>
    </rPh>
    <phoneticPr fontId="2"/>
  </si>
  <si>
    <t>正社員数</t>
    <rPh sb="0" eb="3">
      <t>セイシャイン</t>
    </rPh>
    <rPh sb="3" eb="4">
      <t>スウ</t>
    </rPh>
    <phoneticPr fontId="2"/>
  </si>
  <si>
    <t>実施しなかった</t>
    <rPh sb="0" eb="2">
      <t>ジッシ</t>
    </rPh>
    <phoneticPr fontId="2"/>
  </si>
  <si>
    <t>問５－（１）貴社業界の景気水準</t>
    <rPh sb="0" eb="1">
      <t>トイ</t>
    </rPh>
    <rPh sb="6" eb="8">
      <t>キシャ</t>
    </rPh>
    <rPh sb="8" eb="10">
      <t>ギョウカイ</t>
    </rPh>
    <rPh sb="11" eb="13">
      <t>ケイキ</t>
    </rPh>
    <rPh sb="13" eb="15">
      <t>スイジュン</t>
    </rPh>
    <phoneticPr fontId="2"/>
  </si>
  <si>
    <t>問５－（２）貴社業界の景気見通し</t>
    <rPh sb="0" eb="1">
      <t>トイ</t>
    </rPh>
    <rPh sb="6" eb="8">
      <t>キシャ</t>
    </rPh>
    <rPh sb="8" eb="10">
      <t>ギョウカイ</t>
    </rPh>
    <rPh sb="11" eb="13">
      <t>ケイキ</t>
    </rPh>
    <rPh sb="13" eb="15">
      <t>ミトオ</t>
    </rPh>
    <phoneticPr fontId="2"/>
  </si>
  <si>
    <t>問１－（１）売上げ実績</t>
    <rPh sb="0" eb="1">
      <t>トイ</t>
    </rPh>
    <rPh sb="6" eb="8">
      <t>ウリア</t>
    </rPh>
    <rPh sb="9" eb="11">
      <t>ジッセキ</t>
    </rPh>
    <phoneticPr fontId="2"/>
  </si>
  <si>
    <t>問２－（１）売上げ見通し</t>
    <rPh sb="0" eb="1">
      <t>トイ</t>
    </rPh>
    <rPh sb="6" eb="8">
      <t>ウリア</t>
    </rPh>
    <rPh sb="9" eb="11">
      <t>ミトオ</t>
    </rPh>
    <phoneticPr fontId="2"/>
  </si>
  <si>
    <t>問１－（２）資金繰り実績</t>
    <rPh sb="0" eb="1">
      <t>トイ</t>
    </rPh>
    <rPh sb="6" eb="9">
      <t>シキング</t>
    </rPh>
    <rPh sb="10" eb="12">
      <t>ジッセキ</t>
    </rPh>
    <phoneticPr fontId="2"/>
  </si>
  <si>
    <t>問２－（２）資金繰り見通し</t>
    <rPh sb="0" eb="1">
      <t>トイ</t>
    </rPh>
    <rPh sb="6" eb="9">
      <t>シキング</t>
    </rPh>
    <rPh sb="10" eb="12">
      <t>ミトオ</t>
    </rPh>
    <phoneticPr fontId="2"/>
  </si>
  <si>
    <t>問１－（３）採算実績</t>
    <rPh sb="0" eb="1">
      <t>トイ</t>
    </rPh>
    <rPh sb="6" eb="8">
      <t>サイサン</t>
    </rPh>
    <rPh sb="8" eb="10">
      <t>ジッセキ</t>
    </rPh>
    <phoneticPr fontId="2"/>
  </si>
  <si>
    <t>問２－（３）採算見通し</t>
    <rPh sb="0" eb="1">
      <t>トイ</t>
    </rPh>
    <rPh sb="6" eb="8">
      <t>サイサン</t>
    </rPh>
    <rPh sb="8" eb="10">
      <t>ミトオ</t>
    </rPh>
    <phoneticPr fontId="2"/>
  </si>
  <si>
    <t>問３－（１）設備投資実績</t>
    <rPh sb="0" eb="1">
      <t>トイ</t>
    </rPh>
    <rPh sb="6" eb="8">
      <t>セツビ</t>
    </rPh>
    <rPh sb="8" eb="10">
      <t>トウシ</t>
    </rPh>
    <rPh sb="10" eb="12">
      <t>ジッセキ</t>
    </rPh>
    <phoneticPr fontId="2"/>
  </si>
  <si>
    <t>問４－（１）設備投資予定</t>
    <rPh sb="0" eb="1">
      <t>トイ</t>
    </rPh>
    <rPh sb="6" eb="8">
      <t>セツビ</t>
    </rPh>
    <rPh sb="8" eb="10">
      <t>トウシ</t>
    </rPh>
    <rPh sb="10" eb="12">
      <t>ヨテイ</t>
    </rPh>
    <phoneticPr fontId="2"/>
  </si>
  <si>
    <t>問３－（２）設備投資内容</t>
    <rPh sb="0" eb="1">
      <t>トイ</t>
    </rPh>
    <rPh sb="6" eb="8">
      <t>セツビ</t>
    </rPh>
    <rPh sb="8" eb="10">
      <t>トウシ</t>
    </rPh>
    <rPh sb="10" eb="12">
      <t>ナイヨウ</t>
    </rPh>
    <phoneticPr fontId="2"/>
  </si>
  <si>
    <t>問４－（３）設備投資目的【予定】</t>
    <rPh sb="0" eb="1">
      <t>トイ</t>
    </rPh>
    <rPh sb="6" eb="8">
      <t>セツビ</t>
    </rPh>
    <rPh sb="8" eb="10">
      <t>トウシ</t>
    </rPh>
    <rPh sb="10" eb="12">
      <t>モクテキ</t>
    </rPh>
    <phoneticPr fontId="2"/>
  </si>
  <si>
    <t>問４－（２）設備投資内容【予定】</t>
    <rPh sb="0" eb="1">
      <t>トイ</t>
    </rPh>
    <rPh sb="6" eb="8">
      <t>セツビ</t>
    </rPh>
    <rPh sb="8" eb="10">
      <t>トウシ</t>
    </rPh>
    <rPh sb="10" eb="12">
      <t>ナイヨウ</t>
    </rPh>
    <rPh sb="13" eb="15">
      <t>ヨテイ</t>
    </rPh>
    <phoneticPr fontId="2"/>
  </si>
  <si>
    <t>集計表の注意事項</t>
    <rPh sb="0" eb="3">
      <t>シュウケイヒョウ</t>
    </rPh>
    <rPh sb="4" eb="6">
      <t>チュウイ</t>
    </rPh>
    <rPh sb="6" eb="8">
      <t>ジコウ</t>
    </rPh>
    <phoneticPr fontId="2"/>
  </si>
  <si>
    <t>※　「その他の事業サービス業」とは、企業経営を対象として</t>
    <phoneticPr fontId="2"/>
  </si>
  <si>
    <t>　　サービスを行う他に分類されない事業所。</t>
    <phoneticPr fontId="2"/>
  </si>
  <si>
    <t>※　　各項目の構成比は、小数点第２位を四捨五入して表記しているため、</t>
    <rPh sb="3" eb="5">
      <t>カクコウ</t>
    </rPh>
    <rPh sb="5" eb="6">
      <t>モク</t>
    </rPh>
    <rPh sb="7" eb="10">
      <t>コウセイヒ</t>
    </rPh>
    <rPh sb="12" eb="15">
      <t>ショウスウテン</t>
    </rPh>
    <rPh sb="15" eb="16">
      <t>ダイ</t>
    </rPh>
    <rPh sb="17" eb="18">
      <t>イ</t>
    </rPh>
    <rPh sb="19" eb="23">
      <t>シシャゴニュウ</t>
    </rPh>
    <rPh sb="25" eb="27">
      <t>ヒョウキ</t>
    </rPh>
    <phoneticPr fontId="2"/>
  </si>
  <si>
    <t>　　総和が１００とならない場合がある。</t>
    <phoneticPr fontId="2"/>
  </si>
  <si>
    <t>※　　問３（１）にて１実施したと回答した企業</t>
    <rPh sb="3" eb="4">
      <t>トイ</t>
    </rPh>
    <rPh sb="11" eb="13">
      <t>ジッシ</t>
    </rPh>
    <rPh sb="16" eb="18">
      <t>カイトウ</t>
    </rPh>
    <rPh sb="20" eb="22">
      <t>キギョウ</t>
    </rPh>
    <phoneticPr fontId="2"/>
  </si>
  <si>
    <t>※　　問４（１）にて１実施すると回答した企業</t>
    <rPh sb="3" eb="4">
      <t>トイ</t>
    </rPh>
    <rPh sb="11" eb="13">
      <t>ジッシ</t>
    </rPh>
    <rPh sb="16" eb="18">
      <t>カイトウ</t>
    </rPh>
    <rPh sb="20" eb="22">
      <t>キギョウ</t>
    </rPh>
    <phoneticPr fontId="2"/>
  </si>
  <si>
    <t>6-1</t>
    <phoneticPr fontId="2"/>
  </si>
  <si>
    <t>　　Ⅰ　アンケート調査集計表</t>
    <rPh sb="9" eb="11">
      <t>チョウサ</t>
    </rPh>
    <rPh sb="11" eb="13">
      <t>シュウケイ</t>
    </rPh>
    <rPh sb="13" eb="14">
      <t>オモテ</t>
    </rPh>
    <phoneticPr fontId="2"/>
  </si>
  <si>
    <t>パルプ・紙・紙加工品</t>
    <phoneticPr fontId="2"/>
  </si>
  <si>
    <t>回答番号</t>
    <rPh sb="0" eb="2">
      <t>カイトウ</t>
    </rPh>
    <rPh sb="2" eb="4">
      <t>バンゴウ</t>
    </rPh>
    <phoneticPr fontId="18"/>
  </si>
  <si>
    <t>合　計</t>
  </si>
  <si>
    <t>　全        体</t>
  </si>
  <si>
    <t>回答数</t>
  </si>
  <si>
    <t>構成比</t>
  </si>
  <si>
    <t>　製  造  業</t>
  </si>
  <si>
    <t>食料品製造</t>
  </si>
  <si>
    <t>繊維工業</t>
  </si>
  <si>
    <t>印刷業</t>
  </si>
  <si>
    <t>化学工業</t>
  </si>
  <si>
    <t>鉄鋼業・非鉄金属</t>
  </si>
  <si>
    <t>電気機械器具</t>
  </si>
  <si>
    <t>輸送用機械器具</t>
  </si>
  <si>
    <t>一般機械器具</t>
  </si>
  <si>
    <t>　非製造業</t>
  </si>
  <si>
    <t>　建 設 業</t>
  </si>
  <si>
    <t>　卸売・小売業</t>
  </si>
  <si>
    <t>繊維・衣服等</t>
  </si>
  <si>
    <t>卸</t>
  </si>
  <si>
    <t>飲食料品</t>
  </si>
  <si>
    <t>売</t>
  </si>
  <si>
    <t>建築材料、鉱物・金属材料等</t>
  </si>
  <si>
    <t>機械器具</t>
  </si>
  <si>
    <t>その他</t>
  </si>
  <si>
    <t>織物・衣服・身の回り品</t>
  </si>
  <si>
    <t>小</t>
  </si>
  <si>
    <t>　飲 食 店</t>
  </si>
  <si>
    <t>　情報サービス業</t>
  </si>
  <si>
    <t>　運輸業</t>
  </si>
  <si>
    <t>　不動産業</t>
  </si>
  <si>
    <t>　サービス業</t>
  </si>
  <si>
    <t>洗濯・理美容・浴場業</t>
  </si>
  <si>
    <t>その他生活関連・娯楽業</t>
  </si>
  <si>
    <t>その他の事業サービス業</t>
  </si>
  <si>
    <t>ＤＩ</t>
    <phoneticPr fontId="2"/>
  </si>
  <si>
    <t>問３－（３）設備投資目的</t>
    <rPh sb="0" eb="1">
      <t>トイ</t>
    </rPh>
    <rPh sb="6" eb="8">
      <t>セツビ</t>
    </rPh>
    <rPh sb="8" eb="10">
      <t>トウシ</t>
    </rPh>
    <rPh sb="10" eb="12">
      <t>モクテキ</t>
    </rPh>
    <phoneticPr fontId="2"/>
  </si>
  <si>
    <t>問7</t>
    <rPh sb="0" eb="1">
      <t>トイ</t>
    </rPh>
    <phoneticPr fontId="2"/>
  </si>
  <si>
    <t>回答</t>
    <rPh sb="0" eb="2">
      <t>カイトウ</t>
    </rPh>
    <phoneticPr fontId="2"/>
  </si>
  <si>
    <t>有無</t>
    <phoneticPr fontId="18"/>
  </si>
  <si>
    <t>問6</t>
    <rPh sb="0" eb="1">
      <t>トイ</t>
    </rPh>
    <phoneticPr fontId="9"/>
  </si>
  <si>
    <t>問7</t>
    <rPh sb="0" eb="1">
      <t>トイ</t>
    </rPh>
    <phoneticPr fontId="9"/>
  </si>
  <si>
    <t>問8</t>
    <rPh sb="0" eb="1">
      <t>トイ</t>
    </rPh>
    <phoneticPr fontId="9"/>
  </si>
  <si>
    <t>a</t>
    <phoneticPr fontId="2"/>
  </si>
  <si>
    <t>8-2</t>
  </si>
  <si>
    <t>特別調査</t>
    <rPh sb="0" eb="2">
      <t>トクベツ</t>
    </rPh>
    <rPh sb="2" eb="4">
      <t>チョウサ</t>
    </rPh>
    <phoneticPr fontId="2"/>
  </si>
  <si>
    <t>(1)発注側企業と十分に価格交渉できているか ［単］</t>
    <rPh sb="3" eb="5">
      <t>ハッチュウ</t>
    </rPh>
    <rPh sb="5" eb="6">
      <t>ガワ</t>
    </rPh>
    <rPh sb="6" eb="8">
      <t>キギョウ</t>
    </rPh>
    <rPh sb="9" eb="11">
      <t>ジュウブン</t>
    </rPh>
    <phoneticPr fontId="1"/>
  </si>
  <si>
    <t>(2)１年前頃と比べた価格交渉のしやすさ［単］</t>
    <rPh sb="4" eb="6">
      <t>ネンマエ</t>
    </rPh>
    <rPh sb="6" eb="7">
      <t>ゴロ</t>
    </rPh>
    <rPh sb="8" eb="9">
      <t>クラ</t>
    </rPh>
    <rPh sb="21" eb="22">
      <t>タン</t>
    </rPh>
    <phoneticPr fontId="1"/>
  </si>
  <si>
    <t>6：その他</t>
    <phoneticPr fontId="2"/>
  </si>
  <si>
    <t>(2)Ｅ 改善した理由【複】</t>
    <rPh sb="5" eb="7">
      <t>カイゼン</t>
    </rPh>
    <rPh sb="9" eb="11">
      <t>リユウ</t>
    </rPh>
    <rPh sb="12" eb="13">
      <t>フク</t>
    </rPh>
    <phoneticPr fontId="1"/>
  </si>
  <si>
    <t>（２）F　難しくなった理由【複】</t>
    <rPh sb="14" eb="15">
      <t>フク</t>
    </rPh>
    <phoneticPr fontId="1"/>
  </si>
  <si>
    <t>(3)コスト上昇に対してどのくらい価格転嫁できているか［単］</t>
    <rPh sb="28" eb="29">
      <t>タン</t>
    </rPh>
    <phoneticPr fontId="1"/>
  </si>
  <si>
    <t>(3)G 価格転嫁が十分にできない理由【複】</t>
    <rPh sb="20" eb="21">
      <t>フク</t>
    </rPh>
    <phoneticPr fontId="1"/>
  </si>
  <si>
    <t>6:その他</t>
    <phoneticPr fontId="2"/>
  </si>
  <si>
    <t>(4)賃上げの実施状況［単］</t>
    <rPh sb="3" eb="5">
      <t>チンア</t>
    </rPh>
    <rPh sb="7" eb="9">
      <t>ジッシ</t>
    </rPh>
    <rPh sb="9" eb="11">
      <t>ジョウキョウ</t>
    </rPh>
    <phoneticPr fontId="1"/>
  </si>
  <si>
    <t>問6</t>
    <rPh sb="0" eb="1">
      <t>トイ</t>
    </rPh>
    <phoneticPr fontId="2"/>
  </si>
  <si>
    <t>（4）F　賃上げの内容【複】</t>
    <rPh sb="12" eb="13">
      <t>フク</t>
    </rPh>
    <phoneticPr fontId="1"/>
  </si>
  <si>
    <t>（5）パートナーシップ構築宣言の登録を行っているか〔単〕</t>
    <rPh sb="26" eb="27">
      <t>タン</t>
    </rPh>
    <phoneticPr fontId="1"/>
  </si>
  <si>
    <t>(6)①価格交渉支援ツールを知っているか［単］</t>
    <rPh sb="21" eb="22">
      <t>タン</t>
    </rPh>
    <phoneticPr fontId="1"/>
  </si>
  <si>
    <t>(6)①Ⅰ価格交渉支援ツールの満足度［単］</t>
    <rPh sb="19" eb="20">
      <t>タン</t>
    </rPh>
    <phoneticPr fontId="1"/>
  </si>
  <si>
    <t>（6）②収支計画シミュレーターを知っているか［単］</t>
    <rPh sb="23" eb="24">
      <t>タン</t>
    </rPh>
    <phoneticPr fontId="1"/>
  </si>
  <si>
    <t>有無</t>
  </si>
  <si>
    <t>(6)②J 収支計画シミュレーターの満足度［単］</t>
    <rPh sb="6" eb="8">
      <t>シュウシ</t>
    </rPh>
    <rPh sb="8" eb="10">
      <t>ケイカク</t>
    </rPh>
    <rPh sb="22" eb="23">
      <t>タン</t>
    </rPh>
    <phoneticPr fontId="1"/>
  </si>
  <si>
    <t>(1)SDGｓを御存じですか［単］</t>
    <rPh sb="15" eb="16">
      <t>タン</t>
    </rPh>
    <phoneticPr fontId="1"/>
  </si>
  <si>
    <t>(1)K 取組内容と期待する効果【複】</t>
    <rPh sb="17" eb="18">
      <t>フク</t>
    </rPh>
    <phoneticPr fontId="1"/>
  </si>
  <si>
    <t>(2)SDGｓに取り組むにあたっての課題【複】</t>
    <rPh sb="21" eb="22">
      <t>フク</t>
    </rPh>
    <phoneticPr fontId="1"/>
  </si>
  <si>
    <t>(3)SDGｓに取り組むうえで期待する支援【複】</t>
    <rPh sb="22" eb="23">
      <t>フク</t>
    </rPh>
    <phoneticPr fontId="1"/>
  </si>
  <si>
    <t>(1)生物多様性を御存じですか［単］</t>
    <rPh sb="16" eb="17">
      <t>タン</t>
    </rPh>
    <phoneticPr fontId="1"/>
  </si>
  <si>
    <t>(2)ネイチャーポジティブを御存じですか［単］</t>
    <rPh sb="21" eb="22">
      <t>タン</t>
    </rPh>
    <phoneticPr fontId="1"/>
  </si>
  <si>
    <t>(3)ネイチャーポジティブに取り組むにあたっての課題【複】</t>
    <rPh sb="27" eb="28">
      <t>フク</t>
    </rPh>
    <phoneticPr fontId="1"/>
  </si>
  <si>
    <t>a</t>
    <phoneticPr fontId="2"/>
  </si>
  <si>
    <t>(4)ネイチャーポジティブに取り組むうえで期待する支援【複】</t>
    <rPh sb="28" eb="29">
      <t>フク</t>
    </rPh>
    <phoneticPr fontId="1"/>
  </si>
  <si>
    <t>6-2</t>
    <phoneticPr fontId="2"/>
  </si>
  <si>
    <t>6-2E</t>
    <phoneticPr fontId="2"/>
  </si>
  <si>
    <t>6-2F</t>
    <phoneticPr fontId="2"/>
  </si>
  <si>
    <t>6-3</t>
    <phoneticPr fontId="2"/>
  </si>
  <si>
    <t>7-1</t>
    <phoneticPr fontId="2"/>
  </si>
  <si>
    <t>6-3G</t>
    <phoneticPr fontId="2"/>
  </si>
  <si>
    <t>6-4</t>
    <phoneticPr fontId="2"/>
  </si>
  <si>
    <t>6-4H</t>
    <phoneticPr fontId="2"/>
  </si>
  <si>
    <t>6-5</t>
    <phoneticPr fontId="2"/>
  </si>
  <si>
    <t>6-6①</t>
    <phoneticPr fontId="2"/>
  </si>
  <si>
    <t>6-6①I</t>
    <phoneticPr fontId="2"/>
  </si>
  <si>
    <t>6-6②</t>
    <phoneticPr fontId="2"/>
  </si>
  <si>
    <t>6-6②J</t>
    <phoneticPr fontId="2"/>
  </si>
  <si>
    <t>7-1K</t>
    <phoneticPr fontId="2"/>
  </si>
  <si>
    <t>7-2</t>
    <phoneticPr fontId="2"/>
  </si>
  <si>
    <t>7-3</t>
    <phoneticPr fontId="2"/>
  </si>
  <si>
    <t>8-1</t>
    <phoneticPr fontId="2"/>
  </si>
  <si>
    <t>8-3</t>
    <phoneticPr fontId="2"/>
  </si>
  <si>
    <t>8-4</t>
    <phoneticPr fontId="2"/>
  </si>
  <si>
    <t>令和7年1－3月期</t>
    <rPh sb="0" eb="2">
      <t>レイワ</t>
    </rPh>
    <rPh sb="3" eb="4">
      <t>ネン</t>
    </rPh>
    <rPh sb="7" eb="8">
      <t>ガツ</t>
    </rPh>
    <rPh sb="8" eb="9">
      <t>キ</t>
    </rPh>
    <phoneticPr fontId="2"/>
  </si>
  <si>
    <t>問６－(１)発注側企業と十分に価格交渉（相談）ができているか …【単一回答】</t>
    <phoneticPr fontId="2"/>
  </si>
  <si>
    <t>1：できている</t>
    <phoneticPr fontId="2"/>
  </si>
  <si>
    <t>2：できていない</t>
    <phoneticPr fontId="2"/>
  </si>
  <si>
    <t>3：価格交渉をする必要はない</t>
    <phoneticPr fontId="2"/>
  </si>
  <si>
    <t>問６－（２）１年前と比較して、価格交渉（相談）のしやすさはどうか…【単一回答】</t>
    <rPh sb="34" eb="38">
      <t>タンイツカイトウ</t>
    </rPh>
    <phoneticPr fontId="2"/>
  </si>
  <si>
    <t>1： 改善した</t>
    <phoneticPr fontId="2"/>
  </si>
  <si>
    <t>2: 変わらない</t>
    <phoneticPr fontId="2"/>
  </si>
  <si>
    <t>3：難しくなった</t>
    <phoneticPr fontId="2"/>
  </si>
  <si>
    <t>4：価格交渉をする必要はない</t>
    <phoneticPr fontId="2"/>
  </si>
  <si>
    <t>問６－（２）E　改善した理由…【複数回答可】</t>
    <rPh sb="16" eb="18">
      <t>フクスウ</t>
    </rPh>
    <rPh sb="20" eb="21">
      <t>カ</t>
    </rPh>
    <phoneticPr fontId="2"/>
  </si>
  <si>
    <t>1：取引先が変わった</t>
    <phoneticPr fontId="2"/>
  </si>
  <si>
    <t>2：既存の取引先が理解を示すようになった</t>
    <phoneticPr fontId="2"/>
  </si>
  <si>
    <t>3：行政の相談窓口や専門家派遣を活用し、価格交渉のノウハウを得た</t>
    <phoneticPr fontId="2"/>
  </si>
  <si>
    <t>4：不適切な対応を行った事業者名の公表などにより、交渉に応じる社会的圧力が強まった</t>
    <phoneticPr fontId="2"/>
  </si>
  <si>
    <t>5：業界全体で適切な価格転嫁の機運が醸成された</t>
    <phoneticPr fontId="2"/>
  </si>
  <si>
    <t>※　　問６（２）にて１改善したと回答した企業</t>
    <rPh sb="3" eb="4">
      <t>トイ</t>
    </rPh>
    <rPh sb="11" eb="13">
      <t>カイゼン</t>
    </rPh>
    <rPh sb="16" eb="18">
      <t>カイトウ</t>
    </rPh>
    <rPh sb="20" eb="22">
      <t>キギョウ</t>
    </rPh>
    <phoneticPr fontId="2"/>
  </si>
  <si>
    <t>問６－(２)F　難しくなった理由…【複数回答可】</t>
    <rPh sb="18" eb="20">
      <t>フクスウ</t>
    </rPh>
    <rPh sb="20" eb="22">
      <t>カイトウ</t>
    </rPh>
    <rPh sb="22" eb="23">
      <t>カ</t>
    </rPh>
    <phoneticPr fontId="2"/>
  </si>
  <si>
    <t>1:取引先が変わった</t>
    <phoneticPr fontId="2"/>
  </si>
  <si>
    <t>2:既存の取引先が価格交渉に後ろ向きになった</t>
    <phoneticPr fontId="2"/>
  </si>
  <si>
    <t>3:物価上昇のスピードが速く、交渉価格との乖離があった</t>
    <phoneticPr fontId="2"/>
  </si>
  <si>
    <t>4: 業界全体が適切な価格交渉しづらい雰囲気になっている</t>
    <phoneticPr fontId="2"/>
  </si>
  <si>
    <t>5:その他</t>
    <phoneticPr fontId="2"/>
  </si>
  <si>
    <t>※　　問６（２）にて３難しくなったと回答した企業</t>
    <rPh sb="3" eb="4">
      <t>トイ</t>
    </rPh>
    <rPh sb="11" eb="12">
      <t>ムズカ</t>
    </rPh>
    <rPh sb="18" eb="20">
      <t>カイトウ</t>
    </rPh>
    <rPh sb="22" eb="24">
      <t>キギョウ</t>
    </rPh>
    <phoneticPr fontId="2"/>
  </si>
  <si>
    <t>問６－（３）コスト高騰に対しどの程度価格転嫁できているか…【単一回答】</t>
    <rPh sb="30" eb="32">
      <t>タンイツ</t>
    </rPh>
    <rPh sb="32" eb="34">
      <t>カイトウ</t>
    </rPh>
    <phoneticPr fontId="2"/>
  </si>
  <si>
    <t>１：十分にできている(100%)</t>
    <phoneticPr fontId="2"/>
  </si>
  <si>
    <t>2:80～99%</t>
    <phoneticPr fontId="2"/>
  </si>
  <si>
    <t>3:60～79%</t>
    <phoneticPr fontId="2"/>
  </si>
  <si>
    <t>4:40～59%</t>
    <phoneticPr fontId="2"/>
  </si>
  <si>
    <t>5:20～39%</t>
    <phoneticPr fontId="2"/>
  </si>
  <si>
    <t>6:1～19%</t>
    <phoneticPr fontId="2"/>
  </si>
  <si>
    <t>7:全くできていない</t>
    <phoneticPr fontId="2"/>
  </si>
  <si>
    <t>問6－(３)G　価格転嫁が十分にできていない理由…【複数回答可】</t>
    <rPh sb="26" eb="28">
      <t>フクスウ</t>
    </rPh>
    <rPh sb="30" eb="31">
      <t>カ</t>
    </rPh>
    <phoneticPr fontId="2"/>
  </si>
  <si>
    <t>1:発注側企業と交渉したが、企業全体の方針により理解を得られなかった</t>
    <phoneticPr fontId="2"/>
  </si>
  <si>
    <t>2:発注側企業と交渉したが、購買部門担当者の理解を得られなかった</t>
    <phoneticPr fontId="2"/>
  </si>
  <si>
    <t>3：取引停止などが懸念され、十分に価格交渉ができていない</t>
    <phoneticPr fontId="2"/>
  </si>
  <si>
    <t>4:同業他社が値上げに慎重なため、自社だけの価格交渉が不安</t>
    <phoneticPr fontId="2"/>
  </si>
  <si>
    <t>5:最終消費者に受け入れてもらえないおそれがあり、価格交渉ができていない</t>
    <phoneticPr fontId="2"/>
  </si>
  <si>
    <t>※　　問６（２）にて２～７の回答を選択した企業</t>
    <rPh sb="3" eb="4">
      <t>トイ</t>
    </rPh>
    <rPh sb="14" eb="16">
      <t>カイトウ</t>
    </rPh>
    <rPh sb="17" eb="19">
      <t>センタク</t>
    </rPh>
    <rPh sb="21" eb="23">
      <t>キギョウ</t>
    </rPh>
    <phoneticPr fontId="2"/>
  </si>
  <si>
    <t>問６－(４)直近1年間で賃上げを実施したか…【単一回答】</t>
    <phoneticPr fontId="2"/>
  </si>
  <si>
    <t>1：実施した</t>
    <phoneticPr fontId="2"/>
  </si>
  <si>
    <t>2：今後実施する予定又は検討中</t>
    <phoneticPr fontId="2"/>
  </si>
  <si>
    <t>3：実施していない（今後も予定はない）</t>
    <phoneticPr fontId="2"/>
  </si>
  <si>
    <t>問６－(５)直近1年間の貴社の業績はどうか…【単一回答】</t>
    <rPh sb="23" eb="25">
      <t>タンイツ</t>
    </rPh>
    <phoneticPr fontId="2"/>
  </si>
  <si>
    <t>1:業績は好調である</t>
    <phoneticPr fontId="2"/>
  </si>
  <si>
    <t>2:業績は改善している</t>
    <phoneticPr fontId="2"/>
  </si>
  <si>
    <t>3：業績は横ばいである</t>
    <phoneticPr fontId="2"/>
  </si>
  <si>
    <t>4:業績は悪化している</t>
    <phoneticPr fontId="2"/>
  </si>
  <si>
    <t>5：業績は低迷している</t>
    <phoneticPr fontId="2"/>
  </si>
  <si>
    <t>問６－(６)貴社は「パートナーシップ構築宣言」の登録を行っているか…【単一回答】</t>
    <phoneticPr fontId="2"/>
  </si>
  <si>
    <t>1:既に登録している</t>
    <phoneticPr fontId="2"/>
  </si>
  <si>
    <t>2:今後登録する予定</t>
    <phoneticPr fontId="2"/>
  </si>
  <si>
    <t>3:登録しようか検討している</t>
    <phoneticPr fontId="2"/>
  </si>
  <si>
    <t>4:登録する予定はない</t>
    <phoneticPr fontId="2"/>
  </si>
  <si>
    <t>5:「パートナーシップ構築宣言企業」を知らない</t>
    <phoneticPr fontId="2"/>
  </si>
  <si>
    <t>問７－(１)　今回の最低賃金引上げに伴う貴社における賃金引上げ状況…【単一回答】</t>
    <phoneticPr fontId="2"/>
  </si>
  <si>
    <t>1：新たな最低賃金額を下回っていたので、最低賃金額まで賃金を引き上げた</t>
    <phoneticPr fontId="2"/>
  </si>
  <si>
    <t>2：新たな最低賃金額を下回っていたので、最低賃金額を超えて賃金を引き上げた</t>
    <phoneticPr fontId="2"/>
  </si>
  <si>
    <t>3：最低賃金を上回っていたが、賃金を引き上げた</t>
    <phoneticPr fontId="2"/>
  </si>
  <si>
    <t>4：最低賃金は上回っていたので、賃金は引き上げていない</t>
    <phoneticPr fontId="2"/>
  </si>
  <si>
    <t>5：その他</t>
    <phoneticPr fontId="2"/>
  </si>
  <si>
    <t>問７－(１)H　今回の最低賃金引上げによる人件費上昇への貴社の対策は…【複数回答可】</t>
    <rPh sb="36" eb="38">
      <t>フクスウ</t>
    </rPh>
    <rPh sb="38" eb="40">
      <t>カイトウ</t>
    </rPh>
    <rPh sb="40" eb="41">
      <t>カ</t>
    </rPh>
    <phoneticPr fontId="2"/>
  </si>
  <si>
    <t>1：生産性の向上</t>
    <phoneticPr fontId="2"/>
  </si>
  <si>
    <t>2：価格転嫁</t>
    <phoneticPr fontId="2"/>
  </si>
  <si>
    <t>3：設備投資の抑制</t>
    <phoneticPr fontId="2"/>
  </si>
  <si>
    <t>4：経費削減(交際費等人件費以外)</t>
    <phoneticPr fontId="2"/>
  </si>
  <si>
    <t>5：時間外、休日労働の削減</t>
    <phoneticPr fontId="2"/>
  </si>
  <si>
    <t>6：外部人材の活用、業務の外注化</t>
    <phoneticPr fontId="2"/>
  </si>
  <si>
    <t>7：役員報酬の削減</t>
    <phoneticPr fontId="2"/>
  </si>
  <si>
    <t>8：福利厚生費の削減</t>
    <phoneticPr fontId="2"/>
  </si>
  <si>
    <t>9：正社員の削減</t>
    <phoneticPr fontId="2"/>
  </si>
  <si>
    <t>10：非正規社員の削減(シフト削減含む)</t>
    <phoneticPr fontId="2"/>
  </si>
  <si>
    <t>11：採用の抑制</t>
    <phoneticPr fontId="2"/>
  </si>
  <si>
    <t>12：正社員から非正規社員への切替え</t>
    <phoneticPr fontId="2"/>
  </si>
  <si>
    <t>13：国の助成金の利用</t>
    <phoneticPr fontId="2"/>
  </si>
  <si>
    <t>14：特になし</t>
    <phoneticPr fontId="2"/>
  </si>
  <si>
    <t>15：その他</t>
    <phoneticPr fontId="2"/>
  </si>
  <si>
    <t>※　　問７（１）にて１、２の回答を選択した企業</t>
    <rPh sb="14" eb="16">
      <t>カイトウ</t>
    </rPh>
    <rPh sb="17" eb="19">
      <t>センタク</t>
    </rPh>
    <phoneticPr fontId="2"/>
  </si>
  <si>
    <t>※　　複数回答のため、各項目の総和は「回答数」と一致しない。</t>
  </si>
  <si>
    <t>問７－(２)今回の最低賃金引上げによる貴社への影響は…【単一回答】</t>
    <phoneticPr fontId="2"/>
  </si>
  <si>
    <t>1：大いに負担になっている</t>
    <phoneticPr fontId="2"/>
  </si>
  <si>
    <t>2：多少は負担になっている</t>
    <phoneticPr fontId="2"/>
  </si>
  <si>
    <t>3：負担になっていない</t>
    <phoneticPr fontId="2"/>
  </si>
  <si>
    <t>4：どちらともいえない</t>
    <phoneticPr fontId="2"/>
  </si>
  <si>
    <t>問７－（３）　最低賃金引上げへの対応に関して、行政に対し期待する支援…【複数回答可】</t>
    <rPh sb="36" eb="38">
      <t>フクスウ</t>
    </rPh>
    <rPh sb="38" eb="40">
      <t>カイトウ</t>
    </rPh>
    <rPh sb="40" eb="41">
      <t>カ</t>
    </rPh>
    <phoneticPr fontId="2"/>
  </si>
  <si>
    <t>1：税・社会保険料の軽減</t>
    <phoneticPr fontId="2"/>
  </si>
  <si>
    <t>2：生産性向上への支援</t>
    <phoneticPr fontId="2"/>
  </si>
  <si>
    <t>3：取引価格適正化への支援</t>
    <phoneticPr fontId="2"/>
  </si>
  <si>
    <t>4：助成金の拡充</t>
    <phoneticPr fontId="2"/>
  </si>
  <si>
    <t>5：専門家の派遣や相談窓口の拡充</t>
    <phoneticPr fontId="2"/>
  </si>
  <si>
    <t>6：人材育成、教育への支援</t>
    <phoneticPr fontId="2"/>
  </si>
  <si>
    <t>7：賃上げ実施企業の好事例の周知</t>
    <phoneticPr fontId="2"/>
  </si>
  <si>
    <t>8：融資等の資金繰り支援</t>
    <phoneticPr fontId="2"/>
  </si>
  <si>
    <t>9：特になし</t>
    <phoneticPr fontId="2"/>
  </si>
  <si>
    <t>10：その他</t>
    <phoneticPr fontId="2"/>
  </si>
  <si>
    <t>問８－（１）現在、貴社では外国人材を雇用しているか…【複数回答可】</t>
    <rPh sb="27" eb="29">
      <t>フクスウ</t>
    </rPh>
    <rPh sb="29" eb="31">
      <t>カイトウ</t>
    </rPh>
    <rPh sb="31" eb="32">
      <t>カ</t>
    </rPh>
    <phoneticPr fontId="2"/>
  </si>
  <si>
    <t>1：雇用している(技能実習)</t>
    <rPh sb="2" eb="4">
      <t>コヨウ</t>
    </rPh>
    <phoneticPr fontId="2"/>
  </si>
  <si>
    <t>2：雇用している(特定技能)</t>
    <rPh sb="2" eb="4">
      <t>コヨウ</t>
    </rPh>
    <phoneticPr fontId="2"/>
  </si>
  <si>
    <t>3：雇用している(技・人・国)</t>
    <rPh sb="2" eb="4">
      <t>コヨウ</t>
    </rPh>
    <phoneticPr fontId="2"/>
  </si>
  <si>
    <t>4：雇用している(外国人留学生)</t>
    <rPh sb="2" eb="4">
      <t>コヨウ</t>
    </rPh>
    <phoneticPr fontId="2"/>
  </si>
  <si>
    <t>5：雇用している(その他)</t>
    <rPh sb="2" eb="4">
      <t>コヨウ</t>
    </rPh>
    <phoneticPr fontId="2"/>
  </si>
  <si>
    <t>6：雇用していない</t>
    <phoneticPr fontId="2"/>
  </si>
  <si>
    <t>問８－（２）今後外国人材を雇用したいか…【複数回答可】</t>
    <rPh sb="21" eb="23">
      <t>フクスウ</t>
    </rPh>
    <rPh sb="23" eb="25">
      <t>カイトウ</t>
    </rPh>
    <rPh sb="25" eb="26">
      <t>カ</t>
    </rPh>
    <phoneticPr fontId="2"/>
  </si>
  <si>
    <t>1：雇用したい(技能実習)</t>
    <rPh sb="2" eb="4">
      <t>コヨウ</t>
    </rPh>
    <phoneticPr fontId="2"/>
  </si>
  <si>
    <t>2：雇用したい(特定技能)</t>
    <rPh sb="2" eb="4">
      <t>コヨウ</t>
    </rPh>
    <phoneticPr fontId="2"/>
  </si>
  <si>
    <t>3：雇用したい(技・人・国)</t>
    <rPh sb="2" eb="4">
      <t>コヨウ</t>
    </rPh>
    <phoneticPr fontId="2"/>
  </si>
  <si>
    <t>4：雇用したい(外国人留学生)</t>
    <rPh sb="2" eb="4">
      <t>コヨウ</t>
    </rPh>
    <phoneticPr fontId="2"/>
  </si>
  <si>
    <t>5：雇用したい(その他)</t>
    <rPh sb="2" eb="4">
      <t>コヨウ</t>
    </rPh>
    <phoneticPr fontId="2"/>
  </si>
  <si>
    <t>6：雇用する意向はない</t>
    <phoneticPr fontId="2"/>
  </si>
  <si>
    <t>問８－（２）I　外国人材を雇用したい理由は…【複数回答可】</t>
    <rPh sb="23" eb="25">
      <t>フクスウ</t>
    </rPh>
    <rPh sb="25" eb="27">
      <t>カイトウ</t>
    </rPh>
    <rPh sb="27" eb="28">
      <t>カ</t>
    </rPh>
    <phoneticPr fontId="2"/>
  </si>
  <si>
    <t>1：人手不足への対応</t>
    <phoneticPr fontId="2"/>
  </si>
  <si>
    <t>2：専門的知識、技術を有する人材の確保</t>
    <phoneticPr fontId="2"/>
  </si>
  <si>
    <t>3：海外進出・展開</t>
    <phoneticPr fontId="2"/>
  </si>
  <si>
    <t>4：外国人向けサービスの対応</t>
    <phoneticPr fontId="2"/>
  </si>
  <si>
    <t>5：社内の他の外国人労働者の支援・管理能力向上</t>
    <phoneticPr fontId="2"/>
  </si>
  <si>
    <t>※　　問8（2）にて１～５の回答を選択した企業</t>
    <rPh sb="14" eb="16">
      <t>カイトウ</t>
    </rPh>
    <rPh sb="17" eb="19">
      <t>センタク</t>
    </rPh>
    <phoneticPr fontId="2"/>
  </si>
  <si>
    <t>問８－（２）J　県内外の大学・専門学校の外国人留学生とのマッチングイベントがあれば参加したいか…【単一回答】</t>
    <phoneticPr fontId="2"/>
  </si>
  <si>
    <t>1：採用したいので参加したい</t>
    <phoneticPr fontId="2"/>
  </si>
  <si>
    <t>2：採用するかどうかは未定だが、参加したい</t>
    <phoneticPr fontId="2"/>
  </si>
  <si>
    <t>3：日本人の採用ができなければ参加したい</t>
    <phoneticPr fontId="2"/>
  </si>
  <si>
    <t>4：既に採用済みで、当面現状維持のため参加しない</t>
    <phoneticPr fontId="2"/>
  </si>
  <si>
    <t>5：採用したことはなく、今後も採用予定はないので参加しない</t>
    <phoneticPr fontId="2"/>
  </si>
  <si>
    <t>６：その他</t>
    <phoneticPr fontId="2"/>
  </si>
  <si>
    <t>問８－（３）外国人材の雇用に関する課題…【複数回答可】</t>
    <rPh sb="21" eb="23">
      <t>フクスウ</t>
    </rPh>
    <rPh sb="23" eb="25">
      <t>カイトウ</t>
    </rPh>
    <rPh sb="25" eb="26">
      <t>カ</t>
    </rPh>
    <phoneticPr fontId="2"/>
  </si>
  <si>
    <t>1：在留資格申請等の手続が煩雑</t>
    <phoneticPr fontId="2"/>
  </si>
  <si>
    <t>2：外国の文化や生活習慣などへの理解が必要</t>
    <phoneticPr fontId="2"/>
  </si>
  <si>
    <t>3：社内規則や受入体制の整備</t>
    <phoneticPr fontId="2"/>
  </si>
  <si>
    <t>4：日本語の支援</t>
    <phoneticPr fontId="2"/>
  </si>
  <si>
    <t>5：採用時に翻訳、通訳支援が必要</t>
    <phoneticPr fontId="2"/>
  </si>
  <si>
    <t>6：ニーズに合う人材からの応募がない</t>
    <phoneticPr fontId="2"/>
  </si>
  <si>
    <t>7：外国人材を採用するための情報やネットワークが限られている</t>
    <phoneticPr fontId="2"/>
  </si>
  <si>
    <t>8：期待したほどの能力を発揮できない</t>
    <phoneticPr fontId="2"/>
  </si>
  <si>
    <t>9：採用・人事管理のノウハウがない</t>
    <phoneticPr fontId="2"/>
  </si>
  <si>
    <t>10：離職・転職が懸念される、定着しない</t>
    <phoneticPr fontId="2"/>
  </si>
  <si>
    <t>11：生活環境の整備にコストがかかる</t>
    <phoneticPr fontId="2"/>
  </si>
  <si>
    <t>12：その他</t>
    <phoneticPr fontId="2"/>
  </si>
  <si>
    <t>問８－（４）　外国人材の雇用（採用・定着）に関して、行政に対し期待する支援は…【複数回答可】</t>
    <rPh sb="40" eb="42">
      <t>フクスウ</t>
    </rPh>
    <rPh sb="42" eb="44">
      <t>カイトウ</t>
    </rPh>
    <rPh sb="44" eb="45">
      <t>カ</t>
    </rPh>
    <phoneticPr fontId="2"/>
  </si>
  <si>
    <t>1：企業向け相談体制の充実</t>
    <phoneticPr fontId="2"/>
  </si>
  <si>
    <t>2：外国人材向け相談体制の充実</t>
    <phoneticPr fontId="2"/>
  </si>
  <si>
    <t>3：県ホームページ「WORK IN SAITAMA」やＳＮＳでの情報発信</t>
    <phoneticPr fontId="2"/>
  </si>
  <si>
    <t>4：セミナーの開催</t>
    <phoneticPr fontId="2"/>
  </si>
  <si>
    <t>5：マッチングイベントなど採用機会の創出、人材確保の支援</t>
    <phoneticPr fontId="2"/>
  </si>
  <si>
    <t>6：外国人留学生のインターンシップ</t>
    <phoneticPr fontId="2"/>
  </si>
  <si>
    <t>7：外国人材の能力向上のための支援</t>
    <phoneticPr fontId="2"/>
  </si>
  <si>
    <t>8：日本人向け外国人材理解のための支援</t>
    <phoneticPr fontId="2"/>
  </si>
  <si>
    <t>9：情報の交換や共有を目的とする、企業や関係機関とのネットワーク形成</t>
    <phoneticPr fontId="2"/>
  </si>
  <si>
    <t>10：特定技能試験対応のための支援</t>
    <phoneticPr fontId="2"/>
  </si>
  <si>
    <t>11：その他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</si>
</sst>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quot;▲ &quot;0.0"/>
    <numFmt numFmtId="178" formatCode="#,##0_);[Red]\(#,##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8"/>
      <name val="ＭＳ Ｐゴシック"/>
      <family val="3"/>
      <charset val="128"/>
    </font>
    <font>
      <sz val="7"/>
      <name val="ＭＳ Ｐゴシック"/>
      <family val="3"/>
      <charset val="128"/>
    </font>
    <font>
      <b/>
      <sz val="8"/>
      <name val="ＭＳ Ｐゴシック"/>
      <family val="3"/>
      <charset val="128"/>
    </font>
    <font>
      <sz val="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b/>
      <sz val="14"/>
      <name val="HG丸ｺﾞｼｯｸM-PRO"/>
      <family val="3"/>
      <charset val="128"/>
    </font>
    <font>
      <b/>
      <sz val="14"/>
      <color theme="0"/>
      <name val="HG丸ｺﾞｼｯｸM-PRO"/>
      <family val="3"/>
      <charset val="128"/>
    </font>
    <font>
      <sz val="14"/>
      <color theme="0"/>
      <name val="HG丸ｺﾞｼｯｸM-PRO"/>
      <family val="3"/>
      <charset val="128"/>
    </font>
    <font>
      <b/>
      <sz val="11"/>
      <color rgb="FFFF0000"/>
      <name val="ＭＳ Ｐゴシック"/>
      <family val="3"/>
      <charset val="128"/>
    </font>
    <font>
      <b/>
      <sz val="18"/>
      <color theme="0"/>
      <name val="HG丸ｺﾞｼｯｸM-PRO"/>
      <family val="3"/>
      <charset val="128"/>
    </font>
    <font>
      <b/>
      <sz val="12"/>
      <name val="HG丸ｺﾞｼｯｸM-PRO"/>
      <family val="3"/>
      <charset val="128"/>
    </font>
    <font>
      <sz val="6"/>
      <name val="ＭＳ Ｐゴシック"/>
      <family val="3"/>
      <charset val="128"/>
      <scheme val="minor"/>
    </font>
    <font>
      <sz val="11"/>
      <color theme="1"/>
      <name val="ＭＳ Ｐゴシック"/>
      <family val="2"/>
      <scheme val="minor"/>
    </font>
    <font>
      <b/>
      <sz val="11"/>
      <color rgb="FFC00000"/>
      <name val="ＭＳ Ｐゴシック"/>
      <family val="3"/>
      <charset val="128"/>
    </font>
    <font>
      <b/>
      <sz val="10"/>
      <color rgb="FFFF0000"/>
      <name val="ＭＳ Ｐゴシック"/>
      <family val="3"/>
      <charset val="128"/>
    </font>
  </fonts>
  <fills count="2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indexed="47"/>
        <bgColor indexed="64"/>
      </patternFill>
    </fill>
    <fill>
      <patternFill patternType="solid">
        <fgColor indexed="11"/>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46"/>
        <bgColor indexed="64"/>
      </patternFill>
    </fill>
    <fill>
      <patternFill patternType="solid">
        <fgColor indexed="22"/>
        <bgColor indexed="64"/>
      </patternFill>
    </fill>
    <fill>
      <patternFill patternType="solid">
        <fgColor indexed="14"/>
        <bgColor indexed="64"/>
      </patternFill>
    </fill>
    <fill>
      <patternFill patternType="solid">
        <fgColor indexed="31"/>
        <bgColor indexed="64"/>
      </patternFill>
    </fill>
    <fill>
      <patternFill patternType="solid">
        <fgColor indexed="35"/>
        <bgColor indexed="64"/>
      </patternFill>
    </fill>
    <fill>
      <patternFill patternType="solid">
        <fgColor rgb="FFFFFF99"/>
        <bgColor indexed="64"/>
      </patternFill>
    </fill>
    <fill>
      <patternFill patternType="solid">
        <fgColor rgb="FFCCCCFF"/>
        <bgColor indexed="64"/>
      </patternFill>
    </fill>
    <fill>
      <patternFill patternType="solid">
        <fgColor theme="1"/>
        <bgColor indexed="64"/>
      </patternFill>
    </fill>
    <fill>
      <patternFill patternType="solid">
        <fgColor rgb="FF66FF99"/>
        <bgColor indexed="64"/>
      </patternFill>
    </fill>
    <fill>
      <patternFill patternType="solid">
        <fgColor rgb="FFFF00FF"/>
        <bgColor indexed="64"/>
      </patternFill>
    </fill>
    <fill>
      <patternFill patternType="solid">
        <fgColor rgb="FFFFC000"/>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rgb="FFFF0000"/>
      </right>
      <top style="medium">
        <color indexed="64"/>
      </top>
      <bottom style="medium">
        <color indexed="64"/>
      </bottom>
      <diagonal/>
    </border>
    <border>
      <left/>
      <right style="medium">
        <color rgb="FFFF0000"/>
      </right>
      <top/>
      <bottom style="medium">
        <color indexed="64"/>
      </bottom>
      <diagonal/>
    </border>
    <border>
      <left style="medium">
        <color auto="1"/>
      </left>
      <right/>
      <top style="medium">
        <color auto="1"/>
      </top>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thin">
        <color indexed="64"/>
      </left>
      <right style="medium">
        <color auto="1"/>
      </right>
      <top style="thin">
        <color indexed="64"/>
      </top>
      <bottom style="thin">
        <color indexed="64"/>
      </bottom>
      <diagonal/>
    </border>
    <border>
      <left/>
      <right style="medium">
        <color auto="1"/>
      </right>
      <top style="medium">
        <color auto="1"/>
      </top>
      <bottom/>
      <diagonal/>
    </border>
    <border>
      <left style="thin">
        <color auto="1"/>
      </left>
      <right style="medium">
        <color auto="1"/>
      </right>
      <top style="thin">
        <color auto="1"/>
      </top>
      <bottom style="medium">
        <color auto="1"/>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bottom/>
      <diagonal/>
    </border>
    <border>
      <left style="thin">
        <color indexed="64"/>
      </left>
      <right style="medium">
        <color indexed="10"/>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auto="1"/>
      </top>
      <bottom style="medium">
        <color auto="1"/>
      </bottom>
      <diagonal/>
    </border>
    <border>
      <left style="medium">
        <color indexed="64"/>
      </left>
      <right style="thin">
        <color indexed="64"/>
      </right>
      <top/>
      <bottom/>
      <diagonal/>
    </border>
  </borders>
  <cellStyleXfs count="5">
    <xf numFmtId="0" fontId="0" fillId="0" borderId="0"/>
    <xf numFmtId="9" fontId="1" fillId="0" borderId="0" applyFont="0" applyFill="0" applyBorder="0" applyAlignment="0" applyProtection="0"/>
    <xf numFmtId="0" fontId="1" fillId="0" borderId="0"/>
    <xf numFmtId="0" fontId="19" fillId="0" borderId="0"/>
    <xf numFmtId="0" fontId="1" fillId="0" borderId="0"/>
  </cellStyleXfs>
  <cellXfs count="503">
    <xf numFmtId="0" fontId="0" fillId="0" borderId="0" xfId="0"/>
    <xf numFmtId="0" fontId="5" fillId="0" borderId="0" xfId="0" applyFont="1"/>
    <xf numFmtId="0" fontId="5" fillId="0" borderId="9" xfId="0" applyFont="1" applyBorder="1" applyAlignment="1">
      <alignment horizontal="center"/>
    </xf>
    <xf numFmtId="0" fontId="5" fillId="0" borderId="15" xfId="0" applyFont="1" applyBorder="1" applyAlignment="1">
      <alignment horizontal="right"/>
    </xf>
    <xf numFmtId="0" fontId="6" fillId="0" borderId="15" xfId="0" applyFont="1" applyBorder="1" applyAlignment="1">
      <alignment horizontal="center"/>
    </xf>
    <xf numFmtId="0" fontId="6" fillId="0" borderId="8" xfId="0" applyFont="1" applyBorder="1" applyAlignment="1">
      <alignment horizontal="center"/>
    </xf>
    <xf numFmtId="0" fontId="5" fillId="0" borderId="8" xfId="0" applyFont="1" applyBorder="1" applyAlignment="1">
      <alignment horizontal="right"/>
    </xf>
    <xf numFmtId="176" fontId="5" fillId="0" borderId="8" xfId="0" applyNumberFormat="1" applyFont="1" applyBorder="1" applyAlignment="1">
      <alignment horizontal="right"/>
    </xf>
    <xf numFmtId="177" fontId="5" fillId="0" borderId="8" xfId="0" applyNumberFormat="1" applyFont="1" applyBorder="1" applyAlignment="1">
      <alignment horizontal="right"/>
    </xf>
    <xf numFmtId="0" fontId="5" fillId="0" borderId="16" xfId="0" applyFont="1" applyBorder="1" applyAlignment="1">
      <alignment horizontal="center"/>
    </xf>
    <xf numFmtId="0" fontId="7" fillId="0" borderId="16" xfId="0" applyFont="1" applyBorder="1" applyAlignment="1">
      <alignment horizontal="right"/>
    </xf>
    <xf numFmtId="176" fontId="7" fillId="0" borderId="16" xfId="0" applyNumberFormat="1" applyFont="1" applyBorder="1" applyAlignment="1">
      <alignment horizontal="right"/>
    </xf>
    <xf numFmtId="0" fontId="5" fillId="0" borderId="16" xfId="0" applyFont="1" applyBorder="1" applyAlignment="1">
      <alignment horizontal="right"/>
    </xf>
    <xf numFmtId="176" fontId="5" fillId="0" borderId="16" xfId="0" applyNumberFormat="1" applyFont="1" applyBorder="1" applyAlignment="1">
      <alignment horizontal="right"/>
    </xf>
    <xf numFmtId="178" fontId="8" fillId="0" borderId="0" xfId="0" applyNumberFormat="1" applyFont="1"/>
    <xf numFmtId="0" fontId="11" fillId="0" borderId="0" xfId="0" applyFont="1"/>
    <xf numFmtId="0" fontId="1" fillId="0" borderId="0" xfId="0" applyFont="1"/>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8" borderId="28" xfId="0" applyFont="1" applyFill="1" applyBorder="1"/>
    <xf numFmtId="0" fontId="5" fillId="8" borderId="8" xfId="0" applyFont="1" applyFill="1" applyBorder="1"/>
    <xf numFmtId="0" fontId="5" fillId="8" borderId="0" xfId="0" applyFont="1" applyFill="1"/>
    <xf numFmtId="0" fontId="5" fillId="13" borderId="28" xfId="0" applyFont="1" applyFill="1" applyBorder="1"/>
    <xf numFmtId="0" fontId="5" fillId="13" borderId="8" xfId="0" applyFont="1" applyFill="1" applyBorder="1"/>
    <xf numFmtId="0" fontId="6" fillId="14" borderId="15" xfId="0" applyFont="1" applyFill="1" applyBorder="1" applyAlignment="1">
      <alignment horizontal="center"/>
    </xf>
    <xf numFmtId="0" fontId="7" fillId="14" borderId="15" xfId="0" applyFont="1" applyFill="1" applyBorder="1" applyAlignment="1">
      <alignment horizontal="right"/>
    </xf>
    <xf numFmtId="0" fontId="6" fillId="14" borderId="8" xfId="0" applyFont="1" applyFill="1" applyBorder="1" applyAlignment="1">
      <alignment horizontal="center"/>
    </xf>
    <xf numFmtId="0" fontId="7" fillId="14" borderId="8" xfId="0" applyFont="1" applyFill="1" applyBorder="1" applyAlignment="1">
      <alignment horizontal="right"/>
    </xf>
    <xf numFmtId="176" fontId="7" fillId="14" borderId="8" xfId="0" applyNumberFormat="1" applyFont="1" applyFill="1" applyBorder="1" applyAlignment="1">
      <alignment horizontal="right"/>
    </xf>
    <xf numFmtId="177" fontId="7" fillId="14" borderId="8" xfId="0" applyNumberFormat="1" applyFont="1" applyFill="1" applyBorder="1" applyAlignment="1">
      <alignment horizontal="right"/>
    </xf>
    <xf numFmtId="0" fontId="6" fillId="13" borderId="15" xfId="0" applyFont="1" applyFill="1" applyBorder="1" applyAlignment="1">
      <alignment horizontal="center"/>
    </xf>
    <xf numFmtId="0" fontId="7" fillId="13" borderId="15" xfId="0" applyFont="1" applyFill="1" applyBorder="1" applyAlignment="1">
      <alignment horizontal="right"/>
    </xf>
    <xf numFmtId="0" fontId="6" fillId="13" borderId="8" xfId="0" applyFont="1" applyFill="1" applyBorder="1" applyAlignment="1">
      <alignment horizontal="center"/>
    </xf>
    <xf numFmtId="0" fontId="7" fillId="13" borderId="8" xfId="0" applyFont="1" applyFill="1" applyBorder="1" applyAlignment="1">
      <alignment horizontal="right"/>
    </xf>
    <xf numFmtId="176" fontId="7" fillId="13" borderId="8" xfId="0" applyNumberFormat="1" applyFont="1" applyFill="1" applyBorder="1" applyAlignment="1">
      <alignment horizontal="right"/>
    </xf>
    <xf numFmtId="177" fontId="7" fillId="13" borderId="8" xfId="0" applyNumberFormat="1" applyFont="1" applyFill="1" applyBorder="1" applyAlignment="1">
      <alignment horizontal="right"/>
    </xf>
    <xf numFmtId="0" fontId="6" fillId="8" borderId="15" xfId="0" applyFont="1" applyFill="1" applyBorder="1" applyAlignment="1">
      <alignment horizontal="center"/>
    </xf>
    <xf numFmtId="0" fontId="7" fillId="8" borderId="15" xfId="0" applyFont="1" applyFill="1" applyBorder="1" applyAlignment="1">
      <alignment horizontal="right"/>
    </xf>
    <xf numFmtId="0" fontId="6" fillId="8" borderId="8" xfId="0" applyFont="1" applyFill="1" applyBorder="1" applyAlignment="1">
      <alignment horizontal="center"/>
    </xf>
    <xf numFmtId="0" fontId="7" fillId="8" borderId="8" xfId="0" applyFont="1" applyFill="1" applyBorder="1" applyAlignment="1">
      <alignment horizontal="right"/>
    </xf>
    <xf numFmtId="176" fontId="7" fillId="8" borderId="8" xfId="0" applyNumberFormat="1" applyFont="1" applyFill="1" applyBorder="1" applyAlignment="1">
      <alignment horizontal="right"/>
    </xf>
    <xf numFmtId="177" fontId="7" fillId="8" borderId="8" xfId="0" applyNumberFormat="1" applyFont="1" applyFill="1" applyBorder="1" applyAlignment="1">
      <alignment horizontal="right"/>
    </xf>
    <xf numFmtId="178" fontId="8" fillId="0" borderId="9" xfId="0" applyNumberFormat="1" applyFont="1" applyBorder="1" applyAlignment="1">
      <alignment horizontal="center" vertical="center"/>
    </xf>
    <xf numFmtId="0" fontId="3" fillId="0" borderId="9" xfId="0" applyFont="1" applyBorder="1" applyAlignment="1">
      <alignment horizontal="center" vertical="center"/>
    </xf>
    <xf numFmtId="0" fontId="0" fillId="0" borderId="9" xfId="0" applyBorder="1"/>
    <xf numFmtId="178" fontId="9" fillId="14" borderId="8" xfId="0" applyNumberFormat="1" applyFont="1" applyFill="1" applyBorder="1"/>
    <xf numFmtId="178" fontId="9" fillId="14" borderId="15" xfId="0" applyNumberFormat="1" applyFont="1" applyFill="1" applyBorder="1"/>
    <xf numFmtId="176" fontId="9" fillId="14" borderId="8" xfId="0" applyNumberFormat="1" applyFont="1" applyFill="1" applyBorder="1"/>
    <xf numFmtId="178" fontId="9" fillId="13" borderId="15" xfId="0" applyNumberFormat="1" applyFont="1" applyFill="1" applyBorder="1"/>
    <xf numFmtId="176" fontId="9" fillId="13" borderId="15" xfId="0" applyNumberFormat="1" applyFont="1" applyFill="1" applyBorder="1"/>
    <xf numFmtId="178" fontId="9" fillId="13" borderId="8" xfId="0" applyNumberFormat="1" applyFont="1" applyFill="1" applyBorder="1"/>
    <xf numFmtId="176" fontId="9" fillId="13" borderId="8" xfId="0" applyNumberFormat="1" applyFont="1" applyFill="1" applyBorder="1"/>
    <xf numFmtId="0" fontId="8" fillId="13" borderId="28" xfId="0" applyFont="1" applyFill="1" applyBorder="1"/>
    <xf numFmtId="178" fontId="8" fillId="0" borderId="15" xfId="0" applyNumberFormat="1" applyFont="1" applyBorder="1"/>
    <xf numFmtId="178" fontId="8" fillId="0" borderId="8" xfId="0" applyNumberFormat="1" applyFont="1" applyBorder="1"/>
    <xf numFmtId="176" fontId="8" fillId="0" borderId="8" xfId="0" applyNumberFormat="1" applyFont="1" applyBorder="1"/>
    <xf numFmtId="176" fontId="8" fillId="0" borderId="15" xfId="0" applyNumberFormat="1" applyFont="1" applyBorder="1"/>
    <xf numFmtId="0" fontId="8" fillId="13" borderId="8" xfId="0" applyFont="1" applyFill="1" applyBorder="1"/>
    <xf numFmtId="178" fontId="8" fillId="8" borderId="15" xfId="0" applyNumberFormat="1" applyFont="1" applyFill="1" applyBorder="1"/>
    <xf numFmtId="178" fontId="9" fillId="8" borderId="15" xfId="0" applyNumberFormat="1" applyFont="1" applyFill="1" applyBorder="1"/>
    <xf numFmtId="178" fontId="9" fillId="8" borderId="8" xfId="0" applyNumberFormat="1" applyFont="1" applyFill="1" applyBorder="1"/>
    <xf numFmtId="176" fontId="9" fillId="8" borderId="8" xfId="0" applyNumberFormat="1" applyFont="1" applyFill="1" applyBorder="1"/>
    <xf numFmtId="0" fontId="8" fillId="8" borderId="28" xfId="0" applyFont="1" applyFill="1" applyBorder="1"/>
    <xf numFmtId="0" fontId="8" fillId="8" borderId="8" xfId="0" applyFont="1" applyFill="1" applyBorder="1"/>
    <xf numFmtId="0" fontId="8" fillId="8" borderId="0" xfId="0" applyFont="1" applyFill="1"/>
    <xf numFmtId="0" fontId="3" fillId="0" borderId="9" xfId="0" applyFont="1" applyBorder="1" applyAlignment="1">
      <alignment horizontal="center" vertical="center" wrapText="1"/>
    </xf>
    <xf numFmtId="0" fontId="8" fillId="0" borderId="0" xfId="0" applyFont="1"/>
    <xf numFmtId="0" fontId="8" fillId="8" borderId="15" xfId="0" applyFont="1" applyFill="1" applyBorder="1"/>
    <xf numFmtId="0" fontId="5" fillId="0" borderId="32" xfId="0" applyFont="1" applyBorder="1"/>
    <xf numFmtId="0" fontId="7" fillId="15" borderId="8" xfId="0" applyFont="1" applyFill="1" applyBorder="1" applyAlignment="1">
      <alignment horizontal="right"/>
    </xf>
    <xf numFmtId="176" fontId="7" fillId="16" borderId="8" xfId="0" applyNumberFormat="1" applyFont="1" applyFill="1" applyBorder="1" applyAlignment="1">
      <alignment horizontal="right"/>
    </xf>
    <xf numFmtId="0" fontId="7" fillId="15" borderId="15" xfId="0" applyFont="1" applyFill="1" applyBorder="1" applyAlignment="1">
      <alignment horizontal="right"/>
    </xf>
    <xf numFmtId="0" fontId="6" fillId="15" borderId="15" xfId="0" applyFont="1" applyFill="1" applyBorder="1" applyAlignment="1">
      <alignment horizontal="center"/>
    </xf>
    <xf numFmtId="0" fontId="6" fillId="15" borderId="8" xfId="0" applyFont="1" applyFill="1" applyBorder="1" applyAlignment="1">
      <alignment horizontal="center"/>
    </xf>
    <xf numFmtId="0" fontId="12" fillId="0" borderId="0" xfId="0" applyFont="1"/>
    <xf numFmtId="0" fontId="8" fillId="0" borderId="15" xfId="0" applyFont="1" applyBorder="1" applyAlignment="1">
      <alignment vertical="center"/>
    </xf>
    <xf numFmtId="0" fontId="8" fillId="0" borderId="8" xfId="0" applyFont="1" applyBorder="1" applyAlignment="1">
      <alignment vertical="center"/>
    </xf>
    <xf numFmtId="0" fontId="5" fillId="0" borderId="32" xfId="0" applyFont="1" applyBorder="1" applyAlignment="1">
      <alignment wrapText="1"/>
    </xf>
    <xf numFmtId="0" fontId="5" fillId="0" borderId="0" xfId="0" applyFont="1" applyAlignment="1">
      <alignment wrapText="1"/>
    </xf>
    <xf numFmtId="0" fontId="6" fillId="0" borderId="9" xfId="0" applyFont="1" applyBorder="1" applyAlignment="1">
      <alignment horizontal="center" vertical="center" wrapText="1"/>
    </xf>
    <xf numFmtId="178" fontId="6" fillId="0" borderId="0" xfId="0" applyNumberFormat="1" applyFont="1"/>
    <xf numFmtId="0" fontId="5" fillId="0" borderId="0" xfId="0" applyFont="1" applyAlignment="1">
      <alignment horizontal="left" wrapText="1"/>
    </xf>
    <xf numFmtId="0" fontId="5" fillId="0" borderId="32" xfId="0" applyFont="1" applyBorder="1" applyAlignment="1">
      <alignment horizontal="left"/>
    </xf>
    <xf numFmtId="0" fontId="5" fillId="0" borderId="0" xfId="0" applyFont="1" applyAlignment="1">
      <alignment horizontal="left"/>
    </xf>
    <xf numFmtId="0" fontId="0" fillId="0" borderId="33" xfId="0" applyBorder="1"/>
    <xf numFmtId="0" fontId="11" fillId="0" borderId="33" xfId="0" applyFont="1" applyBorder="1"/>
    <xf numFmtId="0" fontId="13" fillId="17" borderId="0" xfId="0" applyFont="1" applyFill="1" applyAlignment="1">
      <alignment horizontal="center"/>
    </xf>
    <xf numFmtId="0" fontId="13" fillId="0" borderId="0" xfId="0" applyFont="1" applyAlignment="1">
      <alignment horizontal="center"/>
    </xf>
    <xf numFmtId="0" fontId="14" fillId="0" borderId="0" xfId="0" applyFont="1" applyAlignment="1">
      <alignment horizontal="center"/>
    </xf>
    <xf numFmtId="176" fontId="5" fillId="0" borderId="0" xfId="1" applyNumberFormat="1" applyFont="1"/>
    <xf numFmtId="176" fontId="5" fillId="0" borderId="28" xfId="1" applyNumberFormat="1" applyFont="1" applyBorder="1"/>
    <xf numFmtId="176" fontId="5" fillId="16" borderId="28" xfId="1" applyNumberFormat="1" applyFont="1" applyFill="1" applyBorder="1"/>
    <xf numFmtId="176" fontId="5" fillId="15" borderId="28" xfId="1" applyNumberFormat="1" applyFont="1" applyFill="1" applyBorder="1"/>
    <xf numFmtId="177" fontId="5" fillId="15" borderId="8" xfId="0" applyNumberFormat="1" applyFont="1" applyFill="1" applyBorder="1" applyAlignment="1">
      <alignment horizontal="right"/>
    </xf>
    <xf numFmtId="0" fontId="16" fillId="0" borderId="0" xfId="0" applyFont="1" applyAlignment="1">
      <alignment horizontal="center" vertical="center"/>
    </xf>
    <xf numFmtId="0" fontId="17" fillId="0" borderId="0" xfId="0" applyFont="1"/>
    <xf numFmtId="0" fontId="11" fillId="0" borderId="0" xfId="0" applyFont="1" applyAlignment="1">
      <alignment horizontal="left"/>
    </xf>
    <xf numFmtId="177" fontId="7" fillId="16" borderId="8" xfId="0" applyNumberFormat="1" applyFont="1" applyFill="1" applyBorder="1" applyAlignment="1">
      <alignment horizontal="right"/>
    </xf>
    <xf numFmtId="177" fontId="7" fillId="15" borderId="8" xfId="0" applyNumberFormat="1" applyFont="1" applyFill="1" applyBorder="1" applyAlignment="1">
      <alignment horizontal="right"/>
    </xf>
    <xf numFmtId="176" fontId="7" fillId="15" borderId="28" xfId="1" applyNumberFormat="1" applyFont="1" applyFill="1" applyBorder="1"/>
    <xf numFmtId="0" fontId="3" fillId="0" borderId="0" xfId="0" applyFont="1" applyAlignment="1" applyProtection="1">
      <alignment shrinkToFit="1"/>
      <protection locked="0"/>
    </xf>
    <xf numFmtId="0" fontId="15" fillId="0" borderId="0" xfId="2" applyFont="1" applyAlignment="1" applyProtection="1">
      <alignment shrinkToFit="1"/>
      <protection locked="0"/>
    </xf>
    <xf numFmtId="0" fontId="15" fillId="0" borderId="40" xfId="2" applyFont="1" applyBorder="1" applyAlignment="1" applyProtection="1">
      <alignment shrinkToFit="1"/>
      <protection locked="0"/>
    </xf>
    <xf numFmtId="0" fontId="3" fillId="0" borderId="1" xfId="0" applyFont="1" applyBorder="1" applyProtection="1">
      <protection locked="0"/>
    </xf>
    <xf numFmtId="0" fontId="3" fillId="0" borderId="2" xfId="0" applyFont="1" applyBorder="1" applyProtection="1">
      <protection locked="0"/>
    </xf>
    <xf numFmtId="0" fontId="3" fillId="10" borderId="24" xfId="0" applyFont="1" applyFill="1" applyBorder="1" applyProtection="1">
      <protection locked="0"/>
    </xf>
    <xf numFmtId="0" fontId="3" fillId="11" borderId="24" xfId="0" applyFont="1" applyFill="1" applyBorder="1" applyProtection="1">
      <protection locked="0"/>
    </xf>
    <xf numFmtId="0" fontId="4" fillId="0" borderId="2" xfId="0" applyFont="1" applyBorder="1" applyProtection="1">
      <protection locked="0"/>
    </xf>
    <xf numFmtId="0" fontId="3" fillId="0" borderId="3" xfId="0" applyFont="1" applyBorder="1" applyProtection="1">
      <protection locked="0"/>
    </xf>
    <xf numFmtId="0" fontId="3" fillId="0" borderId="2" xfId="2" applyFont="1" applyBorder="1" applyProtection="1">
      <protection locked="0"/>
    </xf>
    <xf numFmtId="0" fontId="3" fillId="0" borderId="3" xfId="2" applyFont="1" applyBorder="1" applyProtection="1">
      <protection locked="0"/>
    </xf>
    <xf numFmtId="0" fontId="3" fillId="0" borderId="4" xfId="0" applyFont="1" applyBorder="1" applyProtection="1">
      <protection locked="0"/>
    </xf>
    <xf numFmtId="0" fontId="3" fillId="0" borderId="0" xfId="0" applyFont="1" applyProtection="1">
      <protection locked="0"/>
    </xf>
    <xf numFmtId="0" fontId="3" fillId="10" borderId="23" xfId="0" applyFont="1" applyFill="1" applyBorder="1" applyProtection="1">
      <protection locked="0"/>
    </xf>
    <xf numFmtId="0" fontId="3" fillId="11" borderId="23" xfId="0" applyFont="1" applyFill="1" applyBorder="1" applyProtection="1">
      <protection locked="0"/>
    </xf>
    <xf numFmtId="0" fontId="3" fillId="0" borderId="0" xfId="0" applyFont="1" applyAlignment="1" applyProtection="1">
      <alignment horizontal="center"/>
      <protection locked="0"/>
    </xf>
    <xf numFmtId="0" fontId="4" fillId="0" borderId="0" xfId="0" applyFont="1" applyProtection="1">
      <protection locked="0"/>
    </xf>
    <xf numFmtId="0" fontId="3" fillId="2" borderId="26" xfId="0" applyFont="1" applyFill="1" applyBorder="1" applyProtection="1">
      <protection locked="0"/>
    </xf>
    <xf numFmtId="0" fontId="3" fillId="2" borderId="27" xfId="0" applyFont="1" applyFill="1" applyBorder="1" applyProtection="1">
      <protection locked="0"/>
    </xf>
    <xf numFmtId="0" fontId="3" fillId="2" borderId="30" xfId="0" applyFont="1" applyFill="1" applyBorder="1" applyProtection="1">
      <protection locked="0"/>
    </xf>
    <xf numFmtId="0" fontId="3" fillId="2" borderId="22" xfId="0" applyFont="1" applyFill="1" applyBorder="1" applyProtection="1">
      <protection locked="0"/>
    </xf>
    <xf numFmtId="0" fontId="3" fillId="2" borderId="47" xfId="0" applyFont="1" applyFill="1" applyBorder="1" applyProtection="1">
      <protection locked="0"/>
    </xf>
    <xf numFmtId="0" fontId="3" fillId="2" borderId="44" xfId="0" applyFont="1" applyFill="1" applyBorder="1" applyProtection="1">
      <protection locked="0"/>
    </xf>
    <xf numFmtId="0" fontId="3" fillId="3" borderId="22" xfId="0" applyFont="1" applyFill="1" applyBorder="1" applyProtection="1">
      <protection locked="0"/>
    </xf>
    <xf numFmtId="0" fontId="3" fillId="8" borderId="22" xfId="0" applyFont="1" applyFill="1" applyBorder="1" applyProtection="1">
      <protection locked="0"/>
    </xf>
    <xf numFmtId="0" fontId="3" fillId="9" borderId="22" xfId="0" applyFont="1" applyFill="1" applyBorder="1" applyProtection="1">
      <protection locked="0"/>
    </xf>
    <xf numFmtId="0" fontId="3" fillId="10" borderId="44" xfId="0" applyFont="1" applyFill="1" applyBorder="1" applyProtection="1">
      <protection locked="0"/>
    </xf>
    <xf numFmtId="0" fontId="3" fillId="10" borderId="22" xfId="0" applyFont="1" applyFill="1" applyBorder="1" applyProtection="1">
      <protection locked="0"/>
    </xf>
    <xf numFmtId="0" fontId="3" fillId="2" borderId="9" xfId="0" applyFont="1" applyFill="1" applyBorder="1" applyProtection="1">
      <protection locked="0"/>
    </xf>
    <xf numFmtId="0" fontId="3" fillId="2" borderId="10" xfId="0" applyFont="1" applyFill="1" applyBorder="1" applyProtection="1">
      <protection locked="0"/>
    </xf>
    <xf numFmtId="0" fontId="3" fillId="2" borderId="17" xfId="0" applyFont="1" applyFill="1" applyBorder="1" applyProtection="1">
      <protection locked="0"/>
    </xf>
    <xf numFmtId="0" fontId="3" fillId="3" borderId="9" xfId="0" applyFont="1" applyFill="1" applyBorder="1" applyProtection="1">
      <protection locked="0"/>
    </xf>
    <xf numFmtId="0" fontId="3" fillId="3" borderId="10" xfId="0" applyFont="1" applyFill="1" applyBorder="1" applyProtection="1">
      <protection locked="0"/>
    </xf>
    <xf numFmtId="0" fontId="3" fillId="3" borderId="17" xfId="0" applyFont="1" applyFill="1" applyBorder="1" applyProtection="1">
      <protection locked="0"/>
    </xf>
    <xf numFmtId="0" fontId="3" fillId="4" borderId="9" xfId="0" applyFont="1" applyFill="1" applyBorder="1" applyProtection="1">
      <protection locked="0"/>
    </xf>
    <xf numFmtId="0" fontId="3" fillId="4" borderId="22" xfId="0" applyFont="1" applyFill="1" applyBorder="1" applyProtection="1">
      <protection locked="0"/>
    </xf>
    <xf numFmtId="0" fontId="3" fillId="4" borderId="10" xfId="0" applyFont="1" applyFill="1" applyBorder="1" applyProtection="1">
      <protection locked="0"/>
    </xf>
    <xf numFmtId="0" fontId="3" fillId="4" borderId="17" xfId="0" applyFont="1" applyFill="1" applyBorder="1" applyProtection="1">
      <protection locked="0"/>
    </xf>
    <xf numFmtId="0" fontId="3" fillId="5" borderId="9" xfId="0" applyFont="1" applyFill="1" applyBorder="1" applyProtection="1">
      <protection locked="0"/>
    </xf>
    <xf numFmtId="0" fontId="3" fillId="5" borderId="22" xfId="0" applyFont="1" applyFill="1" applyBorder="1" applyProtection="1">
      <protection locked="0"/>
    </xf>
    <xf numFmtId="0" fontId="3" fillId="5" borderId="10" xfId="0" applyFont="1" applyFill="1" applyBorder="1" applyProtection="1">
      <protection locked="0"/>
    </xf>
    <xf numFmtId="0" fontId="3" fillId="5" borderId="17" xfId="0" applyFont="1" applyFill="1" applyBorder="1" applyProtection="1">
      <protection locked="0"/>
    </xf>
    <xf numFmtId="0" fontId="3" fillId="0" borderId="9" xfId="0" applyFont="1" applyBorder="1" applyProtection="1">
      <protection locked="0"/>
    </xf>
    <xf numFmtId="0" fontId="3" fillId="0" borderId="22" xfId="0" applyFont="1" applyBorder="1" applyProtection="1">
      <protection locked="0"/>
    </xf>
    <xf numFmtId="0" fontId="3" fillId="0" borderId="10" xfId="0" applyFont="1" applyBorder="1" applyProtection="1">
      <protection locked="0"/>
    </xf>
    <xf numFmtId="0" fontId="3" fillId="0" borderId="17" xfId="0" applyFont="1" applyBorder="1" applyProtection="1">
      <protection locked="0"/>
    </xf>
    <xf numFmtId="0" fontId="3" fillId="8" borderId="9" xfId="0" applyFont="1" applyFill="1" applyBorder="1" applyProtection="1">
      <protection locked="0"/>
    </xf>
    <xf numFmtId="0" fontId="3" fillId="8" borderId="10" xfId="0" applyFont="1" applyFill="1" applyBorder="1" applyProtection="1">
      <protection locked="0"/>
    </xf>
    <xf numFmtId="0" fontId="3" fillId="8" borderId="17" xfId="0" applyFont="1" applyFill="1" applyBorder="1" applyProtection="1">
      <protection locked="0"/>
    </xf>
    <xf numFmtId="0" fontId="3" fillId="9" borderId="9" xfId="0" applyFont="1" applyFill="1" applyBorder="1" applyProtection="1">
      <protection locked="0"/>
    </xf>
    <xf numFmtId="0" fontId="3" fillId="9" borderId="10" xfId="0" applyFont="1" applyFill="1" applyBorder="1" applyProtection="1">
      <protection locked="0"/>
    </xf>
    <xf numFmtId="0" fontId="3" fillId="9" borderId="17" xfId="0" applyFont="1" applyFill="1" applyBorder="1" applyProtection="1">
      <protection locked="0"/>
    </xf>
    <xf numFmtId="0" fontId="3" fillId="6" borderId="9" xfId="0" applyFont="1" applyFill="1" applyBorder="1" applyProtection="1">
      <protection locked="0"/>
    </xf>
    <xf numFmtId="0" fontId="3" fillId="6" borderId="22" xfId="0" applyFont="1" applyFill="1" applyBorder="1" applyProtection="1">
      <protection locked="0"/>
    </xf>
    <xf numFmtId="0" fontId="3" fillId="6" borderId="10" xfId="0" applyFont="1" applyFill="1" applyBorder="1" applyProtection="1">
      <protection locked="0"/>
    </xf>
    <xf numFmtId="0" fontId="3" fillId="6" borderId="17" xfId="0" applyFont="1" applyFill="1" applyBorder="1" applyProtection="1">
      <protection locked="0"/>
    </xf>
    <xf numFmtId="0" fontId="1" fillId="0" borderId="0" xfId="2" applyProtection="1">
      <protection locked="0"/>
    </xf>
    <xf numFmtId="0" fontId="0" fillId="0" borderId="0" xfId="0" applyProtection="1">
      <protection locked="0"/>
    </xf>
    <xf numFmtId="0" fontId="3" fillId="10" borderId="21" xfId="0" applyFont="1" applyFill="1" applyBorder="1"/>
    <xf numFmtId="0" fontId="3" fillId="10" borderId="23" xfId="0" applyFont="1" applyFill="1" applyBorder="1"/>
    <xf numFmtId="0" fontId="3" fillId="0" borderId="8" xfId="0" applyFont="1" applyBorder="1"/>
    <xf numFmtId="0" fontId="4" fillId="0" borderId="8" xfId="0" applyFont="1" applyBorder="1"/>
    <xf numFmtId="0" fontId="3" fillId="0" borderId="9" xfId="0" applyFont="1" applyBorder="1"/>
    <xf numFmtId="0" fontId="3" fillId="18" borderId="9" xfId="0" applyFont="1" applyFill="1" applyBorder="1" applyProtection="1">
      <protection locked="0"/>
    </xf>
    <xf numFmtId="0" fontId="3" fillId="18" borderId="22" xfId="0" applyFont="1" applyFill="1" applyBorder="1" applyProtection="1">
      <protection locked="0"/>
    </xf>
    <xf numFmtId="0" fontId="3" fillId="18" borderId="10" xfId="0" applyFont="1" applyFill="1" applyBorder="1" applyProtection="1">
      <protection locked="0"/>
    </xf>
    <xf numFmtId="0" fontId="3" fillId="18" borderId="17" xfId="0" applyFont="1" applyFill="1" applyBorder="1" applyProtection="1">
      <protection locked="0"/>
    </xf>
    <xf numFmtId="0" fontId="15" fillId="0" borderId="0" xfId="2" applyFont="1"/>
    <xf numFmtId="0" fontId="3" fillId="0" borderId="56" xfId="2" applyFont="1" applyBorder="1" applyProtection="1">
      <protection locked="0"/>
    </xf>
    <xf numFmtId="0" fontId="4" fillId="7" borderId="25" xfId="0" applyFont="1" applyFill="1" applyBorder="1"/>
    <xf numFmtId="0" fontId="3" fillId="0" borderId="2" xfId="2" applyFont="1" applyBorder="1"/>
    <xf numFmtId="0" fontId="4" fillId="0" borderId="56" xfId="2" applyFont="1" applyBorder="1"/>
    <xf numFmtId="49" fontId="3" fillId="0" borderId="45" xfId="2" applyNumberFormat="1" applyFont="1" applyBorder="1"/>
    <xf numFmtId="0" fontId="3" fillId="0" borderId="20" xfId="2" applyFont="1" applyBorder="1" applyAlignment="1">
      <alignment horizontal="centerContinuous" vertical="center" wrapText="1"/>
    </xf>
    <xf numFmtId="0" fontId="4" fillId="0" borderId="1" xfId="0" applyFont="1" applyBorder="1" applyProtection="1">
      <protection locked="0"/>
    </xf>
    <xf numFmtId="0" fontId="3" fillId="0" borderId="62" xfId="0" applyFont="1" applyBorder="1" applyProtection="1">
      <protection locked="0"/>
    </xf>
    <xf numFmtId="0" fontId="3" fillId="2" borderId="61" xfId="0" applyFont="1" applyFill="1" applyBorder="1" applyProtection="1">
      <protection locked="0"/>
    </xf>
    <xf numFmtId="0" fontId="3" fillId="3" borderId="61" xfId="0" applyFont="1" applyFill="1" applyBorder="1" applyProtection="1">
      <protection locked="0"/>
    </xf>
    <xf numFmtId="0" fontId="3" fillId="4" borderId="61" xfId="0" applyFont="1" applyFill="1" applyBorder="1" applyProtection="1">
      <protection locked="0"/>
    </xf>
    <xf numFmtId="0" fontId="3" fillId="5" borderId="61" xfId="0" applyFont="1" applyFill="1" applyBorder="1" applyProtection="1">
      <protection locked="0"/>
    </xf>
    <xf numFmtId="0" fontId="3" fillId="18" borderId="61" xfId="0" applyFont="1" applyFill="1" applyBorder="1" applyProtection="1">
      <protection locked="0"/>
    </xf>
    <xf numFmtId="0" fontId="3" fillId="0" borderId="61" xfId="0" applyFont="1" applyBorder="1" applyProtection="1">
      <protection locked="0"/>
    </xf>
    <xf numFmtId="0" fontId="3" fillId="8" borderId="61" xfId="0" applyFont="1" applyFill="1" applyBorder="1" applyProtection="1">
      <protection locked="0"/>
    </xf>
    <xf numFmtId="0" fontId="3" fillId="9" borderId="61" xfId="0" applyFont="1" applyFill="1" applyBorder="1" applyProtection="1">
      <protection locked="0"/>
    </xf>
    <xf numFmtId="0" fontId="3" fillId="6" borderId="61" xfId="0" applyFont="1" applyFill="1" applyBorder="1" applyProtection="1">
      <protection locked="0"/>
    </xf>
    <xf numFmtId="0" fontId="3" fillId="11" borderId="13" xfId="0" applyFont="1" applyFill="1" applyBorder="1"/>
    <xf numFmtId="0" fontId="3" fillId="11" borderId="4" xfId="0" applyFont="1" applyFill="1" applyBorder="1"/>
    <xf numFmtId="0" fontId="3" fillId="11" borderId="64" xfId="0" applyFont="1" applyFill="1" applyBorder="1" applyProtection="1">
      <protection locked="0"/>
    </xf>
    <xf numFmtId="0" fontId="3" fillId="11" borderId="11" xfId="0" applyFont="1" applyFill="1" applyBorder="1" applyProtection="1">
      <protection locked="0"/>
    </xf>
    <xf numFmtId="0" fontId="3" fillId="0" borderId="41" xfId="0" applyFont="1" applyBorder="1" applyAlignment="1" applyProtection="1">
      <alignment horizontal="center"/>
      <protection locked="0"/>
    </xf>
    <xf numFmtId="0" fontId="3" fillId="0" borderId="42" xfId="0" applyFont="1" applyBorder="1" applyAlignment="1" applyProtection="1">
      <alignment horizontal="center"/>
      <protection locked="0"/>
    </xf>
    <xf numFmtId="0" fontId="3" fillId="0" borderId="43" xfId="0" applyFont="1" applyBorder="1" applyAlignment="1" applyProtection="1">
      <alignment horizontal="center"/>
      <protection locked="0"/>
    </xf>
    <xf numFmtId="0" fontId="3" fillId="0" borderId="65" xfId="0" applyFont="1" applyBorder="1" applyAlignment="1" applyProtection="1">
      <alignment horizontal="center"/>
      <protection locked="0"/>
    </xf>
    <xf numFmtId="0" fontId="3" fillId="0" borderId="66" xfId="0" applyFont="1" applyBorder="1" applyAlignment="1" applyProtection="1">
      <alignment horizontal="center"/>
      <protection locked="0"/>
    </xf>
    <xf numFmtId="0" fontId="3" fillId="0" borderId="34" xfId="0" applyFont="1" applyBorder="1" applyAlignment="1" applyProtection="1">
      <alignment horizontal="center"/>
      <protection locked="0"/>
    </xf>
    <xf numFmtId="0" fontId="3" fillId="0" borderId="28" xfId="0" applyFont="1" applyBorder="1" applyAlignment="1" applyProtection="1">
      <alignment horizontal="center"/>
      <protection locked="0"/>
    </xf>
    <xf numFmtId="0" fontId="3" fillId="0" borderId="67" xfId="0" applyFont="1" applyBorder="1" applyAlignment="1" applyProtection="1">
      <alignment horizontal="center"/>
      <protection locked="0"/>
    </xf>
    <xf numFmtId="0" fontId="3" fillId="0" borderId="68" xfId="0" applyFont="1" applyBorder="1" applyAlignment="1" applyProtection="1">
      <alignment horizontal="center"/>
      <protection locked="0"/>
    </xf>
    <xf numFmtId="0" fontId="3" fillId="0" borderId="2" xfId="2" applyFont="1" applyBorder="1" applyAlignment="1" applyProtection="1">
      <alignment horizontal="center"/>
      <protection locked="0"/>
    </xf>
    <xf numFmtId="0" fontId="3" fillId="0" borderId="3" xfId="2" applyFont="1" applyBorder="1" applyAlignment="1" applyProtection="1">
      <alignment horizontal="center"/>
      <protection locked="0"/>
    </xf>
    <xf numFmtId="0" fontId="3" fillId="3" borderId="9" xfId="0" applyFont="1" applyFill="1" applyBorder="1"/>
    <xf numFmtId="0" fontId="3" fillId="12" borderId="9" xfId="0" applyFont="1" applyFill="1" applyBorder="1"/>
    <xf numFmtId="0" fontId="3" fillId="18" borderId="9" xfId="0" applyFont="1" applyFill="1" applyBorder="1"/>
    <xf numFmtId="0" fontId="3" fillId="7" borderId="9" xfId="0" applyFont="1" applyFill="1" applyBorder="1"/>
    <xf numFmtId="0" fontId="3" fillId="8" borderId="9" xfId="0" applyFont="1" applyFill="1" applyBorder="1"/>
    <xf numFmtId="0" fontId="3" fillId="9" borderId="9" xfId="0" applyFont="1" applyFill="1" applyBorder="1"/>
    <xf numFmtId="0" fontId="4" fillId="10" borderId="24" xfId="0" applyFont="1" applyFill="1" applyBorder="1"/>
    <xf numFmtId="0" fontId="4" fillId="11" borderId="1" xfId="0" applyFont="1" applyFill="1" applyBorder="1"/>
    <xf numFmtId="0" fontId="4" fillId="10" borderId="23" xfId="0" applyFont="1" applyFill="1" applyBorder="1"/>
    <xf numFmtId="0" fontId="4" fillId="11" borderId="4" xfId="0" applyFont="1" applyFill="1" applyBorder="1"/>
    <xf numFmtId="0" fontId="4" fillId="4" borderId="28" xfId="0" applyFont="1" applyFill="1" applyBorder="1"/>
    <xf numFmtId="0" fontId="4" fillId="5" borderId="28" xfId="0" applyFont="1" applyFill="1" applyBorder="1"/>
    <xf numFmtId="0" fontId="4" fillId="7" borderId="18" xfId="0" applyFont="1" applyFill="1" applyBorder="1"/>
    <xf numFmtId="0" fontId="4" fillId="7" borderId="6" xfId="0" applyFont="1" applyFill="1" applyBorder="1"/>
    <xf numFmtId="0" fontId="3" fillId="10" borderId="44" xfId="0" applyFont="1" applyFill="1" applyBorder="1"/>
    <xf numFmtId="0" fontId="3" fillId="11" borderId="64" xfId="0" applyFont="1" applyFill="1" applyBorder="1"/>
    <xf numFmtId="0" fontId="3" fillId="2" borderId="26" xfId="0" applyFont="1" applyFill="1" applyBorder="1"/>
    <xf numFmtId="0" fontId="3" fillId="2" borderId="27" xfId="0" applyFont="1" applyFill="1" applyBorder="1"/>
    <xf numFmtId="0" fontId="3" fillId="3" borderId="61" xfId="0" applyFont="1" applyFill="1" applyBorder="1"/>
    <xf numFmtId="0" fontId="3" fillId="12" borderId="61" xfId="0" applyFont="1" applyFill="1" applyBorder="1"/>
    <xf numFmtId="0" fontId="3" fillId="18" borderId="61" xfId="0" applyFont="1" applyFill="1" applyBorder="1"/>
    <xf numFmtId="0" fontId="3" fillId="7" borderId="61" xfId="0" applyFont="1" applyFill="1" applyBorder="1"/>
    <xf numFmtId="0" fontId="3" fillId="8" borderId="61" xfId="0" applyFont="1" applyFill="1" applyBorder="1"/>
    <xf numFmtId="0" fontId="3" fillId="9" borderId="61" xfId="0" applyFont="1" applyFill="1" applyBorder="1"/>
    <xf numFmtId="0" fontId="3" fillId="10" borderId="69" xfId="0" applyFont="1" applyFill="1" applyBorder="1"/>
    <xf numFmtId="0" fontId="3" fillId="11" borderId="57" xfId="0" applyFont="1" applyFill="1" applyBorder="1"/>
    <xf numFmtId="0" fontId="3" fillId="6" borderId="58" xfId="0" applyFont="1" applyFill="1" applyBorder="1"/>
    <xf numFmtId="0" fontId="3" fillId="6" borderId="63" xfId="0" applyFont="1" applyFill="1" applyBorder="1"/>
    <xf numFmtId="0" fontId="3" fillId="10" borderId="69" xfId="0" applyFont="1" applyFill="1" applyBorder="1" applyProtection="1">
      <protection locked="0"/>
    </xf>
    <xf numFmtId="0" fontId="3" fillId="11" borderId="57" xfId="0" applyFont="1" applyFill="1" applyBorder="1" applyProtection="1">
      <protection locked="0"/>
    </xf>
    <xf numFmtId="0" fontId="3" fillId="3" borderId="58" xfId="0" applyFont="1" applyFill="1" applyBorder="1" applyProtection="1">
      <protection locked="0"/>
    </xf>
    <xf numFmtId="0" fontId="3" fillId="3" borderId="63" xfId="0" applyFont="1" applyFill="1" applyBorder="1" applyProtection="1">
      <protection locked="0"/>
    </xf>
    <xf numFmtId="0" fontId="3" fillId="4" borderId="26" xfId="0" applyFont="1" applyFill="1" applyBorder="1" applyProtection="1">
      <protection locked="0"/>
    </xf>
    <xf numFmtId="0" fontId="3" fillId="4" borderId="27" xfId="0" applyFont="1" applyFill="1" applyBorder="1" applyProtection="1">
      <protection locked="0"/>
    </xf>
    <xf numFmtId="0" fontId="3" fillId="4" borderId="58" xfId="0" applyFont="1" applyFill="1" applyBorder="1" applyProtection="1">
      <protection locked="0"/>
    </xf>
    <xf numFmtId="0" fontId="3" fillId="4" borderId="63" xfId="0" applyFont="1" applyFill="1" applyBorder="1" applyProtection="1">
      <protection locked="0"/>
    </xf>
    <xf numFmtId="0" fontId="3" fillId="5" borderId="26" xfId="0" applyFont="1" applyFill="1" applyBorder="1" applyProtection="1">
      <protection locked="0"/>
    </xf>
    <xf numFmtId="0" fontId="3" fillId="5" borderId="27" xfId="0" applyFont="1" applyFill="1" applyBorder="1" applyProtection="1">
      <protection locked="0"/>
    </xf>
    <xf numFmtId="0" fontId="3" fillId="6" borderId="58" xfId="0" applyFont="1" applyFill="1" applyBorder="1" applyProtection="1">
      <protection locked="0"/>
    </xf>
    <xf numFmtId="0" fontId="3" fillId="6" borderId="63" xfId="0" applyFont="1" applyFill="1" applyBorder="1" applyProtection="1">
      <protection locked="0"/>
    </xf>
    <xf numFmtId="0" fontId="4" fillId="7" borderId="49" xfId="0" applyFont="1" applyFill="1" applyBorder="1"/>
    <xf numFmtId="0" fontId="3" fillId="2" borderId="47" xfId="0" applyFont="1" applyFill="1" applyBorder="1"/>
    <xf numFmtId="0" fontId="3" fillId="3" borderId="17" xfId="0" applyFont="1" applyFill="1" applyBorder="1"/>
    <xf numFmtId="0" fontId="3" fillId="12" borderId="17" xfId="0" applyFont="1" applyFill="1" applyBorder="1"/>
    <xf numFmtId="0" fontId="3" fillId="18" borderId="17" xfId="0" applyFont="1" applyFill="1" applyBorder="1"/>
    <xf numFmtId="0" fontId="3" fillId="7" borderId="17" xfId="0" applyFont="1" applyFill="1" applyBorder="1"/>
    <xf numFmtId="0" fontId="3" fillId="8" borderId="17" xfId="0" applyFont="1" applyFill="1" applyBorder="1"/>
    <xf numFmtId="0" fontId="3" fillId="9" borderId="17" xfId="0" applyFont="1" applyFill="1" applyBorder="1"/>
    <xf numFmtId="0" fontId="3" fillId="6" borderId="52" xfId="0" applyFont="1" applyFill="1" applyBorder="1"/>
    <xf numFmtId="0" fontId="3" fillId="3" borderId="52" xfId="0" applyFont="1" applyFill="1" applyBorder="1" applyProtection="1">
      <protection locked="0"/>
    </xf>
    <xf numFmtId="0" fontId="4" fillId="4" borderId="16" xfId="0" applyFont="1" applyFill="1" applyBorder="1"/>
    <xf numFmtId="0" fontId="3" fillId="4" borderId="47" xfId="0" applyFont="1" applyFill="1" applyBorder="1" applyProtection="1">
      <protection locked="0"/>
    </xf>
    <xf numFmtId="0" fontId="3" fillId="4" borderId="52" xfId="0" applyFont="1" applyFill="1" applyBorder="1" applyProtection="1">
      <protection locked="0"/>
    </xf>
    <xf numFmtId="0" fontId="4" fillId="5" borderId="16" xfId="0" applyFont="1" applyFill="1" applyBorder="1"/>
    <xf numFmtId="0" fontId="3" fillId="5" borderId="47" xfId="0" applyFont="1" applyFill="1" applyBorder="1" applyProtection="1">
      <protection locked="0"/>
    </xf>
    <xf numFmtId="0" fontId="3" fillId="6" borderId="52" xfId="0" applyFont="1" applyFill="1" applyBorder="1" applyProtection="1">
      <protection locked="0"/>
    </xf>
    <xf numFmtId="0" fontId="4" fillId="7" borderId="19" xfId="0" applyFont="1" applyFill="1" applyBorder="1"/>
    <xf numFmtId="0" fontId="3" fillId="2" borderId="30" xfId="0" applyFont="1" applyFill="1" applyBorder="1"/>
    <xf numFmtId="0" fontId="3" fillId="3" borderId="10" xfId="0" applyFont="1" applyFill="1" applyBorder="1"/>
    <xf numFmtId="0" fontId="3" fillId="12" borderId="10" xfId="0" applyFont="1" applyFill="1" applyBorder="1"/>
    <xf numFmtId="0" fontId="3" fillId="18" borderId="10" xfId="0" applyFont="1" applyFill="1" applyBorder="1"/>
    <xf numFmtId="0" fontId="3" fillId="7" borderId="10" xfId="0" applyFont="1" applyFill="1" applyBorder="1"/>
    <xf numFmtId="0" fontId="3" fillId="8" borderId="10" xfId="0" applyFont="1" applyFill="1" applyBorder="1"/>
    <xf numFmtId="0" fontId="3" fillId="9" borderId="10" xfId="0" applyFont="1" applyFill="1" applyBorder="1"/>
    <xf numFmtId="0" fontId="3" fillId="6" borderId="59" xfId="0" applyFont="1" applyFill="1" applyBorder="1"/>
    <xf numFmtId="0" fontId="3" fillId="3" borderId="59" xfId="0" applyFont="1" applyFill="1" applyBorder="1" applyProtection="1">
      <protection locked="0"/>
    </xf>
    <xf numFmtId="0" fontId="4" fillId="4" borderId="34" xfId="0" applyFont="1" applyFill="1" applyBorder="1"/>
    <xf numFmtId="0" fontId="3" fillId="4" borderId="30" xfId="0" applyFont="1" applyFill="1" applyBorder="1" applyProtection="1">
      <protection locked="0"/>
    </xf>
    <xf numFmtId="0" fontId="3" fillId="4" borderId="59" xfId="0" applyFont="1" applyFill="1" applyBorder="1" applyProtection="1">
      <protection locked="0"/>
    </xf>
    <xf numFmtId="0" fontId="4" fillId="5" borderId="34" xfId="0" applyFont="1" applyFill="1" applyBorder="1"/>
    <xf numFmtId="0" fontId="3" fillId="5" borderId="30" xfId="0" applyFont="1" applyFill="1" applyBorder="1" applyProtection="1">
      <protection locked="0"/>
    </xf>
    <xf numFmtId="0" fontId="3" fillId="6" borderId="59" xfId="0" applyFont="1" applyFill="1" applyBorder="1" applyProtection="1">
      <protection locked="0"/>
    </xf>
    <xf numFmtId="0" fontId="3" fillId="2" borderId="44" xfId="0" applyFont="1" applyFill="1" applyBorder="1"/>
    <xf numFmtId="0" fontId="3" fillId="3" borderId="22" xfId="0" applyFont="1" applyFill="1" applyBorder="1"/>
    <xf numFmtId="0" fontId="3" fillId="12" borderId="22" xfId="0" applyFont="1" applyFill="1" applyBorder="1"/>
    <xf numFmtId="0" fontId="3" fillId="18" borderId="22" xfId="0" applyFont="1" applyFill="1" applyBorder="1"/>
    <xf numFmtId="0" fontId="3" fillId="7" borderId="22" xfId="0" applyFont="1" applyFill="1" applyBorder="1"/>
    <xf numFmtId="0" fontId="3" fillId="8" borderId="22" xfId="0" applyFont="1" applyFill="1" applyBorder="1"/>
    <xf numFmtId="0" fontId="3" fillId="9" borderId="22" xfId="0" applyFont="1" applyFill="1" applyBorder="1"/>
    <xf numFmtId="0" fontId="3" fillId="6" borderId="69" xfId="0" applyFont="1" applyFill="1" applyBorder="1"/>
    <xf numFmtId="0" fontId="3" fillId="3" borderId="69" xfId="0" applyFont="1" applyFill="1" applyBorder="1" applyProtection="1">
      <protection locked="0"/>
    </xf>
    <xf numFmtId="0" fontId="4" fillId="4" borderId="23" xfId="0" applyFont="1" applyFill="1" applyBorder="1"/>
    <xf numFmtId="0" fontId="3" fillId="4" borderId="44" xfId="0" applyFont="1" applyFill="1" applyBorder="1" applyProtection="1">
      <protection locked="0"/>
    </xf>
    <xf numFmtId="0" fontId="3" fillId="4" borderId="69" xfId="0" applyFont="1" applyFill="1" applyBorder="1" applyProtection="1">
      <protection locked="0"/>
    </xf>
    <xf numFmtId="0" fontId="4" fillId="5" borderId="23" xfId="0" applyFont="1" applyFill="1" applyBorder="1"/>
    <xf numFmtId="0" fontId="3" fillId="5" borderId="44" xfId="0" applyFont="1" applyFill="1" applyBorder="1" applyProtection="1">
      <protection locked="0"/>
    </xf>
    <xf numFmtId="0" fontId="3" fillId="6" borderId="69" xfId="0" applyFont="1" applyFill="1" applyBorder="1" applyProtection="1">
      <protection locked="0"/>
    </xf>
    <xf numFmtId="56" fontId="3" fillId="0" borderId="0" xfId="0" quotePrefix="1" applyNumberFormat="1" applyFont="1" applyAlignment="1" applyProtection="1">
      <alignment horizontal="center"/>
      <protection locked="0"/>
    </xf>
    <xf numFmtId="0" fontId="3" fillId="0" borderId="0" xfId="0" quotePrefix="1" applyFont="1" applyAlignment="1" applyProtection="1">
      <alignment horizontal="center"/>
      <protection locked="0"/>
    </xf>
    <xf numFmtId="49" fontId="3" fillId="0" borderId="0" xfId="0" applyNumberFormat="1" applyFont="1" applyAlignment="1" applyProtection="1">
      <alignment horizontal="center"/>
      <protection locked="0"/>
    </xf>
    <xf numFmtId="0" fontId="5" fillId="0" borderId="0" xfId="0" applyFont="1" applyAlignment="1">
      <alignment horizontal="center" vertical="center" wrapText="1"/>
    </xf>
    <xf numFmtId="0" fontId="5" fillId="0" borderId="0" xfId="0" applyFont="1" applyAlignment="1">
      <alignment horizontal="right"/>
    </xf>
    <xf numFmtId="176" fontId="5" fillId="0" borderId="0" xfId="0" applyNumberFormat="1" applyFont="1" applyAlignment="1">
      <alignment horizontal="right"/>
    </xf>
    <xf numFmtId="0" fontId="2" fillId="0" borderId="9" xfId="0" applyFont="1" applyBorder="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right"/>
    </xf>
    <xf numFmtId="176" fontId="7" fillId="0" borderId="0" xfId="0" applyNumberFormat="1" applyFont="1" applyAlignment="1">
      <alignment horizontal="right"/>
    </xf>
    <xf numFmtId="0" fontId="3" fillId="0" borderId="15" xfId="0" applyFont="1" applyBorder="1" applyAlignment="1">
      <alignment horizontal="center" vertical="center"/>
    </xf>
    <xf numFmtId="0" fontId="5" fillId="0" borderId="51" xfId="0" applyFont="1" applyBorder="1"/>
    <xf numFmtId="0" fontId="5" fillId="0" borderId="35" xfId="0" applyFont="1" applyBorder="1"/>
    <xf numFmtId="0" fontId="5" fillId="0" borderId="15" xfId="0" applyFont="1" applyBorder="1"/>
    <xf numFmtId="49" fontId="1" fillId="0" borderId="40" xfId="2" applyNumberFormat="1" applyBorder="1"/>
    <xf numFmtId="0" fontId="3" fillId="0" borderId="19" xfId="2" applyFont="1" applyBorder="1" applyAlignment="1">
      <alignment horizontal="center"/>
    </xf>
    <xf numFmtId="0" fontId="3" fillId="0" borderId="18" xfId="2" applyFont="1" applyBorder="1" applyAlignment="1">
      <alignment horizontal="center"/>
    </xf>
    <xf numFmtId="0" fontId="4" fillId="7" borderId="5" xfId="0" applyFont="1" applyFill="1" applyBorder="1"/>
    <xf numFmtId="0" fontId="3" fillId="2" borderId="70" xfId="0" applyFont="1" applyFill="1" applyBorder="1"/>
    <xf numFmtId="0" fontId="3" fillId="3" borderId="71" xfId="0" applyFont="1" applyFill="1" applyBorder="1"/>
    <xf numFmtId="0" fontId="3" fillId="12" borderId="71" xfId="0" applyFont="1" applyFill="1" applyBorder="1"/>
    <xf numFmtId="0" fontId="3" fillId="18" borderId="71" xfId="0" applyFont="1" applyFill="1" applyBorder="1"/>
    <xf numFmtId="0" fontId="3" fillId="7" borderId="71" xfId="0" applyFont="1" applyFill="1" applyBorder="1"/>
    <xf numFmtId="0" fontId="3" fillId="8" borderId="71" xfId="0" applyFont="1" applyFill="1" applyBorder="1"/>
    <xf numFmtId="0" fontId="3" fillId="9" borderId="71" xfId="0" applyFont="1" applyFill="1" applyBorder="1"/>
    <xf numFmtId="0" fontId="3" fillId="6" borderId="72" xfId="0" applyFont="1" applyFill="1" applyBorder="1"/>
    <xf numFmtId="0" fontId="3" fillId="2" borderId="70" xfId="0" applyFont="1" applyFill="1" applyBorder="1" applyProtection="1">
      <protection locked="0"/>
    </xf>
    <xf numFmtId="0" fontId="3" fillId="2" borderId="71" xfId="0" applyFont="1" applyFill="1" applyBorder="1" applyProtection="1">
      <protection locked="0"/>
    </xf>
    <xf numFmtId="0" fontId="3" fillId="3" borderId="71" xfId="0" applyFont="1" applyFill="1" applyBorder="1" applyProtection="1">
      <protection locked="0"/>
    </xf>
    <xf numFmtId="0" fontId="3" fillId="3" borderId="72" xfId="0" applyFont="1" applyFill="1" applyBorder="1" applyProtection="1">
      <protection locked="0"/>
    </xf>
    <xf numFmtId="0" fontId="4" fillId="4" borderId="73" xfId="0" applyFont="1" applyFill="1" applyBorder="1"/>
    <xf numFmtId="0" fontId="3" fillId="4" borderId="70" xfId="0" applyFont="1" applyFill="1" applyBorder="1" applyProtection="1">
      <protection locked="0"/>
    </xf>
    <xf numFmtId="0" fontId="3" fillId="4" borderId="71" xfId="0" applyFont="1" applyFill="1" applyBorder="1" applyProtection="1">
      <protection locked="0"/>
    </xf>
    <xf numFmtId="0" fontId="3" fillId="4" borderId="72" xfId="0" applyFont="1" applyFill="1" applyBorder="1" applyProtection="1">
      <protection locked="0"/>
    </xf>
    <xf numFmtId="0" fontId="4" fillId="5" borderId="73" xfId="0" applyFont="1" applyFill="1" applyBorder="1"/>
    <xf numFmtId="0" fontId="3" fillId="5" borderId="70" xfId="0" applyFont="1" applyFill="1" applyBorder="1" applyProtection="1">
      <protection locked="0"/>
    </xf>
    <xf numFmtId="0" fontId="3" fillId="5" borderId="71" xfId="0" applyFont="1" applyFill="1" applyBorder="1" applyProtection="1">
      <protection locked="0"/>
    </xf>
    <xf numFmtId="0" fontId="3" fillId="18" borderId="71" xfId="0" applyFont="1" applyFill="1" applyBorder="1" applyProtection="1">
      <protection locked="0"/>
    </xf>
    <xf numFmtId="0" fontId="3" fillId="0" borderId="71" xfId="0" applyFont="1" applyBorder="1" applyProtection="1">
      <protection locked="0"/>
    </xf>
    <xf numFmtId="0" fontId="3" fillId="8" borderId="71" xfId="0" applyFont="1" applyFill="1" applyBorder="1" applyProtection="1">
      <protection locked="0"/>
    </xf>
    <xf numFmtId="0" fontId="3" fillId="9" borderId="71" xfId="0" applyFont="1" applyFill="1" applyBorder="1" applyProtection="1">
      <protection locked="0"/>
    </xf>
    <xf numFmtId="0" fontId="3" fillId="6" borderId="71" xfId="0" applyFont="1" applyFill="1" applyBorder="1" applyProtection="1">
      <protection locked="0"/>
    </xf>
    <xf numFmtId="0" fontId="3" fillId="6" borderId="72" xfId="0" applyFont="1" applyFill="1" applyBorder="1" applyProtection="1">
      <protection locked="0"/>
    </xf>
    <xf numFmtId="0" fontId="20" fillId="0" borderId="0" xfId="2" applyFont="1" applyAlignment="1" applyProtection="1">
      <alignment shrinkToFit="1"/>
      <protection locked="0"/>
    </xf>
    <xf numFmtId="0" fontId="3" fillId="0" borderId="24" xfId="2" applyFont="1" applyBorder="1" applyAlignment="1">
      <alignment horizontal="center" wrapText="1"/>
    </xf>
    <xf numFmtId="0" fontId="3" fillId="0" borderId="20" xfId="2" applyFont="1" applyBorder="1" applyAlignment="1">
      <alignment horizontal="centerContinuous" vertical="center"/>
    </xf>
    <xf numFmtId="0" fontId="3" fillId="0" borderId="2" xfId="2" applyFont="1" applyBorder="1" applyAlignment="1">
      <alignment horizontal="centerContinuous" vertical="center"/>
    </xf>
    <xf numFmtId="0" fontId="3" fillId="0" borderId="38" xfId="2" applyFont="1" applyBorder="1" applyAlignment="1">
      <alignment horizontal="center" vertical="top" wrapText="1"/>
    </xf>
    <xf numFmtId="0" fontId="4" fillId="7" borderId="37" xfId="0" applyFont="1" applyFill="1" applyBorder="1"/>
    <xf numFmtId="0" fontId="3" fillId="2" borderId="50" xfId="0" applyFont="1" applyFill="1" applyBorder="1"/>
    <xf numFmtId="0" fontId="3" fillId="3" borderId="12" xfId="0" applyFont="1" applyFill="1" applyBorder="1"/>
    <xf numFmtId="0" fontId="3" fillId="12" borderId="12" xfId="0" applyFont="1" applyFill="1" applyBorder="1"/>
    <xf numFmtId="0" fontId="3" fillId="18" borderId="12" xfId="0" applyFont="1" applyFill="1" applyBorder="1"/>
    <xf numFmtId="0" fontId="3" fillId="7" borderId="12" xfId="0" applyFont="1" applyFill="1" applyBorder="1"/>
    <xf numFmtId="0" fontId="3" fillId="8" borderId="12" xfId="0" applyFont="1" applyFill="1" applyBorder="1"/>
    <xf numFmtId="0" fontId="3" fillId="9" borderId="12" xfId="0" applyFont="1" applyFill="1" applyBorder="1"/>
    <xf numFmtId="0" fontId="3" fillId="6" borderId="36" xfId="0" applyFont="1" applyFill="1" applyBorder="1"/>
    <xf numFmtId="0" fontId="3" fillId="2" borderId="50" xfId="0" applyFont="1" applyFill="1" applyBorder="1" applyProtection="1">
      <protection locked="0"/>
    </xf>
    <xf numFmtId="0" fontId="3" fillId="2" borderId="12" xfId="0" applyFont="1" applyFill="1" applyBorder="1" applyProtection="1">
      <protection locked="0"/>
    </xf>
    <xf numFmtId="0" fontId="3" fillId="3" borderId="12" xfId="0" applyFont="1" applyFill="1" applyBorder="1" applyProtection="1">
      <protection locked="0"/>
    </xf>
    <xf numFmtId="0" fontId="3" fillId="3" borderId="36" xfId="0" applyFont="1" applyFill="1" applyBorder="1" applyProtection="1">
      <protection locked="0"/>
    </xf>
    <xf numFmtId="0" fontId="4" fillId="4" borderId="0" xfId="0" applyFont="1" applyFill="1"/>
    <xf numFmtId="0" fontId="3" fillId="4" borderId="50" xfId="0" applyFont="1" applyFill="1" applyBorder="1" applyProtection="1">
      <protection locked="0"/>
    </xf>
    <xf numFmtId="0" fontId="3" fillId="4" borderId="12" xfId="0" applyFont="1" applyFill="1" applyBorder="1" applyProtection="1">
      <protection locked="0"/>
    </xf>
    <xf numFmtId="0" fontId="3" fillId="4" borderId="36" xfId="0" applyFont="1" applyFill="1" applyBorder="1" applyProtection="1">
      <protection locked="0"/>
    </xf>
    <xf numFmtId="0" fontId="4" fillId="5" borderId="0" xfId="0" applyFont="1" applyFill="1"/>
    <xf numFmtId="0" fontId="3" fillId="5" borderId="50" xfId="0" applyFont="1" applyFill="1" applyBorder="1" applyProtection="1">
      <protection locked="0"/>
    </xf>
    <xf numFmtId="0" fontId="3" fillId="5" borderId="12" xfId="0" applyFont="1" applyFill="1" applyBorder="1" applyProtection="1">
      <protection locked="0"/>
    </xf>
    <xf numFmtId="0" fontId="3" fillId="18" borderId="12" xfId="0" applyFont="1" applyFill="1" applyBorder="1" applyProtection="1">
      <protection locked="0"/>
    </xf>
    <xf numFmtId="0" fontId="3" fillId="0" borderId="12" xfId="0" applyFont="1" applyBorder="1" applyProtection="1">
      <protection locked="0"/>
    </xf>
    <xf numFmtId="0" fontId="3" fillId="8" borderId="12" xfId="0" applyFont="1" applyFill="1" applyBorder="1" applyProtection="1">
      <protection locked="0"/>
    </xf>
    <xf numFmtId="0" fontId="3" fillId="9" borderId="12" xfId="0" applyFont="1" applyFill="1" applyBorder="1" applyProtection="1">
      <protection locked="0"/>
    </xf>
    <xf numFmtId="0" fontId="3" fillId="6" borderId="12" xfId="0" applyFont="1" applyFill="1" applyBorder="1" applyProtection="1">
      <protection locked="0"/>
    </xf>
    <xf numFmtId="0" fontId="3" fillId="6" borderId="36" xfId="0" applyFont="1" applyFill="1" applyBorder="1" applyProtection="1">
      <protection locked="0"/>
    </xf>
    <xf numFmtId="0" fontId="21" fillId="0" borderId="0" xfId="0" applyFont="1" applyAlignment="1" applyProtection="1">
      <alignment horizontal="right"/>
      <protection locked="0"/>
    </xf>
    <xf numFmtId="20" fontId="2" fillId="0" borderId="9" xfId="0" applyNumberFormat="1" applyFont="1" applyBorder="1" applyAlignment="1">
      <alignment horizontal="center" vertical="center" wrapText="1"/>
    </xf>
    <xf numFmtId="0" fontId="15" fillId="20" borderId="0" xfId="2" applyFont="1" applyFill="1"/>
    <xf numFmtId="0" fontId="15" fillId="20" borderId="0" xfId="2" applyFont="1" applyFill="1" applyAlignment="1" applyProtection="1">
      <alignment shrinkToFit="1"/>
      <protection locked="0"/>
    </xf>
    <xf numFmtId="20" fontId="5" fillId="0" borderId="9" xfId="0" applyNumberFormat="1" applyFont="1" applyBorder="1" applyAlignment="1">
      <alignment horizontal="center" vertical="center" wrapText="1"/>
    </xf>
    <xf numFmtId="0" fontId="5" fillId="0" borderId="9" xfId="0" applyFont="1" applyBorder="1" applyAlignment="1">
      <alignment horizontal="center" vertical="top" wrapText="1"/>
    </xf>
    <xf numFmtId="49" fontId="5" fillId="0" borderId="9" xfId="0" applyNumberFormat="1" applyFont="1" applyBorder="1" applyAlignment="1">
      <alignment horizontal="center" vertical="center" wrapText="1"/>
    </xf>
    <xf numFmtId="0" fontId="2" fillId="0" borderId="9" xfId="0" applyFont="1" applyBorder="1" applyAlignment="1">
      <alignment horizontal="center" vertical="top" wrapText="1"/>
    </xf>
    <xf numFmtId="20" fontId="5" fillId="0" borderId="9" xfId="0" applyNumberFormat="1" applyFont="1" applyBorder="1" applyAlignment="1">
      <alignment horizontal="center" vertical="top" wrapText="1"/>
    </xf>
    <xf numFmtId="20" fontId="3" fillId="0" borderId="9" xfId="0" applyNumberFormat="1" applyFont="1" applyBorder="1" applyAlignment="1">
      <alignment horizontal="center" vertical="center" wrapText="1"/>
    </xf>
    <xf numFmtId="0" fontId="3" fillId="6" borderId="17" xfId="0" applyFont="1" applyFill="1" applyBorder="1"/>
    <xf numFmtId="0" fontId="3" fillId="6" borderId="12" xfId="0" applyFont="1" applyFill="1" applyBorder="1"/>
    <xf numFmtId="0" fontId="3" fillId="18" borderId="17" xfId="0" applyFont="1" applyFill="1" applyBorder="1"/>
    <xf numFmtId="0" fontId="0" fillId="18" borderId="12" xfId="0" applyFill="1" applyBorder="1"/>
    <xf numFmtId="0" fontId="3" fillId="0" borderId="17" xfId="0" applyFont="1" applyBorder="1"/>
    <xf numFmtId="0" fontId="3" fillId="0" borderId="12" xfId="0" applyFont="1" applyBorder="1"/>
    <xf numFmtId="0" fontId="3" fillId="8" borderId="17" xfId="0" applyFont="1" applyFill="1" applyBorder="1"/>
    <xf numFmtId="0" fontId="3" fillId="8" borderId="12" xfId="0" applyFont="1" applyFill="1" applyBorder="1"/>
    <xf numFmtId="0" fontId="4" fillId="5" borderId="17" xfId="0" applyFont="1" applyFill="1" applyBorder="1"/>
    <xf numFmtId="0" fontId="0" fillId="0" borderId="12" xfId="0" applyBorder="1"/>
    <xf numFmtId="0" fontId="0" fillId="0" borderId="31" xfId="0" applyBorder="1"/>
    <xf numFmtId="0" fontId="3" fillId="9" borderId="17" xfId="0" applyFont="1" applyFill="1" applyBorder="1"/>
    <xf numFmtId="0" fontId="3" fillId="9" borderId="12" xfId="0" applyFont="1" applyFill="1" applyBorder="1"/>
    <xf numFmtId="0" fontId="3" fillId="5" borderId="17" xfId="0" applyFont="1" applyFill="1" applyBorder="1"/>
    <xf numFmtId="0" fontId="4" fillId="7" borderId="20" xfId="0" applyFont="1" applyFill="1" applyBorder="1"/>
    <xf numFmtId="0" fontId="0" fillId="0" borderId="37" xfId="0" applyBorder="1"/>
    <xf numFmtId="0" fontId="0" fillId="0" borderId="39" xfId="0" applyBorder="1"/>
    <xf numFmtId="0" fontId="3" fillId="3" borderId="17" xfId="0" applyFont="1" applyFill="1" applyBorder="1"/>
    <xf numFmtId="0" fontId="4" fillId="4" borderId="17" xfId="0" applyFont="1" applyFill="1" applyBorder="1"/>
    <xf numFmtId="0" fontId="3" fillId="2" borderId="48" xfId="0" applyFont="1" applyFill="1" applyBorder="1"/>
    <xf numFmtId="0" fontId="0" fillId="0" borderId="33" xfId="0" applyBorder="1"/>
    <xf numFmtId="0" fontId="4" fillId="7" borderId="17" xfId="0" applyFont="1" applyFill="1" applyBorder="1"/>
    <xf numFmtId="0" fontId="4" fillId="8" borderId="17" xfId="0" applyFont="1" applyFill="1" applyBorder="1"/>
    <xf numFmtId="0" fontId="4" fillId="9" borderId="51" xfId="0" applyFont="1" applyFill="1" applyBorder="1"/>
    <xf numFmtId="0" fontId="0" fillId="0" borderId="32" xfId="0" applyBorder="1"/>
    <xf numFmtId="0" fontId="4" fillId="6" borderId="52" xfId="0" applyFont="1" applyFill="1" applyBorder="1"/>
    <xf numFmtId="0" fontId="0" fillId="0" borderId="36" xfId="0" applyBorder="1"/>
    <xf numFmtId="0" fontId="3" fillId="2" borderId="17" xfId="0" applyFont="1" applyFill="1" applyBorder="1"/>
    <xf numFmtId="0" fontId="4" fillId="19" borderId="17" xfId="0" applyFont="1" applyFill="1" applyBorder="1"/>
    <xf numFmtId="0" fontId="0" fillId="19" borderId="12" xfId="0" applyFill="1" applyBorder="1"/>
    <xf numFmtId="0" fontId="4" fillId="18" borderId="17" xfId="0" applyFont="1" applyFill="1" applyBorder="1"/>
    <xf numFmtId="0" fontId="4" fillId="2" borderId="47" xfId="0" applyFont="1" applyFill="1" applyBorder="1"/>
    <xf numFmtId="0" fontId="0" fillId="0" borderId="50" xfId="0" applyBorder="1"/>
    <xf numFmtId="0" fontId="4" fillId="3" borderId="17" xfId="0" applyFont="1" applyFill="1" applyBorder="1"/>
    <xf numFmtId="0" fontId="3" fillId="4" borderId="17" xfId="0" applyFont="1" applyFill="1" applyBorder="1"/>
    <xf numFmtId="0" fontId="3" fillId="2" borderId="17" xfId="0" applyFont="1" applyFill="1" applyBorder="1" applyAlignment="1">
      <alignment horizontal="left"/>
    </xf>
    <xf numFmtId="0" fontId="3" fillId="2" borderId="12" xfId="0" applyFont="1" applyFill="1" applyBorder="1" applyAlignment="1">
      <alignment horizontal="left"/>
    </xf>
    <xf numFmtId="0" fontId="3" fillId="0" borderId="41" xfId="0" applyFont="1" applyBorder="1" applyAlignment="1" applyProtection="1">
      <alignment horizontal="center" vertical="center" wrapText="1"/>
      <protection locked="0"/>
    </xf>
    <xf numFmtId="0" fontId="0" fillId="0" borderId="53" xfId="0" applyBorder="1" applyAlignment="1" applyProtection="1">
      <alignment horizontal="center"/>
      <protection locked="0"/>
    </xf>
    <xf numFmtId="0" fontId="3" fillId="0" borderId="42" xfId="0" applyFont="1" applyBorder="1" applyAlignment="1" applyProtection="1">
      <alignment horizontal="center" vertical="center" wrapText="1"/>
      <protection locked="0"/>
    </xf>
    <xf numFmtId="0" fontId="0" fillId="0" borderId="7" xfId="0" applyBorder="1" applyAlignment="1" applyProtection="1">
      <alignment horizontal="center"/>
      <protection locked="0"/>
    </xf>
    <xf numFmtId="0" fontId="3" fillId="0" borderId="43" xfId="0" applyFont="1" applyBorder="1" applyAlignment="1" applyProtection="1">
      <alignment horizontal="center" vertical="center" wrapText="1"/>
      <protection locked="0"/>
    </xf>
    <xf numFmtId="0" fontId="0" fillId="0" borderId="29" xfId="0" applyBorder="1" applyAlignment="1" applyProtection="1">
      <alignment horizontal="center"/>
      <protection locked="0"/>
    </xf>
    <xf numFmtId="0" fontId="3" fillId="10" borderId="24" xfId="0" applyFont="1" applyFill="1" applyBorder="1" applyAlignment="1" applyProtection="1">
      <alignment horizontal="center" vertical="center" wrapText="1"/>
      <protection locked="0"/>
    </xf>
    <xf numFmtId="0" fontId="0" fillId="0" borderId="38" xfId="0" applyBorder="1" applyAlignment="1" applyProtection="1">
      <alignment horizontal="center"/>
      <protection locked="0"/>
    </xf>
    <xf numFmtId="0" fontId="3" fillId="11" borderId="24" xfId="0" applyFont="1" applyFill="1" applyBorder="1" applyAlignment="1" applyProtection="1">
      <alignment horizontal="center" wrapText="1"/>
      <protection locked="0"/>
    </xf>
    <xf numFmtId="0" fontId="3" fillId="0" borderId="20" xfId="0" applyFont="1"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24" xfId="0" applyFont="1" applyBorder="1" applyAlignment="1" applyProtection="1">
      <alignment horizontal="center" vertical="center" wrapText="1"/>
      <protection locked="0"/>
    </xf>
    <xf numFmtId="0" fontId="0" fillId="0" borderId="23" xfId="0" applyBorder="1" applyAlignment="1" applyProtection="1">
      <alignment horizontal="center"/>
      <protection locked="0"/>
    </xf>
    <xf numFmtId="0" fontId="3" fillId="0" borderId="45" xfId="0" applyFont="1" applyBorder="1" applyProtection="1">
      <protection locked="0"/>
    </xf>
    <xf numFmtId="0" fontId="0" fillId="0" borderId="40" xfId="0" applyBorder="1" applyProtection="1">
      <protection locked="0"/>
    </xf>
    <xf numFmtId="0" fontId="0" fillId="0" borderId="46" xfId="0" applyBorder="1" applyProtection="1">
      <protection locked="0"/>
    </xf>
    <xf numFmtId="0" fontId="3" fillId="0" borderId="20" xfId="0" applyFont="1" applyBorder="1" applyAlignment="1" applyProtection="1">
      <alignment horizontal="center" vertical="center" wrapText="1"/>
      <protection locked="0"/>
    </xf>
    <xf numFmtId="0" fontId="3" fillId="0" borderId="39"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3" fillId="0" borderId="40" xfId="0" applyFont="1" applyBorder="1" applyProtection="1">
      <protection locked="0"/>
    </xf>
    <xf numFmtId="0" fontId="3" fillId="0" borderId="20" xfId="2" applyFont="1" applyBorder="1" applyAlignment="1" applyProtection="1">
      <alignment horizontal="center" vertical="center"/>
      <protection locked="0"/>
    </xf>
    <xf numFmtId="0" fontId="3" fillId="0" borderId="37" xfId="2" applyFont="1" applyBorder="1" applyAlignment="1" applyProtection="1">
      <alignment horizontal="center" vertical="center"/>
      <protection locked="0"/>
    </xf>
    <xf numFmtId="0" fontId="3" fillId="0" borderId="39" xfId="2" applyFont="1" applyBorder="1" applyAlignment="1" applyProtection="1">
      <alignment horizontal="center" vertical="center"/>
      <protection locked="0"/>
    </xf>
    <xf numFmtId="0" fontId="3" fillId="0" borderId="24" xfId="2" applyFont="1" applyBorder="1" applyAlignment="1" applyProtection="1">
      <alignment horizontal="center" vertical="center" wrapText="1"/>
      <protection locked="0"/>
    </xf>
    <xf numFmtId="0" fontId="3" fillId="0" borderId="38" xfId="2" applyFont="1" applyBorder="1" applyAlignment="1" applyProtection="1">
      <alignment horizontal="center" vertical="center" wrapText="1"/>
      <protection locked="0"/>
    </xf>
    <xf numFmtId="0" fontId="3" fillId="0" borderId="62" xfId="0" applyFont="1" applyBorder="1" applyAlignment="1" applyProtection="1">
      <alignment horizontal="center" vertical="center" wrapText="1"/>
      <protection locked="0"/>
    </xf>
    <xf numFmtId="0" fontId="0" fillId="0" borderId="60" xfId="0" applyBorder="1" applyAlignment="1" applyProtection="1">
      <alignment horizontal="center"/>
      <protection locked="0"/>
    </xf>
    <xf numFmtId="49" fontId="3" fillId="0" borderId="45" xfId="2" applyNumberFormat="1" applyFont="1" applyBorder="1" applyAlignment="1" applyProtection="1">
      <alignment horizontal="left" vertical="center"/>
      <protection locked="0"/>
    </xf>
    <xf numFmtId="49" fontId="3" fillId="0" borderId="40" xfId="2" applyNumberFormat="1" applyFont="1" applyBorder="1" applyAlignment="1" applyProtection="1">
      <alignment horizontal="left" vertical="center"/>
      <protection locked="0"/>
    </xf>
    <xf numFmtId="49" fontId="3" fillId="0" borderId="46" xfId="2" applyNumberFormat="1" applyFont="1" applyBorder="1" applyAlignment="1" applyProtection="1">
      <alignment horizontal="left" vertical="center"/>
      <protection locked="0"/>
    </xf>
    <xf numFmtId="0" fontId="0" fillId="0" borderId="54" xfId="0" applyBorder="1" applyAlignment="1" applyProtection="1">
      <alignment horizontal="center" vertical="center"/>
      <protection locked="0"/>
    </xf>
    <xf numFmtId="0" fontId="0" fillId="0" borderId="55" xfId="0" applyBorder="1" applyProtection="1">
      <protection locked="0"/>
    </xf>
    <xf numFmtId="0" fontId="16" fillId="17" borderId="0" xfId="0" applyFont="1" applyFill="1" applyAlignment="1">
      <alignment horizontal="center" vertical="center"/>
    </xf>
    <xf numFmtId="0" fontId="8" fillId="8" borderId="28" xfId="0" applyFont="1" applyFill="1" applyBorder="1" applyAlignment="1">
      <alignment horizontal="center" vertical="center"/>
    </xf>
    <xf numFmtId="0" fontId="8" fillId="0" borderId="17" xfId="0" applyFont="1" applyBorder="1"/>
    <xf numFmtId="0" fontId="8" fillId="0" borderId="12" xfId="0" applyFont="1" applyBorder="1"/>
    <xf numFmtId="0" fontId="8" fillId="0" borderId="10" xfId="0" applyFont="1" applyBorder="1"/>
    <xf numFmtId="0" fontId="8" fillId="0" borderId="15" xfId="0" applyFont="1" applyBorder="1" applyAlignment="1">
      <alignment vertical="center"/>
    </xf>
    <xf numFmtId="0" fontId="8" fillId="0" borderId="8" xfId="0" applyFont="1" applyBorder="1" applyAlignment="1">
      <alignment vertical="center"/>
    </xf>
    <xf numFmtId="0" fontId="10" fillId="13" borderId="51" xfId="0" applyFont="1" applyFill="1" applyBorder="1" applyAlignment="1">
      <alignment vertical="center"/>
    </xf>
    <xf numFmtId="0" fontId="11" fillId="13" borderId="32" xfId="0" applyFont="1" applyFill="1" applyBorder="1" applyAlignment="1">
      <alignment vertical="center"/>
    </xf>
    <xf numFmtId="0" fontId="11" fillId="13" borderId="35" xfId="0" applyFont="1" applyFill="1" applyBorder="1" applyAlignment="1">
      <alignment vertical="center"/>
    </xf>
    <xf numFmtId="0" fontId="11" fillId="13" borderId="16" xfId="0" applyFont="1" applyFill="1" applyBorder="1" applyAlignment="1">
      <alignment vertical="center"/>
    </xf>
    <xf numFmtId="0" fontId="11" fillId="13" borderId="0" xfId="0" applyFont="1" applyFill="1" applyAlignment="1">
      <alignment vertical="center"/>
    </xf>
    <xf numFmtId="0" fontId="11" fillId="13" borderId="34" xfId="0" applyFont="1" applyFill="1" applyBorder="1" applyAlignment="1">
      <alignment vertical="center"/>
    </xf>
    <xf numFmtId="0" fontId="8" fillId="0" borderId="51" xfId="0" applyFont="1" applyBorder="1" applyAlignment="1">
      <alignment vertical="center"/>
    </xf>
    <xf numFmtId="0" fontId="8" fillId="0" borderId="35" xfId="0" applyFont="1" applyBorder="1" applyAlignment="1">
      <alignment vertical="center"/>
    </xf>
    <xf numFmtId="0" fontId="8" fillId="0" borderId="48" xfId="0" applyFont="1" applyBorder="1" applyAlignment="1">
      <alignment vertical="center"/>
    </xf>
    <xf numFmtId="0" fontId="8" fillId="0" borderId="14" xfId="0" applyFont="1" applyBorder="1" applyAlignment="1">
      <alignment vertical="center"/>
    </xf>
    <xf numFmtId="0" fontId="10" fillId="0" borderId="33" xfId="0" applyFont="1" applyBorder="1"/>
    <xf numFmtId="0" fontId="9" fillId="8" borderId="51" xfId="0" applyFont="1" applyFill="1" applyBorder="1" applyAlignment="1">
      <alignment vertical="center"/>
    </xf>
    <xf numFmtId="0" fontId="8" fillId="8" borderId="35" xfId="0" applyFont="1" applyFill="1" applyBorder="1" applyAlignment="1">
      <alignment vertical="center"/>
    </xf>
    <xf numFmtId="0" fontId="8" fillId="8" borderId="16" xfId="0" applyFont="1" applyFill="1" applyBorder="1" applyAlignment="1">
      <alignment vertical="center"/>
    </xf>
    <xf numFmtId="0" fontId="8" fillId="8" borderId="34" xfId="0" applyFont="1" applyFill="1" applyBorder="1" applyAlignment="1">
      <alignment vertical="center"/>
    </xf>
    <xf numFmtId="0" fontId="10" fillId="14" borderId="51" xfId="0" applyFont="1" applyFill="1" applyBorder="1" applyAlignment="1">
      <alignment vertical="center"/>
    </xf>
    <xf numFmtId="0" fontId="11" fillId="14" borderId="32" xfId="0" applyFont="1" applyFill="1" applyBorder="1" applyAlignment="1">
      <alignment vertical="center"/>
    </xf>
    <xf numFmtId="0" fontId="11" fillId="14" borderId="35" xfId="0" applyFont="1" applyFill="1" applyBorder="1" applyAlignment="1">
      <alignment vertical="center"/>
    </xf>
    <xf numFmtId="0" fontId="11" fillId="14" borderId="48" xfId="0" applyFont="1" applyFill="1" applyBorder="1" applyAlignment="1">
      <alignment vertical="center"/>
    </xf>
    <xf numFmtId="0" fontId="11" fillId="14" borderId="33" xfId="0" applyFont="1" applyFill="1" applyBorder="1" applyAlignment="1">
      <alignment vertical="center"/>
    </xf>
    <xf numFmtId="0" fontId="11" fillId="14" borderId="14" xfId="0" applyFont="1" applyFill="1" applyBorder="1" applyAlignment="1">
      <alignment vertical="center"/>
    </xf>
    <xf numFmtId="0" fontId="8" fillId="8" borderId="48" xfId="0" applyFont="1" applyFill="1" applyBorder="1" applyAlignment="1">
      <alignment vertical="center"/>
    </xf>
    <xf numFmtId="0" fontId="8" fillId="8" borderId="14" xfId="0" applyFont="1" applyFill="1" applyBorder="1" applyAlignment="1">
      <alignment vertical="center"/>
    </xf>
    <xf numFmtId="0" fontId="5" fillId="0" borderId="0" xfId="0" applyFont="1"/>
    <xf numFmtId="0" fontId="8" fillId="0" borderId="15" xfId="0" applyFont="1" applyBorder="1" applyAlignment="1">
      <alignment horizontal="left" vertical="center"/>
    </xf>
    <xf numFmtId="0" fontId="8" fillId="0" borderId="8" xfId="0" applyFont="1" applyBorder="1" applyAlignment="1">
      <alignment horizontal="left" vertical="center"/>
    </xf>
    <xf numFmtId="0" fontId="9" fillId="8" borderId="35" xfId="0" applyFont="1" applyFill="1" applyBorder="1" applyAlignment="1">
      <alignment vertical="center"/>
    </xf>
    <xf numFmtId="0" fontId="9" fillId="8" borderId="48" xfId="0" applyFont="1" applyFill="1" applyBorder="1" applyAlignment="1">
      <alignment vertical="center"/>
    </xf>
    <xf numFmtId="0" fontId="9" fillId="8" borderId="14" xfId="0" applyFont="1" applyFill="1" applyBorder="1" applyAlignment="1">
      <alignment vertical="center"/>
    </xf>
    <xf numFmtId="0" fontId="9" fillId="8" borderId="16" xfId="0" applyFont="1" applyFill="1" applyBorder="1" applyAlignment="1">
      <alignment vertical="center"/>
    </xf>
    <xf numFmtId="0" fontId="9" fillId="8" borderId="34" xfId="0" applyFont="1" applyFill="1" applyBorder="1" applyAlignment="1">
      <alignment vertical="center"/>
    </xf>
    <xf numFmtId="0" fontId="10" fillId="13" borderId="32" xfId="0" applyFont="1" applyFill="1" applyBorder="1" applyAlignment="1">
      <alignment vertical="center"/>
    </xf>
    <xf numFmtId="0" fontId="10" fillId="13" borderId="35" xfId="0" applyFont="1" applyFill="1" applyBorder="1" applyAlignment="1">
      <alignment vertical="center"/>
    </xf>
    <xf numFmtId="0" fontId="10" fillId="13" borderId="16" xfId="0" applyFont="1" applyFill="1" applyBorder="1" applyAlignment="1">
      <alignment vertical="center"/>
    </xf>
    <xf numFmtId="0" fontId="10" fillId="13" borderId="0" xfId="0" applyFont="1" applyFill="1" applyAlignment="1">
      <alignment vertical="center"/>
    </xf>
    <xf numFmtId="0" fontId="10" fillId="13" borderId="34" xfId="0" applyFont="1" applyFill="1" applyBorder="1" applyAlignment="1">
      <alignment vertical="center"/>
    </xf>
    <xf numFmtId="0" fontId="11" fillId="0" borderId="33" xfId="0" applyFont="1" applyBorder="1"/>
    <xf numFmtId="0" fontId="10" fillId="14" borderId="32" xfId="0" applyFont="1" applyFill="1" applyBorder="1" applyAlignment="1">
      <alignment vertical="center"/>
    </xf>
    <xf numFmtId="0" fontId="10" fillId="14" borderId="35" xfId="0" applyFont="1" applyFill="1" applyBorder="1" applyAlignment="1">
      <alignment vertical="center"/>
    </xf>
    <xf numFmtId="0" fontId="10" fillId="14" borderId="48" xfId="0" applyFont="1" applyFill="1" applyBorder="1" applyAlignment="1">
      <alignment vertical="center"/>
    </xf>
    <xf numFmtId="0" fontId="10" fillId="14" borderId="33" xfId="0" applyFont="1" applyFill="1" applyBorder="1" applyAlignment="1">
      <alignment vertical="center"/>
    </xf>
    <xf numFmtId="0" fontId="10" fillId="14" borderId="14" xfId="0" applyFont="1" applyFill="1" applyBorder="1" applyAlignment="1">
      <alignment vertical="center"/>
    </xf>
    <xf numFmtId="0" fontId="5" fillId="0" borderId="17" xfId="0" applyFont="1" applyBorder="1"/>
    <xf numFmtId="0" fontId="0" fillId="0" borderId="10" xfId="0" applyBorder="1"/>
    <xf numFmtId="0" fontId="5" fillId="0" borderId="12" xfId="0" applyFont="1" applyBorder="1"/>
    <xf numFmtId="0" fontId="5" fillId="0" borderId="10" xfId="0" applyFont="1" applyBorder="1"/>
    <xf numFmtId="0" fontId="9" fillId="15" borderId="51" xfId="0" applyFont="1" applyFill="1" applyBorder="1" applyAlignment="1">
      <alignment vertical="center"/>
    </xf>
    <xf numFmtId="0" fontId="8" fillId="15" borderId="35" xfId="0" applyFont="1" applyFill="1" applyBorder="1" applyAlignment="1">
      <alignment vertical="center"/>
    </xf>
    <xf numFmtId="0" fontId="8" fillId="15" borderId="16" xfId="0" applyFont="1" applyFill="1" applyBorder="1" applyAlignment="1">
      <alignment vertical="center"/>
    </xf>
    <xf numFmtId="0" fontId="8" fillId="15" borderId="34" xfId="0" applyFont="1" applyFill="1" applyBorder="1" applyAlignment="1">
      <alignment vertical="center"/>
    </xf>
  </cellXfs>
  <cellStyles count="5">
    <cellStyle name="パーセント" xfId="1" builtinId="5"/>
    <cellStyle name="標準" xfId="0" builtinId="0"/>
    <cellStyle name="標準 2" xfId="2" xr:uid="{00000000-0005-0000-0000-000002000000}"/>
    <cellStyle name="標準 2 2" xfId="4" xr:uid="{00000000-0005-0000-0000-000003000000}"/>
    <cellStyle name="標準 3" xfId="3" xr:uid="{00000000-0005-0000-0000-000004000000}"/>
  </cellStyles>
  <dxfs count="2">
    <dxf>
      <font>
        <color rgb="FF9C0006"/>
      </font>
      <fill>
        <patternFill>
          <bgColor rgb="FFFFC7CE"/>
        </patternFill>
      </fill>
    </dxf>
    <dxf>
      <fill>
        <patternFill>
          <bgColor rgb="FFFFC7CE"/>
        </patternFill>
      </fill>
    </dxf>
  </dxfs>
  <tableStyles count="0" defaultTableStyle="TableStyleMedium9" defaultPivotStyle="PivotStyleLight16"/>
  <colors>
    <mruColors>
      <color rgb="FFCCCCFF"/>
      <color rgb="FFFFCC99"/>
      <color rgb="FFFF99CC"/>
      <color rgb="FFFF66CC"/>
      <color rgb="FFFF33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769\Box\&#12304;02_&#35506;&#25152;&#20849;&#26377;&#12305;08_01_&#29987;&#26989;&#21172;&#20685;&#25919;&#31574;&#35506;\R06&#24180;&#24230;\05_&#20225;&#30011;&#35519;&#26619;&#25285;&#24403;\28_&#35519;&#26619;\28_01_&#32076;&#21942;&#21205;&#21521;&#35519;&#26619;\&#9632;&#20998;&#26512;&#12487;&#12540;&#12479;&#12505;&#12540;&#12473;\R6&#12450;&#12531;&#12465;&#12540;&#12488;%20.xlsx" TargetMode="External"/><Relationship Id="rId1" Type="http://schemas.openxmlformats.org/officeDocument/2006/relationships/externalLinkPath" Target="/Users/115769/Box/&#12304;02_&#35506;&#25152;&#20849;&#26377;&#12305;08_01_&#29987;&#26989;&#21172;&#20685;&#25919;&#31574;&#35506;/R06&#24180;&#24230;/05_&#20225;&#30011;&#35519;&#26619;&#25285;&#24403;/28_&#35519;&#26619;/28_01_&#32076;&#21942;&#21205;&#21521;&#35519;&#26619;/&#9632;&#20998;&#26512;&#12487;&#12540;&#12479;&#12505;&#12540;&#12473;/R6&#12450;&#12531;&#12465;&#12540;&#1248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集計表"/>
      <sheetName val="表紙"/>
      <sheetName val="回答数"/>
      <sheetName val="景気水準"/>
      <sheetName val="景気見通"/>
      <sheetName val="売上実績"/>
      <sheetName val="売上見通"/>
      <sheetName val="資金繰"/>
      <sheetName val="資金繰見通"/>
      <sheetName val="採算実績"/>
      <sheetName val="採算見通"/>
      <sheetName val="投資実績"/>
      <sheetName val="投資見通"/>
      <sheetName val="投資内容"/>
      <sheetName val="投資目的"/>
      <sheetName val="【予定】投資内容"/>
      <sheetName val="【予定】投資目的 "/>
      <sheetName val="問６(１)発注側企業と十分に価格交渉ができているか 〔単〕"/>
      <sheetName val="問6(2)１年前と比較して、価格交渉（相談）のしやすさは〔単〕"/>
      <sheetName val="問６(２)E 改善した理由【複】 "/>
      <sheetName val="問６(２)F　難しくなった理由【複】"/>
      <sheetName val="問6(3)コスト高騰に対しどの程度価格転嫁できているか〔単〕"/>
      <sheetName val="問6(3)G価格転嫁が十分にできていない理由【複】"/>
      <sheetName val="問6(4)直近1年間で賃上げを実施したか〔単〕"/>
      <sheetName val="問6(5)直近1年間の業績はどうか〔単〕"/>
      <sheetName val="問6(6)「パートナーシップ構築宣言」の登録〔単〕"/>
      <sheetName val="問7(1)最低賃金引上げに伴う賃金引上げ状況〔単〕"/>
      <sheetName val="問7(1)H今回の最低賃金引上げによる人件費上昇への対策【複】"/>
      <sheetName val="問7(2)今回の最低賃金引上げによる影響〔単〕"/>
      <sheetName val="問7(3)最低賃金引上げへの対応で行政に期待する支援【複】"/>
      <sheetName val="問8(1)現在、貴社では外国人材を雇用しているか【複】"/>
      <sheetName val="問8(2)今後外国人材を雇用したいか【複】"/>
      <sheetName val="問8(2)I外国人材を雇用したい理由【複】"/>
      <sheetName val="問8(2)Jマッチングイベントがあれば参加したいか〔単〕"/>
      <sheetName val="問8(3)外国人材の雇用に関する課題【複】"/>
      <sheetName val="問8(4)外国人材の雇用に関して行政に期待する支援【複】"/>
      <sheetName val="従業員数～正社員"/>
    </sheetNames>
    <sheetDataSet>
      <sheetData sheetId="0">
        <row r="6">
          <cell r="E6">
            <v>1282</v>
          </cell>
          <cell r="G6">
            <v>1278</v>
          </cell>
          <cell r="H6">
            <v>213</v>
          </cell>
          <cell r="I6">
            <v>567</v>
          </cell>
          <cell r="J6">
            <v>498</v>
          </cell>
          <cell r="O6">
            <v>1257</v>
          </cell>
          <cell r="P6">
            <v>112</v>
          </cell>
          <cell r="Q6">
            <v>699</v>
          </cell>
          <cell r="R6">
            <v>446</v>
          </cell>
          <cell r="S6">
            <v>1278</v>
          </cell>
          <cell r="T6">
            <v>233</v>
          </cell>
          <cell r="U6">
            <v>650</v>
          </cell>
          <cell r="V6">
            <v>395</v>
          </cell>
          <cell r="W6">
            <v>1259</v>
          </cell>
          <cell r="X6">
            <v>99</v>
          </cell>
          <cell r="Y6">
            <v>840</v>
          </cell>
          <cell r="Z6">
            <v>320</v>
          </cell>
          <cell r="AA6">
            <v>1260</v>
          </cell>
          <cell r="AB6">
            <v>122</v>
          </cell>
          <cell r="AC6">
            <v>767</v>
          </cell>
          <cell r="AD6">
            <v>371</v>
          </cell>
          <cell r="AE6">
            <v>1259</v>
          </cell>
          <cell r="AF6">
            <v>272</v>
          </cell>
          <cell r="AG6">
            <v>987</v>
          </cell>
          <cell r="AH6">
            <v>269</v>
          </cell>
          <cell r="AI6">
            <v>14</v>
          </cell>
          <cell r="AJ6">
            <v>43</v>
          </cell>
          <cell r="AK6">
            <v>117</v>
          </cell>
          <cell r="AL6">
            <v>72</v>
          </cell>
          <cell r="AM6">
            <v>86</v>
          </cell>
          <cell r="AN6">
            <v>13</v>
          </cell>
          <cell r="AO6">
            <v>252</v>
          </cell>
          <cell r="AP6">
            <v>176</v>
          </cell>
          <cell r="AQ6">
            <v>68</v>
          </cell>
          <cell r="AR6">
            <v>68</v>
          </cell>
          <cell r="AS6">
            <v>11</v>
          </cell>
          <cell r="AT6">
            <v>12</v>
          </cell>
          <cell r="AU6">
            <v>10</v>
          </cell>
          <cell r="AV6">
            <v>5</v>
          </cell>
          <cell r="AW6">
            <v>9</v>
          </cell>
          <cell r="AX6">
            <v>1252</v>
          </cell>
          <cell r="AY6">
            <v>271</v>
          </cell>
          <cell r="AZ6">
            <v>981</v>
          </cell>
          <cell r="BA6">
            <v>267</v>
          </cell>
          <cell r="BB6">
            <v>11</v>
          </cell>
          <cell r="BC6">
            <v>44</v>
          </cell>
          <cell r="BD6">
            <v>113</v>
          </cell>
          <cell r="BE6">
            <v>56</v>
          </cell>
          <cell r="BF6">
            <v>83</v>
          </cell>
          <cell r="BG6">
            <v>20</v>
          </cell>
          <cell r="BH6">
            <v>254</v>
          </cell>
          <cell r="BI6">
            <v>181</v>
          </cell>
          <cell r="BJ6">
            <v>69</v>
          </cell>
          <cell r="BK6">
            <v>72</v>
          </cell>
          <cell r="BL6">
            <v>11</v>
          </cell>
          <cell r="BM6">
            <v>16</v>
          </cell>
          <cell r="BN6">
            <v>14</v>
          </cell>
          <cell r="BO6">
            <v>7</v>
          </cell>
          <cell r="BP6">
            <v>2</v>
          </cell>
          <cell r="BQ6">
            <v>1273</v>
          </cell>
          <cell r="BR6">
            <v>76</v>
          </cell>
          <cell r="BS6">
            <v>602</v>
          </cell>
          <cell r="BT6">
            <v>595</v>
          </cell>
          <cell r="BU6">
            <v>1269</v>
          </cell>
          <cell r="BV6">
            <v>98</v>
          </cell>
          <cell r="BW6">
            <v>852</v>
          </cell>
          <cell r="BX6">
            <v>319</v>
          </cell>
          <cell r="BY6">
            <v>1254</v>
          </cell>
          <cell r="BZ6">
            <v>657</v>
          </cell>
          <cell r="CA6">
            <v>383</v>
          </cell>
          <cell r="CB6">
            <v>214</v>
          </cell>
          <cell r="CC6">
            <v>1259</v>
          </cell>
          <cell r="CD6">
            <v>184</v>
          </cell>
          <cell r="CE6">
            <v>822</v>
          </cell>
          <cell r="CF6">
            <v>145</v>
          </cell>
          <cell r="CG6">
            <v>108</v>
          </cell>
          <cell r="CH6">
            <v>180</v>
          </cell>
          <cell r="CI6">
            <v>16</v>
          </cell>
          <cell r="CJ6">
            <v>114</v>
          </cell>
          <cell r="CK6">
            <v>7</v>
          </cell>
          <cell r="CL6">
            <v>42</v>
          </cell>
          <cell r="CM6">
            <v>83</v>
          </cell>
          <cell r="CN6">
            <v>9</v>
          </cell>
          <cell r="CO6">
            <v>145</v>
          </cell>
          <cell r="CP6">
            <v>5</v>
          </cell>
          <cell r="CQ6">
            <v>31</v>
          </cell>
          <cell r="CR6">
            <v>91</v>
          </cell>
          <cell r="CS6">
            <v>73</v>
          </cell>
          <cell r="CT6">
            <v>10</v>
          </cell>
          <cell r="CU6">
            <v>1141</v>
          </cell>
          <cell r="CV6">
            <v>258</v>
          </cell>
          <cell r="CW6">
            <v>166</v>
          </cell>
          <cell r="CX6">
            <v>193</v>
          </cell>
          <cell r="CY6">
            <v>190</v>
          </cell>
          <cell r="CZ6">
            <v>109</v>
          </cell>
          <cell r="DA6">
            <v>97</v>
          </cell>
          <cell r="DB6">
            <v>128</v>
          </cell>
          <cell r="DC6">
            <v>826</v>
          </cell>
          <cell r="DD6">
            <v>150</v>
          </cell>
          <cell r="DE6">
            <v>124</v>
          </cell>
          <cell r="DF6">
            <v>213</v>
          </cell>
          <cell r="DG6">
            <v>359</v>
          </cell>
          <cell r="DH6">
            <v>247</v>
          </cell>
          <cell r="DI6">
            <v>93</v>
          </cell>
          <cell r="DJ6">
            <v>1266</v>
          </cell>
          <cell r="DK6">
            <v>786</v>
          </cell>
          <cell r="DL6">
            <v>194</v>
          </cell>
          <cell r="DM6">
            <v>286</v>
          </cell>
          <cell r="DN6">
            <v>1277</v>
          </cell>
          <cell r="DO6">
            <v>111</v>
          </cell>
          <cell r="DP6">
            <v>189</v>
          </cell>
          <cell r="DQ6">
            <v>554</v>
          </cell>
          <cell r="DR6">
            <v>236</v>
          </cell>
          <cell r="DS6">
            <v>181</v>
          </cell>
          <cell r="DT6">
            <v>6</v>
          </cell>
          <cell r="DU6">
            <v>1244</v>
          </cell>
          <cell r="DV6">
            <v>152</v>
          </cell>
          <cell r="DW6">
            <v>45</v>
          </cell>
          <cell r="DX6">
            <v>198</v>
          </cell>
          <cell r="DY6">
            <v>533</v>
          </cell>
          <cell r="DZ6">
            <v>316</v>
          </cell>
          <cell r="EA6">
            <v>1219</v>
          </cell>
          <cell r="EB6">
            <v>179</v>
          </cell>
          <cell r="EC6">
            <v>160</v>
          </cell>
          <cell r="ED6">
            <v>382</v>
          </cell>
          <cell r="EE6">
            <v>412</v>
          </cell>
          <cell r="EF6">
            <v>86</v>
          </cell>
          <cell r="EG6">
            <v>380</v>
          </cell>
          <cell r="EH6">
            <v>135</v>
          </cell>
          <cell r="EI6">
            <v>126</v>
          </cell>
          <cell r="EJ6">
            <v>59</v>
          </cell>
          <cell r="EK6">
            <v>122</v>
          </cell>
          <cell r="EL6">
            <v>70</v>
          </cell>
          <cell r="EM6">
            <v>16</v>
          </cell>
          <cell r="EN6">
            <v>55</v>
          </cell>
          <cell r="EO6">
            <v>24</v>
          </cell>
          <cell r="EP6">
            <v>11</v>
          </cell>
          <cell r="EQ6">
            <v>15</v>
          </cell>
          <cell r="ER6">
            <v>26</v>
          </cell>
          <cell r="ES6">
            <v>4</v>
          </cell>
          <cell r="ET6">
            <v>13</v>
          </cell>
          <cell r="EU6">
            <v>91</v>
          </cell>
          <cell r="EV6">
            <v>5</v>
          </cell>
          <cell r="EW6">
            <v>1229</v>
          </cell>
          <cell r="EX6">
            <v>247</v>
          </cell>
          <cell r="EY6">
            <v>478</v>
          </cell>
          <cell r="EZ6">
            <v>288</v>
          </cell>
          <cell r="FA6">
            <v>216</v>
          </cell>
          <cell r="FB6">
            <v>1233</v>
          </cell>
          <cell r="FC6">
            <v>897</v>
          </cell>
          <cell r="FD6">
            <v>138</v>
          </cell>
          <cell r="FE6">
            <v>207</v>
          </cell>
          <cell r="FF6">
            <v>433</v>
          </cell>
          <cell r="FG6">
            <v>22</v>
          </cell>
          <cell r="FH6">
            <v>100</v>
          </cell>
          <cell r="FI6">
            <v>49</v>
          </cell>
          <cell r="FJ6">
            <v>184</v>
          </cell>
          <cell r="FK6">
            <v>189</v>
          </cell>
          <cell r="FL6">
            <v>28</v>
          </cell>
          <cell r="FM6">
            <v>1265</v>
          </cell>
          <cell r="FN6">
            <v>80</v>
          </cell>
          <cell r="FO6">
            <v>74</v>
          </cell>
          <cell r="FP6">
            <v>57</v>
          </cell>
          <cell r="FQ6">
            <v>16</v>
          </cell>
          <cell r="FR6">
            <v>64</v>
          </cell>
          <cell r="FS6">
            <v>1047</v>
          </cell>
          <cell r="FT6">
            <v>1220</v>
          </cell>
          <cell r="FU6">
            <v>94</v>
          </cell>
          <cell r="FV6">
            <v>105</v>
          </cell>
          <cell r="FW6">
            <v>69</v>
          </cell>
          <cell r="FX6">
            <v>32</v>
          </cell>
          <cell r="FY6">
            <v>70</v>
          </cell>
          <cell r="FZ6">
            <v>955</v>
          </cell>
          <cell r="GA6">
            <v>261</v>
          </cell>
          <cell r="GB6">
            <v>235</v>
          </cell>
          <cell r="GC6">
            <v>50</v>
          </cell>
          <cell r="GD6">
            <v>24</v>
          </cell>
          <cell r="GE6">
            <v>14</v>
          </cell>
          <cell r="GF6">
            <v>9</v>
          </cell>
          <cell r="GG6">
            <v>5</v>
          </cell>
          <cell r="GH6">
            <v>256</v>
          </cell>
          <cell r="GI6">
            <v>31</v>
          </cell>
          <cell r="GJ6">
            <v>56</v>
          </cell>
          <cell r="GK6">
            <v>55</v>
          </cell>
          <cell r="GL6">
            <v>29</v>
          </cell>
          <cell r="GM6">
            <v>72</v>
          </cell>
          <cell r="GN6">
            <v>13</v>
          </cell>
          <cell r="GO6">
            <v>1004</v>
          </cell>
          <cell r="GP6">
            <v>323</v>
          </cell>
          <cell r="GQ6">
            <v>388</v>
          </cell>
          <cell r="GR6">
            <v>309</v>
          </cell>
          <cell r="GS6">
            <v>341</v>
          </cell>
          <cell r="GT6">
            <v>212</v>
          </cell>
          <cell r="GU6">
            <v>153</v>
          </cell>
          <cell r="GV6">
            <v>94</v>
          </cell>
          <cell r="GW6">
            <v>84</v>
          </cell>
          <cell r="GX6">
            <v>263</v>
          </cell>
          <cell r="GY6">
            <v>215</v>
          </cell>
          <cell r="GZ6">
            <v>205</v>
          </cell>
          <cell r="HA6">
            <v>126</v>
          </cell>
          <cell r="HB6">
            <v>876</v>
          </cell>
          <cell r="HC6">
            <v>189</v>
          </cell>
          <cell r="HD6">
            <v>226</v>
          </cell>
          <cell r="HE6">
            <v>70</v>
          </cell>
          <cell r="HF6">
            <v>85</v>
          </cell>
          <cell r="HG6">
            <v>121</v>
          </cell>
          <cell r="HH6">
            <v>61</v>
          </cell>
          <cell r="HI6">
            <v>257</v>
          </cell>
          <cell r="HJ6">
            <v>93</v>
          </cell>
          <cell r="HK6">
            <v>82</v>
          </cell>
          <cell r="HL6">
            <v>119</v>
          </cell>
          <cell r="HM6">
            <v>184</v>
          </cell>
          <cell r="HN6">
            <v>1260</v>
          </cell>
          <cell r="HO6">
            <v>541</v>
          </cell>
          <cell r="HP6">
            <v>377</v>
          </cell>
          <cell r="HQ6">
            <v>205</v>
          </cell>
          <cell r="HR6">
            <v>137</v>
          </cell>
        </row>
        <row r="7">
          <cell r="E7">
            <v>552</v>
          </cell>
          <cell r="G7">
            <v>551</v>
          </cell>
          <cell r="H7">
            <v>88</v>
          </cell>
          <cell r="I7">
            <v>240</v>
          </cell>
          <cell r="J7">
            <v>223</v>
          </cell>
          <cell r="O7">
            <v>547</v>
          </cell>
          <cell r="P7">
            <v>52</v>
          </cell>
          <cell r="Q7">
            <v>296</v>
          </cell>
          <cell r="R7">
            <v>199</v>
          </cell>
          <cell r="S7">
            <v>551</v>
          </cell>
          <cell r="T7">
            <v>95</v>
          </cell>
          <cell r="U7">
            <v>290</v>
          </cell>
          <cell r="V7">
            <v>166</v>
          </cell>
          <cell r="W7">
            <v>544</v>
          </cell>
          <cell r="X7">
            <v>41</v>
          </cell>
          <cell r="Y7">
            <v>357</v>
          </cell>
          <cell r="Z7">
            <v>146</v>
          </cell>
          <cell r="AA7">
            <v>544</v>
          </cell>
          <cell r="AB7">
            <v>55</v>
          </cell>
          <cell r="AC7">
            <v>328</v>
          </cell>
          <cell r="AD7">
            <v>161</v>
          </cell>
          <cell r="AE7">
            <v>544</v>
          </cell>
          <cell r="AF7">
            <v>131</v>
          </cell>
          <cell r="AG7">
            <v>413</v>
          </cell>
          <cell r="AH7">
            <v>128</v>
          </cell>
          <cell r="AI7">
            <v>7</v>
          </cell>
          <cell r="AJ7">
            <v>18</v>
          </cell>
          <cell r="AK7">
            <v>84</v>
          </cell>
          <cell r="AL7">
            <v>30</v>
          </cell>
          <cell r="AM7">
            <v>27</v>
          </cell>
          <cell r="AN7">
            <v>7</v>
          </cell>
          <cell r="AO7">
            <v>124</v>
          </cell>
          <cell r="AP7">
            <v>87</v>
          </cell>
          <cell r="AQ7">
            <v>35</v>
          </cell>
          <cell r="AR7">
            <v>32</v>
          </cell>
          <cell r="AS7">
            <v>6</v>
          </cell>
          <cell r="AT7">
            <v>6</v>
          </cell>
          <cell r="AU7">
            <v>2</v>
          </cell>
          <cell r="AV7">
            <v>2</v>
          </cell>
          <cell r="AW7">
            <v>3</v>
          </cell>
          <cell r="AX7">
            <v>543</v>
          </cell>
          <cell r="AY7">
            <v>141</v>
          </cell>
          <cell r="AZ7">
            <v>402</v>
          </cell>
          <cell r="BA7">
            <v>137</v>
          </cell>
          <cell r="BB7">
            <v>2</v>
          </cell>
          <cell r="BC7">
            <v>20</v>
          </cell>
          <cell r="BD7">
            <v>88</v>
          </cell>
          <cell r="BE7">
            <v>20</v>
          </cell>
          <cell r="BF7">
            <v>25</v>
          </cell>
          <cell r="BG7">
            <v>9</v>
          </cell>
          <cell r="BH7">
            <v>133</v>
          </cell>
          <cell r="BI7">
            <v>101</v>
          </cell>
          <cell r="BJ7">
            <v>35</v>
          </cell>
          <cell r="BK7">
            <v>38</v>
          </cell>
          <cell r="BL7">
            <v>6</v>
          </cell>
          <cell r="BM7">
            <v>7</v>
          </cell>
          <cell r="BN7">
            <v>6</v>
          </cell>
          <cell r="BO7">
            <v>3</v>
          </cell>
          <cell r="BP7">
            <v>1</v>
          </cell>
          <cell r="BQ7">
            <v>550</v>
          </cell>
          <cell r="BR7">
            <v>27</v>
          </cell>
          <cell r="BS7">
            <v>238</v>
          </cell>
          <cell r="BT7">
            <v>285</v>
          </cell>
          <cell r="BU7">
            <v>548</v>
          </cell>
          <cell r="BV7">
            <v>41</v>
          </cell>
          <cell r="BW7">
            <v>363</v>
          </cell>
          <cell r="BX7">
            <v>144</v>
          </cell>
          <cell r="BY7">
            <v>540</v>
          </cell>
          <cell r="BZ7">
            <v>339</v>
          </cell>
          <cell r="CA7">
            <v>161</v>
          </cell>
          <cell r="CB7">
            <v>40</v>
          </cell>
          <cell r="CC7">
            <v>541</v>
          </cell>
          <cell r="CD7">
            <v>112</v>
          </cell>
          <cell r="CE7">
            <v>359</v>
          </cell>
          <cell r="CF7">
            <v>51</v>
          </cell>
          <cell r="CG7">
            <v>19</v>
          </cell>
          <cell r="CH7">
            <v>110</v>
          </cell>
          <cell r="CI7">
            <v>11</v>
          </cell>
          <cell r="CJ7">
            <v>72</v>
          </cell>
          <cell r="CK7">
            <v>6</v>
          </cell>
          <cell r="CL7">
            <v>30</v>
          </cell>
          <cell r="CM7">
            <v>47</v>
          </cell>
          <cell r="CN7">
            <v>5</v>
          </cell>
          <cell r="CO7">
            <v>50</v>
          </cell>
          <cell r="CP7">
            <v>2</v>
          </cell>
          <cell r="CQ7">
            <v>10</v>
          </cell>
          <cell r="CR7">
            <v>32</v>
          </cell>
          <cell r="CS7">
            <v>21</v>
          </cell>
          <cell r="CT7">
            <v>3</v>
          </cell>
          <cell r="CU7">
            <v>507</v>
          </cell>
          <cell r="CV7">
            <v>102</v>
          </cell>
          <cell r="CW7">
            <v>90</v>
          </cell>
          <cell r="CX7">
            <v>97</v>
          </cell>
          <cell r="CY7">
            <v>95</v>
          </cell>
          <cell r="CZ7">
            <v>44</v>
          </cell>
          <cell r="DA7">
            <v>44</v>
          </cell>
          <cell r="DB7">
            <v>35</v>
          </cell>
          <cell r="DC7">
            <v>389</v>
          </cell>
          <cell r="DD7">
            <v>83</v>
          </cell>
          <cell r="DE7">
            <v>84</v>
          </cell>
          <cell r="DF7">
            <v>117</v>
          </cell>
          <cell r="DG7">
            <v>175</v>
          </cell>
          <cell r="DH7">
            <v>71</v>
          </cell>
          <cell r="DI7">
            <v>44</v>
          </cell>
          <cell r="DJ7">
            <v>546</v>
          </cell>
          <cell r="DK7">
            <v>391</v>
          </cell>
          <cell r="DL7">
            <v>73</v>
          </cell>
          <cell r="DM7">
            <v>82</v>
          </cell>
          <cell r="DN7">
            <v>550</v>
          </cell>
          <cell r="DO7">
            <v>50</v>
          </cell>
          <cell r="DP7">
            <v>83</v>
          </cell>
          <cell r="DQ7">
            <v>230</v>
          </cell>
          <cell r="DR7">
            <v>111</v>
          </cell>
          <cell r="DS7">
            <v>74</v>
          </cell>
          <cell r="DT7">
            <v>2</v>
          </cell>
          <cell r="DU7">
            <v>534</v>
          </cell>
          <cell r="DV7">
            <v>102</v>
          </cell>
          <cell r="DW7">
            <v>18</v>
          </cell>
          <cell r="DX7">
            <v>105</v>
          </cell>
          <cell r="DY7">
            <v>200</v>
          </cell>
          <cell r="DZ7">
            <v>109</v>
          </cell>
          <cell r="EA7">
            <v>529</v>
          </cell>
          <cell r="EB7">
            <v>89</v>
          </cell>
          <cell r="EC7">
            <v>78</v>
          </cell>
          <cell r="ED7">
            <v>182</v>
          </cell>
          <cell r="EE7">
            <v>154</v>
          </cell>
          <cell r="EF7">
            <v>26</v>
          </cell>
          <cell r="EG7">
            <v>175</v>
          </cell>
          <cell r="EH7">
            <v>71</v>
          </cell>
          <cell r="EI7">
            <v>68</v>
          </cell>
          <cell r="EJ7">
            <v>26</v>
          </cell>
          <cell r="EK7">
            <v>57</v>
          </cell>
          <cell r="EL7">
            <v>36</v>
          </cell>
          <cell r="EM7">
            <v>6</v>
          </cell>
          <cell r="EN7">
            <v>23</v>
          </cell>
          <cell r="EO7">
            <v>10</v>
          </cell>
          <cell r="EP7">
            <v>6</v>
          </cell>
          <cell r="EQ7">
            <v>11</v>
          </cell>
          <cell r="ER7">
            <v>8</v>
          </cell>
          <cell r="ES7">
            <v>1</v>
          </cell>
          <cell r="ET7">
            <v>8</v>
          </cell>
          <cell r="EU7">
            <v>34</v>
          </cell>
          <cell r="EV7">
            <v>2</v>
          </cell>
          <cell r="EW7">
            <v>536</v>
          </cell>
          <cell r="EX7">
            <v>121</v>
          </cell>
          <cell r="EY7">
            <v>225</v>
          </cell>
          <cell r="EZ7">
            <v>97</v>
          </cell>
          <cell r="FA7">
            <v>93</v>
          </cell>
          <cell r="FB7">
            <v>538</v>
          </cell>
          <cell r="FC7">
            <v>407</v>
          </cell>
          <cell r="FD7">
            <v>71</v>
          </cell>
          <cell r="FE7">
            <v>95</v>
          </cell>
          <cell r="FF7">
            <v>206</v>
          </cell>
          <cell r="FG7">
            <v>8</v>
          </cell>
          <cell r="FH7">
            <v>44</v>
          </cell>
          <cell r="FI7">
            <v>26</v>
          </cell>
          <cell r="FJ7">
            <v>78</v>
          </cell>
          <cell r="FK7">
            <v>67</v>
          </cell>
          <cell r="FL7">
            <v>10</v>
          </cell>
          <cell r="FM7">
            <v>548</v>
          </cell>
          <cell r="FN7">
            <v>61</v>
          </cell>
          <cell r="FO7">
            <v>55</v>
          </cell>
          <cell r="FP7">
            <v>40</v>
          </cell>
          <cell r="FQ7">
            <v>6</v>
          </cell>
          <cell r="FR7">
            <v>38</v>
          </cell>
          <cell r="FS7">
            <v>406</v>
          </cell>
          <cell r="FT7">
            <v>537</v>
          </cell>
          <cell r="FU7">
            <v>62</v>
          </cell>
          <cell r="FV7">
            <v>68</v>
          </cell>
          <cell r="FW7">
            <v>40</v>
          </cell>
          <cell r="FX7">
            <v>19</v>
          </cell>
          <cell r="FY7">
            <v>27</v>
          </cell>
          <cell r="FZ7">
            <v>390</v>
          </cell>
          <cell r="GA7">
            <v>144</v>
          </cell>
          <cell r="GB7">
            <v>131</v>
          </cell>
          <cell r="GC7">
            <v>24</v>
          </cell>
          <cell r="GD7">
            <v>14</v>
          </cell>
          <cell r="GE7">
            <v>3</v>
          </cell>
          <cell r="GF7">
            <v>4</v>
          </cell>
          <cell r="GG7">
            <v>3</v>
          </cell>
          <cell r="GH7">
            <v>139</v>
          </cell>
          <cell r="GI7">
            <v>16</v>
          </cell>
          <cell r="GJ7">
            <v>33</v>
          </cell>
          <cell r="GK7">
            <v>28</v>
          </cell>
          <cell r="GL7">
            <v>16</v>
          </cell>
          <cell r="GM7">
            <v>42</v>
          </cell>
          <cell r="GN7">
            <v>4</v>
          </cell>
          <cell r="GO7">
            <v>457</v>
          </cell>
          <cell r="GP7">
            <v>153</v>
          </cell>
          <cell r="GQ7">
            <v>181</v>
          </cell>
          <cell r="GR7">
            <v>139</v>
          </cell>
          <cell r="GS7">
            <v>156</v>
          </cell>
          <cell r="GT7">
            <v>105</v>
          </cell>
          <cell r="GU7">
            <v>64</v>
          </cell>
          <cell r="GV7">
            <v>42</v>
          </cell>
          <cell r="GW7">
            <v>30</v>
          </cell>
          <cell r="GX7">
            <v>117</v>
          </cell>
          <cell r="GY7">
            <v>107</v>
          </cell>
          <cell r="GZ7">
            <v>100</v>
          </cell>
          <cell r="HA7">
            <v>52</v>
          </cell>
          <cell r="HB7">
            <v>394</v>
          </cell>
          <cell r="HC7">
            <v>88</v>
          </cell>
          <cell r="HD7">
            <v>105</v>
          </cell>
          <cell r="HE7">
            <v>27</v>
          </cell>
          <cell r="HF7">
            <v>38</v>
          </cell>
          <cell r="HG7">
            <v>44</v>
          </cell>
          <cell r="HH7">
            <v>26</v>
          </cell>
          <cell r="HI7">
            <v>118</v>
          </cell>
          <cell r="HJ7">
            <v>33</v>
          </cell>
          <cell r="HK7">
            <v>30</v>
          </cell>
          <cell r="HL7">
            <v>61</v>
          </cell>
          <cell r="HM7">
            <v>83</v>
          </cell>
          <cell r="HN7">
            <v>543</v>
          </cell>
          <cell r="HO7">
            <v>163</v>
          </cell>
          <cell r="HP7">
            <v>197</v>
          </cell>
          <cell r="HQ7">
            <v>102</v>
          </cell>
          <cell r="HR7">
            <v>81</v>
          </cell>
        </row>
        <row r="8">
          <cell r="E8">
            <v>144</v>
          </cell>
          <cell r="G8">
            <v>144</v>
          </cell>
          <cell r="H8">
            <v>24</v>
          </cell>
          <cell r="I8">
            <v>74</v>
          </cell>
          <cell r="J8">
            <v>46</v>
          </cell>
          <cell r="O8">
            <v>142</v>
          </cell>
          <cell r="P8">
            <v>11</v>
          </cell>
          <cell r="Q8">
            <v>91</v>
          </cell>
          <cell r="R8">
            <v>40</v>
          </cell>
          <cell r="S8">
            <v>144</v>
          </cell>
          <cell r="T8">
            <v>14</v>
          </cell>
          <cell r="U8">
            <v>69</v>
          </cell>
          <cell r="V8">
            <v>61</v>
          </cell>
          <cell r="W8">
            <v>142</v>
          </cell>
          <cell r="X8">
            <v>5</v>
          </cell>
          <cell r="Y8">
            <v>96</v>
          </cell>
          <cell r="Z8">
            <v>41</v>
          </cell>
          <cell r="AA8">
            <v>142</v>
          </cell>
          <cell r="AB8">
            <v>5</v>
          </cell>
          <cell r="AC8">
            <v>89</v>
          </cell>
          <cell r="AD8">
            <v>48</v>
          </cell>
          <cell r="AE8">
            <v>142</v>
          </cell>
          <cell r="AF8">
            <v>20</v>
          </cell>
          <cell r="AG8">
            <v>122</v>
          </cell>
          <cell r="AH8">
            <v>20</v>
          </cell>
          <cell r="AI8">
            <v>2</v>
          </cell>
          <cell r="AJ8">
            <v>1</v>
          </cell>
          <cell r="AK8">
            <v>5</v>
          </cell>
          <cell r="AL8">
            <v>5</v>
          </cell>
          <cell r="AM8">
            <v>13</v>
          </cell>
          <cell r="AN8">
            <v>0</v>
          </cell>
          <cell r="AO8">
            <v>16</v>
          </cell>
          <cell r="AP8">
            <v>10</v>
          </cell>
          <cell r="AQ8">
            <v>5</v>
          </cell>
          <cell r="AR8">
            <v>6</v>
          </cell>
          <cell r="AS8">
            <v>0</v>
          </cell>
          <cell r="AT8">
            <v>0</v>
          </cell>
          <cell r="AU8">
            <v>0</v>
          </cell>
          <cell r="AV8">
            <v>0</v>
          </cell>
          <cell r="AW8">
            <v>0</v>
          </cell>
          <cell r="AX8">
            <v>140</v>
          </cell>
          <cell r="AY8">
            <v>30</v>
          </cell>
          <cell r="AZ8">
            <v>110</v>
          </cell>
          <cell r="BA8">
            <v>30</v>
          </cell>
          <cell r="BB8">
            <v>1</v>
          </cell>
          <cell r="BC8">
            <v>7</v>
          </cell>
          <cell r="BD8">
            <v>4</v>
          </cell>
          <cell r="BE8">
            <v>5</v>
          </cell>
          <cell r="BF8">
            <v>15</v>
          </cell>
          <cell r="BG8">
            <v>2</v>
          </cell>
          <cell r="BH8">
            <v>26</v>
          </cell>
          <cell r="BI8">
            <v>19</v>
          </cell>
          <cell r="BJ8">
            <v>3</v>
          </cell>
          <cell r="BK8">
            <v>6</v>
          </cell>
          <cell r="BL8">
            <v>1</v>
          </cell>
          <cell r="BM8">
            <v>1</v>
          </cell>
          <cell r="BN8">
            <v>0</v>
          </cell>
          <cell r="BO8">
            <v>1</v>
          </cell>
          <cell r="BP8">
            <v>0</v>
          </cell>
          <cell r="BQ8">
            <v>144</v>
          </cell>
          <cell r="BR8">
            <v>13</v>
          </cell>
          <cell r="BS8">
            <v>85</v>
          </cell>
          <cell r="BT8">
            <v>46</v>
          </cell>
          <cell r="BU8">
            <v>144</v>
          </cell>
          <cell r="BV8">
            <v>13</v>
          </cell>
          <cell r="BW8">
            <v>94</v>
          </cell>
          <cell r="BX8">
            <v>37</v>
          </cell>
          <cell r="BY8">
            <v>138</v>
          </cell>
          <cell r="BZ8">
            <v>74</v>
          </cell>
          <cell r="CA8">
            <v>42</v>
          </cell>
          <cell r="CB8">
            <v>22</v>
          </cell>
          <cell r="CC8">
            <v>142</v>
          </cell>
          <cell r="CD8">
            <v>17</v>
          </cell>
          <cell r="CE8">
            <v>100</v>
          </cell>
          <cell r="CF8">
            <v>16</v>
          </cell>
          <cell r="CG8">
            <v>9</v>
          </cell>
          <cell r="CH8">
            <v>16</v>
          </cell>
          <cell r="CI8">
            <v>3</v>
          </cell>
          <cell r="CJ8">
            <v>7</v>
          </cell>
          <cell r="CK8">
            <v>0</v>
          </cell>
          <cell r="CL8">
            <v>1</v>
          </cell>
          <cell r="CM8">
            <v>9</v>
          </cell>
          <cell r="CN8">
            <v>2</v>
          </cell>
          <cell r="CO8">
            <v>16</v>
          </cell>
          <cell r="CP8">
            <v>0</v>
          </cell>
          <cell r="CQ8">
            <v>3</v>
          </cell>
          <cell r="CR8">
            <v>13</v>
          </cell>
          <cell r="CS8">
            <v>7</v>
          </cell>
          <cell r="CT8">
            <v>2</v>
          </cell>
          <cell r="CU8">
            <v>121</v>
          </cell>
          <cell r="CV8">
            <v>33</v>
          </cell>
          <cell r="CW8">
            <v>13</v>
          </cell>
          <cell r="CX8">
            <v>18</v>
          </cell>
          <cell r="CY8">
            <v>21</v>
          </cell>
          <cell r="CZ8">
            <v>13</v>
          </cell>
          <cell r="DA8">
            <v>9</v>
          </cell>
          <cell r="DB8">
            <v>14</v>
          </cell>
          <cell r="DC8">
            <v>78</v>
          </cell>
          <cell r="DD8">
            <v>12</v>
          </cell>
          <cell r="DE8">
            <v>6</v>
          </cell>
          <cell r="DF8">
            <v>19</v>
          </cell>
          <cell r="DG8">
            <v>44</v>
          </cell>
          <cell r="DH8">
            <v>21</v>
          </cell>
          <cell r="DI8">
            <v>4</v>
          </cell>
          <cell r="DJ8">
            <v>142</v>
          </cell>
          <cell r="DK8">
            <v>83</v>
          </cell>
          <cell r="DL8">
            <v>25</v>
          </cell>
          <cell r="DM8">
            <v>34</v>
          </cell>
          <cell r="DN8">
            <v>143</v>
          </cell>
          <cell r="DO8">
            <v>18</v>
          </cell>
          <cell r="DP8">
            <v>18</v>
          </cell>
          <cell r="DQ8">
            <v>64</v>
          </cell>
          <cell r="DR8">
            <v>23</v>
          </cell>
          <cell r="DS8">
            <v>20</v>
          </cell>
          <cell r="DT8">
            <v>0</v>
          </cell>
          <cell r="DU8">
            <v>140</v>
          </cell>
          <cell r="DV8">
            <v>11</v>
          </cell>
          <cell r="DW8">
            <v>2</v>
          </cell>
          <cell r="DX8">
            <v>25</v>
          </cell>
          <cell r="DY8">
            <v>68</v>
          </cell>
          <cell r="DZ8">
            <v>34</v>
          </cell>
          <cell r="EA8">
            <v>139</v>
          </cell>
          <cell r="EB8">
            <v>8</v>
          </cell>
          <cell r="EC8">
            <v>5</v>
          </cell>
          <cell r="ED8">
            <v>55</v>
          </cell>
          <cell r="EE8">
            <v>63</v>
          </cell>
          <cell r="EF8">
            <v>8</v>
          </cell>
          <cell r="EG8">
            <v>27</v>
          </cell>
          <cell r="EH8">
            <v>5</v>
          </cell>
          <cell r="EI8">
            <v>6</v>
          </cell>
          <cell r="EJ8">
            <v>4</v>
          </cell>
          <cell r="EK8">
            <v>9</v>
          </cell>
          <cell r="EL8">
            <v>4</v>
          </cell>
          <cell r="EM8">
            <v>3</v>
          </cell>
          <cell r="EN8">
            <v>7</v>
          </cell>
          <cell r="EO8">
            <v>1</v>
          </cell>
          <cell r="EP8">
            <v>3</v>
          </cell>
          <cell r="EQ8">
            <v>0</v>
          </cell>
          <cell r="ER8">
            <v>4</v>
          </cell>
          <cell r="ES8">
            <v>0</v>
          </cell>
          <cell r="ET8">
            <v>0</v>
          </cell>
          <cell r="EU8">
            <v>7</v>
          </cell>
          <cell r="EV8">
            <v>1</v>
          </cell>
          <cell r="EW8">
            <v>138</v>
          </cell>
          <cell r="EX8">
            <v>10</v>
          </cell>
          <cell r="EY8">
            <v>52</v>
          </cell>
          <cell r="EZ8">
            <v>51</v>
          </cell>
          <cell r="FA8">
            <v>25</v>
          </cell>
          <cell r="FB8">
            <v>137</v>
          </cell>
          <cell r="FC8">
            <v>94</v>
          </cell>
          <cell r="FD8">
            <v>15</v>
          </cell>
          <cell r="FE8">
            <v>20</v>
          </cell>
          <cell r="FF8">
            <v>41</v>
          </cell>
          <cell r="FG8">
            <v>2</v>
          </cell>
          <cell r="FH8">
            <v>16</v>
          </cell>
          <cell r="FI8">
            <v>6</v>
          </cell>
          <cell r="FJ8">
            <v>22</v>
          </cell>
          <cell r="FK8">
            <v>27</v>
          </cell>
          <cell r="FL8">
            <v>2</v>
          </cell>
          <cell r="FM8">
            <v>144</v>
          </cell>
          <cell r="FN8">
            <v>9</v>
          </cell>
          <cell r="FO8">
            <v>6</v>
          </cell>
          <cell r="FP8">
            <v>4</v>
          </cell>
          <cell r="FQ8">
            <v>0</v>
          </cell>
          <cell r="FR8">
            <v>2</v>
          </cell>
          <cell r="FS8">
            <v>130</v>
          </cell>
          <cell r="FT8">
            <v>137</v>
          </cell>
          <cell r="FU8">
            <v>13</v>
          </cell>
          <cell r="FV8">
            <v>18</v>
          </cell>
          <cell r="FW8">
            <v>7</v>
          </cell>
          <cell r="FX8">
            <v>4</v>
          </cell>
          <cell r="FY8">
            <v>9</v>
          </cell>
          <cell r="FZ8">
            <v>103</v>
          </cell>
          <cell r="GA8">
            <v>33</v>
          </cell>
          <cell r="GB8">
            <v>33</v>
          </cell>
          <cell r="GC8">
            <v>7</v>
          </cell>
          <cell r="GD8">
            <v>0</v>
          </cell>
          <cell r="GE8">
            <v>1</v>
          </cell>
          <cell r="GF8">
            <v>2</v>
          </cell>
          <cell r="GG8">
            <v>0</v>
          </cell>
          <cell r="GH8">
            <v>34</v>
          </cell>
          <cell r="GI8">
            <v>5</v>
          </cell>
          <cell r="GJ8">
            <v>5</v>
          </cell>
          <cell r="GK8">
            <v>10</v>
          </cell>
          <cell r="GL8">
            <v>3</v>
          </cell>
          <cell r="GM8">
            <v>8</v>
          </cell>
          <cell r="GN8">
            <v>3</v>
          </cell>
          <cell r="GO8">
            <v>110</v>
          </cell>
          <cell r="GP8">
            <v>40</v>
          </cell>
          <cell r="GQ8">
            <v>37</v>
          </cell>
          <cell r="GR8">
            <v>38</v>
          </cell>
          <cell r="GS8">
            <v>38</v>
          </cell>
          <cell r="GT8">
            <v>25</v>
          </cell>
          <cell r="GU8">
            <v>18</v>
          </cell>
          <cell r="GV8">
            <v>7</v>
          </cell>
          <cell r="GW8">
            <v>16</v>
          </cell>
          <cell r="GX8">
            <v>34</v>
          </cell>
          <cell r="GY8">
            <v>27</v>
          </cell>
          <cell r="GZ8">
            <v>31</v>
          </cell>
          <cell r="HA8">
            <v>13</v>
          </cell>
          <cell r="HB8">
            <v>102</v>
          </cell>
          <cell r="HC8">
            <v>24</v>
          </cell>
          <cell r="HD8">
            <v>25</v>
          </cell>
          <cell r="HE8">
            <v>9</v>
          </cell>
          <cell r="HF8">
            <v>9</v>
          </cell>
          <cell r="HG8">
            <v>15</v>
          </cell>
          <cell r="HH8">
            <v>4</v>
          </cell>
          <cell r="HI8">
            <v>28</v>
          </cell>
          <cell r="HJ8">
            <v>13</v>
          </cell>
          <cell r="HK8">
            <v>5</v>
          </cell>
          <cell r="HL8">
            <v>16</v>
          </cell>
          <cell r="HM8">
            <v>23</v>
          </cell>
          <cell r="HN8">
            <v>144</v>
          </cell>
          <cell r="HO8">
            <v>75</v>
          </cell>
          <cell r="HP8">
            <v>52</v>
          </cell>
          <cell r="HQ8">
            <v>14</v>
          </cell>
          <cell r="HR8">
            <v>3</v>
          </cell>
        </row>
        <row r="9">
          <cell r="E9">
            <v>253</v>
          </cell>
          <cell r="G9">
            <v>253</v>
          </cell>
          <cell r="H9">
            <v>46</v>
          </cell>
          <cell r="I9">
            <v>85</v>
          </cell>
          <cell r="J9">
            <v>122</v>
          </cell>
          <cell r="O9">
            <v>246</v>
          </cell>
          <cell r="P9">
            <v>18</v>
          </cell>
          <cell r="Q9">
            <v>123</v>
          </cell>
          <cell r="R9">
            <v>105</v>
          </cell>
          <cell r="S9">
            <v>252</v>
          </cell>
          <cell r="T9">
            <v>59</v>
          </cell>
          <cell r="U9">
            <v>110</v>
          </cell>
          <cell r="V9">
            <v>83</v>
          </cell>
          <cell r="W9">
            <v>245</v>
          </cell>
          <cell r="X9">
            <v>27</v>
          </cell>
          <cell r="Y9">
            <v>162</v>
          </cell>
          <cell r="Z9">
            <v>56</v>
          </cell>
          <cell r="AA9">
            <v>246</v>
          </cell>
          <cell r="AB9">
            <v>26</v>
          </cell>
          <cell r="AC9">
            <v>146</v>
          </cell>
          <cell r="AD9">
            <v>74</v>
          </cell>
          <cell r="AE9">
            <v>243</v>
          </cell>
          <cell r="AF9">
            <v>43</v>
          </cell>
          <cell r="AG9">
            <v>200</v>
          </cell>
          <cell r="AH9">
            <v>43</v>
          </cell>
          <cell r="AI9">
            <v>2</v>
          </cell>
          <cell r="AJ9">
            <v>9</v>
          </cell>
          <cell r="AK9">
            <v>11</v>
          </cell>
          <cell r="AL9">
            <v>15</v>
          </cell>
          <cell r="AM9">
            <v>16</v>
          </cell>
          <cell r="AN9">
            <v>2</v>
          </cell>
          <cell r="AO9">
            <v>39</v>
          </cell>
          <cell r="AP9">
            <v>26</v>
          </cell>
          <cell r="AQ9">
            <v>11</v>
          </cell>
          <cell r="AR9">
            <v>14</v>
          </cell>
          <cell r="AS9">
            <v>1</v>
          </cell>
          <cell r="AT9">
            <v>2</v>
          </cell>
          <cell r="AU9">
            <v>0</v>
          </cell>
          <cell r="AV9">
            <v>0</v>
          </cell>
          <cell r="AW9">
            <v>3</v>
          </cell>
          <cell r="AX9">
            <v>241</v>
          </cell>
          <cell r="AY9">
            <v>38</v>
          </cell>
          <cell r="AZ9">
            <v>203</v>
          </cell>
          <cell r="BA9">
            <v>39</v>
          </cell>
          <cell r="BB9">
            <v>2</v>
          </cell>
          <cell r="BC9">
            <v>6</v>
          </cell>
          <cell r="BD9">
            <v>11</v>
          </cell>
          <cell r="BE9">
            <v>13</v>
          </cell>
          <cell r="BF9">
            <v>19</v>
          </cell>
          <cell r="BG9">
            <v>2</v>
          </cell>
          <cell r="BH9">
            <v>37</v>
          </cell>
          <cell r="BI9">
            <v>21</v>
          </cell>
          <cell r="BJ9">
            <v>12</v>
          </cell>
          <cell r="BK9">
            <v>17</v>
          </cell>
          <cell r="BL9">
            <v>2</v>
          </cell>
          <cell r="BM9">
            <v>6</v>
          </cell>
          <cell r="BN9">
            <v>3</v>
          </cell>
          <cell r="BO9">
            <v>2</v>
          </cell>
          <cell r="BP9">
            <v>0</v>
          </cell>
          <cell r="BQ9">
            <v>251</v>
          </cell>
          <cell r="BR9">
            <v>14</v>
          </cell>
          <cell r="BS9">
            <v>94</v>
          </cell>
          <cell r="BT9">
            <v>143</v>
          </cell>
          <cell r="BU9">
            <v>250</v>
          </cell>
          <cell r="BV9">
            <v>18</v>
          </cell>
          <cell r="BW9">
            <v>162</v>
          </cell>
          <cell r="BX9">
            <v>70</v>
          </cell>
          <cell r="BY9">
            <v>248</v>
          </cell>
          <cell r="BZ9">
            <v>115</v>
          </cell>
          <cell r="CA9">
            <v>69</v>
          </cell>
          <cell r="CB9">
            <v>64</v>
          </cell>
          <cell r="CC9">
            <v>248</v>
          </cell>
          <cell r="CD9">
            <v>18</v>
          </cell>
          <cell r="CE9">
            <v>167</v>
          </cell>
          <cell r="CF9">
            <v>35</v>
          </cell>
          <cell r="CG9">
            <v>28</v>
          </cell>
          <cell r="CH9">
            <v>18</v>
          </cell>
          <cell r="CI9">
            <v>0</v>
          </cell>
          <cell r="CJ9">
            <v>13</v>
          </cell>
          <cell r="CK9">
            <v>0</v>
          </cell>
          <cell r="CL9">
            <v>2</v>
          </cell>
          <cell r="CM9">
            <v>12</v>
          </cell>
          <cell r="CN9">
            <v>0</v>
          </cell>
          <cell r="CO9">
            <v>37</v>
          </cell>
          <cell r="CP9">
            <v>2</v>
          </cell>
          <cell r="CQ9">
            <v>8</v>
          </cell>
          <cell r="CR9">
            <v>23</v>
          </cell>
          <cell r="CS9">
            <v>21</v>
          </cell>
          <cell r="CT9">
            <v>4</v>
          </cell>
          <cell r="CU9">
            <v>218</v>
          </cell>
          <cell r="CV9">
            <v>50</v>
          </cell>
          <cell r="CW9">
            <v>41</v>
          </cell>
          <cell r="CX9">
            <v>34</v>
          </cell>
          <cell r="CY9">
            <v>35</v>
          </cell>
          <cell r="CZ9">
            <v>27</v>
          </cell>
          <cell r="DA9">
            <v>12</v>
          </cell>
          <cell r="DB9">
            <v>19</v>
          </cell>
          <cell r="DC9">
            <v>157</v>
          </cell>
          <cell r="DD9">
            <v>14</v>
          </cell>
          <cell r="DE9">
            <v>18</v>
          </cell>
          <cell r="DF9">
            <v>33</v>
          </cell>
          <cell r="DG9">
            <v>80</v>
          </cell>
          <cell r="DH9">
            <v>75</v>
          </cell>
          <cell r="DI9">
            <v>16</v>
          </cell>
          <cell r="DJ9">
            <v>250</v>
          </cell>
          <cell r="DK9">
            <v>125</v>
          </cell>
          <cell r="DL9">
            <v>40</v>
          </cell>
          <cell r="DM9">
            <v>85</v>
          </cell>
          <cell r="DN9">
            <v>254</v>
          </cell>
          <cell r="DO9">
            <v>18</v>
          </cell>
          <cell r="DP9">
            <v>37</v>
          </cell>
          <cell r="DQ9">
            <v>97</v>
          </cell>
          <cell r="DR9">
            <v>46</v>
          </cell>
          <cell r="DS9">
            <v>55</v>
          </cell>
          <cell r="DT9">
            <v>1</v>
          </cell>
          <cell r="DU9">
            <v>246</v>
          </cell>
          <cell r="DV9">
            <v>14</v>
          </cell>
          <cell r="DW9">
            <v>16</v>
          </cell>
          <cell r="DX9">
            <v>21</v>
          </cell>
          <cell r="DY9">
            <v>112</v>
          </cell>
          <cell r="DZ9">
            <v>83</v>
          </cell>
          <cell r="EA9">
            <v>230</v>
          </cell>
          <cell r="EB9">
            <v>34</v>
          </cell>
          <cell r="EC9">
            <v>26</v>
          </cell>
          <cell r="ED9">
            <v>58</v>
          </cell>
          <cell r="EE9">
            <v>85</v>
          </cell>
          <cell r="EF9">
            <v>27</v>
          </cell>
          <cell r="EG9">
            <v>63</v>
          </cell>
          <cell r="EH9">
            <v>19</v>
          </cell>
          <cell r="EI9">
            <v>13</v>
          </cell>
          <cell r="EJ9">
            <v>7</v>
          </cell>
          <cell r="EK9">
            <v>18</v>
          </cell>
          <cell r="EL9">
            <v>8</v>
          </cell>
          <cell r="EM9">
            <v>4</v>
          </cell>
          <cell r="EN9">
            <v>11</v>
          </cell>
          <cell r="EO9">
            <v>4</v>
          </cell>
          <cell r="EP9">
            <v>1</v>
          </cell>
          <cell r="EQ9">
            <v>1</v>
          </cell>
          <cell r="ER9">
            <v>4</v>
          </cell>
          <cell r="ES9">
            <v>1</v>
          </cell>
          <cell r="ET9">
            <v>2</v>
          </cell>
          <cell r="EU9">
            <v>24</v>
          </cell>
          <cell r="EV9">
            <v>1</v>
          </cell>
          <cell r="EW9">
            <v>232</v>
          </cell>
          <cell r="EX9">
            <v>40</v>
          </cell>
          <cell r="EY9">
            <v>85</v>
          </cell>
          <cell r="EZ9">
            <v>52</v>
          </cell>
          <cell r="FA9">
            <v>55</v>
          </cell>
          <cell r="FB9">
            <v>235</v>
          </cell>
          <cell r="FC9">
            <v>153</v>
          </cell>
          <cell r="FD9">
            <v>21</v>
          </cell>
          <cell r="FE9">
            <v>32</v>
          </cell>
          <cell r="FF9">
            <v>68</v>
          </cell>
          <cell r="FG9">
            <v>5</v>
          </cell>
          <cell r="FH9">
            <v>11</v>
          </cell>
          <cell r="FI9">
            <v>5</v>
          </cell>
          <cell r="FJ9">
            <v>35</v>
          </cell>
          <cell r="FK9">
            <v>50</v>
          </cell>
          <cell r="FL9">
            <v>6</v>
          </cell>
          <cell r="FM9">
            <v>247</v>
          </cell>
          <cell r="FN9">
            <v>4</v>
          </cell>
          <cell r="FO9">
            <v>7</v>
          </cell>
          <cell r="FP9">
            <v>4</v>
          </cell>
          <cell r="FQ9">
            <v>4</v>
          </cell>
          <cell r="FR9">
            <v>7</v>
          </cell>
          <cell r="FS9">
            <v>224</v>
          </cell>
          <cell r="FT9">
            <v>230</v>
          </cell>
          <cell r="FU9">
            <v>7</v>
          </cell>
          <cell r="FV9">
            <v>6</v>
          </cell>
          <cell r="FW9">
            <v>6</v>
          </cell>
          <cell r="FX9">
            <v>5</v>
          </cell>
          <cell r="FY9">
            <v>14</v>
          </cell>
          <cell r="FZ9">
            <v>200</v>
          </cell>
          <cell r="GA9">
            <v>31</v>
          </cell>
          <cell r="GB9">
            <v>25</v>
          </cell>
          <cell r="GC9">
            <v>4</v>
          </cell>
          <cell r="GD9">
            <v>6</v>
          </cell>
          <cell r="GE9">
            <v>6</v>
          </cell>
          <cell r="GF9">
            <v>1</v>
          </cell>
          <cell r="GG9">
            <v>1</v>
          </cell>
          <cell r="GH9">
            <v>33</v>
          </cell>
          <cell r="GI9">
            <v>4</v>
          </cell>
          <cell r="GJ9">
            <v>7</v>
          </cell>
          <cell r="GK9">
            <v>9</v>
          </cell>
          <cell r="GL9">
            <v>5</v>
          </cell>
          <cell r="GM9">
            <v>7</v>
          </cell>
          <cell r="GN9">
            <v>1</v>
          </cell>
          <cell r="GO9">
            <v>177</v>
          </cell>
          <cell r="GP9">
            <v>53</v>
          </cell>
          <cell r="GQ9">
            <v>62</v>
          </cell>
          <cell r="GR9">
            <v>56</v>
          </cell>
          <cell r="GS9">
            <v>53</v>
          </cell>
          <cell r="GT9">
            <v>32</v>
          </cell>
          <cell r="GU9">
            <v>29</v>
          </cell>
          <cell r="GV9">
            <v>23</v>
          </cell>
          <cell r="GW9">
            <v>15</v>
          </cell>
          <cell r="GX9">
            <v>38</v>
          </cell>
          <cell r="GY9">
            <v>35</v>
          </cell>
          <cell r="GZ9">
            <v>28</v>
          </cell>
          <cell r="HA9">
            <v>35</v>
          </cell>
          <cell r="HB9">
            <v>152</v>
          </cell>
          <cell r="HC9">
            <v>29</v>
          </cell>
          <cell r="HD9">
            <v>34</v>
          </cell>
          <cell r="HE9">
            <v>15</v>
          </cell>
          <cell r="HF9">
            <v>18</v>
          </cell>
          <cell r="HG9">
            <v>27</v>
          </cell>
          <cell r="HH9">
            <v>11</v>
          </cell>
          <cell r="HI9">
            <v>42</v>
          </cell>
          <cell r="HJ9">
            <v>23</v>
          </cell>
          <cell r="HK9">
            <v>17</v>
          </cell>
          <cell r="HL9">
            <v>13</v>
          </cell>
          <cell r="HM9">
            <v>41</v>
          </cell>
          <cell r="HN9">
            <v>247</v>
          </cell>
          <cell r="HO9">
            <v>153</v>
          </cell>
          <cell r="HP9">
            <v>56</v>
          </cell>
          <cell r="HQ9">
            <v>22</v>
          </cell>
          <cell r="HR9">
            <v>16</v>
          </cell>
        </row>
        <row r="10">
          <cell r="E10">
            <v>44</v>
          </cell>
          <cell r="G10">
            <v>44</v>
          </cell>
          <cell r="H10">
            <v>6</v>
          </cell>
          <cell r="I10">
            <v>19</v>
          </cell>
          <cell r="J10">
            <v>19</v>
          </cell>
          <cell r="O10">
            <v>43</v>
          </cell>
          <cell r="P10">
            <v>2</v>
          </cell>
          <cell r="Q10">
            <v>19</v>
          </cell>
          <cell r="R10">
            <v>22</v>
          </cell>
          <cell r="S10">
            <v>44</v>
          </cell>
          <cell r="T10">
            <v>13</v>
          </cell>
          <cell r="U10">
            <v>20</v>
          </cell>
          <cell r="V10">
            <v>11</v>
          </cell>
          <cell r="W10">
            <v>44</v>
          </cell>
          <cell r="X10">
            <v>3</v>
          </cell>
          <cell r="Y10">
            <v>26</v>
          </cell>
          <cell r="Z10">
            <v>15</v>
          </cell>
          <cell r="AA10">
            <v>44</v>
          </cell>
          <cell r="AB10">
            <v>5</v>
          </cell>
          <cell r="AC10">
            <v>22</v>
          </cell>
          <cell r="AD10">
            <v>17</v>
          </cell>
          <cell r="AE10">
            <v>44</v>
          </cell>
          <cell r="AF10">
            <v>11</v>
          </cell>
          <cell r="AG10">
            <v>33</v>
          </cell>
          <cell r="AH10">
            <v>11</v>
          </cell>
          <cell r="AI10">
            <v>1</v>
          </cell>
          <cell r="AJ10">
            <v>3</v>
          </cell>
          <cell r="AK10">
            <v>6</v>
          </cell>
          <cell r="AL10">
            <v>1</v>
          </cell>
          <cell r="AM10">
            <v>1</v>
          </cell>
          <cell r="AN10">
            <v>1</v>
          </cell>
          <cell r="AO10">
            <v>11</v>
          </cell>
          <cell r="AP10">
            <v>7</v>
          </cell>
          <cell r="AQ10">
            <v>6</v>
          </cell>
          <cell r="AR10">
            <v>2</v>
          </cell>
          <cell r="AS10">
            <v>0</v>
          </cell>
          <cell r="AT10">
            <v>1</v>
          </cell>
          <cell r="AU10">
            <v>2</v>
          </cell>
          <cell r="AV10">
            <v>1</v>
          </cell>
          <cell r="AW10">
            <v>0</v>
          </cell>
          <cell r="AX10">
            <v>44</v>
          </cell>
          <cell r="AY10">
            <v>3</v>
          </cell>
          <cell r="AZ10">
            <v>41</v>
          </cell>
          <cell r="BA10">
            <v>3</v>
          </cell>
          <cell r="BB10">
            <v>0</v>
          </cell>
          <cell r="BC10">
            <v>1</v>
          </cell>
          <cell r="BD10">
            <v>0</v>
          </cell>
          <cell r="BE10">
            <v>0</v>
          </cell>
          <cell r="BF10">
            <v>1</v>
          </cell>
          <cell r="BG10">
            <v>1</v>
          </cell>
          <cell r="BH10">
            <v>3</v>
          </cell>
          <cell r="BI10">
            <v>1</v>
          </cell>
          <cell r="BJ10">
            <v>1</v>
          </cell>
          <cell r="BK10">
            <v>1</v>
          </cell>
          <cell r="BL10">
            <v>0</v>
          </cell>
          <cell r="BM10">
            <v>0</v>
          </cell>
          <cell r="BN10">
            <v>0</v>
          </cell>
          <cell r="BO10">
            <v>0</v>
          </cell>
          <cell r="BP10">
            <v>0</v>
          </cell>
          <cell r="BQ10">
            <v>43</v>
          </cell>
          <cell r="BR10">
            <v>3</v>
          </cell>
          <cell r="BS10">
            <v>17</v>
          </cell>
          <cell r="BT10">
            <v>23</v>
          </cell>
          <cell r="BU10">
            <v>43</v>
          </cell>
          <cell r="BV10">
            <v>2</v>
          </cell>
          <cell r="BW10">
            <v>31</v>
          </cell>
          <cell r="BX10">
            <v>10</v>
          </cell>
          <cell r="BY10">
            <v>44</v>
          </cell>
          <cell r="BZ10">
            <v>14</v>
          </cell>
          <cell r="CA10">
            <v>20</v>
          </cell>
          <cell r="CB10">
            <v>10</v>
          </cell>
          <cell r="CC10">
            <v>44</v>
          </cell>
          <cell r="CD10">
            <v>0</v>
          </cell>
          <cell r="CE10">
            <v>30</v>
          </cell>
          <cell r="CF10">
            <v>8</v>
          </cell>
          <cell r="CG10">
            <v>6</v>
          </cell>
          <cell r="CH10">
            <v>0</v>
          </cell>
          <cell r="CI10">
            <v>0</v>
          </cell>
          <cell r="CJ10">
            <v>0</v>
          </cell>
          <cell r="CK10">
            <v>0</v>
          </cell>
          <cell r="CL10">
            <v>0</v>
          </cell>
          <cell r="CM10">
            <v>0</v>
          </cell>
          <cell r="CN10">
            <v>0</v>
          </cell>
          <cell r="CO10">
            <v>7</v>
          </cell>
          <cell r="CP10">
            <v>0</v>
          </cell>
          <cell r="CQ10">
            <v>2</v>
          </cell>
          <cell r="CR10">
            <v>4</v>
          </cell>
          <cell r="CS10">
            <v>2</v>
          </cell>
          <cell r="CT10">
            <v>0</v>
          </cell>
          <cell r="CU10">
            <v>42</v>
          </cell>
          <cell r="CV10">
            <v>3</v>
          </cell>
          <cell r="CW10">
            <v>2</v>
          </cell>
          <cell r="CX10">
            <v>12</v>
          </cell>
          <cell r="CY10">
            <v>10</v>
          </cell>
          <cell r="CZ10">
            <v>7</v>
          </cell>
          <cell r="DA10">
            <v>2</v>
          </cell>
          <cell r="DB10">
            <v>6</v>
          </cell>
          <cell r="DC10">
            <v>35</v>
          </cell>
          <cell r="DD10">
            <v>4</v>
          </cell>
          <cell r="DE10">
            <v>1</v>
          </cell>
          <cell r="DF10">
            <v>3</v>
          </cell>
          <cell r="DG10">
            <v>8</v>
          </cell>
          <cell r="DH10">
            <v>18</v>
          </cell>
          <cell r="DI10">
            <v>4</v>
          </cell>
          <cell r="DJ10">
            <v>43</v>
          </cell>
          <cell r="DK10">
            <v>28</v>
          </cell>
          <cell r="DL10">
            <v>10</v>
          </cell>
          <cell r="DM10">
            <v>5</v>
          </cell>
          <cell r="DN10">
            <v>43</v>
          </cell>
          <cell r="DO10">
            <v>2</v>
          </cell>
          <cell r="DP10">
            <v>7</v>
          </cell>
          <cell r="DQ10">
            <v>18</v>
          </cell>
          <cell r="DR10">
            <v>11</v>
          </cell>
          <cell r="DS10">
            <v>3</v>
          </cell>
          <cell r="DT10">
            <v>2</v>
          </cell>
          <cell r="DU10">
            <v>42</v>
          </cell>
          <cell r="DV10">
            <v>3</v>
          </cell>
          <cell r="DW10">
            <v>0</v>
          </cell>
          <cell r="DX10">
            <v>4</v>
          </cell>
          <cell r="DY10">
            <v>17</v>
          </cell>
          <cell r="DZ10">
            <v>18</v>
          </cell>
          <cell r="EA10">
            <v>44</v>
          </cell>
          <cell r="EB10">
            <v>9</v>
          </cell>
          <cell r="EC10">
            <v>12</v>
          </cell>
          <cell r="ED10">
            <v>14</v>
          </cell>
          <cell r="EE10">
            <v>7</v>
          </cell>
          <cell r="EF10">
            <v>2</v>
          </cell>
          <cell r="EG10">
            <v>17</v>
          </cell>
          <cell r="EH10">
            <v>8</v>
          </cell>
          <cell r="EI10">
            <v>5</v>
          </cell>
          <cell r="EJ10">
            <v>3</v>
          </cell>
          <cell r="EK10">
            <v>6</v>
          </cell>
          <cell r="EL10">
            <v>6</v>
          </cell>
          <cell r="EM10">
            <v>0</v>
          </cell>
          <cell r="EN10">
            <v>5</v>
          </cell>
          <cell r="EO10">
            <v>3</v>
          </cell>
          <cell r="EP10">
            <v>1</v>
          </cell>
          <cell r="EQ10">
            <v>1</v>
          </cell>
          <cell r="ER10">
            <v>2</v>
          </cell>
          <cell r="ES10">
            <v>1</v>
          </cell>
          <cell r="ET10">
            <v>1</v>
          </cell>
          <cell r="EU10">
            <v>3</v>
          </cell>
          <cell r="EV10">
            <v>0</v>
          </cell>
          <cell r="EW10">
            <v>44</v>
          </cell>
          <cell r="EX10">
            <v>21</v>
          </cell>
          <cell r="EY10">
            <v>17</v>
          </cell>
          <cell r="EZ10">
            <v>4</v>
          </cell>
          <cell r="FA10">
            <v>2</v>
          </cell>
          <cell r="FB10">
            <v>43</v>
          </cell>
          <cell r="FC10">
            <v>36</v>
          </cell>
          <cell r="FD10">
            <v>5</v>
          </cell>
          <cell r="FE10">
            <v>9</v>
          </cell>
          <cell r="FF10">
            <v>20</v>
          </cell>
          <cell r="FG10">
            <v>0</v>
          </cell>
          <cell r="FH10">
            <v>3</v>
          </cell>
          <cell r="FI10">
            <v>2</v>
          </cell>
          <cell r="FJ10">
            <v>8</v>
          </cell>
          <cell r="FK10">
            <v>2</v>
          </cell>
          <cell r="FL10">
            <v>1</v>
          </cell>
          <cell r="FM10">
            <v>44</v>
          </cell>
          <cell r="FN10">
            <v>1</v>
          </cell>
          <cell r="FO10">
            <v>3</v>
          </cell>
          <cell r="FP10">
            <v>1</v>
          </cell>
          <cell r="FQ10">
            <v>5</v>
          </cell>
          <cell r="FR10">
            <v>3</v>
          </cell>
          <cell r="FS10">
            <v>33</v>
          </cell>
          <cell r="FT10">
            <v>41</v>
          </cell>
          <cell r="FU10">
            <v>3</v>
          </cell>
          <cell r="FV10">
            <v>4</v>
          </cell>
          <cell r="FW10">
            <v>1</v>
          </cell>
          <cell r="FX10">
            <v>2</v>
          </cell>
          <cell r="FY10">
            <v>5</v>
          </cell>
          <cell r="FZ10">
            <v>27</v>
          </cell>
          <cell r="GA10">
            <v>14</v>
          </cell>
          <cell r="GB10">
            <v>13</v>
          </cell>
          <cell r="GC10">
            <v>2</v>
          </cell>
          <cell r="GD10">
            <v>0</v>
          </cell>
          <cell r="GE10">
            <v>1</v>
          </cell>
          <cell r="GF10">
            <v>0</v>
          </cell>
          <cell r="GG10">
            <v>0</v>
          </cell>
          <cell r="GH10">
            <v>13</v>
          </cell>
          <cell r="GI10">
            <v>2</v>
          </cell>
          <cell r="GJ10">
            <v>1</v>
          </cell>
          <cell r="GK10">
            <v>1</v>
          </cell>
          <cell r="GL10">
            <v>3</v>
          </cell>
          <cell r="GM10">
            <v>5</v>
          </cell>
          <cell r="GN10">
            <v>1</v>
          </cell>
          <cell r="GO10">
            <v>35</v>
          </cell>
          <cell r="GP10">
            <v>15</v>
          </cell>
          <cell r="GQ10">
            <v>13</v>
          </cell>
          <cell r="GR10">
            <v>9</v>
          </cell>
          <cell r="GS10">
            <v>11</v>
          </cell>
          <cell r="GT10">
            <v>8</v>
          </cell>
          <cell r="GU10">
            <v>8</v>
          </cell>
          <cell r="GV10">
            <v>2</v>
          </cell>
          <cell r="GW10">
            <v>2</v>
          </cell>
          <cell r="GX10">
            <v>4</v>
          </cell>
          <cell r="GY10">
            <v>6</v>
          </cell>
          <cell r="GZ10">
            <v>5</v>
          </cell>
          <cell r="HA10">
            <v>1</v>
          </cell>
          <cell r="HB10">
            <v>33</v>
          </cell>
          <cell r="HC10">
            <v>6</v>
          </cell>
          <cell r="HD10">
            <v>13</v>
          </cell>
          <cell r="HE10">
            <v>7</v>
          </cell>
          <cell r="HF10">
            <v>5</v>
          </cell>
          <cell r="HG10">
            <v>4</v>
          </cell>
          <cell r="HH10">
            <v>1</v>
          </cell>
          <cell r="HI10">
            <v>10</v>
          </cell>
          <cell r="HJ10">
            <v>3</v>
          </cell>
          <cell r="HK10">
            <v>3</v>
          </cell>
          <cell r="HL10">
            <v>7</v>
          </cell>
          <cell r="HM10">
            <v>3</v>
          </cell>
          <cell r="HN10">
            <v>43</v>
          </cell>
          <cell r="HO10">
            <v>17</v>
          </cell>
          <cell r="HP10">
            <v>11</v>
          </cell>
          <cell r="HQ10">
            <v>9</v>
          </cell>
          <cell r="HR10">
            <v>6</v>
          </cell>
        </row>
        <row r="11">
          <cell r="E11">
            <v>49</v>
          </cell>
          <cell r="G11">
            <v>48</v>
          </cell>
          <cell r="H11">
            <v>10</v>
          </cell>
          <cell r="I11">
            <v>31</v>
          </cell>
          <cell r="J11">
            <v>7</v>
          </cell>
          <cell r="O11">
            <v>47</v>
          </cell>
          <cell r="P11">
            <v>7</v>
          </cell>
          <cell r="Q11">
            <v>35</v>
          </cell>
          <cell r="R11">
            <v>5</v>
          </cell>
          <cell r="S11">
            <v>48</v>
          </cell>
          <cell r="T11">
            <v>6</v>
          </cell>
          <cell r="U11">
            <v>33</v>
          </cell>
          <cell r="V11">
            <v>9</v>
          </cell>
          <cell r="W11">
            <v>48</v>
          </cell>
          <cell r="X11">
            <v>1</v>
          </cell>
          <cell r="Y11">
            <v>41</v>
          </cell>
          <cell r="Z11">
            <v>6</v>
          </cell>
          <cell r="AA11">
            <v>48</v>
          </cell>
          <cell r="AB11">
            <v>2</v>
          </cell>
          <cell r="AC11">
            <v>38</v>
          </cell>
          <cell r="AD11">
            <v>8</v>
          </cell>
          <cell r="AE11">
            <v>49</v>
          </cell>
          <cell r="AF11">
            <v>10</v>
          </cell>
          <cell r="AG11">
            <v>39</v>
          </cell>
          <cell r="AH11">
            <v>10</v>
          </cell>
          <cell r="AI11">
            <v>0</v>
          </cell>
          <cell r="AJ11">
            <v>3</v>
          </cell>
          <cell r="AK11">
            <v>1</v>
          </cell>
          <cell r="AL11">
            <v>9</v>
          </cell>
          <cell r="AM11">
            <v>1</v>
          </cell>
          <cell r="AN11">
            <v>0</v>
          </cell>
          <cell r="AO11">
            <v>10</v>
          </cell>
          <cell r="AP11">
            <v>5</v>
          </cell>
          <cell r="AQ11">
            <v>2</v>
          </cell>
          <cell r="AR11">
            <v>2</v>
          </cell>
          <cell r="AS11">
            <v>3</v>
          </cell>
          <cell r="AT11">
            <v>0</v>
          </cell>
          <cell r="AU11">
            <v>1</v>
          </cell>
          <cell r="AV11">
            <v>1</v>
          </cell>
          <cell r="AW11">
            <v>0</v>
          </cell>
          <cell r="AX11">
            <v>49</v>
          </cell>
          <cell r="AY11">
            <v>9</v>
          </cell>
          <cell r="AZ11">
            <v>40</v>
          </cell>
          <cell r="BA11">
            <v>9</v>
          </cell>
          <cell r="BB11">
            <v>1</v>
          </cell>
          <cell r="BC11">
            <v>3</v>
          </cell>
          <cell r="BD11">
            <v>1</v>
          </cell>
          <cell r="BE11">
            <v>8</v>
          </cell>
          <cell r="BF11">
            <v>2</v>
          </cell>
          <cell r="BG11">
            <v>0</v>
          </cell>
          <cell r="BH11">
            <v>9</v>
          </cell>
          <cell r="BI11">
            <v>8</v>
          </cell>
          <cell r="BJ11">
            <v>2</v>
          </cell>
          <cell r="BK11">
            <v>0</v>
          </cell>
          <cell r="BL11">
            <v>2</v>
          </cell>
          <cell r="BM11">
            <v>0</v>
          </cell>
          <cell r="BN11">
            <v>1</v>
          </cell>
          <cell r="BO11">
            <v>1</v>
          </cell>
          <cell r="BP11">
            <v>0</v>
          </cell>
          <cell r="BQ11">
            <v>48</v>
          </cell>
          <cell r="BR11">
            <v>5</v>
          </cell>
          <cell r="BS11">
            <v>34</v>
          </cell>
          <cell r="BT11">
            <v>9</v>
          </cell>
          <cell r="BU11">
            <v>47</v>
          </cell>
          <cell r="BV11">
            <v>6</v>
          </cell>
          <cell r="BW11">
            <v>36</v>
          </cell>
          <cell r="BX11">
            <v>5</v>
          </cell>
          <cell r="BY11">
            <v>49</v>
          </cell>
          <cell r="BZ11">
            <v>24</v>
          </cell>
          <cell r="CA11">
            <v>11</v>
          </cell>
          <cell r="CB11">
            <v>14</v>
          </cell>
          <cell r="CC11">
            <v>49</v>
          </cell>
          <cell r="CD11">
            <v>8</v>
          </cell>
          <cell r="CE11">
            <v>29</v>
          </cell>
          <cell r="CF11">
            <v>5</v>
          </cell>
          <cell r="CG11">
            <v>7</v>
          </cell>
          <cell r="CH11">
            <v>8</v>
          </cell>
          <cell r="CI11">
            <v>1</v>
          </cell>
          <cell r="CJ11">
            <v>4</v>
          </cell>
          <cell r="CK11">
            <v>1</v>
          </cell>
          <cell r="CL11">
            <v>2</v>
          </cell>
          <cell r="CM11">
            <v>3</v>
          </cell>
          <cell r="CN11">
            <v>1</v>
          </cell>
          <cell r="CO11">
            <v>5</v>
          </cell>
          <cell r="CP11">
            <v>1</v>
          </cell>
          <cell r="CQ11">
            <v>3</v>
          </cell>
          <cell r="CR11">
            <v>3</v>
          </cell>
          <cell r="CS11">
            <v>0</v>
          </cell>
          <cell r="CT11">
            <v>1</v>
          </cell>
          <cell r="CU11">
            <v>47</v>
          </cell>
          <cell r="CV11">
            <v>21</v>
          </cell>
          <cell r="CW11">
            <v>3</v>
          </cell>
          <cell r="CX11">
            <v>3</v>
          </cell>
          <cell r="CY11">
            <v>6</v>
          </cell>
          <cell r="CZ11">
            <v>0</v>
          </cell>
          <cell r="DA11">
            <v>4</v>
          </cell>
          <cell r="DB11">
            <v>10</v>
          </cell>
          <cell r="DC11">
            <v>24</v>
          </cell>
          <cell r="DD11">
            <v>6</v>
          </cell>
          <cell r="DE11">
            <v>2</v>
          </cell>
          <cell r="DF11">
            <v>4</v>
          </cell>
          <cell r="DG11">
            <v>7</v>
          </cell>
          <cell r="DH11">
            <v>6</v>
          </cell>
          <cell r="DI11">
            <v>6</v>
          </cell>
          <cell r="DJ11">
            <v>49</v>
          </cell>
          <cell r="DK11">
            <v>30</v>
          </cell>
          <cell r="DL11">
            <v>5</v>
          </cell>
          <cell r="DM11">
            <v>14</v>
          </cell>
          <cell r="DN11">
            <v>49</v>
          </cell>
          <cell r="DO11">
            <v>5</v>
          </cell>
          <cell r="DP11">
            <v>9</v>
          </cell>
          <cell r="DQ11">
            <v>30</v>
          </cell>
          <cell r="DR11">
            <v>2</v>
          </cell>
          <cell r="DS11">
            <v>3</v>
          </cell>
          <cell r="DT11">
            <v>0</v>
          </cell>
          <cell r="DU11">
            <v>49</v>
          </cell>
          <cell r="DV11">
            <v>4</v>
          </cell>
          <cell r="DW11">
            <v>0</v>
          </cell>
          <cell r="DX11">
            <v>9</v>
          </cell>
          <cell r="DY11">
            <v>26</v>
          </cell>
          <cell r="DZ11">
            <v>10</v>
          </cell>
          <cell r="EA11">
            <v>48</v>
          </cell>
          <cell r="EB11">
            <v>1</v>
          </cell>
          <cell r="EC11">
            <v>2</v>
          </cell>
          <cell r="ED11">
            <v>18</v>
          </cell>
          <cell r="EE11">
            <v>22</v>
          </cell>
          <cell r="EF11">
            <v>5</v>
          </cell>
          <cell r="EG11">
            <v>13</v>
          </cell>
          <cell r="EH11">
            <v>6</v>
          </cell>
          <cell r="EI11">
            <v>2</v>
          </cell>
          <cell r="EJ11">
            <v>1</v>
          </cell>
          <cell r="EK11">
            <v>4</v>
          </cell>
          <cell r="EL11">
            <v>1</v>
          </cell>
          <cell r="EM11">
            <v>0</v>
          </cell>
          <cell r="EN11">
            <v>1</v>
          </cell>
          <cell r="EO11">
            <v>0</v>
          </cell>
          <cell r="EP11">
            <v>0</v>
          </cell>
          <cell r="EQ11">
            <v>0</v>
          </cell>
          <cell r="ER11">
            <v>0</v>
          </cell>
          <cell r="ES11">
            <v>0</v>
          </cell>
          <cell r="ET11">
            <v>2</v>
          </cell>
          <cell r="EU11">
            <v>4</v>
          </cell>
          <cell r="EV11">
            <v>0</v>
          </cell>
          <cell r="EW11">
            <v>48</v>
          </cell>
          <cell r="EX11">
            <v>4</v>
          </cell>
          <cell r="EY11">
            <v>12</v>
          </cell>
          <cell r="EZ11">
            <v>25</v>
          </cell>
          <cell r="FA11">
            <v>7</v>
          </cell>
          <cell r="FB11">
            <v>48</v>
          </cell>
          <cell r="FC11">
            <v>34</v>
          </cell>
          <cell r="FD11">
            <v>8</v>
          </cell>
          <cell r="FE11">
            <v>6</v>
          </cell>
          <cell r="FF11">
            <v>14</v>
          </cell>
          <cell r="FG11">
            <v>2</v>
          </cell>
          <cell r="FH11">
            <v>7</v>
          </cell>
          <cell r="FI11">
            <v>1</v>
          </cell>
          <cell r="FJ11">
            <v>7</v>
          </cell>
          <cell r="FK11">
            <v>7</v>
          </cell>
          <cell r="FL11">
            <v>0</v>
          </cell>
          <cell r="FM11">
            <v>48</v>
          </cell>
          <cell r="FN11">
            <v>0</v>
          </cell>
          <cell r="FO11">
            <v>0</v>
          </cell>
          <cell r="FP11">
            <v>4</v>
          </cell>
          <cell r="FQ11">
            <v>0</v>
          </cell>
          <cell r="FR11">
            <v>1</v>
          </cell>
          <cell r="FS11">
            <v>43</v>
          </cell>
          <cell r="FT11">
            <v>48</v>
          </cell>
          <cell r="FU11">
            <v>1</v>
          </cell>
          <cell r="FV11">
            <v>3</v>
          </cell>
          <cell r="FW11">
            <v>4</v>
          </cell>
          <cell r="FX11">
            <v>0</v>
          </cell>
          <cell r="FY11">
            <v>0</v>
          </cell>
          <cell r="FZ11">
            <v>41</v>
          </cell>
          <cell r="GA11">
            <v>7</v>
          </cell>
          <cell r="GB11">
            <v>2</v>
          </cell>
          <cell r="GC11">
            <v>7</v>
          </cell>
          <cell r="GD11">
            <v>2</v>
          </cell>
          <cell r="GE11">
            <v>1</v>
          </cell>
          <cell r="GF11">
            <v>1</v>
          </cell>
          <cell r="GG11">
            <v>0</v>
          </cell>
          <cell r="GH11">
            <v>7</v>
          </cell>
          <cell r="GI11">
            <v>2</v>
          </cell>
          <cell r="GJ11">
            <v>2</v>
          </cell>
          <cell r="GK11">
            <v>0</v>
          </cell>
          <cell r="GL11">
            <v>1</v>
          </cell>
          <cell r="GM11">
            <v>2</v>
          </cell>
          <cell r="GN11">
            <v>0</v>
          </cell>
          <cell r="GO11">
            <v>43</v>
          </cell>
          <cell r="GP11">
            <v>14</v>
          </cell>
          <cell r="GQ11">
            <v>17</v>
          </cell>
          <cell r="GR11">
            <v>13</v>
          </cell>
          <cell r="GS11">
            <v>19</v>
          </cell>
          <cell r="GT11">
            <v>9</v>
          </cell>
          <cell r="GU11">
            <v>8</v>
          </cell>
          <cell r="GV11">
            <v>3</v>
          </cell>
          <cell r="GW11">
            <v>3</v>
          </cell>
          <cell r="GX11">
            <v>4</v>
          </cell>
          <cell r="GY11">
            <v>5</v>
          </cell>
          <cell r="GZ11">
            <v>5</v>
          </cell>
          <cell r="HA11">
            <v>4</v>
          </cell>
          <cell r="HB11">
            <v>39</v>
          </cell>
          <cell r="HC11">
            <v>11</v>
          </cell>
          <cell r="HD11">
            <v>12</v>
          </cell>
          <cell r="HE11">
            <v>3</v>
          </cell>
          <cell r="HF11">
            <v>2</v>
          </cell>
          <cell r="HG11">
            <v>6</v>
          </cell>
          <cell r="HH11">
            <v>4</v>
          </cell>
          <cell r="HI11">
            <v>16</v>
          </cell>
          <cell r="HJ11">
            <v>5</v>
          </cell>
          <cell r="HK11">
            <v>3</v>
          </cell>
          <cell r="HL11">
            <v>4</v>
          </cell>
          <cell r="HM11">
            <v>4</v>
          </cell>
          <cell r="HN11">
            <v>48</v>
          </cell>
          <cell r="HO11">
            <v>29</v>
          </cell>
          <cell r="HP11">
            <v>9</v>
          </cell>
          <cell r="HQ11">
            <v>7</v>
          </cell>
          <cell r="HR11">
            <v>3</v>
          </cell>
        </row>
        <row r="12">
          <cell r="E12">
            <v>45</v>
          </cell>
          <cell r="G12">
            <v>45</v>
          </cell>
          <cell r="H12">
            <v>6</v>
          </cell>
          <cell r="I12">
            <v>26</v>
          </cell>
          <cell r="J12">
            <v>13</v>
          </cell>
          <cell r="O12">
            <v>44</v>
          </cell>
          <cell r="P12">
            <v>5</v>
          </cell>
          <cell r="Q12">
            <v>24</v>
          </cell>
          <cell r="R12">
            <v>15</v>
          </cell>
          <cell r="S12">
            <v>45</v>
          </cell>
          <cell r="T12">
            <v>9</v>
          </cell>
          <cell r="U12">
            <v>27</v>
          </cell>
          <cell r="V12">
            <v>9</v>
          </cell>
          <cell r="W12">
            <v>45</v>
          </cell>
          <cell r="X12">
            <v>3</v>
          </cell>
          <cell r="Y12">
            <v>30</v>
          </cell>
          <cell r="Z12">
            <v>12</v>
          </cell>
          <cell r="AA12">
            <v>45</v>
          </cell>
          <cell r="AB12">
            <v>5</v>
          </cell>
          <cell r="AC12">
            <v>27</v>
          </cell>
          <cell r="AD12">
            <v>13</v>
          </cell>
          <cell r="AE12">
            <v>45</v>
          </cell>
          <cell r="AF12">
            <v>16</v>
          </cell>
          <cell r="AG12">
            <v>29</v>
          </cell>
          <cell r="AH12">
            <v>16</v>
          </cell>
          <cell r="AI12">
            <v>0</v>
          </cell>
          <cell r="AJ12">
            <v>0</v>
          </cell>
          <cell r="AK12">
            <v>1</v>
          </cell>
          <cell r="AL12">
            <v>4</v>
          </cell>
          <cell r="AM12">
            <v>14</v>
          </cell>
          <cell r="AN12">
            <v>0</v>
          </cell>
          <cell r="AO12">
            <v>15</v>
          </cell>
          <cell r="AP12">
            <v>13</v>
          </cell>
          <cell r="AQ12">
            <v>2</v>
          </cell>
          <cell r="AR12">
            <v>3</v>
          </cell>
          <cell r="AS12">
            <v>0</v>
          </cell>
          <cell r="AT12">
            <v>1</v>
          </cell>
          <cell r="AU12">
            <v>1</v>
          </cell>
          <cell r="AV12">
            <v>0</v>
          </cell>
          <cell r="AW12">
            <v>0</v>
          </cell>
          <cell r="AX12">
            <v>45</v>
          </cell>
          <cell r="AY12">
            <v>18</v>
          </cell>
          <cell r="AZ12">
            <v>27</v>
          </cell>
          <cell r="BA12">
            <v>18</v>
          </cell>
          <cell r="BB12">
            <v>0</v>
          </cell>
          <cell r="BC12">
            <v>0</v>
          </cell>
          <cell r="BD12">
            <v>1</v>
          </cell>
          <cell r="BE12">
            <v>3</v>
          </cell>
          <cell r="BF12">
            <v>15</v>
          </cell>
          <cell r="BG12">
            <v>0</v>
          </cell>
          <cell r="BH12">
            <v>16</v>
          </cell>
          <cell r="BI12">
            <v>13</v>
          </cell>
          <cell r="BJ12">
            <v>3</v>
          </cell>
          <cell r="BK12">
            <v>2</v>
          </cell>
          <cell r="BL12">
            <v>0</v>
          </cell>
          <cell r="BM12">
            <v>1</v>
          </cell>
          <cell r="BN12">
            <v>2</v>
          </cell>
          <cell r="BO12">
            <v>0</v>
          </cell>
          <cell r="BP12">
            <v>0</v>
          </cell>
          <cell r="BQ12">
            <v>45</v>
          </cell>
          <cell r="BR12">
            <v>2</v>
          </cell>
          <cell r="BS12">
            <v>22</v>
          </cell>
          <cell r="BT12">
            <v>21</v>
          </cell>
          <cell r="BU12">
            <v>45</v>
          </cell>
          <cell r="BV12">
            <v>3</v>
          </cell>
          <cell r="BW12">
            <v>29</v>
          </cell>
          <cell r="BX12">
            <v>13</v>
          </cell>
          <cell r="BY12">
            <v>45</v>
          </cell>
          <cell r="BZ12">
            <v>25</v>
          </cell>
          <cell r="CA12">
            <v>19</v>
          </cell>
          <cell r="CB12">
            <v>1</v>
          </cell>
          <cell r="CC12">
            <v>45</v>
          </cell>
          <cell r="CD12">
            <v>16</v>
          </cell>
          <cell r="CE12">
            <v>28</v>
          </cell>
          <cell r="CF12">
            <v>1</v>
          </cell>
          <cell r="CG12">
            <v>0</v>
          </cell>
          <cell r="CH12">
            <v>15</v>
          </cell>
          <cell r="CI12">
            <v>1</v>
          </cell>
          <cell r="CJ12">
            <v>9</v>
          </cell>
          <cell r="CK12">
            <v>0</v>
          </cell>
          <cell r="CL12">
            <v>4</v>
          </cell>
          <cell r="CM12">
            <v>6</v>
          </cell>
          <cell r="CN12">
            <v>1</v>
          </cell>
          <cell r="CO12">
            <v>1</v>
          </cell>
          <cell r="CP12">
            <v>0</v>
          </cell>
          <cell r="CQ12">
            <v>0</v>
          </cell>
          <cell r="CR12">
            <v>0</v>
          </cell>
          <cell r="CS12">
            <v>1</v>
          </cell>
          <cell r="CT12">
            <v>0</v>
          </cell>
          <cell r="CU12">
            <v>41</v>
          </cell>
          <cell r="CV12">
            <v>3</v>
          </cell>
          <cell r="CW12">
            <v>5</v>
          </cell>
          <cell r="CX12">
            <v>7</v>
          </cell>
          <cell r="CY12">
            <v>6</v>
          </cell>
          <cell r="CZ12">
            <v>8</v>
          </cell>
          <cell r="DA12">
            <v>8</v>
          </cell>
          <cell r="DB12">
            <v>4</v>
          </cell>
          <cell r="DC12">
            <v>33</v>
          </cell>
          <cell r="DD12">
            <v>9</v>
          </cell>
          <cell r="DE12">
            <v>5</v>
          </cell>
          <cell r="DF12">
            <v>8</v>
          </cell>
          <cell r="DG12">
            <v>16</v>
          </cell>
          <cell r="DH12">
            <v>5</v>
          </cell>
          <cell r="DI12">
            <v>3</v>
          </cell>
          <cell r="DJ12">
            <v>45</v>
          </cell>
          <cell r="DK12">
            <v>30</v>
          </cell>
          <cell r="DL12">
            <v>12</v>
          </cell>
          <cell r="DM12">
            <v>3</v>
          </cell>
          <cell r="DN12">
            <v>45</v>
          </cell>
          <cell r="DO12">
            <v>1</v>
          </cell>
          <cell r="DP12">
            <v>7</v>
          </cell>
          <cell r="DQ12">
            <v>24</v>
          </cell>
          <cell r="DR12">
            <v>10</v>
          </cell>
          <cell r="DS12">
            <v>3</v>
          </cell>
          <cell r="DT12">
            <v>0</v>
          </cell>
          <cell r="DU12">
            <v>45</v>
          </cell>
          <cell r="DV12">
            <v>6</v>
          </cell>
          <cell r="DW12">
            <v>3</v>
          </cell>
          <cell r="DX12">
            <v>11</v>
          </cell>
          <cell r="DY12">
            <v>13</v>
          </cell>
          <cell r="DZ12">
            <v>12</v>
          </cell>
          <cell r="EA12">
            <v>44</v>
          </cell>
          <cell r="EB12">
            <v>9</v>
          </cell>
          <cell r="EC12">
            <v>9</v>
          </cell>
          <cell r="ED12">
            <v>10</v>
          </cell>
          <cell r="EE12">
            <v>16</v>
          </cell>
          <cell r="EF12">
            <v>0</v>
          </cell>
          <cell r="EG12">
            <v>20</v>
          </cell>
          <cell r="EH12">
            <v>7</v>
          </cell>
          <cell r="EI12">
            <v>14</v>
          </cell>
          <cell r="EJ12">
            <v>6</v>
          </cell>
          <cell r="EK12">
            <v>5</v>
          </cell>
          <cell r="EL12">
            <v>8</v>
          </cell>
          <cell r="EM12">
            <v>0</v>
          </cell>
          <cell r="EN12">
            <v>0</v>
          </cell>
          <cell r="EO12">
            <v>0</v>
          </cell>
          <cell r="EP12">
            <v>0</v>
          </cell>
          <cell r="EQ12">
            <v>1</v>
          </cell>
          <cell r="ER12">
            <v>2</v>
          </cell>
          <cell r="ES12">
            <v>0</v>
          </cell>
          <cell r="ET12">
            <v>0</v>
          </cell>
          <cell r="EU12">
            <v>3</v>
          </cell>
          <cell r="EV12">
            <v>0</v>
          </cell>
          <cell r="EW12">
            <v>44</v>
          </cell>
          <cell r="EX12">
            <v>13</v>
          </cell>
          <cell r="EY12">
            <v>23</v>
          </cell>
          <cell r="EZ12">
            <v>5</v>
          </cell>
          <cell r="FA12">
            <v>3</v>
          </cell>
          <cell r="FB12">
            <v>44</v>
          </cell>
          <cell r="FC12">
            <v>35</v>
          </cell>
          <cell r="FD12">
            <v>4</v>
          </cell>
          <cell r="FE12">
            <v>17</v>
          </cell>
          <cell r="FF12">
            <v>23</v>
          </cell>
          <cell r="FG12">
            <v>2</v>
          </cell>
          <cell r="FH12">
            <v>5</v>
          </cell>
          <cell r="FI12">
            <v>3</v>
          </cell>
          <cell r="FJ12">
            <v>8</v>
          </cell>
          <cell r="FK12">
            <v>3</v>
          </cell>
          <cell r="FL12">
            <v>1</v>
          </cell>
          <cell r="FM12">
            <v>44</v>
          </cell>
          <cell r="FN12">
            <v>1</v>
          </cell>
          <cell r="FO12">
            <v>0</v>
          </cell>
          <cell r="FP12">
            <v>0</v>
          </cell>
          <cell r="FQ12">
            <v>0</v>
          </cell>
          <cell r="FR12">
            <v>4</v>
          </cell>
          <cell r="FS12">
            <v>39</v>
          </cell>
          <cell r="FT12">
            <v>44</v>
          </cell>
          <cell r="FU12">
            <v>3</v>
          </cell>
          <cell r="FV12">
            <v>2</v>
          </cell>
          <cell r="FW12">
            <v>4</v>
          </cell>
          <cell r="FX12">
            <v>0</v>
          </cell>
          <cell r="FY12">
            <v>7</v>
          </cell>
          <cell r="FZ12">
            <v>29</v>
          </cell>
          <cell r="GA12">
            <v>14</v>
          </cell>
          <cell r="GB12">
            <v>14</v>
          </cell>
          <cell r="GC12">
            <v>1</v>
          </cell>
          <cell r="GD12">
            <v>0</v>
          </cell>
          <cell r="GE12">
            <v>0</v>
          </cell>
          <cell r="GF12">
            <v>0</v>
          </cell>
          <cell r="GG12">
            <v>0</v>
          </cell>
          <cell r="GH12">
            <v>11</v>
          </cell>
          <cell r="GI12">
            <v>0</v>
          </cell>
          <cell r="GJ12">
            <v>5</v>
          </cell>
          <cell r="GK12">
            <v>4</v>
          </cell>
          <cell r="GL12">
            <v>0</v>
          </cell>
          <cell r="GM12">
            <v>2</v>
          </cell>
          <cell r="GN12">
            <v>0</v>
          </cell>
          <cell r="GO12">
            <v>36</v>
          </cell>
          <cell r="GP12">
            <v>9</v>
          </cell>
          <cell r="GQ12">
            <v>20</v>
          </cell>
          <cell r="GR12">
            <v>13</v>
          </cell>
          <cell r="GS12">
            <v>14</v>
          </cell>
          <cell r="GT12">
            <v>8</v>
          </cell>
          <cell r="GU12">
            <v>6</v>
          </cell>
          <cell r="GV12">
            <v>5</v>
          </cell>
          <cell r="GW12">
            <v>5</v>
          </cell>
          <cell r="GX12">
            <v>11</v>
          </cell>
          <cell r="GY12">
            <v>6</v>
          </cell>
          <cell r="GZ12">
            <v>6</v>
          </cell>
          <cell r="HA12">
            <v>1</v>
          </cell>
          <cell r="HB12">
            <v>33</v>
          </cell>
          <cell r="HC12">
            <v>6</v>
          </cell>
          <cell r="HD12">
            <v>6</v>
          </cell>
          <cell r="HE12">
            <v>1</v>
          </cell>
          <cell r="HF12">
            <v>3</v>
          </cell>
          <cell r="HG12">
            <v>8</v>
          </cell>
          <cell r="HH12">
            <v>1</v>
          </cell>
          <cell r="HI12">
            <v>14</v>
          </cell>
          <cell r="HJ12">
            <v>3</v>
          </cell>
          <cell r="HK12">
            <v>4</v>
          </cell>
          <cell r="HL12">
            <v>7</v>
          </cell>
          <cell r="HM12">
            <v>4</v>
          </cell>
          <cell r="HN12">
            <v>44</v>
          </cell>
          <cell r="HO12">
            <v>3</v>
          </cell>
          <cell r="HP12">
            <v>10</v>
          </cell>
          <cell r="HQ12">
            <v>21</v>
          </cell>
          <cell r="HR12">
            <v>10</v>
          </cell>
        </row>
        <row r="13">
          <cell r="E13">
            <v>42</v>
          </cell>
          <cell r="G13">
            <v>41</v>
          </cell>
          <cell r="H13">
            <v>7</v>
          </cell>
          <cell r="I13">
            <v>20</v>
          </cell>
          <cell r="J13">
            <v>14</v>
          </cell>
          <cell r="O13">
            <v>40</v>
          </cell>
          <cell r="P13">
            <v>3</v>
          </cell>
          <cell r="Q13">
            <v>27</v>
          </cell>
          <cell r="R13">
            <v>10</v>
          </cell>
          <cell r="S13">
            <v>41</v>
          </cell>
          <cell r="T13">
            <v>6</v>
          </cell>
          <cell r="U13">
            <v>23</v>
          </cell>
          <cell r="V13">
            <v>12</v>
          </cell>
          <cell r="W13">
            <v>40</v>
          </cell>
          <cell r="X13">
            <v>2</v>
          </cell>
          <cell r="Y13">
            <v>30</v>
          </cell>
          <cell r="Z13">
            <v>8</v>
          </cell>
          <cell r="AA13">
            <v>40</v>
          </cell>
          <cell r="AB13">
            <v>3</v>
          </cell>
          <cell r="AC13">
            <v>27</v>
          </cell>
          <cell r="AD13">
            <v>10</v>
          </cell>
          <cell r="AE13">
            <v>41</v>
          </cell>
          <cell r="AF13">
            <v>3</v>
          </cell>
          <cell r="AG13">
            <v>38</v>
          </cell>
          <cell r="AH13">
            <v>3</v>
          </cell>
          <cell r="AI13">
            <v>2</v>
          </cell>
          <cell r="AJ13">
            <v>2</v>
          </cell>
          <cell r="AK13">
            <v>0</v>
          </cell>
          <cell r="AL13">
            <v>0</v>
          </cell>
          <cell r="AM13">
            <v>1</v>
          </cell>
          <cell r="AN13">
            <v>0</v>
          </cell>
          <cell r="AO13">
            <v>3</v>
          </cell>
          <cell r="AP13">
            <v>2</v>
          </cell>
          <cell r="AQ13">
            <v>1</v>
          </cell>
          <cell r="AR13">
            <v>0</v>
          </cell>
          <cell r="AS13">
            <v>0</v>
          </cell>
          <cell r="AT13">
            <v>0</v>
          </cell>
          <cell r="AU13">
            <v>0</v>
          </cell>
          <cell r="AV13">
            <v>0</v>
          </cell>
          <cell r="AW13">
            <v>1</v>
          </cell>
          <cell r="AX13">
            <v>40</v>
          </cell>
          <cell r="AY13">
            <v>6</v>
          </cell>
          <cell r="AZ13">
            <v>34</v>
          </cell>
          <cell r="BA13">
            <v>7</v>
          </cell>
          <cell r="BB13">
            <v>3</v>
          </cell>
          <cell r="BC13">
            <v>2</v>
          </cell>
          <cell r="BD13">
            <v>0</v>
          </cell>
          <cell r="BE13">
            <v>3</v>
          </cell>
          <cell r="BF13">
            <v>1</v>
          </cell>
          <cell r="BG13">
            <v>0</v>
          </cell>
          <cell r="BH13">
            <v>6</v>
          </cell>
          <cell r="BI13">
            <v>3</v>
          </cell>
          <cell r="BJ13">
            <v>2</v>
          </cell>
          <cell r="BK13">
            <v>2</v>
          </cell>
          <cell r="BL13">
            <v>0</v>
          </cell>
          <cell r="BM13">
            <v>0</v>
          </cell>
          <cell r="BN13">
            <v>0</v>
          </cell>
          <cell r="BO13">
            <v>0</v>
          </cell>
          <cell r="BP13">
            <v>1</v>
          </cell>
          <cell r="BQ13">
            <v>41</v>
          </cell>
          <cell r="BR13">
            <v>3</v>
          </cell>
          <cell r="BS13">
            <v>24</v>
          </cell>
          <cell r="BT13">
            <v>14</v>
          </cell>
          <cell r="BU13">
            <v>41</v>
          </cell>
          <cell r="BV13">
            <v>3</v>
          </cell>
          <cell r="BW13">
            <v>32</v>
          </cell>
          <cell r="BX13">
            <v>6</v>
          </cell>
          <cell r="BY13">
            <v>41</v>
          </cell>
          <cell r="BZ13">
            <v>10</v>
          </cell>
          <cell r="CA13">
            <v>10</v>
          </cell>
          <cell r="CB13">
            <v>21</v>
          </cell>
          <cell r="CC13">
            <v>40</v>
          </cell>
          <cell r="CD13">
            <v>0</v>
          </cell>
          <cell r="CE13">
            <v>19</v>
          </cell>
          <cell r="CF13">
            <v>7</v>
          </cell>
          <cell r="CG13">
            <v>14</v>
          </cell>
          <cell r="CH13">
            <v>0</v>
          </cell>
          <cell r="CI13">
            <v>0</v>
          </cell>
          <cell r="CJ13">
            <v>0</v>
          </cell>
          <cell r="CK13">
            <v>0</v>
          </cell>
          <cell r="CL13">
            <v>0</v>
          </cell>
          <cell r="CM13">
            <v>0</v>
          </cell>
          <cell r="CN13">
            <v>0</v>
          </cell>
          <cell r="CO13">
            <v>7</v>
          </cell>
          <cell r="CP13">
            <v>0</v>
          </cell>
          <cell r="CQ13">
            <v>0</v>
          </cell>
          <cell r="CR13">
            <v>5</v>
          </cell>
          <cell r="CS13">
            <v>4</v>
          </cell>
          <cell r="CT13">
            <v>0</v>
          </cell>
          <cell r="CU13">
            <v>30</v>
          </cell>
          <cell r="CV13">
            <v>12</v>
          </cell>
          <cell r="CW13">
            <v>1</v>
          </cell>
          <cell r="CX13">
            <v>1</v>
          </cell>
          <cell r="CY13">
            <v>6</v>
          </cell>
          <cell r="CZ13">
            <v>3</v>
          </cell>
          <cell r="DA13">
            <v>1</v>
          </cell>
          <cell r="DB13">
            <v>6</v>
          </cell>
          <cell r="DC13">
            <v>24</v>
          </cell>
          <cell r="DD13">
            <v>2</v>
          </cell>
          <cell r="DE13">
            <v>0</v>
          </cell>
          <cell r="DF13">
            <v>2</v>
          </cell>
          <cell r="DG13">
            <v>3</v>
          </cell>
          <cell r="DH13">
            <v>13</v>
          </cell>
          <cell r="DI13">
            <v>5</v>
          </cell>
          <cell r="DJ13">
            <v>40</v>
          </cell>
          <cell r="DK13">
            <v>11</v>
          </cell>
          <cell r="DL13">
            <v>6</v>
          </cell>
          <cell r="DM13">
            <v>23</v>
          </cell>
          <cell r="DN13">
            <v>41</v>
          </cell>
          <cell r="DO13">
            <v>4</v>
          </cell>
          <cell r="DP13">
            <v>4</v>
          </cell>
          <cell r="DQ13">
            <v>24</v>
          </cell>
          <cell r="DR13">
            <v>4</v>
          </cell>
          <cell r="DS13">
            <v>5</v>
          </cell>
          <cell r="DT13">
            <v>0</v>
          </cell>
          <cell r="DU13">
            <v>40</v>
          </cell>
          <cell r="DV13">
            <v>2</v>
          </cell>
          <cell r="DW13">
            <v>0</v>
          </cell>
          <cell r="DX13">
            <v>5</v>
          </cell>
          <cell r="DY13">
            <v>22</v>
          </cell>
          <cell r="DZ13">
            <v>11</v>
          </cell>
          <cell r="EA13">
            <v>36</v>
          </cell>
          <cell r="EB13">
            <v>1</v>
          </cell>
          <cell r="EC13">
            <v>2</v>
          </cell>
          <cell r="ED13">
            <v>10</v>
          </cell>
          <cell r="EE13">
            <v>15</v>
          </cell>
          <cell r="EF13">
            <v>8</v>
          </cell>
          <cell r="EG13">
            <v>10</v>
          </cell>
          <cell r="EH13">
            <v>3</v>
          </cell>
          <cell r="EI13">
            <v>2</v>
          </cell>
          <cell r="EJ13">
            <v>1</v>
          </cell>
          <cell r="EK13">
            <v>4</v>
          </cell>
          <cell r="EL13">
            <v>1</v>
          </cell>
          <cell r="EM13">
            <v>1</v>
          </cell>
          <cell r="EN13">
            <v>1</v>
          </cell>
          <cell r="EO13">
            <v>0</v>
          </cell>
          <cell r="EP13">
            <v>0</v>
          </cell>
          <cell r="EQ13">
            <v>0</v>
          </cell>
          <cell r="ER13">
            <v>0</v>
          </cell>
          <cell r="ES13">
            <v>0</v>
          </cell>
          <cell r="ET13">
            <v>0</v>
          </cell>
          <cell r="EU13">
            <v>2</v>
          </cell>
          <cell r="EV13">
            <v>0</v>
          </cell>
          <cell r="EW13">
            <v>37</v>
          </cell>
          <cell r="EX13">
            <v>0</v>
          </cell>
          <cell r="EY13">
            <v>6</v>
          </cell>
          <cell r="EZ13">
            <v>18</v>
          </cell>
          <cell r="FA13">
            <v>13</v>
          </cell>
          <cell r="FB13">
            <v>38</v>
          </cell>
          <cell r="FC13">
            <v>24</v>
          </cell>
          <cell r="FD13">
            <v>3</v>
          </cell>
          <cell r="FE13">
            <v>2</v>
          </cell>
          <cell r="FF13">
            <v>8</v>
          </cell>
          <cell r="FG13">
            <v>1</v>
          </cell>
          <cell r="FH13">
            <v>5</v>
          </cell>
          <cell r="FI13">
            <v>2</v>
          </cell>
          <cell r="FJ13">
            <v>5</v>
          </cell>
          <cell r="FK13">
            <v>13</v>
          </cell>
          <cell r="FL13">
            <v>2</v>
          </cell>
          <cell r="FM13">
            <v>39</v>
          </cell>
          <cell r="FN13">
            <v>0</v>
          </cell>
          <cell r="FO13">
            <v>0</v>
          </cell>
          <cell r="FP13">
            <v>2</v>
          </cell>
          <cell r="FQ13">
            <v>0</v>
          </cell>
          <cell r="FR13">
            <v>0</v>
          </cell>
          <cell r="FS13">
            <v>37</v>
          </cell>
          <cell r="FT13">
            <v>37</v>
          </cell>
          <cell r="FU13">
            <v>0</v>
          </cell>
          <cell r="FV13">
            <v>0</v>
          </cell>
          <cell r="FW13">
            <v>2</v>
          </cell>
          <cell r="FX13">
            <v>0</v>
          </cell>
          <cell r="FY13">
            <v>1</v>
          </cell>
          <cell r="FZ13">
            <v>34</v>
          </cell>
          <cell r="GA13">
            <v>3</v>
          </cell>
          <cell r="GB13">
            <v>3</v>
          </cell>
          <cell r="GC13">
            <v>1</v>
          </cell>
          <cell r="GD13">
            <v>0</v>
          </cell>
          <cell r="GE13">
            <v>0</v>
          </cell>
          <cell r="GF13">
            <v>0</v>
          </cell>
          <cell r="GG13">
            <v>0</v>
          </cell>
          <cell r="GH13">
            <v>4</v>
          </cell>
          <cell r="GI13">
            <v>0</v>
          </cell>
          <cell r="GJ13">
            <v>1</v>
          </cell>
          <cell r="GK13">
            <v>0</v>
          </cell>
          <cell r="GL13">
            <v>0</v>
          </cell>
          <cell r="GM13">
            <v>2</v>
          </cell>
          <cell r="GN13">
            <v>1</v>
          </cell>
          <cell r="GO13">
            <v>27</v>
          </cell>
          <cell r="GP13">
            <v>4</v>
          </cell>
          <cell r="GQ13">
            <v>10</v>
          </cell>
          <cell r="GR13">
            <v>5</v>
          </cell>
          <cell r="GS13">
            <v>8</v>
          </cell>
          <cell r="GT13">
            <v>1</v>
          </cell>
          <cell r="GU13">
            <v>3</v>
          </cell>
          <cell r="GV13">
            <v>2</v>
          </cell>
          <cell r="GW13">
            <v>1</v>
          </cell>
          <cell r="GX13">
            <v>5</v>
          </cell>
          <cell r="GY13">
            <v>3</v>
          </cell>
          <cell r="GZ13">
            <v>5</v>
          </cell>
          <cell r="HA13">
            <v>7</v>
          </cell>
          <cell r="HB13">
            <v>24</v>
          </cell>
          <cell r="HC13">
            <v>3</v>
          </cell>
          <cell r="HD13">
            <v>3</v>
          </cell>
          <cell r="HE13">
            <v>1</v>
          </cell>
          <cell r="HF13">
            <v>2</v>
          </cell>
          <cell r="HG13">
            <v>2</v>
          </cell>
          <cell r="HH13">
            <v>3</v>
          </cell>
          <cell r="HI13">
            <v>7</v>
          </cell>
          <cell r="HJ13">
            <v>4</v>
          </cell>
          <cell r="HK13">
            <v>3</v>
          </cell>
          <cell r="HL13">
            <v>2</v>
          </cell>
          <cell r="HM13">
            <v>7</v>
          </cell>
          <cell r="HN13">
            <v>40</v>
          </cell>
          <cell r="HO13">
            <v>32</v>
          </cell>
          <cell r="HP13">
            <v>6</v>
          </cell>
          <cell r="HQ13">
            <v>2</v>
          </cell>
          <cell r="HR13">
            <v>0</v>
          </cell>
        </row>
        <row r="14">
          <cell r="E14">
            <v>153</v>
          </cell>
          <cell r="G14">
            <v>152</v>
          </cell>
          <cell r="H14">
            <v>26</v>
          </cell>
          <cell r="I14">
            <v>72</v>
          </cell>
          <cell r="J14">
            <v>54</v>
          </cell>
          <cell r="O14">
            <v>148</v>
          </cell>
          <cell r="P14">
            <v>14</v>
          </cell>
          <cell r="Q14">
            <v>84</v>
          </cell>
          <cell r="R14">
            <v>50</v>
          </cell>
          <cell r="S14">
            <v>153</v>
          </cell>
          <cell r="T14">
            <v>31</v>
          </cell>
          <cell r="U14">
            <v>78</v>
          </cell>
          <cell r="V14">
            <v>44</v>
          </cell>
          <cell r="W14">
            <v>151</v>
          </cell>
          <cell r="X14">
            <v>17</v>
          </cell>
          <cell r="Y14">
            <v>98</v>
          </cell>
          <cell r="Z14">
            <v>36</v>
          </cell>
          <cell r="AA14">
            <v>151</v>
          </cell>
          <cell r="AB14">
            <v>21</v>
          </cell>
          <cell r="AC14">
            <v>90</v>
          </cell>
          <cell r="AD14">
            <v>40</v>
          </cell>
          <cell r="AE14">
            <v>151</v>
          </cell>
          <cell r="AF14">
            <v>38</v>
          </cell>
          <cell r="AG14">
            <v>113</v>
          </cell>
          <cell r="AH14">
            <v>38</v>
          </cell>
          <cell r="AI14">
            <v>0</v>
          </cell>
          <cell r="AJ14">
            <v>7</v>
          </cell>
          <cell r="AK14">
            <v>9</v>
          </cell>
          <cell r="AL14">
            <v>8</v>
          </cell>
          <cell r="AM14">
            <v>13</v>
          </cell>
          <cell r="AN14">
            <v>3</v>
          </cell>
          <cell r="AO14">
            <v>34</v>
          </cell>
          <cell r="AP14">
            <v>26</v>
          </cell>
          <cell r="AQ14">
            <v>6</v>
          </cell>
          <cell r="AR14">
            <v>9</v>
          </cell>
          <cell r="AS14">
            <v>1</v>
          </cell>
          <cell r="AT14">
            <v>2</v>
          </cell>
          <cell r="AU14">
            <v>4</v>
          </cell>
          <cell r="AV14">
            <v>1</v>
          </cell>
          <cell r="AW14">
            <v>2</v>
          </cell>
          <cell r="AX14">
            <v>150</v>
          </cell>
          <cell r="AY14">
            <v>26</v>
          </cell>
          <cell r="AZ14">
            <v>124</v>
          </cell>
          <cell r="BA14">
            <v>24</v>
          </cell>
          <cell r="BB14">
            <v>2</v>
          </cell>
          <cell r="BC14">
            <v>5</v>
          </cell>
          <cell r="BD14">
            <v>8</v>
          </cell>
          <cell r="BE14">
            <v>4</v>
          </cell>
          <cell r="BF14">
            <v>5</v>
          </cell>
          <cell r="BG14">
            <v>6</v>
          </cell>
          <cell r="BH14">
            <v>24</v>
          </cell>
          <cell r="BI14">
            <v>15</v>
          </cell>
          <cell r="BJ14">
            <v>11</v>
          </cell>
          <cell r="BK14">
            <v>6</v>
          </cell>
          <cell r="BL14">
            <v>0</v>
          </cell>
          <cell r="BM14">
            <v>1</v>
          </cell>
          <cell r="BN14">
            <v>2</v>
          </cell>
          <cell r="BO14">
            <v>0</v>
          </cell>
          <cell r="BP14">
            <v>0</v>
          </cell>
          <cell r="BQ14">
            <v>151</v>
          </cell>
          <cell r="BR14">
            <v>9</v>
          </cell>
          <cell r="BS14">
            <v>88</v>
          </cell>
          <cell r="BT14">
            <v>54</v>
          </cell>
          <cell r="BU14">
            <v>151</v>
          </cell>
          <cell r="BV14">
            <v>12</v>
          </cell>
          <cell r="BW14">
            <v>105</v>
          </cell>
          <cell r="BX14">
            <v>34</v>
          </cell>
          <cell r="BY14">
            <v>149</v>
          </cell>
          <cell r="BZ14">
            <v>56</v>
          </cell>
          <cell r="CA14">
            <v>51</v>
          </cell>
          <cell r="CB14">
            <v>42</v>
          </cell>
          <cell r="CC14">
            <v>150</v>
          </cell>
          <cell r="CD14">
            <v>13</v>
          </cell>
          <cell r="CE14">
            <v>90</v>
          </cell>
          <cell r="CF14">
            <v>22</v>
          </cell>
          <cell r="CG14">
            <v>25</v>
          </cell>
          <cell r="CH14">
            <v>13</v>
          </cell>
          <cell r="CI14">
            <v>0</v>
          </cell>
          <cell r="CJ14">
            <v>9</v>
          </cell>
          <cell r="CK14">
            <v>0</v>
          </cell>
          <cell r="CL14">
            <v>3</v>
          </cell>
          <cell r="CM14">
            <v>6</v>
          </cell>
          <cell r="CN14">
            <v>0</v>
          </cell>
          <cell r="CO14">
            <v>22</v>
          </cell>
          <cell r="CP14">
            <v>0</v>
          </cell>
          <cell r="CQ14">
            <v>5</v>
          </cell>
          <cell r="CR14">
            <v>11</v>
          </cell>
          <cell r="CS14">
            <v>17</v>
          </cell>
          <cell r="CT14">
            <v>0</v>
          </cell>
          <cell r="CU14">
            <v>135</v>
          </cell>
          <cell r="CV14">
            <v>34</v>
          </cell>
          <cell r="CW14">
            <v>11</v>
          </cell>
          <cell r="CX14">
            <v>21</v>
          </cell>
          <cell r="CY14">
            <v>11</v>
          </cell>
          <cell r="CZ14">
            <v>7</v>
          </cell>
          <cell r="DA14">
            <v>17</v>
          </cell>
          <cell r="DB14">
            <v>34</v>
          </cell>
          <cell r="DC14">
            <v>86</v>
          </cell>
          <cell r="DD14">
            <v>20</v>
          </cell>
          <cell r="DE14">
            <v>8</v>
          </cell>
          <cell r="DF14">
            <v>27</v>
          </cell>
          <cell r="DG14">
            <v>26</v>
          </cell>
          <cell r="DH14">
            <v>38</v>
          </cell>
          <cell r="DI14">
            <v>11</v>
          </cell>
          <cell r="DJ14">
            <v>151</v>
          </cell>
          <cell r="DK14">
            <v>88</v>
          </cell>
          <cell r="DL14">
            <v>23</v>
          </cell>
          <cell r="DM14">
            <v>40</v>
          </cell>
          <cell r="DN14">
            <v>152</v>
          </cell>
          <cell r="DO14">
            <v>13</v>
          </cell>
          <cell r="DP14">
            <v>24</v>
          </cell>
          <cell r="DQ14">
            <v>67</v>
          </cell>
          <cell r="DR14">
            <v>29</v>
          </cell>
          <cell r="DS14">
            <v>18</v>
          </cell>
          <cell r="DT14">
            <v>1</v>
          </cell>
          <cell r="DU14">
            <v>148</v>
          </cell>
          <cell r="DV14">
            <v>10</v>
          </cell>
          <cell r="DW14">
            <v>6</v>
          </cell>
          <cell r="DX14">
            <v>18</v>
          </cell>
          <cell r="DY14">
            <v>75</v>
          </cell>
          <cell r="DZ14">
            <v>39</v>
          </cell>
          <cell r="EA14">
            <v>149</v>
          </cell>
          <cell r="EB14">
            <v>28</v>
          </cell>
          <cell r="EC14">
            <v>26</v>
          </cell>
          <cell r="ED14">
            <v>35</v>
          </cell>
          <cell r="EE14">
            <v>50</v>
          </cell>
          <cell r="EF14">
            <v>10</v>
          </cell>
          <cell r="EG14">
            <v>55</v>
          </cell>
          <cell r="EH14">
            <v>16</v>
          </cell>
          <cell r="EI14">
            <v>16</v>
          </cell>
          <cell r="EJ14">
            <v>11</v>
          </cell>
          <cell r="EK14">
            <v>19</v>
          </cell>
          <cell r="EL14">
            <v>6</v>
          </cell>
          <cell r="EM14">
            <v>2</v>
          </cell>
          <cell r="EN14">
            <v>7</v>
          </cell>
          <cell r="EO14">
            <v>6</v>
          </cell>
          <cell r="EP14">
            <v>0</v>
          </cell>
          <cell r="EQ14">
            <v>1</v>
          </cell>
          <cell r="ER14">
            <v>6</v>
          </cell>
          <cell r="ES14">
            <v>1</v>
          </cell>
          <cell r="ET14">
            <v>0</v>
          </cell>
          <cell r="EU14">
            <v>14</v>
          </cell>
          <cell r="EV14">
            <v>1</v>
          </cell>
          <cell r="EW14">
            <v>150</v>
          </cell>
          <cell r="EX14">
            <v>38</v>
          </cell>
          <cell r="EY14">
            <v>58</v>
          </cell>
          <cell r="EZ14">
            <v>36</v>
          </cell>
          <cell r="FA14">
            <v>18</v>
          </cell>
          <cell r="FB14">
            <v>150</v>
          </cell>
          <cell r="FC14">
            <v>114</v>
          </cell>
          <cell r="FD14">
            <v>11</v>
          </cell>
          <cell r="FE14">
            <v>26</v>
          </cell>
          <cell r="FF14">
            <v>53</v>
          </cell>
          <cell r="FG14">
            <v>2</v>
          </cell>
          <cell r="FH14">
            <v>9</v>
          </cell>
          <cell r="FI14">
            <v>4</v>
          </cell>
          <cell r="FJ14">
            <v>21</v>
          </cell>
          <cell r="FK14">
            <v>20</v>
          </cell>
          <cell r="FL14">
            <v>6</v>
          </cell>
          <cell r="FM14">
            <v>151</v>
          </cell>
          <cell r="FN14">
            <v>4</v>
          </cell>
          <cell r="FO14">
            <v>3</v>
          </cell>
          <cell r="FP14">
            <v>2</v>
          </cell>
          <cell r="FQ14">
            <v>1</v>
          </cell>
          <cell r="FR14">
            <v>9</v>
          </cell>
          <cell r="FS14">
            <v>135</v>
          </cell>
          <cell r="FT14">
            <v>146</v>
          </cell>
          <cell r="FU14">
            <v>5</v>
          </cell>
          <cell r="FV14">
            <v>4</v>
          </cell>
          <cell r="FW14">
            <v>5</v>
          </cell>
          <cell r="FX14">
            <v>2</v>
          </cell>
          <cell r="FY14">
            <v>7</v>
          </cell>
          <cell r="FZ14">
            <v>131</v>
          </cell>
          <cell r="GA14">
            <v>15</v>
          </cell>
          <cell r="GB14">
            <v>14</v>
          </cell>
          <cell r="GC14">
            <v>4</v>
          </cell>
          <cell r="GD14">
            <v>2</v>
          </cell>
          <cell r="GE14">
            <v>2</v>
          </cell>
          <cell r="GF14">
            <v>1</v>
          </cell>
          <cell r="GG14">
            <v>1</v>
          </cell>
          <cell r="GH14">
            <v>15</v>
          </cell>
          <cell r="GI14">
            <v>2</v>
          </cell>
          <cell r="GJ14">
            <v>2</v>
          </cell>
          <cell r="GK14">
            <v>3</v>
          </cell>
          <cell r="GL14">
            <v>1</v>
          </cell>
          <cell r="GM14">
            <v>4</v>
          </cell>
          <cell r="GN14">
            <v>3</v>
          </cell>
          <cell r="GO14">
            <v>119</v>
          </cell>
          <cell r="GP14">
            <v>35</v>
          </cell>
          <cell r="GQ14">
            <v>48</v>
          </cell>
          <cell r="GR14">
            <v>36</v>
          </cell>
          <cell r="GS14">
            <v>42</v>
          </cell>
          <cell r="GT14">
            <v>24</v>
          </cell>
          <cell r="GU14">
            <v>17</v>
          </cell>
          <cell r="GV14">
            <v>10</v>
          </cell>
          <cell r="GW14">
            <v>12</v>
          </cell>
          <cell r="GX14">
            <v>50</v>
          </cell>
          <cell r="GY14">
            <v>26</v>
          </cell>
          <cell r="GZ14">
            <v>25</v>
          </cell>
          <cell r="HA14">
            <v>13</v>
          </cell>
          <cell r="HB14">
            <v>99</v>
          </cell>
          <cell r="HC14">
            <v>22</v>
          </cell>
          <cell r="HD14">
            <v>28</v>
          </cell>
          <cell r="HE14">
            <v>7</v>
          </cell>
          <cell r="HF14">
            <v>8</v>
          </cell>
          <cell r="HG14">
            <v>15</v>
          </cell>
          <cell r="HH14">
            <v>11</v>
          </cell>
          <cell r="HI14">
            <v>22</v>
          </cell>
          <cell r="HJ14">
            <v>9</v>
          </cell>
          <cell r="HK14">
            <v>17</v>
          </cell>
          <cell r="HL14">
            <v>9</v>
          </cell>
          <cell r="HM14">
            <v>19</v>
          </cell>
          <cell r="HN14">
            <v>151</v>
          </cell>
          <cell r="HO14">
            <v>69</v>
          </cell>
          <cell r="HP14">
            <v>36</v>
          </cell>
          <cell r="HQ14">
            <v>28</v>
          </cell>
          <cell r="HR14">
            <v>18</v>
          </cell>
        </row>
        <row r="15">
          <cell r="E15">
            <v>43</v>
          </cell>
          <cell r="G15">
            <v>43</v>
          </cell>
          <cell r="H15">
            <v>9</v>
          </cell>
          <cell r="I15">
            <v>10</v>
          </cell>
          <cell r="J15">
            <v>24</v>
          </cell>
          <cell r="O15">
            <v>43</v>
          </cell>
          <cell r="P15">
            <v>4</v>
          </cell>
          <cell r="Q15">
            <v>16</v>
          </cell>
          <cell r="R15">
            <v>23</v>
          </cell>
          <cell r="S15">
            <v>42</v>
          </cell>
          <cell r="T15">
            <v>17</v>
          </cell>
          <cell r="U15">
            <v>14</v>
          </cell>
          <cell r="V15">
            <v>11</v>
          </cell>
          <cell r="W15">
            <v>42</v>
          </cell>
          <cell r="X15">
            <v>8</v>
          </cell>
          <cell r="Y15">
            <v>22</v>
          </cell>
          <cell r="Z15">
            <v>12</v>
          </cell>
          <cell r="AA15">
            <v>42</v>
          </cell>
          <cell r="AB15">
            <v>9</v>
          </cell>
          <cell r="AC15">
            <v>15</v>
          </cell>
          <cell r="AD15">
            <v>18</v>
          </cell>
          <cell r="AE15">
            <v>42</v>
          </cell>
          <cell r="AF15">
            <v>13</v>
          </cell>
          <cell r="AG15">
            <v>29</v>
          </cell>
          <cell r="AH15">
            <v>13</v>
          </cell>
          <cell r="AI15">
            <v>1</v>
          </cell>
          <cell r="AJ15">
            <v>2</v>
          </cell>
          <cell r="AK15">
            <v>9</v>
          </cell>
          <cell r="AL15">
            <v>2</v>
          </cell>
          <cell r="AM15">
            <v>4</v>
          </cell>
          <cell r="AN15">
            <v>0</v>
          </cell>
          <cell r="AO15">
            <v>12</v>
          </cell>
          <cell r="AP15">
            <v>6</v>
          </cell>
          <cell r="AQ15">
            <v>8</v>
          </cell>
          <cell r="AR15">
            <v>4</v>
          </cell>
          <cell r="AS15">
            <v>0</v>
          </cell>
          <cell r="AT15">
            <v>1</v>
          </cell>
          <cell r="AU15">
            <v>0</v>
          </cell>
          <cell r="AV15">
            <v>0</v>
          </cell>
          <cell r="AW15">
            <v>0</v>
          </cell>
          <cell r="AX15">
            <v>43</v>
          </cell>
          <cell r="AY15">
            <v>14</v>
          </cell>
          <cell r="AZ15">
            <v>29</v>
          </cell>
          <cell r="BA15">
            <v>14</v>
          </cell>
          <cell r="BB15">
            <v>1</v>
          </cell>
          <cell r="BC15">
            <v>3</v>
          </cell>
          <cell r="BD15">
            <v>12</v>
          </cell>
          <cell r="BE15">
            <v>2</v>
          </cell>
          <cell r="BF15">
            <v>0</v>
          </cell>
          <cell r="BG15">
            <v>0</v>
          </cell>
          <cell r="BH15">
            <v>13</v>
          </cell>
          <cell r="BI15">
            <v>8</v>
          </cell>
          <cell r="BJ15">
            <v>6</v>
          </cell>
          <cell r="BK15">
            <v>6</v>
          </cell>
          <cell r="BL15">
            <v>0</v>
          </cell>
          <cell r="BM15">
            <v>0</v>
          </cell>
          <cell r="BN15">
            <v>1</v>
          </cell>
          <cell r="BO15">
            <v>0</v>
          </cell>
          <cell r="BP15">
            <v>0</v>
          </cell>
          <cell r="BQ15">
            <v>42</v>
          </cell>
          <cell r="BR15">
            <v>2</v>
          </cell>
          <cell r="BS15">
            <v>19</v>
          </cell>
          <cell r="BT15">
            <v>21</v>
          </cell>
          <cell r="BU15">
            <v>42</v>
          </cell>
          <cell r="BV15">
            <v>7</v>
          </cell>
          <cell r="BW15">
            <v>23</v>
          </cell>
          <cell r="BX15">
            <v>12</v>
          </cell>
          <cell r="BY15">
            <v>41</v>
          </cell>
          <cell r="BZ15">
            <v>22</v>
          </cell>
          <cell r="CA15">
            <v>14</v>
          </cell>
          <cell r="CB15">
            <v>5</v>
          </cell>
          <cell r="CC15">
            <v>41</v>
          </cell>
          <cell r="CD15">
            <v>6</v>
          </cell>
          <cell r="CE15">
            <v>26</v>
          </cell>
          <cell r="CF15">
            <v>6</v>
          </cell>
          <cell r="CG15">
            <v>3</v>
          </cell>
          <cell r="CH15">
            <v>5</v>
          </cell>
          <cell r="CI15">
            <v>0</v>
          </cell>
          <cell r="CJ15">
            <v>3</v>
          </cell>
          <cell r="CK15">
            <v>0</v>
          </cell>
          <cell r="CL15">
            <v>2</v>
          </cell>
          <cell r="CM15">
            <v>3</v>
          </cell>
          <cell r="CN15">
            <v>0</v>
          </cell>
          <cell r="CO15">
            <v>6</v>
          </cell>
          <cell r="CP15">
            <v>0</v>
          </cell>
          <cell r="CQ15">
            <v>1</v>
          </cell>
          <cell r="CR15">
            <v>5</v>
          </cell>
          <cell r="CS15">
            <v>2</v>
          </cell>
          <cell r="CT15">
            <v>0</v>
          </cell>
          <cell r="CU15">
            <v>35</v>
          </cell>
          <cell r="CV15">
            <v>3</v>
          </cell>
          <cell r="CW15">
            <v>6</v>
          </cell>
          <cell r="CX15">
            <v>7</v>
          </cell>
          <cell r="CY15">
            <v>9</v>
          </cell>
          <cell r="CZ15">
            <v>3</v>
          </cell>
          <cell r="DA15">
            <v>5</v>
          </cell>
          <cell r="DB15">
            <v>2</v>
          </cell>
          <cell r="DC15">
            <v>32</v>
          </cell>
          <cell r="DD15">
            <v>3</v>
          </cell>
          <cell r="DE15">
            <v>0</v>
          </cell>
          <cell r="DF15">
            <v>8</v>
          </cell>
          <cell r="DG15">
            <v>17</v>
          </cell>
          <cell r="DH15">
            <v>17</v>
          </cell>
          <cell r="DI15">
            <v>4</v>
          </cell>
          <cell r="DJ15">
            <v>42</v>
          </cell>
          <cell r="DK15">
            <v>31</v>
          </cell>
          <cell r="DL15">
            <v>5</v>
          </cell>
          <cell r="DM15">
            <v>6</v>
          </cell>
          <cell r="DN15">
            <v>42</v>
          </cell>
          <cell r="DO15">
            <v>1</v>
          </cell>
          <cell r="DP15">
            <v>10</v>
          </cell>
          <cell r="DQ15">
            <v>17</v>
          </cell>
          <cell r="DR15">
            <v>7</v>
          </cell>
          <cell r="DS15">
            <v>6</v>
          </cell>
          <cell r="DT15">
            <v>1</v>
          </cell>
          <cell r="DU15">
            <v>41</v>
          </cell>
          <cell r="DV15">
            <v>8</v>
          </cell>
          <cell r="DW15">
            <v>0</v>
          </cell>
          <cell r="DX15">
            <v>8</v>
          </cell>
          <cell r="DY15">
            <v>19</v>
          </cell>
          <cell r="DZ15">
            <v>6</v>
          </cell>
          <cell r="EA15">
            <v>40</v>
          </cell>
          <cell r="EB15">
            <v>13</v>
          </cell>
          <cell r="EC15">
            <v>12</v>
          </cell>
          <cell r="ED15">
            <v>7</v>
          </cell>
          <cell r="EE15">
            <v>8</v>
          </cell>
          <cell r="EF15">
            <v>0</v>
          </cell>
          <cell r="EG15">
            <v>23</v>
          </cell>
          <cell r="EH15">
            <v>13</v>
          </cell>
          <cell r="EI15">
            <v>11</v>
          </cell>
          <cell r="EJ15">
            <v>6</v>
          </cell>
          <cell r="EK15">
            <v>10</v>
          </cell>
          <cell r="EL15">
            <v>7</v>
          </cell>
          <cell r="EM15">
            <v>0</v>
          </cell>
          <cell r="EN15">
            <v>3</v>
          </cell>
          <cell r="EO15">
            <v>3</v>
          </cell>
          <cell r="EP15">
            <v>1</v>
          </cell>
          <cell r="EQ15">
            <v>1</v>
          </cell>
          <cell r="ER15">
            <v>1</v>
          </cell>
          <cell r="ES15">
            <v>0</v>
          </cell>
          <cell r="ET15">
            <v>2</v>
          </cell>
          <cell r="EU15">
            <v>0</v>
          </cell>
          <cell r="EV15">
            <v>1</v>
          </cell>
          <cell r="EW15">
            <v>42</v>
          </cell>
          <cell r="EX15">
            <v>16</v>
          </cell>
          <cell r="EY15">
            <v>20</v>
          </cell>
          <cell r="EZ15">
            <v>2</v>
          </cell>
          <cell r="FA15">
            <v>4</v>
          </cell>
          <cell r="FB15">
            <v>42</v>
          </cell>
          <cell r="FC15">
            <v>35</v>
          </cell>
          <cell r="FD15">
            <v>8</v>
          </cell>
          <cell r="FE15">
            <v>8</v>
          </cell>
          <cell r="FF15">
            <v>21</v>
          </cell>
          <cell r="FG15">
            <v>2</v>
          </cell>
          <cell r="FH15">
            <v>4</v>
          </cell>
          <cell r="FI15">
            <v>4</v>
          </cell>
          <cell r="FJ15">
            <v>5</v>
          </cell>
          <cell r="FK15">
            <v>2</v>
          </cell>
          <cell r="FL15">
            <v>0</v>
          </cell>
          <cell r="FM15">
            <v>42</v>
          </cell>
          <cell r="FN15">
            <v>3</v>
          </cell>
          <cell r="FO15">
            <v>4</v>
          </cell>
          <cell r="FP15">
            <v>2</v>
          </cell>
          <cell r="FQ15">
            <v>1</v>
          </cell>
          <cell r="FR15">
            <v>4</v>
          </cell>
          <cell r="FS15">
            <v>33</v>
          </cell>
          <cell r="FT15">
            <v>40</v>
          </cell>
          <cell r="FU15">
            <v>6</v>
          </cell>
          <cell r="FV15">
            <v>3</v>
          </cell>
          <cell r="FW15">
            <v>2</v>
          </cell>
          <cell r="FX15">
            <v>2</v>
          </cell>
          <cell r="FY15">
            <v>7</v>
          </cell>
          <cell r="FZ15">
            <v>26</v>
          </cell>
          <cell r="GA15">
            <v>14</v>
          </cell>
          <cell r="GB15">
            <v>12</v>
          </cell>
          <cell r="GC15">
            <v>2</v>
          </cell>
          <cell r="GD15">
            <v>2</v>
          </cell>
          <cell r="GE15">
            <v>1</v>
          </cell>
          <cell r="GF15">
            <v>0</v>
          </cell>
          <cell r="GG15">
            <v>0</v>
          </cell>
          <cell r="GH15">
            <v>14</v>
          </cell>
          <cell r="GI15">
            <v>3</v>
          </cell>
          <cell r="GJ15">
            <v>3</v>
          </cell>
          <cell r="GK15">
            <v>1</v>
          </cell>
          <cell r="GL15">
            <v>1</v>
          </cell>
          <cell r="GM15">
            <v>6</v>
          </cell>
          <cell r="GN15">
            <v>0</v>
          </cell>
          <cell r="GO15">
            <v>33</v>
          </cell>
          <cell r="GP15">
            <v>14</v>
          </cell>
          <cell r="GQ15">
            <v>20</v>
          </cell>
          <cell r="GR15">
            <v>14</v>
          </cell>
          <cell r="GS15">
            <v>14</v>
          </cell>
          <cell r="GT15">
            <v>12</v>
          </cell>
          <cell r="GU15">
            <v>4</v>
          </cell>
          <cell r="GV15">
            <v>5</v>
          </cell>
          <cell r="GW15">
            <v>2</v>
          </cell>
          <cell r="GX15">
            <v>13</v>
          </cell>
          <cell r="GY15">
            <v>9</v>
          </cell>
          <cell r="GZ15">
            <v>11</v>
          </cell>
          <cell r="HA15">
            <v>0</v>
          </cell>
          <cell r="HB15">
            <v>28</v>
          </cell>
          <cell r="HC15">
            <v>9</v>
          </cell>
          <cell r="HD15">
            <v>7</v>
          </cell>
          <cell r="HE15">
            <v>3</v>
          </cell>
          <cell r="HF15">
            <v>5</v>
          </cell>
          <cell r="HG15">
            <v>6</v>
          </cell>
          <cell r="HH15">
            <v>4</v>
          </cell>
          <cell r="HI15">
            <v>10</v>
          </cell>
          <cell r="HJ15">
            <v>4</v>
          </cell>
          <cell r="HK15">
            <v>2</v>
          </cell>
          <cell r="HL15">
            <v>5</v>
          </cell>
          <cell r="HM15">
            <v>2</v>
          </cell>
          <cell r="HN15">
            <v>42</v>
          </cell>
          <cell r="HO15">
            <v>6</v>
          </cell>
          <cell r="HP15">
            <v>14</v>
          </cell>
          <cell r="HQ15">
            <v>11</v>
          </cell>
          <cell r="HR15">
            <v>11</v>
          </cell>
        </row>
        <row r="16">
          <cell r="E16">
            <v>33</v>
          </cell>
          <cell r="G16">
            <v>33</v>
          </cell>
          <cell r="H16">
            <v>5</v>
          </cell>
          <cell r="I16">
            <v>12</v>
          </cell>
          <cell r="J16">
            <v>16</v>
          </cell>
          <cell r="O16">
            <v>31</v>
          </cell>
          <cell r="P16">
            <v>2</v>
          </cell>
          <cell r="Q16">
            <v>16</v>
          </cell>
          <cell r="R16">
            <v>13</v>
          </cell>
          <cell r="S16">
            <v>32</v>
          </cell>
          <cell r="T16">
            <v>4</v>
          </cell>
          <cell r="U16">
            <v>13</v>
          </cell>
          <cell r="V16">
            <v>15</v>
          </cell>
          <cell r="W16">
            <v>29</v>
          </cell>
          <cell r="X16">
            <v>1</v>
          </cell>
          <cell r="Y16">
            <v>16</v>
          </cell>
          <cell r="Z16">
            <v>12</v>
          </cell>
          <cell r="AA16">
            <v>30</v>
          </cell>
          <cell r="AB16">
            <v>2</v>
          </cell>
          <cell r="AC16">
            <v>14</v>
          </cell>
          <cell r="AD16">
            <v>14</v>
          </cell>
          <cell r="AE16">
            <v>32</v>
          </cell>
          <cell r="AF16">
            <v>3</v>
          </cell>
          <cell r="AG16">
            <v>29</v>
          </cell>
          <cell r="AH16">
            <v>2</v>
          </cell>
          <cell r="AI16">
            <v>0</v>
          </cell>
          <cell r="AJ16">
            <v>0</v>
          </cell>
          <cell r="AK16">
            <v>1</v>
          </cell>
          <cell r="AL16">
            <v>1</v>
          </cell>
          <cell r="AM16">
            <v>0</v>
          </cell>
          <cell r="AN16">
            <v>0</v>
          </cell>
          <cell r="AO16">
            <v>3</v>
          </cell>
          <cell r="AP16">
            <v>2</v>
          </cell>
          <cell r="AQ16">
            <v>0</v>
          </cell>
          <cell r="AR16">
            <v>1</v>
          </cell>
          <cell r="AS16">
            <v>0</v>
          </cell>
          <cell r="AT16">
            <v>0</v>
          </cell>
          <cell r="AU16">
            <v>0</v>
          </cell>
          <cell r="AV16">
            <v>0</v>
          </cell>
          <cell r="AW16">
            <v>0</v>
          </cell>
          <cell r="AX16">
            <v>33</v>
          </cell>
          <cell r="AY16">
            <v>8</v>
          </cell>
          <cell r="AZ16">
            <v>25</v>
          </cell>
          <cell r="BA16">
            <v>8</v>
          </cell>
          <cell r="BB16">
            <v>0</v>
          </cell>
          <cell r="BC16">
            <v>1</v>
          </cell>
          <cell r="BD16">
            <v>3</v>
          </cell>
          <cell r="BE16">
            <v>1</v>
          </cell>
          <cell r="BF16">
            <v>4</v>
          </cell>
          <cell r="BG16">
            <v>0</v>
          </cell>
          <cell r="BH16">
            <v>7</v>
          </cell>
          <cell r="BI16">
            <v>6</v>
          </cell>
          <cell r="BJ16">
            <v>1</v>
          </cell>
          <cell r="BK16">
            <v>2</v>
          </cell>
          <cell r="BL16">
            <v>0</v>
          </cell>
          <cell r="BM16">
            <v>0</v>
          </cell>
          <cell r="BN16">
            <v>0</v>
          </cell>
          <cell r="BO16">
            <v>0</v>
          </cell>
          <cell r="BP16">
            <v>0</v>
          </cell>
          <cell r="BQ16">
            <v>33</v>
          </cell>
          <cell r="BR16">
            <v>1</v>
          </cell>
          <cell r="BS16">
            <v>13</v>
          </cell>
          <cell r="BT16">
            <v>19</v>
          </cell>
          <cell r="BU16">
            <v>33</v>
          </cell>
          <cell r="BV16">
            <v>1</v>
          </cell>
          <cell r="BW16">
            <v>18</v>
          </cell>
          <cell r="BX16">
            <v>14</v>
          </cell>
          <cell r="BY16">
            <v>32</v>
          </cell>
          <cell r="BZ16">
            <v>17</v>
          </cell>
          <cell r="CA16">
            <v>11</v>
          </cell>
          <cell r="CB16">
            <v>4</v>
          </cell>
          <cell r="CC16">
            <v>33</v>
          </cell>
          <cell r="CD16">
            <v>6</v>
          </cell>
          <cell r="CE16">
            <v>19</v>
          </cell>
          <cell r="CF16">
            <v>5</v>
          </cell>
          <cell r="CG16">
            <v>3</v>
          </cell>
          <cell r="CH16">
            <v>6</v>
          </cell>
          <cell r="CI16">
            <v>1</v>
          </cell>
          <cell r="CJ16">
            <v>4</v>
          </cell>
          <cell r="CK16">
            <v>0</v>
          </cell>
          <cell r="CL16">
            <v>2</v>
          </cell>
          <cell r="CM16">
            <v>4</v>
          </cell>
          <cell r="CN16">
            <v>0</v>
          </cell>
          <cell r="CO16">
            <v>4</v>
          </cell>
          <cell r="CP16">
            <v>0</v>
          </cell>
          <cell r="CQ16">
            <v>0</v>
          </cell>
          <cell r="CR16">
            <v>3</v>
          </cell>
          <cell r="CS16">
            <v>2</v>
          </cell>
          <cell r="CT16">
            <v>0</v>
          </cell>
          <cell r="CU16">
            <v>29</v>
          </cell>
          <cell r="CV16">
            <v>3</v>
          </cell>
          <cell r="CW16">
            <v>4</v>
          </cell>
          <cell r="CX16">
            <v>7</v>
          </cell>
          <cell r="CY16">
            <v>8</v>
          </cell>
          <cell r="CZ16">
            <v>1</v>
          </cell>
          <cell r="DA16">
            <v>4</v>
          </cell>
          <cell r="DB16">
            <v>2</v>
          </cell>
          <cell r="DC16">
            <v>24</v>
          </cell>
          <cell r="DD16">
            <v>5</v>
          </cell>
          <cell r="DE16">
            <v>7</v>
          </cell>
          <cell r="DF16">
            <v>9</v>
          </cell>
          <cell r="DG16">
            <v>10</v>
          </cell>
          <cell r="DH16">
            <v>9</v>
          </cell>
          <cell r="DI16">
            <v>2</v>
          </cell>
          <cell r="DJ16">
            <v>33</v>
          </cell>
          <cell r="DK16">
            <v>22</v>
          </cell>
          <cell r="DL16">
            <v>5</v>
          </cell>
          <cell r="DM16">
            <v>6</v>
          </cell>
          <cell r="DN16">
            <v>34</v>
          </cell>
          <cell r="DO16">
            <v>1</v>
          </cell>
          <cell r="DP16">
            <v>5</v>
          </cell>
          <cell r="DQ16">
            <v>15</v>
          </cell>
          <cell r="DR16">
            <v>10</v>
          </cell>
          <cell r="DS16">
            <v>3</v>
          </cell>
          <cell r="DT16">
            <v>0</v>
          </cell>
          <cell r="DU16">
            <v>33</v>
          </cell>
          <cell r="DV16">
            <v>6</v>
          </cell>
          <cell r="DW16">
            <v>3</v>
          </cell>
          <cell r="DX16">
            <v>7</v>
          </cell>
          <cell r="DY16">
            <v>12</v>
          </cell>
          <cell r="DZ16">
            <v>5</v>
          </cell>
          <cell r="EA16">
            <v>30</v>
          </cell>
          <cell r="EB16">
            <v>10</v>
          </cell>
          <cell r="EC16">
            <v>3</v>
          </cell>
          <cell r="ED16">
            <v>7</v>
          </cell>
          <cell r="EE16">
            <v>6</v>
          </cell>
          <cell r="EF16">
            <v>4</v>
          </cell>
          <cell r="EG16">
            <v>16</v>
          </cell>
          <cell r="EH16">
            <v>4</v>
          </cell>
          <cell r="EI16">
            <v>7</v>
          </cell>
          <cell r="EJ16">
            <v>2</v>
          </cell>
          <cell r="EK16">
            <v>4</v>
          </cell>
          <cell r="EL16">
            <v>3</v>
          </cell>
          <cell r="EM16">
            <v>2</v>
          </cell>
          <cell r="EN16">
            <v>1</v>
          </cell>
          <cell r="EO16">
            <v>1</v>
          </cell>
          <cell r="EP16">
            <v>0</v>
          </cell>
          <cell r="EQ16">
            <v>0</v>
          </cell>
          <cell r="ER16">
            <v>0</v>
          </cell>
          <cell r="ES16">
            <v>0</v>
          </cell>
          <cell r="ET16">
            <v>2</v>
          </cell>
          <cell r="EU16">
            <v>2</v>
          </cell>
          <cell r="EV16">
            <v>1</v>
          </cell>
          <cell r="EW16">
            <v>30</v>
          </cell>
          <cell r="EX16">
            <v>11</v>
          </cell>
          <cell r="EY16">
            <v>8</v>
          </cell>
          <cell r="EZ16">
            <v>6</v>
          </cell>
          <cell r="FA16">
            <v>5</v>
          </cell>
          <cell r="FB16">
            <v>31</v>
          </cell>
          <cell r="FC16">
            <v>23</v>
          </cell>
          <cell r="FD16">
            <v>5</v>
          </cell>
          <cell r="FE16">
            <v>4</v>
          </cell>
          <cell r="FF16">
            <v>11</v>
          </cell>
          <cell r="FG16">
            <v>0</v>
          </cell>
          <cell r="FH16">
            <v>1</v>
          </cell>
          <cell r="FI16">
            <v>2</v>
          </cell>
          <cell r="FJ16">
            <v>5</v>
          </cell>
          <cell r="FK16">
            <v>3</v>
          </cell>
          <cell r="FL16">
            <v>2</v>
          </cell>
          <cell r="FM16">
            <v>33</v>
          </cell>
          <cell r="FN16">
            <v>4</v>
          </cell>
          <cell r="FO16">
            <v>1</v>
          </cell>
          <cell r="FP16">
            <v>1</v>
          </cell>
          <cell r="FQ16">
            <v>0</v>
          </cell>
          <cell r="FR16">
            <v>1</v>
          </cell>
          <cell r="FS16">
            <v>27</v>
          </cell>
          <cell r="FT16">
            <v>31</v>
          </cell>
          <cell r="FU16">
            <v>4</v>
          </cell>
          <cell r="FV16">
            <v>6</v>
          </cell>
          <cell r="FW16">
            <v>2</v>
          </cell>
          <cell r="FX16">
            <v>0</v>
          </cell>
          <cell r="FY16">
            <v>1</v>
          </cell>
          <cell r="FZ16">
            <v>23</v>
          </cell>
          <cell r="GA16">
            <v>8</v>
          </cell>
          <cell r="GB16">
            <v>7</v>
          </cell>
          <cell r="GC16">
            <v>3</v>
          </cell>
          <cell r="GD16">
            <v>0</v>
          </cell>
          <cell r="GE16">
            <v>0</v>
          </cell>
          <cell r="GF16">
            <v>0</v>
          </cell>
          <cell r="GG16">
            <v>1</v>
          </cell>
          <cell r="GH16">
            <v>8</v>
          </cell>
          <cell r="GI16">
            <v>0</v>
          </cell>
          <cell r="GJ16">
            <v>2</v>
          </cell>
          <cell r="GK16">
            <v>2</v>
          </cell>
          <cell r="GL16">
            <v>1</v>
          </cell>
          <cell r="GM16">
            <v>2</v>
          </cell>
          <cell r="GN16">
            <v>1</v>
          </cell>
          <cell r="GO16">
            <v>23</v>
          </cell>
          <cell r="GP16">
            <v>5</v>
          </cell>
          <cell r="GQ16">
            <v>10</v>
          </cell>
          <cell r="GR16">
            <v>8</v>
          </cell>
          <cell r="GS16">
            <v>9</v>
          </cell>
          <cell r="GT16">
            <v>8</v>
          </cell>
          <cell r="GU16">
            <v>2</v>
          </cell>
          <cell r="GV16">
            <v>5</v>
          </cell>
          <cell r="GW16">
            <v>2</v>
          </cell>
          <cell r="GX16">
            <v>6</v>
          </cell>
          <cell r="GY16">
            <v>9</v>
          </cell>
          <cell r="GZ16">
            <v>5</v>
          </cell>
          <cell r="HA16">
            <v>2</v>
          </cell>
          <cell r="HB16">
            <v>20</v>
          </cell>
          <cell r="HC16">
            <v>4</v>
          </cell>
          <cell r="HD16">
            <v>3</v>
          </cell>
          <cell r="HE16">
            <v>1</v>
          </cell>
          <cell r="HF16">
            <v>3</v>
          </cell>
          <cell r="HG16">
            <v>2</v>
          </cell>
          <cell r="HH16">
            <v>3</v>
          </cell>
          <cell r="HI16">
            <v>5</v>
          </cell>
          <cell r="HJ16">
            <v>3</v>
          </cell>
          <cell r="HK16">
            <v>3</v>
          </cell>
          <cell r="HL16">
            <v>3</v>
          </cell>
          <cell r="HM16">
            <v>6</v>
          </cell>
          <cell r="HN16">
            <v>32</v>
          </cell>
          <cell r="HO16">
            <v>17</v>
          </cell>
          <cell r="HP16">
            <v>7</v>
          </cell>
          <cell r="HQ16">
            <v>5</v>
          </cell>
          <cell r="HR16">
            <v>3</v>
          </cell>
        </row>
        <row r="17">
          <cell r="E17">
            <v>31</v>
          </cell>
          <cell r="G17">
            <v>31</v>
          </cell>
          <cell r="H17">
            <v>5</v>
          </cell>
          <cell r="I17">
            <v>16</v>
          </cell>
          <cell r="J17">
            <v>10</v>
          </cell>
          <cell r="O17">
            <v>30</v>
          </cell>
          <cell r="P17">
            <v>3</v>
          </cell>
          <cell r="Q17">
            <v>17</v>
          </cell>
          <cell r="R17">
            <v>10</v>
          </cell>
          <cell r="S17">
            <v>31</v>
          </cell>
          <cell r="T17">
            <v>3</v>
          </cell>
          <cell r="U17">
            <v>14</v>
          </cell>
          <cell r="V17">
            <v>14</v>
          </cell>
          <cell r="W17">
            <v>31</v>
          </cell>
          <cell r="X17">
            <v>3</v>
          </cell>
          <cell r="Y17">
            <v>17</v>
          </cell>
          <cell r="Z17">
            <v>11</v>
          </cell>
          <cell r="AA17">
            <v>31</v>
          </cell>
          <cell r="AB17">
            <v>4</v>
          </cell>
          <cell r="AC17">
            <v>16</v>
          </cell>
          <cell r="AD17">
            <v>11</v>
          </cell>
          <cell r="AE17">
            <v>31</v>
          </cell>
          <cell r="AF17">
            <v>2</v>
          </cell>
          <cell r="AG17">
            <v>29</v>
          </cell>
          <cell r="AH17">
            <v>2</v>
          </cell>
          <cell r="AI17">
            <v>0</v>
          </cell>
          <cell r="AJ17">
            <v>1</v>
          </cell>
          <cell r="AK17">
            <v>2</v>
          </cell>
          <cell r="AL17">
            <v>0</v>
          </cell>
          <cell r="AM17">
            <v>0</v>
          </cell>
          <cell r="AN17">
            <v>0</v>
          </cell>
          <cell r="AO17">
            <v>2</v>
          </cell>
          <cell r="AP17">
            <v>2</v>
          </cell>
          <cell r="AQ17">
            <v>0</v>
          </cell>
          <cell r="AR17">
            <v>1</v>
          </cell>
          <cell r="AS17">
            <v>0</v>
          </cell>
          <cell r="AT17">
            <v>0</v>
          </cell>
          <cell r="AU17">
            <v>0</v>
          </cell>
          <cell r="AV17">
            <v>0</v>
          </cell>
          <cell r="AW17">
            <v>0</v>
          </cell>
          <cell r="AX17">
            <v>30</v>
          </cell>
          <cell r="AY17">
            <v>5</v>
          </cell>
          <cell r="AZ17">
            <v>25</v>
          </cell>
          <cell r="BA17">
            <v>6</v>
          </cell>
          <cell r="BB17">
            <v>0</v>
          </cell>
          <cell r="BC17">
            <v>2</v>
          </cell>
          <cell r="BD17">
            <v>3</v>
          </cell>
          <cell r="BE17">
            <v>1</v>
          </cell>
          <cell r="BF17">
            <v>1</v>
          </cell>
          <cell r="BG17">
            <v>0</v>
          </cell>
          <cell r="BH17">
            <v>5</v>
          </cell>
          <cell r="BI17">
            <v>4</v>
          </cell>
          <cell r="BJ17">
            <v>0</v>
          </cell>
          <cell r="BK17">
            <v>1</v>
          </cell>
          <cell r="BL17">
            <v>0</v>
          </cell>
          <cell r="BM17">
            <v>0</v>
          </cell>
          <cell r="BN17">
            <v>0</v>
          </cell>
          <cell r="BO17">
            <v>1</v>
          </cell>
          <cell r="BP17">
            <v>0</v>
          </cell>
          <cell r="BQ17">
            <v>31</v>
          </cell>
          <cell r="BR17">
            <v>0</v>
          </cell>
          <cell r="BS17">
            <v>17</v>
          </cell>
          <cell r="BT17">
            <v>14</v>
          </cell>
          <cell r="BU17">
            <v>31</v>
          </cell>
          <cell r="BV17">
            <v>1</v>
          </cell>
          <cell r="BW17">
            <v>16</v>
          </cell>
          <cell r="BX17">
            <v>14</v>
          </cell>
          <cell r="BY17">
            <v>30</v>
          </cell>
          <cell r="BZ17">
            <v>16</v>
          </cell>
          <cell r="CA17">
            <v>11</v>
          </cell>
          <cell r="CB17">
            <v>3</v>
          </cell>
          <cell r="CC17">
            <v>31</v>
          </cell>
          <cell r="CD17">
            <v>5</v>
          </cell>
          <cell r="CE17">
            <v>22</v>
          </cell>
          <cell r="CF17">
            <v>3</v>
          </cell>
          <cell r="CG17">
            <v>1</v>
          </cell>
          <cell r="CH17">
            <v>5</v>
          </cell>
          <cell r="CI17">
            <v>1</v>
          </cell>
          <cell r="CJ17">
            <v>3</v>
          </cell>
          <cell r="CK17">
            <v>0</v>
          </cell>
          <cell r="CL17">
            <v>1</v>
          </cell>
          <cell r="CM17">
            <v>1</v>
          </cell>
          <cell r="CN17">
            <v>0</v>
          </cell>
          <cell r="CO17">
            <v>3</v>
          </cell>
          <cell r="CP17">
            <v>0</v>
          </cell>
          <cell r="CQ17">
            <v>0</v>
          </cell>
          <cell r="CR17">
            <v>2</v>
          </cell>
          <cell r="CS17">
            <v>2</v>
          </cell>
          <cell r="CT17">
            <v>0</v>
          </cell>
          <cell r="CU17">
            <v>29</v>
          </cell>
          <cell r="CV17">
            <v>6</v>
          </cell>
          <cell r="CW17">
            <v>5</v>
          </cell>
          <cell r="CX17">
            <v>7</v>
          </cell>
          <cell r="CY17">
            <v>4</v>
          </cell>
          <cell r="CZ17">
            <v>1</v>
          </cell>
          <cell r="DA17">
            <v>4</v>
          </cell>
          <cell r="DB17">
            <v>2</v>
          </cell>
          <cell r="DC17">
            <v>24</v>
          </cell>
          <cell r="DD17">
            <v>6</v>
          </cell>
          <cell r="DE17">
            <v>3</v>
          </cell>
          <cell r="DF17">
            <v>8</v>
          </cell>
          <cell r="DG17">
            <v>7</v>
          </cell>
          <cell r="DH17">
            <v>7</v>
          </cell>
          <cell r="DI17">
            <v>3</v>
          </cell>
          <cell r="DJ17">
            <v>31</v>
          </cell>
          <cell r="DK17">
            <v>17</v>
          </cell>
          <cell r="DL17">
            <v>8</v>
          </cell>
          <cell r="DM17">
            <v>6</v>
          </cell>
          <cell r="DN17">
            <v>31</v>
          </cell>
          <cell r="DO17">
            <v>3</v>
          </cell>
          <cell r="DP17">
            <v>5</v>
          </cell>
          <cell r="DQ17">
            <v>13</v>
          </cell>
          <cell r="DR17">
            <v>7</v>
          </cell>
          <cell r="DS17">
            <v>3</v>
          </cell>
          <cell r="DT17">
            <v>0</v>
          </cell>
          <cell r="DU17">
            <v>31</v>
          </cell>
          <cell r="DV17">
            <v>5</v>
          </cell>
          <cell r="DW17">
            <v>1</v>
          </cell>
          <cell r="DX17">
            <v>2</v>
          </cell>
          <cell r="DY17">
            <v>16</v>
          </cell>
          <cell r="DZ17">
            <v>7</v>
          </cell>
          <cell r="EA17">
            <v>29</v>
          </cell>
          <cell r="EB17">
            <v>3</v>
          </cell>
          <cell r="EC17">
            <v>4</v>
          </cell>
          <cell r="ED17">
            <v>6</v>
          </cell>
          <cell r="EE17">
            <v>14</v>
          </cell>
          <cell r="EF17">
            <v>2</v>
          </cell>
          <cell r="EG17">
            <v>11</v>
          </cell>
          <cell r="EH17">
            <v>5</v>
          </cell>
          <cell r="EI17">
            <v>7</v>
          </cell>
          <cell r="EJ17">
            <v>2</v>
          </cell>
          <cell r="EK17">
            <v>3</v>
          </cell>
          <cell r="EL17">
            <v>2</v>
          </cell>
          <cell r="EM17">
            <v>1</v>
          </cell>
          <cell r="EN17">
            <v>0</v>
          </cell>
          <cell r="EO17">
            <v>0</v>
          </cell>
          <cell r="EP17">
            <v>0</v>
          </cell>
          <cell r="EQ17">
            <v>1</v>
          </cell>
          <cell r="ER17">
            <v>0</v>
          </cell>
          <cell r="ES17">
            <v>0</v>
          </cell>
          <cell r="ET17">
            <v>0</v>
          </cell>
          <cell r="EU17">
            <v>2</v>
          </cell>
          <cell r="EV17">
            <v>0</v>
          </cell>
          <cell r="EW17">
            <v>30</v>
          </cell>
          <cell r="EX17">
            <v>5</v>
          </cell>
          <cell r="EY17">
            <v>12</v>
          </cell>
          <cell r="EZ17">
            <v>5</v>
          </cell>
          <cell r="FA17">
            <v>8</v>
          </cell>
          <cell r="FB17">
            <v>29</v>
          </cell>
          <cell r="FC17">
            <v>21</v>
          </cell>
          <cell r="FD17">
            <v>4</v>
          </cell>
          <cell r="FE17">
            <v>4</v>
          </cell>
          <cell r="FF17">
            <v>13</v>
          </cell>
          <cell r="FG17">
            <v>2</v>
          </cell>
          <cell r="FH17">
            <v>2</v>
          </cell>
          <cell r="FI17">
            <v>2</v>
          </cell>
          <cell r="FJ17">
            <v>3</v>
          </cell>
          <cell r="FK17">
            <v>3</v>
          </cell>
          <cell r="FL17">
            <v>1</v>
          </cell>
          <cell r="FM17">
            <v>31</v>
          </cell>
          <cell r="FN17">
            <v>0</v>
          </cell>
          <cell r="FO17">
            <v>2</v>
          </cell>
          <cell r="FP17">
            <v>0</v>
          </cell>
          <cell r="FQ17">
            <v>0</v>
          </cell>
          <cell r="FR17">
            <v>0</v>
          </cell>
          <cell r="FS17">
            <v>29</v>
          </cell>
          <cell r="FT17">
            <v>31</v>
          </cell>
          <cell r="FU17">
            <v>1</v>
          </cell>
          <cell r="FV17">
            <v>2</v>
          </cell>
          <cell r="FW17">
            <v>0</v>
          </cell>
          <cell r="FX17">
            <v>0</v>
          </cell>
          <cell r="FY17">
            <v>1</v>
          </cell>
          <cell r="FZ17">
            <v>27</v>
          </cell>
          <cell r="GA17">
            <v>4</v>
          </cell>
          <cell r="GB17">
            <v>2</v>
          </cell>
          <cell r="GC17">
            <v>2</v>
          </cell>
          <cell r="GD17">
            <v>1</v>
          </cell>
          <cell r="GE17">
            <v>0</v>
          </cell>
          <cell r="GF17">
            <v>0</v>
          </cell>
          <cell r="GG17">
            <v>0</v>
          </cell>
          <cell r="GH17">
            <v>3</v>
          </cell>
          <cell r="GI17">
            <v>1</v>
          </cell>
          <cell r="GJ17">
            <v>0</v>
          </cell>
          <cell r="GK17">
            <v>1</v>
          </cell>
          <cell r="GL17">
            <v>1</v>
          </cell>
          <cell r="GM17">
            <v>0</v>
          </cell>
          <cell r="GN17">
            <v>0</v>
          </cell>
          <cell r="GO17">
            <v>24</v>
          </cell>
          <cell r="GP17">
            <v>6</v>
          </cell>
          <cell r="GQ17">
            <v>9</v>
          </cell>
          <cell r="GR17">
            <v>7</v>
          </cell>
          <cell r="GS17">
            <v>9</v>
          </cell>
          <cell r="GT17">
            <v>8</v>
          </cell>
          <cell r="GU17">
            <v>6</v>
          </cell>
          <cell r="GV17">
            <v>1</v>
          </cell>
          <cell r="GW17">
            <v>2</v>
          </cell>
          <cell r="GX17">
            <v>3</v>
          </cell>
          <cell r="GY17">
            <v>3</v>
          </cell>
          <cell r="GZ17">
            <v>5</v>
          </cell>
          <cell r="HA17">
            <v>4</v>
          </cell>
          <cell r="HB17">
            <v>23</v>
          </cell>
          <cell r="HC17">
            <v>4</v>
          </cell>
          <cell r="HD17">
            <v>5</v>
          </cell>
          <cell r="HE17">
            <v>2</v>
          </cell>
          <cell r="HF17">
            <v>1</v>
          </cell>
          <cell r="HG17">
            <v>4</v>
          </cell>
          <cell r="HH17">
            <v>4</v>
          </cell>
          <cell r="HI17">
            <v>7</v>
          </cell>
          <cell r="HJ17">
            <v>2</v>
          </cell>
          <cell r="HK17">
            <v>1</v>
          </cell>
          <cell r="HL17">
            <v>2</v>
          </cell>
          <cell r="HM17">
            <v>5</v>
          </cell>
          <cell r="HN17">
            <v>31</v>
          </cell>
          <cell r="HO17">
            <v>16</v>
          </cell>
          <cell r="HP17">
            <v>12</v>
          </cell>
          <cell r="HQ17">
            <v>3</v>
          </cell>
          <cell r="HR17">
            <v>0</v>
          </cell>
        </row>
        <row r="18">
          <cell r="E18">
            <v>50</v>
          </cell>
          <cell r="G18">
            <v>49</v>
          </cell>
          <cell r="H18">
            <v>9</v>
          </cell>
          <cell r="I18">
            <v>15</v>
          </cell>
          <cell r="J18">
            <v>25</v>
          </cell>
          <cell r="O18">
            <v>49</v>
          </cell>
          <cell r="P18">
            <v>3</v>
          </cell>
          <cell r="Q18">
            <v>19</v>
          </cell>
          <cell r="R18">
            <v>27</v>
          </cell>
          <cell r="S18">
            <v>50</v>
          </cell>
          <cell r="T18">
            <v>11</v>
          </cell>
          <cell r="U18">
            <v>24</v>
          </cell>
          <cell r="V18">
            <v>15</v>
          </cell>
          <cell r="W18">
            <v>49</v>
          </cell>
          <cell r="X18">
            <v>4</v>
          </cell>
          <cell r="Y18">
            <v>28</v>
          </cell>
          <cell r="Z18">
            <v>17</v>
          </cell>
          <cell r="AA18">
            <v>49</v>
          </cell>
          <cell r="AB18">
            <v>4</v>
          </cell>
          <cell r="AC18">
            <v>27</v>
          </cell>
          <cell r="AD18">
            <v>18</v>
          </cell>
          <cell r="AE18">
            <v>48</v>
          </cell>
          <cell r="AF18">
            <v>9</v>
          </cell>
          <cell r="AG18">
            <v>39</v>
          </cell>
          <cell r="AH18">
            <v>9</v>
          </cell>
          <cell r="AI18">
            <v>1</v>
          </cell>
          <cell r="AJ18">
            <v>0</v>
          </cell>
          <cell r="AK18">
            <v>6</v>
          </cell>
          <cell r="AL18">
            <v>2</v>
          </cell>
          <cell r="AM18">
            <v>2</v>
          </cell>
          <cell r="AN18">
            <v>0</v>
          </cell>
          <cell r="AO18">
            <v>8</v>
          </cell>
          <cell r="AP18">
            <v>6</v>
          </cell>
          <cell r="AQ18">
            <v>3</v>
          </cell>
          <cell r="AR18">
            <v>1</v>
          </cell>
          <cell r="AS18">
            <v>0</v>
          </cell>
          <cell r="AT18">
            <v>0</v>
          </cell>
          <cell r="AU18">
            <v>0</v>
          </cell>
          <cell r="AV18">
            <v>0</v>
          </cell>
          <cell r="AW18">
            <v>0</v>
          </cell>
          <cell r="AX18">
            <v>48</v>
          </cell>
          <cell r="AY18">
            <v>7</v>
          </cell>
          <cell r="AZ18">
            <v>41</v>
          </cell>
          <cell r="BA18">
            <v>7</v>
          </cell>
          <cell r="BB18">
            <v>0</v>
          </cell>
          <cell r="BC18">
            <v>1</v>
          </cell>
          <cell r="BD18">
            <v>4</v>
          </cell>
          <cell r="BE18">
            <v>0</v>
          </cell>
          <cell r="BF18">
            <v>2</v>
          </cell>
          <cell r="BG18">
            <v>0</v>
          </cell>
          <cell r="BH18">
            <v>6</v>
          </cell>
          <cell r="BI18">
            <v>5</v>
          </cell>
          <cell r="BJ18">
            <v>2</v>
          </cell>
          <cell r="BK18">
            <v>2</v>
          </cell>
          <cell r="BL18">
            <v>0</v>
          </cell>
          <cell r="BM18">
            <v>0</v>
          </cell>
          <cell r="BN18">
            <v>1</v>
          </cell>
          <cell r="BO18">
            <v>0</v>
          </cell>
          <cell r="BP18">
            <v>0</v>
          </cell>
          <cell r="BQ18">
            <v>50</v>
          </cell>
          <cell r="BR18">
            <v>2</v>
          </cell>
          <cell r="BS18">
            <v>15</v>
          </cell>
          <cell r="BT18">
            <v>33</v>
          </cell>
          <cell r="BU18">
            <v>50</v>
          </cell>
          <cell r="BV18">
            <v>3</v>
          </cell>
          <cell r="BW18">
            <v>35</v>
          </cell>
          <cell r="BX18">
            <v>12</v>
          </cell>
          <cell r="BY18">
            <v>49</v>
          </cell>
          <cell r="BZ18">
            <v>32</v>
          </cell>
          <cell r="CA18">
            <v>16</v>
          </cell>
          <cell r="CB18">
            <v>1</v>
          </cell>
          <cell r="CC18">
            <v>48</v>
          </cell>
          <cell r="CD18">
            <v>8</v>
          </cell>
          <cell r="CE18">
            <v>34</v>
          </cell>
          <cell r="CF18">
            <v>5</v>
          </cell>
          <cell r="CG18">
            <v>1</v>
          </cell>
          <cell r="CH18">
            <v>7</v>
          </cell>
          <cell r="CI18">
            <v>1</v>
          </cell>
          <cell r="CJ18">
            <v>2</v>
          </cell>
          <cell r="CK18">
            <v>0</v>
          </cell>
          <cell r="CL18">
            <v>1</v>
          </cell>
          <cell r="CM18">
            <v>3</v>
          </cell>
          <cell r="CN18">
            <v>1</v>
          </cell>
          <cell r="CO18">
            <v>5</v>
          </cell>
          <cell r="CP18">
            <v>0</v>
          </cell>
          <cell r="CQ18">
            <v>1</v>
          </cell>
          <cell r="CR18">
            <v>3</v>
          </cell>
          <cell r="CS18">
            <v>3</v>
          </cell>
          <cell r="CT18">
            <v>1</v>
          </cell>
          <cell r="CU18">
            <v>48</v>
          </cell>
          <cell r="CV18">
            <v>6</v>
          </cell>
          <cell r="CW18">
            <v>14</v>
          </cell>
          <cell r="CX18">
            <v>8</v>
          </cell>
          <cell r="CY18">
            <v>8</v>
          </cell>
          <cell r="CZ18">
            <v>4</v>
          </cell>
          <cell r="DA18">
            <v>6</v>
          </cell>
          <cell r="DB18">
            <v>2</v>
          </cell>
          <cell r="DC18">
            <v>38</v>
          </cell>
          <cell r="DD18">
            <v>3</v>
          </cell>
          <cell r="DE18">
            <v>9</v>
          </cell>
          <cell r="DF18">
            <v>10</v>
          </cell>
          <cell r="DG18">
            <v>24</v>
          </cell>
          <cell r="DH18">
            <v>5</v>
          </cell>
          <cell r="DI18">
            <v>4</v>
          </cell>
          <cell r="DJ18">
            <v>50</v>
          </cell>
          <cell r="DK18">
            <v>28</v>
          </cell>
          <cell r="DL18">
            <v>14</v>
          </cell>
          <cell r="DM18">
            <v>8</v>
          </cell>
          <cell r="DN18">
            <v>49</v>
          </cell>
          <cell r="DO18">
            <v>2</v>
          </cell>
          <cell r="DP18">
            <v>6</v>
          </cell>
          <cell r="DQ18">
            <v>25</v>
          </cell>
          <cell r="DR18">
            <v>13</v>
          </cell>
          <cell r="DS18">
            <v>3</v>
          </cell>
          <cell r="DT18">
            <v>0</v>
          </cell>
          <cell r="DU18">
            <v>47</v>
          </cell>
          <cell r="DV18">
            <v>9</v>
          </cell>
          <cell r="DW18">
            <v>3</v>
          </cell>
          <cell r="DX18">
            <v>8</v>
          </cell>
          <cell r="DY18">
            <v>17</v>
          </cell>
          <cell r="DZ18">
            <v>10</v>
          </cell>
          <cell r="EA18">
            <v>51</v>
          </cell>
          <cell r="EB18">
            <v>6</v>
          </cell>
          <cell r="EC18">
            <v>8</v>
          </cell>
          <cell r="ED18">
            <v>24</v>
          </cell>
          <cell r="EE18">
            <v>10</v>
          </cell>
          <cell r="EF18">
            <v>3</v>
          </cell>
          <cell r="EG18">
            <v>14</v>
          </cell>
          <cell r="EH18">
            <v>5</v>
          </cell>
          <cell r="EI18">
            <v>6</v>
          </cell>
          <cell r="EJ18">
            <v>1</v>
          </cell>
          <cell r="EK18">
            <v>1</v>
          </cell>
          <cell r="EL18">
            <v>2</v>
          </cell>
          <cell r="EM18">
            <v>1</v>
          </cell>
          <cell r="EN18">
            <v>3</v>
          </cell>
          <cell r="EO18">
            <v>0</v>
          </cell>
          <cell r="EP18">
            <v>0</v>
          </cell>
          <cell r="EQ18">
            <v>0</v>
          </cell>
          <cell r="ER18">
            <v>0</v>
          </cell>
          <cell r="ES18">
            <v>0</v>
          </cell>
          <cell r="ET18">
            <v>0</v>
          </cell>
          <cell r="EU18">
            <v>5</v>
          </cell>
          <cell r="EV18">
            <v>0</v>
          </cell>
          <cell r="EW18">
            <v>48</v>
          </cell>
          <cell r="EX18">
            <v>11</v>
          </cell>
          <cell r="EY18">
            <v>23</v>
          </cell>
          <cell r="EZ18">
            <v>6</v>
          </cell>
          <cell r="FA18">
            <v>8</v>
          </cell>
          <cell r="FB18">
            <v>48</v>
          </cell>
          <cell r="FC18">
            <v>39</v>
          </cell>
          <cell r="FD18">
            <v>9</v>
          </cell>
          <cell r="FE18">
            <v>9</v>
          </cell>
          <cell r="FF18">
            <v>15</v>
          </cell>
          <cell r="FG18">
            <v>1</v>
          </cell>
          <cell r="FH18">
            <v>4</v>
          </cell>
          <cell r="FI18">
            <v>1</v>
          </cell>
          <cell r="FJ18">
            <v>12</v>
          </cell>
          <cell r="FK18">
            <v>5</v>
          </cell>
          <cell r="FL18">
            <v>1</v>
          </cell>
          <cell r="FM18">
            <v>50</v>
          </cell>
          <cell r="FN18">
            <v>3</v>
          </cell>
          <cell r="FO18">
            <v>1</v>
          </cell>
          <cell r="FP18">
            <v>0</v>
          </cell>
          <cell r="FQ18">
            <v>0</v>
          </cell>
          <cell r="FR18">
            <v>5</v>
          </cell>
          <cell r="FS18">
            <v>42</v>
          </cell>
          <cell r="FT18">
            <v>47</v>
          </cell>
          <cell r="FU18">
            <v>5</v>
          </cell>
          <cell r="FV18">
            <v>2</v>
          </cell>
          <cell r="FW18">
            <v>1</v>
          </cell>
          <cell r="FX18">
            <v>2</v>
          </cell>
          <cell r="FY18">
            <v>2</v>
          </cell>
          <cell r="FZ18">
            <v>38</v>
          </cell>
          <cell r="GA18">
            <v>9</v>
          </cell>
          <cell r="GB18">
            <v>9</v>
          </cell>
          <cell r="GC18">
            <v>1</v>
          </cell>
          <cell r="GD18">
            <v>0</v>
          </cell>
          <cell r="GE18">
            <v>0</v>
          </cell>
          <cell r="GF18">
            <v>0</v>
          </cell>
          <cell r="GG18">
            <v>0</v>
          </cell>
          <cell r="GH18">
            <v>10</v>
          </cell>
          <cell r="GI18">
            <v>1</v>
          </cell>
          <cell r="GJ18">
            <v>5</v>
          </cell>
          <cell r="GK18">
            <v>1</v>
          </cell>
          <cell r="GL18">
            <v>0</v>
          </cell>
          <cell r="GM18">
            <v>3</v>
          </cell>
          <cell r="GN18">
            <v>0</v>
          </cell>
          <cell r="GO18">
            <v>41</v>
          </cell>
          <cell r="GP18">
            <v>12</v>
          </cell>
          <cell r="GQ18">
            <v>16</v>
          </cell>
          <cell r="GR18">
            <v>9</v>
          </cell>
          <cell r="GS18">
            <v>16</v>
          </cell>
          <cell r="GT18">
            <v>11</v>
          </cell>
          <cell r="GU18">
            <v>5</v>
          </cell>
          <cell r="GV18">
            <v>3</v>
          </cell>
          <cell r="GW18">
            <v>5</v>
          </cell>
          <cell r="GX18">
            <v>16</v>
          </cell>
          <cell r="GY18">
            <v>9</v>
          </cell>
          <cell r="GZ18">
            <v>10</v>
          </cell>
          <cell r="HA18">
            <v>3</v>
          </cell>
          <cell r="HB18">
            <v>39</v>
          </cell>
          <cell r="HC18">
            <v>9</v>
          </cell>
          <cell r="HD18">
            <v>12</v>
          </cell>
          <cell r="HE18">
            <v>4</v>
          </cell>
          <cell r="HF18">
            <v>3</v>
          </cell>
          <cell r="HG18">
            <v>4</v>
          </cell>
          <cell r="HH18">
            <v>4</v>
          </cell>
          <cell r="HI18">
            <v>13</v>
          </cell>
          <cell r="HJ18">
            <v>4</v>
          </cell>
          <cell r="HK18">
            <v>3</v>
          </cell>
          <cell r="HL18">
            <v>6</v>
          </cell>
          <cell r="HM18">
            <v>10</v>
          </cell>
          <cell r="HN18">
            <v>49</v>
          </cell>
          <cell r="HO18">
            <v>12</v>
          </cell>
          <cell r="HP18">
            <v>22</v>
          </cell>
          <cell r="HQ18">
            <v>10</v>
          </cell>
          <cell r="HR18">
            <v>5</v>
          </cell>
        </row>
        <row r="19">
          <cell r="E19">
            <v>45</v>
          </cell>
          <cell r="G19">
            <v>45</v>
          </cell>
          <cell r="H19">
            <v>3</v>
          </cell>
          <cell r="I19">
            <v>22</v>
          </cell>
          <cell r="J19">
            <v>20</v>
          </cell>
          <cell r="O19">
            <v>45</v>
          </cell>
          <cell r="P19">
            <v>1</v>
          </cell>
          <cell r="Q19">
            <v>28</v>
          </cell>
          <cell r="R19">
            <v>16</v>
          </cell>
          <cell r="S19">
            <v>45</v>
          </cell>
          <cell r="T19">
            <v>6</v>
          </cell>
          <cell r="U19">
            <v>25</v>
          </cell>
          <cell r="V19">
            <v>14</v>
          </cell>
          <cell r="W19">
            <v>45</v>
          </cell>
          <cell r="X19">
            <v>3</v>
          </cell>
          <cell r="Y19">
            <v>28</v>
          </cell>
          <cell r="Z19">
            <v>14</v>
          </cell>
          <cell r="AA19">
            <v>45</v>
          </cell>
          <cell r="AB19">
            <v>3</v>
          </cell>
          <cell r="AC19">
            <v>30</v>
          </cell>
          <cell r="AD19">
            <v>12</v>
          </cell>
          <cell r="AE19">
            <v>44</v>
          </cell>
          <cell r="AF19">
            <v>9</v>
          </cell>
          <cell r="AG19">
            <v>35</v>
          </cell>
          <cell r="AH19">
            <v>9</v>
          </cell>
          <cell r="AI19">
            <v>1</v>
          </cell>
          <cell r="AJ19">
            <v>2</v>
          </cell>
          <cell r="AK19">
            <v>5</v>
          </cell>
          <cell r="AL19">
            <v>3</v>
          </cell>
          <cell r="AM19">
            <v>3</v>
          </cell>
          <cell r="AN19">
            <v>0</v>
          </cell>
          <cell r="AO19">
            <v>9</v>
          </cell>
          <cell r="AP19">
            <v>6</v>
          </cell>
          <cell r="AQ19">
            <v>3</v>
          </cell>
          <cell r="AR19">
            <v>1</v>
          </cell>
          <cell r="AS19">
            <v>0</v>
          </cell>
          <cell r="AT19">
            <v>1</v>
          </cell>
          <cell r="AU19">
            <v>0</v>
          </cell>
          <cell r="AV19">
            <v>0</v>
          </cell>
          <cell r="AW19">
            <v>0</v>
          </cell>
          <cell r="AX19">
            <v>44</v>
          </cell>
          <cell r="AY19">
            <v>11</v>
          </cell>
          <cell r="AZ19">
            <v>33</v>
          </cell>
          <cell r="BA19">
            <v>11</v>
          </cell>
          <cell r="BB19">
            <v>0</v>
          </cell>
          <cell r="BC19">
            <v>2</v>
          </cell>
          <cell r="BD19">
            <v>5</v>
          </cell>
          <cell r="BE19">
            <v>3</v>
          </cell>
          <cell r="BF19">
            <v>4</v>
          </cell>
          <cell r="BG19">
            <v>2</v>
          </cell>
          <cell r="BH19">
            <v>11</v>
          </cell>
          <cell r="BI19">
            <v>7</v>
          </cell>
          <cell r="BJ19">
            <v>5</v>
          </cell>
          <cell r="BK19">
            <v>3</v>
          </cell>
          <cell r="BL19">
            <v>1</v>
          </cell>
          <cell r="BM19">
            <v>0</v>
          </cell>
          <cell r="BN19">
            <v>0</v>
          </cell>
          <cell r="BO19">
            <v>0</v>
          </cell>
          <cell r="BP19">
            <v>0</v>
          </cell>
          <cell r="BQ19">
            <v>45</v>
          </cell>
          <cell r="BR19">
            <v>0</v>
          </cell>
          <cell r="BS19">
            <v>14</v>
          </cell>
          <cell r="BT19">
            <v>31</v>
          </cell>
          <cell r="BU19">
            <v>45</v>
          </cell>
          <cell r="BV19">
            <v>2</v>
          </cell>
          <cell r="BW19">
            <v>27</v>
          </cell>
          <cell r="BX19">
            <v>16</v>
          </cell>
          <cell r="BY19">
            <v>45</v>
          </cell>
          <cell r="BZ19">
            <v>23</v>
          </cell>
          <cell r="CA19">
            <v>17</v>
          </cell>
          <cell r="CB19">
            <v>5</v>
          </cell>
          <cell r="CC19">
            <v>45</v>
          </cell>
          <cell r="CD19">
            <v>11</v>
          </cell>
          <cell r="CE19">
            <v>29</v>
          </cell>
          <cell r="CF19">
            <v>4</v>
          </cell>
          <cell r="CG19">
            <v>1</v>
          </cell>
          <cell r="CH19">
            <v>11</v>
          </cell>
          <cell r="CI19">
            <v>0</v>
          </cell>
          <cell r="CJ19">
            <v>6</v>
          </cell>
          <cell r="CK19">
            <v>0</v>
          </cell>
          <cell r="CL19">
            <v>2</v>
          </cell>
          <cell r="CM19">
            <v>3</v>
          </cell>
          <cell r="CN19">
            <v>1</v>
          </cell>
          <cell r="CO19">
            <v>4</v>
          </cell>
          <cell r="CP19">
            <v>0</v>
          </cell>
          <cell r="CQ19">
            <v>2</v>
          </cell>
          <cell r="CR19">
            <v>2</v>
          </cell>
          <cell r="CS19">
            <v>2</v>
          </cell>
          <cell r="CT19">
            <v>0</v>
          </cell>
          <cell r="CU19">
            <v>43</v>
          </cell>
          <cell r="CV19">
            <v>9</v>
          </cell>
          <cell r="CW19">
            <v>4</v>
          </cell>
          <cell r="CX19">
            <v>4</v>
          </cell>
          <cell r="CY19">
            <v>11</v>
          </cell>
          <cell r="CZ19">
            <v>5</v>
          </cell>
          <cell r="DA19">
            <v>3</v>
          </cell>
          <cell r="DB19">
            <v>7</v>
          </cell>
          <cell r="DC19">
            <v>32</v>
          </cell>
          <cell r="DD19">
            <v>7</v>
          </cell>
          <cell r="DE19">
            <v>7</v>
          </cell>
          <cell r="DF19">
            <v>9</v>
          </cell>
          <cell r="DG19">
            <v>18</v>
          </cell>
          <cell r="DH19">
            <v>1</v>
          </cell>
          <cell r="DI19">
            <v>3</v>
          </cell>
          <cell r="DJ19">
            <v>45</v>
          </cell>
          <cell r="DK19">
            <v>29</v>
          </cell>
          <cell r="DL19">
            <v>8</v>
          </cell>
          <cell r="DM19">
            <v>8</v>
          </cell>
          <cell r="DN19">
            <v>45</v>
          </cell>
          <cell r="DO19">
            <v>1</v>
          </cell>
          <cell r="DP19">
            <v>6</v>
          </cell>
          <cell r="DQ19">
            <v>21</v>
          </cell>
          <cell r="DR19">
            <v>12</v>
          </cell>
          <cell r="DS19">
            <v>5</v>
          </cell>
          <cell r="DT19">
            <v>0</v>
          </cell>
          <cell r="DU19">
            <v>44</v>
          </cell>
          <cell r="DV19">
            <v>8</v>
          </cell>
          <cell r="DW19">
            <v>1</v>
          </cell>
          <cell r="DX19">
            <v>10</v>
          </cell>
          <cell r="DY19">
            <v>19</v>
          </cell>
          <cell r="DZ19">
            <v>6</v>
          </cell>
          <cell r="EA19">
            <v>42</v>
          </cell>
          <cell r="EB19">
            <v>7</v>
          </cell>
          <cell r="EC19">
            <v>6</v>
          </cell>
          <cell r="ED19">
            <v>11</v>
          </cell>
          <cell r="EE19">
            <v>15</v>
          </cell>
          <cell r="EF19">
            <v>3</v>
          </cell>
          <cell r="EG19">
            <v>16</v>
          </cell>
          <cell r="EH19">
            <v>4</v>
          </cell>
          <cell r="EI19">
            <v>5</v>
          </cell>
          <cell r="EJ19">
            <v>3</v>
          </cell>
          <cell r="EK19">
            <v>8</v>
          </cell>
          <cell r="EL19">
            <v>3</v>
          </cell>
          <cell r="EM19">
            <v>1</v>
          </cell>
          <cell r="EN19">
            <v>1</v>
          </cell>
          <cell r="EO19">
            <v>2</v>
          </cell>
          <cell r="EP19">
            <v>0</v>
          </cell>
          <cell r="EQ19">
            <v>2</v>
          </cell>
          <cell r="ER19">
            <v>1</v>
          </cell>
          <cell r="ES19">
            <v>0</v>
          </cell>
          <cell r="ET19">
            <v>2</v>
          </cell>
          <cell r="EU19">
            <v>5</v>
          </cell>
          <cell r="EV19">
            <v>0</v>
          </cell>
          <cell r="EW19">
            <v>43</v>
          </cell>
          <cell r="EX19">
            <v>11</v>
          </cell>
          <cell r="EY19">
            <v>17</v>
          </cell>
          <cell r="EZ19">
            <v>8</v>
          </cell>
          <cell r="FA19">
            <v>7</v>
          </cell>
          <cell r="FB19">
            <v>44</v>
          </cell>
          <cell r="FC19">
            <v>33</v>
          </cell>
          <cell r="FD19">
            <v>5</v>
          </cell>
          <cell r="FE19">
            <v>9</v>
          </cell>
          <cell r="FF19">
            <v>18</v>
          </cell>
          <cell r="FG19">
            <v>0</v>
          </cell>
          <cell r="FH19">
            <v>4</v>
          </cell>
          <cell r="FI19">
            <v>3</v>
          </cell>
          <cell r="FJ19">
            <v>6</v>
          </cell>
          <cell r="FK19">
            <v>6</v>
          </cell>
          <cell r="FL19">
            <v>0</v>
          </cell>
          <cell r="FM19">
            <v>45</v>
          </cell>
          <cell r="FN19">
            <v>7</v>
          </cell>
          <cell r="FO19">
            <v>3</v>
          </cell>
          <cell r="FP19">
            <v>1</v>
          </cell>
          <cell r="FQ19">
            <v>1</v>
          </cell>
          <cell r="FR19">
            <v>1</v>
          </cell>
          <cell r="FS19">
            <v>36</v>
          </cell>
          <cell r="FT19">
            <v>45</v>
          </cell>
          <cell r="FU19">
            <v>7</v>
          </cell>
          <cell r="FV19">
            <v>6</v>
          </cell>
          <cell r="FW19">
            <v>3</v>
          </cell>
          <cell r="FX19">
            <v>5</v>
          </cell>
          <cell r="FY19">
            <v>1</v>
          </cell>
          <cell r="FZ19">
            <v>32</v>
          </cell>
          <cell r="GA19">
            <v>13</v>
          </cell>
          <cell r="GB19">
            <v>12</v>
          </cell>
          <cell r="GC19">
            <v>1</v>
          </cell>
          <cell r="GD19">
            <v>1</v>
          </cell>
          <cell r="GE19">
            <v>1</v>
          </cell>
          <cell r="GF19">
            <v>0</v>
          </cell>
          <cell r="GG19">
            <v>1</v>
          </cell>
          <cell r="GH19">
            <v>12</v>
          </cell>
          <cell r="GI19">
            <v>1</v>
          </cell>
          <cell r="GJ19">
            <v>2</v>
          </cell>
          <cell r="GK19">
            <v>5</v>
          </cell>
          <cell r="GL19">
            <v>0</v>
          </cell>
          <cell r="GM19">
            <v>4</v>
          </cell>
          <cell r="GN19">
            <v>0</v>
          </cell>
          <cell r="GO19">
            <v>40</v>
          </cell>
          <cell r="GP19">
            <v>13</v>
          </cell>
          <cell r="GQ19">
            <v>14</v>
          </cell>
          <cell r="GR19">
            <v>11</v>
          </cell>
          <cell r="GS19">
            <v>15</v>
          </cell>
          <cell r="GT19">
            <v>12</v>
          </cell>
          <cell r="GU19">
            <v>6</v>
          </cell>
          <cell r="GV19">
            <v>3</v>
          </cell>
          <cell r="GW19">
            <v>2</v>
          </cell>
          <cell r="GX19">
            <v>10</v>
          </cell>
          <cell r="GY19">
            <v>8</v>
          </cell>
          <cell r="GZ19">
            <v>5</v>
          </cell>
          <cell r="HA19">
            <v>7</v>
          </cell>
          <cell r="HB19">
            <v>33</v>
          </cell>
          <cell r="HC19">
            <v>10</v>
          </cell>
          <cell r="HD19">
            <v>8</v>
          </cell>
          <cell r="HE19">
            <v>1</v>
          </cell>
          <cell r="HF19">
            <v>3</v>
          </cell>
          <cell r="HG19">
            <v>3</v>
          </cell>
          <cell r="HH19">
            <v>0</v>
          </cell>
          <cell r="HI19">
            <v>10</v>
          </cell>
          <cell r="HJ19">
            <v>1</v>
          </cell>
          <cell r="HK19">
            <v>2</v>
          </cell>
          <cell r="HL19">
            <v>6</v>
          </cell>
          <cell r="HM19">
            <v>8</v>
          </cell>
          <cell r="HN19">
            <v>45</v>
          </cell>
          <cell r="HO19">
            <v>15</v>
          </cell>
          <cell r="HP19">
            <v>14</v>
          </cell>
          <cell r="HQ19">
            <v>12</v>
          </cell>
          <cell r="HR19">
            <v>4</v>
          </cell>
        </row>
        <row r="20">
          <cell r="E20">
            <v>36</v>
          </cell>
          <cell r="G20">
            <v>36</v>
          </cell>
          <cell r="H20">
            <v>8</v>
          </cell>
          <cell r="I20">
            <v>17</v>
          </cell>
          <cell r="J20">
            <v>11</v>
          </cell>
          <cell r="O20">
            <v>36</v>
          </cell>
          <cell r="P20">
            <v>6</v>
          </cell>
          <cell r="Q20">
            <v>22</v>
          </cell>
          <cell r="R20">
            <v>8</v>
          </cell>
          <cell r="S20">
            <v>36</v>
          </cell>
          <cell r="T20">
            <v>9</v>
          </cell>
          <cell r="U20">
            <v>22</v>
          </cell>
          <cell r="V20">
            <v>5</v>
          </cell>
          <cell r="W20">
            <v>36</v>
          </cell>
          <cell r="X20">
            <v>3</v>
          </cell>
          <cell r="Y20">
            <v>32</v>
          </cell>
          <cell r="Z20">
            <v>1</v>
          </cell>
          <cell r="AA20">
            <v>36</v>
          </cell>
          <cell r="AB20">
            <v>4</v>
          </cell>
          <cell r="AC20">
            <v>28</v>
          </cell>
          <cell r="AD20">
            <v>4</v>
          </cell>
          <cell r="AE20">
            <v>36</v>
          </cell>
          <cell r="AF20">
            <v>14</v>
          </cell>
          <cell r="AG20">
            <v>22</v>
          </cell>
          <cell r="AH20">
            <v>14</v>
          </cell>
          <cell r="AI20">
            <v>0</v>
          </cell>
          <cell r="AJ20">
            <v>3</v>
          </cell>
          <cell r="AK20">
            <v>10</v>
          </cell>
          <cell r="AL20">
            <v>2</v>
          </cell>
          <cell r="AM20">
            <v>2</v>
          </cell>
          <cell r="AN20">
            <v>0</v>
          </cell>
          <cell r="AO20">
            <v>14</v>
          </cell>
          <cell r="AP20">
            <v>10</v>
          </cell>
          <cell r="AQ20">
            <v>3</v>
          </cell>
          <cell r="AR20">
            <v>4</v>
          </cell>
          <cell r="AS20">
            <v>1</v>
          </cell>
          <cell r="AT20">
            <v>1</v>
          </cell>
          <cell r="AU20">
            <v>0</v>
          </cell>
          <cell r="AV20">
            <v>0</v>
          </cell>
          <cell r="AW20">
            <v>1</v>
          </cell>
          <cell r="AX20">
            <v>36</v>
          </cell>
          <cell r="AY20">
            <v>16</v>
          </cell>
          <cell r="AZ20">
            <v>20</v>
          </cell>
          <cell r="BA20">
            <v>16</v>
          </cell>
          <cell r="BB20">
            <v>0</v>
          </cell>
          <cell r="BC20">
            <v>3</v>
          </cell>
          <cell r="BD20">
            <v>12</v>
          </cell>
          <cell r="BE20">
            <v>0</v>
          </cell>
          <cell r="BF20">
            <v>2</v>
          </cell>
          <cell r="BG20">
            <v>2</v>
          </cell>
          <cell r="BH20">
            <v>15</v>
          </cell>
          <cell r="BI20">
            <v>11</v>
          </cell>
          <cell r="BJ20">
            <v>5</v>
          </cell>
          <cell r="BK20">
            <v>4</v>
          </cell>
          <cell r="BL20">
            <v>0</v>
          </cell>
          <cell r="BM20">
            <v>1</v>
          </cell>
          <cell r="BN20">
            <v>1</v>
          </cell>
          <cell r="BO20">
            <v>0</v>
          </cell>
          <cell r="BP20">
            <v>0</v>
          </cell>
          <cell r="BQ20">
            <v>36</v>
          </cell>
          <cell r="BR20">
            <v>4</v>
          </cell>
          <cell r="BS20">
            <v>24</v>
          </cell>
          <cell r="BT20">
            <v>8</v>
          </cell>
          <cell r="BU20">
            <v>36</v>
          </cell>
          <cell r="BV20">
            <v>2</v>
          </cell>
          <cell r="BW20">
            <v>30</v>
          </cell>
          <cell r="BX20">
            <v>4</v>
          </cell>
          <cell r="BY20">
            <v>36</v>
          </cell>
          <cell r="BZ20">
            <v>22</v>
          </cell>
          <cell r="CA20">
            <v>10</v>
          </cell>
          <cell r="CB20">
            <v>4</v>
          </cell>
          <cell r="CC20">
            <v>36</v>
          </cell>
          <cell r="CD20">
            <v>6</v>
          </cell>
          <cell r="CE20">
            <v>28</v>
          </cell>
          <cell r="CF20">
            <v>1</v>
          </cell>
          <cell r="CG20">
            <v>1</v>
          </cell>
          <cell r="CH20">
            <v>6</v>
          </cell>
          <cell r="CI20">
            <v>0</v>
          </cell>
          <cell r="CJ20">
            <v>5</v>
          </cell>
          <cell r="CK20">
            <v>0</v>
          </cell>
          <cell r="CL20">
            <v>0</v>
          </cell>
          <cell r="CM20">
            <v>2</v>
          </cell>
          <cell r="CN20">
            <v>0</v>
          </cell>
          <cell r="CO20">
            <v>1</v>
          </cell>
          <cell r="CP20">
            <v>0</v>
          </cell>
          <cell r="CQ20">
            <v>0</v>
          </cell>
          <cell r="CR20">
            <v>0</v>
          </cell>
          <cell r="CS20">
            <v>1</v>
          </cell>
          <cell r="CT20">
            <v>0</v>
          </cell>
          <cell r="CU20">
            <v>35</v>
          </cell>
          <cell r="CV20">
            <v>14</v>
          </cell>
          <cell r="CW20">
            <v>5</v>
          </cell>
          <cell r="CX20">
            <v>7</v>
          </cell>
          <cell r="CY20">
            <v>4</v>
          </cell>
          <cell r="CZ20">
            <v>2</v>
          </cell>
          <cell r="DA20">
            <v>2</v>
          </cell>
          <cell r="DB20">
            <v>1</v>
          </cell>
          <cell r="DC20">
            <v>22</v>
          </cell>
          <cell r="DD20">
            <v>5</v>
          </cell>
          <cell r="DE20">
            <v>2</v>
          </cell>
          <cell r="DF20">
            <v>7</v>
          </cell>
          <cell r="DG20">
            <v>10</v>
          </cell>
          <cell r="DH20">
            <v>1</v>
          </cell>
          <cell r="DI20">
            <v>5</v>
          </cell>
          <cell r="DJ20">
            <v>36</v>
          </cell>
          <cell r="DK20">
            <v>28</v>
          </cell>
          <cell r="DL20">
            <v>4</v>
          </cell>
          <cell r="DM20">
            <v>4</v>
          </cell>
          <cell r="DN20">
            <v>36</v>
          </cell>
          <cell r="DO20">
            <v>5</v>
          </cell>
          <cell r="DP20">
            <v>4</v>
          </cell>
          <cell r="DQ20">
            <v>18</v>
          </cell>
          <cell r="DR20">
            <v>6</v>
          </cell>
          <cell r="DS20">
            <v>3</v>
          </cell>
          <cell r="DT20">
            <v>0</v>
          </cell>
          <cell r="DU20">
            <v>36</v>
          </cell>
          <cell r="DV20">
            <v>4</v>
          </cell>
          <cell r="DW20">
            <v>0</v>
          </cell>
          <cell r="DX20">
            <v>9</v>
          </cell>
          <cell r="DY20">
            <v>12</v>
          </cell>
          <cell r="DZ20">
            <v>11</v>
          </cell>
          <cell r="EA20">
            <v>36</v>
          </cell>
          <cell r="EB20">
            <v>4</v>
          </cell>
          <cell r="EC20">
            <v>4</v>
          </cell>
          <cell r="ED20">
            <v>12</v>
          </cell>
          <cell r="EE20">
            <v>15</v>
          </cell>
          <cell r="EF20">
            <v>1</v>
          </cell>
          <cell r="EG20">
            <v>10</v>
          </cell>
          <cell r="EH20">
            <v>6</v>
          </cell>
          <cell r="EI20">
            <v>4</v>
          </cell>
          <cell r="EJ20">
            <v>1</v>
          </cell>
          <cell r="EK20">
            <v>3</v>
          </cell>
          <cell r="EL20">
            <v>1</v>
          </cell>
          <cell r="EM20">
            <v>0</v>
          </cell>
          <cell r="EN20">
            <v>1</v>
          </cell>
          <cell r="EO20">
            <v>0</v>
          </cell>
          <cell r="EP20">
            <v>0</v>
          </cell>
          <cell r="EQ20">
            <v>0</v>
          </cell>
          <cell r="ER20">
            <v>0</v>
          </cell>
          <cell r="ES20">
            <v>0</v>
          </cell>
          <cell r="ET20">
            <v>0</v>
          </cell>
          <cell r="EU20">
            <v>2</v>
          </cell>
          <cell r="EV20">
            <v>0</v>
          </cell>
          <cell r="EW20">
            <v>36</v>
          </cell>
          <cell r="EX20">
            <v>3</v>
          </cell>
          <cell r="EY20">
            <v>14</v>
          </cell>
          <cell r="EZ20">
            <v>11</v>
          </cell>
          <cell r="FA20">
            <v>8</v>
          </cell>
          <cell r="FB20">
            <v>36</v>
          </cell>
          <cell r="FC20">
            <v>27</v>
          </cell>
          <cell r="FD20">
            <v>5</v>
          </cell>
          <cell r="FE20">
            <v>4</v>
          </cell>
          <cell r="FF20">
            <v>12</v>
          </cell>
          <cell r="FG20">
            <v>0</v>
          </cell>
          <cell r="FH20">
            <v>6</v>
          </cell>
          <cell r="FI20">
            <v>1</v>
          </cell>
          <cell r="FJ20">
            <v>3</v>
          </cell>
          <cell r="FK20">
            <v>3</v>
          </cell>
          <cell r="FL20">
            <v>0</v>
          </cell>
          <cell r="FM20">
            <v>36</v>
          </cell>
          <cell r="FN20">
            <v>2</v>
          </cell>
          <cell r="FO20">
            <v>1</v>
          </cell>
          <cell r="FP20">
            <v>2</v>
          </cell>
          <cell r="FQ20">
            <v>0</v>
          </cell>
          <cell r="FR20">
            <v>4</v>
          </cell>
          <cell r="FS20">
            <v>29</v>
          </cell>
          <cell r="FT20">
            <v>36</v>
          </cell>
          <cell r="FU20">
            <v>3</v>
          </cell>
          <cell r="FV20">
            <v>1</v>
          </cell>
          <cell r="FW20">
            <v>1</v>
          </cell>
          <cell r="FX20">
            <v>0</v>
          </cell>
          <cell r="FY20">
            <v>3</v>
          </cell>
          <cell r="FZ20">
            <v>29</v>
          </cell>
          <cell r="GA20">
            <v>7</v>
          </cell>
          <cell r="GB20">
            <v>6</v>
          </cell>
          <cell r="GC20">
            <v>1</v>
          </cell>
          <cell r="GD20">
            <v>3</v>
          </cell>
          <cell r="GE20">
            <v>1</v>
          </cell>
          <cell r="GF20">
            <v>0</v>
          </cell>
          <cell r="GG20">
            <v>0</v>
          </cell>
          <cell r="GH20">
            <v>7</v>
          </cell>
          <cell r="GI20">
            <v>0</v>
          </cell>
          <cell r="GJ20">
            <v>2</v>
          </cell>
          <cell r="GK20">
            <v>2</v>
          </cell>
          <cell r="GL20">
            <v>2</v>
          </cell>
          <cell r="GM20">
            <v>0</v>
          </cell>
          <cell r="GN20">
            <v>1</v>
          </cell>
          <cell r="GO20">
            <v>34</v>
          </cell>
          <cell r="GP20">
            <v>12</v>
          </cell>
          <cell r="GQ20">
            <v>15</v>
          </cell>
          <cell r="GR20">
            <v>14</v>
          </cell>
          <cell r="GS20">
            <v>11</v>
          </cell>
          <cell r="GT20">
            <v>7</v>
          </cell>
          <cell r="GU20">
            <v>2</v>
          </cell>
          <cell r="GV20">
            <v>4</v>
          </cell>
          <cell r="GW20">
            <v>1</v>
          </cell>
          <cell r="GX20">
            <v>8</v>
          </cell>
          <cell r="GY20">
            <v>8</v>
          </cell>
          <cell r="GZ20">
            <v>9</v>
          </cell>
          <cell r="HA20">
            <v>3</v>
          </cell>
          <cell r="HB20">
            <v>32</v>
          </cell>
          <cell r="HC20">
            <v>8</v>
          </cell>
          <cell r="HD20">
            <v>9</v>
          </cell>
          <cell r="HE20">
            <v>4</v>
          </cell>
          <cell r="HF20">
            <v>1</v>
          </cell>
          <cell r="HG20">
            <v>3</v>
          </cell>
          <cell r="HH20">
            <v>0</v>
          </cell>
          <cell r="HI20">
            <v>9</v>
          </cell>
          <cell r="HJ20">
            <v>2</v>
          </cell>
          <cell r="HK20">
            <v>2</v>
          </cell>
          <cell r="HL20">
            <v>3</v>
          </cell>
          <cell r="HM20">
            <v>6</v>
          </cell>
          <cell r="HN20">
            <v>36</v>
          </cell>
          <cell r="HO20">
            <v>5</v>
          </cell>
          <cell r="HP20">
            <v>19</v>
          </cell>
          <cell r="HQ20">
            <v>7</v>
          </cell>
          <cell r="HR20">
            <v>5</v>
          </cell>
        </row>
        <row r="21">
          <cell r="E21">
            <v>49</v>
          </cell>
          <cell r="G21">
            <v>49</v>
          </cell>
          <cell r="H21">
            <v>10</v>
          </cell>
          <cell r="I21">
            <v>20</v>
          </cell>
          <cell r="J21">
            <v>19</v>
          </cell>
          <cell r="O21">
            <v>49</v>
          </cell>
          <cell r="P21">
            <v>5</v>
          </cell>
          <cell r="Q21">
            <v>25</v>
          </cell>
          <cell r="R21">
            <v>19</v>
          </cell>
          <cell r="S21">
            <v>49</v>
          </cell>
          <cell r="T21">
            <v>10</v>
          </cell>
          <cell r="U21">
            <v>26</v>
          </cell>
          <cell r="V21">
            <v>13</v>
          </cell>
          <cell r="W21">
            <v>49</v>
          </cell>
          <cell r="X21">
            <v>5</v>
          </cell>
          <cell r="Y21">
            <v>32</v>
          </cell>
          <cell r="Z21">
            <v>12</v>
          </cell>
          <cell r="AA21">
            <v>49</v>
          </cell>
          <cell r="AB21">
            <v>5</v>
          </cell>
          <cell r="AC21">
            <v>32</v>
          </cell>
          <cell r="AD21">
            <v>12</v>
          </cell>
          <cell r="AE21">
            <v>49</v>
          </cell>
          <cell r="AF21">
            <v>12</v>
          </cell>
          <cell r="AG21">
            <v>37</v>
          </cell>
          <cell r="AH21">
            <v>12</v>
          </cell>
          <cell r="AI21">
            <v>3</v>
          </cell>
          <cell r="AJ21">
            <v>2</v>
          </cell>
          <cell r="AK21">
            <v>8</v>
          </cell>
          <cell r="AL21">
            <v>2</v>
          </cell>
          <cell r="AM21">
            <v>1</v>
          </cell>
          <cell r="AN21">
            <v>2</v>
          </cell>
          <cell r="AO21">
            <v>12</v>
          </cell>
          <cell r="AP21">
            <v>8</v>
          </cell>
          <cell r="AQ21">
            <v>4</v>
          </cell>
          <cell r="AR21">
            <v>3</v>
          </cell>
          <cell r="AS21">
            <v>1</v>
          </cell>
          <cell r="AT21">
            <v>0</v>
          </cell>
          <cell r="AU21">
            <v>0</v>
          </cell>
          <cell r="AV21">
            <v>1</v>
          </cell>
          <cell r="AW21">
            <v>0</v>
          </cell>
          <cell r="AX21">
            <v>48</v>
          </cell>
          <cell r="AY21">
            <v>10</v>
          </cell>
          <cell r="AZ21">
            <v>38</v>
          </cell>
          <cell r="BA21">
            <v>10</v>
          </cell>
          <cell r="BB21">
            <v>0</v>
          </cell>
          <cell r="BC21">
            <v>1</v>
          </cell>
          <cell r="BD21">
            <v>7</v>
          </cell>
          <cell r="BE21">
            <v>3</v>
          </cell>
          <cell r="BF21">
            <v>0</v>
          </cell>
          <cell r="BG21">
            <v>1</v>
          </cell>
          <cell r="BH21">
            <v>10</v>
          </cell>
          <cell r="BI21">
            <v>7</v>
          </cell>
          <cell r="BJ21">
            <v>2</v>
          </cell>
          <cell r="BK21">
            <v>2</v>
          </cell>
          <cell r="BL21">
            <v>2</v>
          </cell>
          <cell r="BM21">
            <v>0</v>
          </cell>
          <cell r="BN21">
            <v>0</v>
          </cell>
          <cell r="BO21">
            <v>0</v>
          </cell>
          <cell r="BP21">
            <v>0</v>
          </cell>
          <cell r="BQ21">
            <v>48</v>
          </cell>
          <cell r="BR21">
            <v>4</v>
          </cell>
          <cell r="BS21">
            <v>21</v>
          </cell>
          <cell r="BT21">
            <v>23</v>
          </cell>
          <cell r="BU21">
            <v>46</v>
          </cell>
          <cell r="BV21">
            <v>5</v>
          </cell>
          <cell r="BW21">
            <v>27</v>
          </cell>
          <cell r="BX21">
            <v>14</v>
          </cell>
          <cell r="BY21">
            <v>47</v>
          </cell>
          <cell r="BZ21">
            <v>30</v>
          </cell>
          <cell r="CA21">
            <v>15</v>
          </cell>
          <cell r="CB21">
            <v>2</v>
          </cell>
          <cell r="CC21">
            <v>48</v>
          </cell>
          <cell r="CD21">
            <v>9</v>
          </cell>
          <cell r="CE21">
            <v>34</v>
          </cell>
          <cell r="CF21">
            <v>5</v>
          </cell>
          <cell r="CG21">
            <v>0</v>
          </cell>
          <cell r="CH21">
            <v>9</v>
          </cell>
          <cell r="CI21">
            <v>1</v>
          </cell>
          <cell r="CJ21">
            <v>4</v>
          </cell>
          <cell r="CK21">
            <v>2</v>
          </cell>
          <cell r="CL21">
            <v>4</v>
          </cell>
          <cell r="CM21">
            <v>6</v>
          </cell>
          <cell r="CN21">
            <v>0</v>
          </cell>
          <cell r="CO21">
            <v>5</v>
          </cell>
          <cell r="CP21">
            <v>0</v>
          </cell>
          <cell r="CQ21">
            <v>1</v>
          </cell>
          <cell r="CR21">
            <v>3</v>
          </cell>
          <cell r="CS21">
            <v>2</v>
          </cell>
          <cell r="CT21">
            <v>0</v>
          </cell>
          <cell r="CU21">
            <v>48</v>
          </cell>
          <cell r="CV21">
            <v>7</v>
          </cell>
          <cell r="CW21">
            <v>11</v>
          </cell>
          <cell r="CX21">
            <v>12</v>
          </cell>
          <cell r="CY21">
            <v>7</v>
          </cell>
          <cell r="CZ21">
            <v>3</v>
          </cell>
          <cell r="DA21">
            <v>4</v>
          </cell>
          <cell r="DB21">
            <v>4</v>
          </cell>
          <cell r="DC21">
            <v>36</v>
          </cell>
          <cell r="DD21">
            <v>7</v>
          </cell>
          <cell r="DE21">
            <v>10</v>
          </cell>
          <cell r="DF21">
            <v>11</v>
          </cell>
          <cell r="DG21">
            <v>15</v>
          </cell>
          <cell r="DH21">
            <v>11</v>
          </cell>
          <cell r="DI21">
            <v>4</v>
          </cell>
          <cell r="DJ21">
            <v>48</v>
          </cell>
          <cell r="DK21">
            <v>34</v>
          </cell>
          <cell r="DL21">
            <v>6</v>
          </cell>
          <cell r="DM21">
            <v>8</v>
          </cell>
          <cell r="DN21">
            <v>48</v>
          </cell>
          <cell r="DO21">
            <v>7</v>
          </cell>
          <cell r="DP21">
            <v>4</v>
          </cell>
          <cell r="DQ21">
            <v>20</v>
          </cell>
          <cell r="DR21">
            <v>11</v>
          </cell>
          <cell r="DS21">
            <v>6</v>
          </cell>
          <cell r="DT21">
            <v>0</v>
          </cell>
          <cell r="DU21">
            <v>47</v>
          </cell>
          <cell r="DV21">
            <v>7</v>
          </cell>
          <cell r="DW21">
            <v>1</v>
          </cell>
          <cell r="DX21">
            <v>9</v>
          </cell>
          <cell r="DY21">
            <v>20</v>
          </cell>
          <cell r="DZ21">
            <v>10</v>
          </cell>
          <cell r="EA21">
            <v>47</v>
          </cell>
          <cell r="EB21">
            <v>9</v>
          </cell>
          <cell r="EC21">
            <v>8</v>
          </cell>
          <cell r="ED21">
            <v>16</v>
          </cell>
          <cell r="EE21">
            <v>12</v>
          </cell>
          <cell r="EF21">
            <v>2</v>
          </cell>
          <cell r="EG21">
            <v>12</v>
          </cell>
          <cell r="EH21">
            <v>4</v>
          </cell>
          <cell r="EI21">
            <v>2</v>
          </cell>
          <cell r="EJ21">
            <v>2</v>
          </cell>
          <cell r="EK21">
            <v>5</v>
          </cell>
          <cell r="EL21">
            <v>5</v>
          </cell>
          <cell r="EM21">
            <v>1</v>
          </cell>
          <cell r="EN21">
            <v>3</v>
          </cell>
          <cell r="EO21">
            <v>1</v>
          </cell>
          <cell r="EP21">
            <v>0</v>
          </cell>
          <cell r="EQ21">
            <v>0</v>
          </cell>
          <cell r="ER21">
            <v>1</v>
          </cell>
          <cell r="ES21">
            <v>0</v>
          </cell>
          <cell r="ET21">
            <v>0</v>
          </cell>
          <cell r="EU21">
            <v>3</v>
          </cell>
          <cell r="EV21">
            <v>0</v>
          </cell>
          <cell r="EW21">
            <v>49</v>
          </cell>
          <cell r="EX21">
            <v>17</v>
          </cell>
          <cell r="EY21">
            <v>19</v>
          </cell>
          <cell r="EZ21">
            <v>7</v>
          </cell>
          <cell r="FA21">
            <v>6</v>
          </cell>
          <cell r="FB21">
            <v>48</v>
          </cell>
          <cell r="FC21">
            <v>39</v>
          </cell>
          <cell r="FD21">
            <v>3</v>
          </cell>
          <cell r="FE21">
            <v>8</v>
          </cell>
          <cell r="FF21">
            <v>13</v>
          </cell>
          <cell r="FG21">
            <v>0</v>
          </cell>
          <cell r="FH21">
            <v>1</v>
          </cell>
          <cell r="FI21">
            <v>2</v>
          </cell>
          <cell r="FJ21">
            <v>7</v>
          </cell>
          <cell r="FK21">
            <v>6</v>
          </cell>
          <cell r="FL21">
            <v>4</v>
          </cell>
          <cell r="FM21">
            <v>49</v>
          </cell>
          <cell r="FN21">
            <v>4</v>
          </cell>
          <cell r="FO21">
            <v>3</v>
          </cell>
          <cell r="FP21">
            <v>4</v>
          </cell>
          <cell r="FQ21">
            <v>0</v>
          </cell>
          <cell r="FR21">
            <v>4</v>
          </cell>
          <cell r="FS21">
            <v>37</v>
          </cell>
          <cell r="FT21">
            <v>48</v>
          </cell>
          <cell r="FU21">
            <v>3</v>
          </cell>
          <cell r="FV21">
            <v>6</v>
          </cell>
          <cell r="FW21">
            <v>3</v>
          </cell>
          <cell r="FX21">
            <v>1</v>
          </cell>
          <cell r="FY21">
            <v>2</v>
          </cell>
          <cell r="FZ21">
            <v>37</v>
          </cell>
          <cell r="GA21">
            <v>11</v>
          </cell>
          <cell r="GB21">
            <v>11</v>
          </cell>
          <cell r="GC21">
            <v>1</v>
          </cell>
          <cell r="GD21">
            <v>2</v>
          </cell>
          <cell r="GE21">
            <v>0</v>
          </cell>
          <cell r="GF21">
            <v>0</v>
          </cell>
          <cell r="GG21">
            <v>0</v>
          </cell>
          <cell r="GH21">
            <v>11</v>
          </cell>
          <cell r="GI21">
            <v>2</v>
          </cell>
          <cell r="GJ21">
            <v>4</v>
          </cell>
          <cell r="GK21">
            <v>1</v>
          </cell>
          <cell r="GL21">
            <v>1</v>
          </cell>
          <cell r="GM21">
            <v>3</v>
          </cell>
          <cell r="GN21">
            <v>0</v>
          </cell>
          <cell r="GO21">
            <v>38</v>
          </cell>
          <cell r="GP21">
            <v>11</v>
          </cell>
          <cell r="GQ21">
            <v>13</v>
          </cell>
          <cell r="GR21">
            <v>10</v>
          </cell>
          <cell r="GS21">
            <v>10</v>
          </cell>
          <cell r="GT21">
            <v>4</v>
          </cell>
          <cell r="GU21">
            <v>8</v>
          </cell>
          <cell r="GV21">
            <v>1</v>
          </cell>
          <cell r="GW21">
            <v>1</v>
          </cell>
          <cell r="GX21">
            <v>8</v>
          </cell>
          <cell r="GY21">
            <v>7</v>
          </cell>
          <cell r="GZ21">
            <v>8</v>
          </cell>
          <cell r="HA21">
            <v>9</v>
          </cell>
          <cell r="HB21">
            <v>31</v>
          </cell>
          <cell r="HC21">
            <v>8</v>
          </cell>
          <cell r="HD21">
            <v>8</v>
          </cell>
          <cell r="HE21">
            <v>2</v>
          </cell>
          <cell r="HF21">
            <v>1</v>
          </cell>
          <cell r="HG21">
            <v>1</v>
          </cell>
          <cell r="HH21">
            <v>1</v>
          </cell>
          <cell r="HI21">
            <v>4</v>
          </cell>
          <cell r="HJ21">
            <v>2</v>
          </cell>
          <cell r="HK21">
            <v>1</v>
          </cell>
          <cell r="HL21">
            <v>2</v>
          </cell>
          <cell r="HM21">
            <v>11</v>
          </cell>
          <cell r="HN21">
            <v>48</v>
          </cell>
          <cell r="HO21">
            <v>17</v>
          </cell>
          <cell r="HP21">
            <v>19</v>
          </cell>
          <cell r="HQ21">
            <v>9</v>
          </cell>
          <cell r="HR21">
            <v>3</v>
          </cell>
        </row>
        <row r="22">
          <cell r="E22">
            <v>51</v>
          </cell>
          <cell r="G22">
            <v>51</v>
          </cell>
          <cell r="H22">
            <v>9</v>
          </cell>
          <cell r="I22">
            <v>22</v>
          </cell>
          <cell r="J22">
            <v>20</v>
          </cell>
          <cell r="O22">
            <v>51</v>
          </cell>
          <cell r="P22">
            <v>7</v>
          </cell>
          <cell r="Q22">
            <v>27</v>
          </cell>
          <cell r="R22">
            <v>17</v>
          </cell>
          <cell r="S22">
            <v>51</v>
          </cell>
          <cell r="T22">
            <v>2</v>
          </cell>
          <cell r="U22">
            <v>33</v>
          </cell>
          <cell r="V22">
            <v>16</v>
          </cell>
          <cell r="W22">
            <v>51</v>
          </cell>
          <cell r="X22">
            <v>2</v>
          </cell>
          <cell r="Y22">
            <v>35</v>
          </cell>
          <cell r="Z22">
            <v>14</v>
          </cell>
          <cell r="AA22">
            <v>50</v>
          </cell>
          <cell r="AB22">
            <v>3</v>
          </cell>
          <cell r="AC22">
            <v>29</v>
          </cell>
          <cell r="AD22">
            <v>18</v>
          </cell>
          <cell r="AE22">
            <v>50</v>
          </cell>
          <cell r="AF22">
            <v>12</v>
          </cell>
          <cell r="AG22">
            <v>38</v>
          </cell>
          <cell r="AH22">
            <v>11</v>
          </cell>
          <cell r="AI22">
            <v>0</v>
          </cell>
          <cell r="AJ22">
            <v>3</v>
          </cell>
          <cell r="AK22">
            <v>6</v>
          </cell>
          <cell r="AL22">
            <v>3</v>
          </cell>
          <cell r="AM22">
            <v>2</v>
          </cell>
          <cell r="AN22">
            <v>1</v>
          </cell>
          <cell r="AO22">
            <v>12</v>
          </cell>
          <cell r="AP22">
            <v>10</v>
          </cell>
          <cell r="AQ22">
            <v>2</v>
          </cell>
          <cell r="AR22">
            <v>3</v>
          </cell>
          <cell r="AS22">
            <v>0</v>
          </cell>
          <cell r="AT22">
            <v>2</v>
          </cell>
          <cell r="AU22">
            <v>0</v>
          </cell>
          <cell r="AV22">
            <v>0</v>
          </cell>
          <cell r="AW22">
            <v>0</v>
          </cell>
          <cell r="AX22">
            <v>51</v>
          </cell>
          <cell r="AY22">
            <v>16</v>
          </cell>
          <cell r="AZ22">
            <v>35</v>
          </cell>
          <cell r="BA22">
            <v>15</v>
          </cell>
          <cell r="BB22">
            <v>1</v>
          </cell>
          <cell r="BC22">
            <v>3</v>
          </cell>
          <cell r="BD22">
            <v>9</v>
          </cell>
          <cell r="BE22">
            <v>1</v>
          </cell>
          <cell r="BF22">
            <v>3</v>
          </cell>
          <cell r="BG22">
            <v>2</v>
          </cell>
          <cell r="BH22">
            <v>16</v>
          </cell>
          <cell r="BI22">
            <v>12</v>
          </cell>
          <cell r="BJ22">
            <v>3</v>
          </cell>
          <cell r="BK22">
            <v>7</v>
          </cell>
          <cell r="BL22">
            <v>0</v>
          </cell>
          <cell r="BM22">
            <v>3</v>
          </cell>
          <cell r="BN22">
            <v>1</v>
          </cell>
          <cell r="BO22">
            <v>0</v>
          </cell>
          <cell r="BP22">
            <v>1</v>
          </cell>
          <cell r="BQ22">
            <v>51</v>
          </cell>
          <cell r="BR22">
            <v>0</v>
          </cell>
          <cell r="BS22">
            <v>20</v>
          </cell>
          <cell r="BT22">
            <v>31</v>
          </cell>
          <cell r="BU22">
            <v>51</v>
          </cell>
          <cell r="BV22">
            <v>2</v>
          </cell>
          <cell r="BW22">
            <v>30</v>
          </cell>
          <cell r="BX22">
            <v>19</v>
          </cell>
          <cell r="BY22">
            <v>51</v>
          </cell>
          <cell r="BZ22">
            <v>30</v>
          </cell>
          <cell r="CA22">
            <v>17</v>
          </cell>
          <cell r="CB22">
            <v>4</v>
          </cell>
          <cell r="CC22">
            <v>51</v>
          </cell>
          <cell r="CD22">
            <v>15</v>
          </cell>
          <cell r="CE22">
            <v>29</v>
          </cell>
          <cell r="CF22">
            <v>6</v>
          </cell>
          <cell r="CG22">
            <v>1</v>
          </cell>
          <cell r="CH22">
            <v>15</v>
          </cell>
          <cell r="CI22">
            <v>2</v>
          </cell>
          <cell r="CJ22">
            <v>10</v>
          </cell>
          <cell r="CK22">
            <v>0</v>
          </cell>
          <cell r="CL22">
            <v>6</v>
          </cell>
          <cell r="CM22">
            <v>10</v>
          </cell>
          <cell r="CN22">
            <v>1</v>
          </cell>
          <cell r="CO22">
            <v>6</v>
          </cell>
          <cell r="CP22">
            <v>1</v>
          </cell>
          <cell r="CQ22">
            <v>2</v>
          </cell>
          <cell r="CR22">
            <v>1</v>
          </cell>
          <cell r="CS22">
            <v>4</v>
          </cell>
          <cell r="CT22">
            <v>1</v>
          </cell>
          <cell r="CU22">
            <v>48</v>
          </cell>
          <cell r="CV22">
            <v>8</v>
          </cell>
          <cell r="CW22">
            <v>7</v>
          </cell>
          <cell r="CX22">
            <v>9</v>
          </cell>
          <cell r="CY22">
            <v>7</v>
          </cell>
          <cell r="CZ22">
            <v>7</v>
          </cell>
          <cell r="DA22">
            <v>5</v>
          </cell>
          <cell r="DB22">
            <v>5</v>
          </cell>
          <cell r="DC22">
            <v>38</v>
          </cell>
          <cell r="DD22">
            <v>8</v>
          </cell>
          <cell r="DE22">
            <v>7</v>
          </cell>
          <cell r="DF22">
            <v>18</v>
          </cell>
          <cell r="DG22">
            <v>16</v>
          </cell>
          <cell r="DH22">
            <v>5</v>
          </cell>
          <cell r="DI22">
            <v>2</v>
          </cell>
          <cell r="DJ22">
            <v>51</v>
          </cell>
          <cell r="DK22">
            <v>39</v>
          </cell>
          <cell r="DL22">
            <v>6</v>
          </cell>
          <cell r="DM22">
            <v>6</v>
          </cell>
          <cell r="DN22">
            <v>51</v>
          </cell>
          <cell r="DO22">
            <v>4</v>
          </cell>
          <cell r="DP22">
            <v>7</v>
          </cell>
          <cell r="DQ22">
            <v>21</v>
          </cell>
          <cell r="DR22">
            <v>10</v>
          </cell>
          <cell r="DS22">
            <v>9</v>
          </cell>
          <cell r="DT22">
            <v>0</v>
          </cell>
          <cell r="DU22">
            <v>49</v>
          </cell>
          <cell r="DV22">
            <v>13</v>
          </cell>
          <cell r="DW22">
            <v>0</v>
          </cell>
          <cell r="DX22">
            <v>10</v>
          </cell>
          <cell r="DY22">
            <v>15</v>
          </cell>
          <cell r="DZ22">
            <v>11</v>
          </cell>
          <cell r="EA22">
            <v>50</v>
          </cell>
          <cell r="EB22">
            <v>9</v>
          </cell>
          <cell r="EC22">
            <v>3</v>
          </cell>
          <cell r="ED22">
            <v>21</v>
          </cell>
          <cell r="EE22">
            <v>13</v>
          </cell>
          <cell r="EF22">
            <v>4</v>
          </cell>
          <cell r="EG22">
            <v>15</v>
          </cell>
          <cell r="EH22">
            <v>5</v>
          </cell>
          <cell r="EI22">
            <v>7</v>
          </cell>
          <cell r="EJ22">
            <v>2</v>
          </cell>
          <cell r="EK22">
            <v>5</v>
          </cell>
          <cell r="EL22">
            <v>5</v>
          </cell>
          <cell r="EM22">
            <v>0</v>
          </cell>
          <cell r="EN22">
            <v>2</v>
          </cell>
          <cell r="EO22">
            <v>1</v>
          </cell>
          <cell r="EP22">
            <v>0</v>
          </cell>
          <cell r="EQ22">
            <v>3</v>
          </cell>
          <cell r="ER22">
            <v>2</v>
          </cell>
          <cell r="ES22">
            <v>0</v>
          </cell>
          <cell r="ET22">
            <v>1</v>
          </cell>
          <cell r="EU22">
            <v>2</v>
          </cell>
          <cell r="EV22">
            <v>0</v>
          </cell>
          <cell r="EW22">
            <v>49</v>
          </cell>
          <cell r="EX22">
            <v>7</v>
          </cell>
          <cell r="EY22">
            <v>25</v>
          </cell>
          <cell r="EZ22">
            <v>6</v>
          </cell>
          <cell r="FA22">
            <v>11</v>
          </cell>
          <cell r="FB22">
            <v>49</v>
          </cell>
          <cell r="FC22">
            <v>38</v>
          </cell>
          <cell r="FD22">
            <v>5</v>
          </cell>
          <cell r="FE22">
            <v>10</v>
          </cell>
          <cell r="FF22">
            <v>19</v>
          </cell>
          <cell r="FG22">
            <v>0</v>
          </cell>
          <cell r="FH22">
            <v>6</v>
          </cell>
          <cell r="FI22">
            <v>3</v>
          </cell>
          <cell r="FJ22">
            <v>6</v>
          </cell>
          <cell r="FK22">
            <v>4</v>
          </cell>
          <cell r="FL22">
            <v>0</v>
          </cell>
          <cell r="FM22">
            <v>51</v>
          </cell>
          <cell r="FN22">
            <v>9</v>
          </cell>
          <cell r="FO22">
            <v>8</v>
          </cell>
          <cell r="FP22">
            <v>6</v>
          </cell>
          <cell r="FQ22">
            <v>1</v>
          </cell>
          <cell r="FR22">
            <v>3</v>
          </cell>
          <cell r="FS22">
            <v>35</v>
          </cell>
          <cell r="FT22">
            <v>51</v>
          </cell>
          <cell r="FU22">
            <v>4</v>
          </cell>
          <cell r="FV22">
            <v>9</v>
          </cell>
          <cell r="FW22">
            <v>5</v>
          </cell>
          <cell r="FX22">
            <v>2</v>
          </cell>
          <cell r="FY22">
            <v>2</v>
          </cell>
          <cell r="FZ22">
            <v>36</v>
          </cell>
          <cell r="GA22">
            <v>14</v>
          </cell>
          <cell r="GB22">
            <v>14</v>
          </cell>
          <cell r="GC22">
            <v>3</v>
          </cell>
          <cell r="GD22">
            <v>0</v>
          </cell>
          <cell r="GE22">
            <v>0</v>
          </cell>
          <cell r="GF22">
            <v>0</v>
          </cell>
          <cell r="GG22">
            <v>0</v>
          </cell>
          <cell r="GH22">
            <v>12</v>
          </cell>
          <cell r="GI22">
            <v>0</v>
          </cell>
          <cell r="GJ22">
            <v>3</v>
          </cell>
          <cell r="GK22">
            <v>2</v>
          </cell>
          <cell r="GL22">
            <v>1</v>
          </cell>
          <cell r="GM22">
            <v>6</v>
          </cell>
          <cell r="GN22">
            <v>0</v>
          </cell>
          <cell r="GO22">
            <v>46</v>
          </cell>
          <cell r="GP22">
            <v>21</v>
          </cell>
          <cell r="GQ22">
            <v>18</v>
          </cell>
          <cell r="GR22">
            <v>16</v>
          </cell>
          <cell r="GS22">
            <v>13</v>
          </cell>
          <cell r="GT22">
            <v>10</v>
          </cell>
          <cell r="GU22">
            <v>6</v>
          </cell>
          <cell r="GV22">
            <v>4</v>
          </cell>
          <cell r="GW22">
            <v>4</v>
          </cell>
          <cell r="GX22">
            <v>9</v>
          </cell>
          <cell r="GY22">
            <v>12</v>
          </cell>
          <cell r="GZ22">
            <v>17</v>
          </cell>
          <cell r="HA22">
            <v>3</v>
          </cell>
          <cell r="HB22">
            <v>42</v>
          </cell>
          <cell r="HC22">
            <v>8</v>
          </cell>
          <cell r="HD22">
            <v>15</v>
          </cell>
          <cell r="HE22">
            <v>3</v>
          </cell>
          <cell r="HF22">
            <v>5</v>
          </cell>
          <cell r="HG22">
            <v>3</v>
          </cell>
          <cell r="HH22">
            <v>5</v>
          </cell>
          <cell r="HI22">
            <v>12</v>
          </cell>
          <cell r="HJ22">
            <v>2</v>
          </cell>
          <cell r="HK22">
            <v>1</v>
          </cell>
          <cell r="HL22">
            <v>10</v>
          </cell>
          <cell r="HM22">
            <v>7</v>
          </cell>
          <cell r="HN22">
            <v>50</v>
          </cell>
          <cell r="HO22">
            <v>12</v>
          </cell>
          <cell r="HP22">
            <v>17</v>
          </cell>
          <cell r="HQ22">
            <v>13</v>
          </cell>
          <cell r="HR22">
            <v>8</v>
          </cell>
        </row>
        <row r="23">
          <cell r="E23">
            <v>68</v>
          </cell>
          <cell r="G23">
            <v>68</v>
          </cell>
          <cell r="H23">
            <v>9</v>
          </cell>
          <cell r="I23">
            <v>31</v>
          </cell>
          <cell r="J23">
            <v>28</v>
          </cell>
          <cell r="O23">
            <v>67</v>
          </cell>
          <cell r="P23">
            <v>5</v>
          </cell>
          <cell r="Q23">
            <v>40</v>
          </cell>
          <cell r="R23">
            <v>22</v>
          </cell>
          <cell r="S23">
            <v>68</v>
          </cell>
          <cell r="T23">
            <v>8</v>
          </cell>
          <cell r="U23">
            <v>37</v>
          </cell>
          <cell r="V23">
            <v>23</v>
          </cell>
          <cell r="W23">
            <v>67</v>
          </cell>
          <cell r="X23">
            <v>2</v>
          </cell>
          <cell r="Y23">
            <v>47</v>
          </cell>
          <cell r="Z23">
            <v>18</v>
          </cell>
          <cell r="AA23">
            <v>67</v>
          </cell>
          <cell r="AB23">
            <v>5</v>
          </cell>
          <cell r="AC23">
            <v>44</v>
          </cell>
          <cell r="AD23">
            <v>18</v>
          </cell>
          <cell r="AE23">
            <v>66</v>
          </cell>
          <cell r="AF23">
            <v>16</v>
          </cell>
          <cell r="AG23">
            <v>50</v>
          </cell>
          <cell r="AH23">
            <v>15</v>
          </cell>
          <cell r="AI23">
            <v>0</v>
          </cell>
          <cell r="AJ23">
            <v>2</v>
          </cell>
          <cell r="AK23">
            <v>10</v>
          </cell>
          <cell r="AL23">
            <v>4</v>
          </cell>
          <cell r="AM23">
            <v>1</v>
          </cell>
          <cell r="AN23">
            <v>3</v>
          </cell>
          <cell r="AO23">
            <v>16</v>
          </cell>
          <cell r="AP23">
            <v>12</v>
          </cell>
          <cell r="AQ23">
            <v>3</v>
          </cell>
          <cell r="AR23">
            <v>4</v>
          </cell>
          <cell r="AS23">
            <v>0</v>
          </cell>
          <cell r="AT23">
            <v>0</v>
          </cell>
          <cell r="AU23">
            <v>1</v>
          </cell>
          <cell r="AV23">
            <v>0</v>
          </cell>
          <cell r="AW23">
            <v>1</v>
          </cell>
          <cell r="AX23">
            <v>65</v>
          </cell>
          <cell r="AY23">
            <v>18</v>
          </cell>
          <cell r="AZ23">
            <v>47</v>
          </cell>
          <cell r="BA23">
            <v>16</v>
          </cell>
          <cell r="BB23">
            <v>0</v>
          </cell>
          <cell r="BC23">
            <v>1</v>
          </cell>
          <cell r="BD23">
            <v>12</v>
          </cell>
          <cell r="BE23">
            <v>2</v>
          </cell>
          <cell r="BF23">
            <v>0</v>
          </cell>
          <cell r="BG23">
            <v>2</v>
          </cell>
          <cell r="BH23">
            <v>17</v>
          </cell>
          <cell r="BI23">
            <v>14</v>
          </cell>
          <cell r="BJ23">
            <v>4</v>
          </cell>
          <cell r="BK23">
            <v>3</v>
          </cell>
          <cell r="BL23">
            <v>0</v>
          </cell>
          <cell r="BM23">
            <v>3</v>
          </cell>
          <cell r="BN23">
            <v>0</v>
          </cell>
          <cell r="BO23">
            <v>0</v>
          </cell>
          <cell r="BP23">
            <v>0</v>
          </cell>
          <cell r="BQ23">
            <v>68</v>
          </cell>
          <cell r="BR23">
            <v>4</v>
          </cell>
          <cell r="BS23">
            <v>27</v>
          </cell>
          <cell r="BT23">
            <v>37</v>
          </cell>
          <cell r="BU23">
            <v>68</v>
          </cell>
          <cell r="BV23">
            <v>5</v>
          </cell>
          <cell r="BW23">
            <v>50</v>
          </cell>
          <cell r="BX23">
            <v>13</v>
          </cell>
          <cell r="BY23">
            <v>68</v>
          </cell>
          <cell r="BZ23">
            <v>49</v>
          </cell>
          <cell r="CA23">
            <v>17</v>
          </cell>
          <cell r="CB23">
            <v>2</v>
          </cell>
          <cell r="CC23">
            <v>68</v>
          </cell>
          <cell r="CD23">
            <v>13</v>
          </cell>
          <cell r="CE23">
            <v>46</v>
          </cell>
          <cell r="CF23">
            <v>7</v>
          </cell>
          <cell r="CG23">
            <v>2</v>
          </cell>
          <cell r="CH23">
            <v>13</v>
          </cell>
          <cell r="CI23">
            <v>2</v>
          </cell>
          <cell r="CJ23">
            <v>7</v>
          </cell>
          <cell r="CK23">
            <v>1</v>
          </cell>
          <cell r="CL23">
            <v>4</v>
          </cell>
          <cell r="CM23">
            <v>5</v>
          </cell>
          <cell r="CN23">
            <v>1</v>
          </cell>
          <cell r="CO23">
            <v>7</v>
          </cell>
          <cell r="CP23">
            <v>0</v>
          </cell>
          <cell r="CQ23">
            <v>2</v>
          </cell>
          <cell r="CR23">
            <v>6</v>
          </cell>
          <cell r="CS23">
            <v>1</v>
          </cell>
          <cell r="CT23">
            <v>1</v>
          </cell>
          <cell r="CU23">
            <v>62</v>
          </cell>
          <cell r="CV23">
            <v>14</v>
          </cell>
          <cell r="CW23">
            <v>15</v>
          </cell>
          <cell r="CX23">
            <v>10</v>
          </cell>
          <cell r="CY23">
            <v>12</v>
          </cell>
          <cell r="CZ23">
            <v>6</v>
          </cell>
          <cell r="DA23">
            <v>2</v>
          </cell>
          <cell r="DB23">
            <v>3</v>
          </cell>
          <cell r="DC23">
            <v>46</v>
          </cell>
          <cell r="DD23">
            <v>11</v>
          </cell>
          <cell r="DE23">
            <v>14</v>
          </cell>
          <cell r="DF23">
            <v>12</v>
          </cell>
          <cell r="DG23">
            <v>19</v>
          </cell>
          <cell r="DH23">
            <v>5</v>
          </cell>
          <cell r="DI23">
            <v>7</v>
          </cell>
          <cell r="DJ23">
            <v>68</v>
          </cell>
          <cell r="DK23">
            <v>52</v>
          </cell>
          <cell r="DL23">
            <v>9</v>
          </cell>
          <cell r="DM23">
            <v>7</v>
          </cell>
          <cell r="DN23">
            <v>68</v>
          </cell>
          <cell r="DO23">
            <v>9</v>
          </cell>
          <cell r="DP23">
            <v>15</v>
          </cell>
          <cell r="DQ23">
            <v>17</v>
          </cell>
          <cell r="DR23">
            <v>13</v>
          </cell>
          <cell r="DS23">
            <v>14</v>
          </cell>
          <cell r="DT23">
            <v>0</v>
          </cell>
          <cell r="DU23">
            <v>67</v>
          </cell>
          <cell r="DV23">
            <v>19</v>
          </cell>
          <cell r="DW23">
            <v>1</v>
          </cell>
          <cell r="DX23">
            <v>13</v>
          </cell>
          <cell r="DY23">
            <v>16</v>
          </cell>
          <cell r="DZ23">
            <v>18</v>
          </cell>
          <cell r="EA23">
            <v>65</v>
          </cell>
          <cell r="EB23">
            <v>6</v>
          </cell>
          <cell r="EC23">
            <v>10</v>
          </cell>
          <cell r="ED23">
            <v>26</v>
          </cell>
          <cell r="EE23">
            <v>22</v>
          </cell>
          <cell r="EF23">
            <v>1</v>
          </cell>
          <cell r="EG23">
            <v>15</v>
          </cell>
          <cell r="EH23">
            <v>6</v>
          </cell>
          <cell r="EI23">
            <v>3</v>
          </cell>
          <cell r="EJ23">
            <v>1</v>
          </cell>
          <cell r="EK23">
            <v>2</v>
          </cell>
          <cell r="EL23">
            <v>0</v>
          </cell>
          <cell r="EM23">
            <v>0</v>
          </cell>
          <cell r="EN23">
            <v>2</v>
          </cell>
          <cell r="EO23">
            <v>0</v>
          </cell>
          <cell r="EP23">
            <v>1</v>
          </cell>
          <cell r="EQ23">
            <v>0</v>
          </cell>
          <cell r="ER23">
            <v>1</v>
          </cell>
          <cell r="ES23">
            <v>0</v>
          </cell>
          <cell r="ET23">
            <v>0</v>
          </cell>
          <cell r="EU23">
            <v>5</v>
          </cell>
          <cell r="EV23">
            <v>0</v>
          </cell>
          <cell r="EW23">
            <v>68</v>
          </cell>
          <cell r="EX23">
            <v>14</v>
          </cell>
          <cell r="EY23">
            <v>29</v>
          </cell>
          <cell r="EZ23">
            <v>17</v>
          </cell>
          <cell r="FA23">
            <v>8</v>
          </cell>
          <cell r="FB23">
            <v>68</v>
          </cell>
          <cell r="FC23">
            <v>56</v>
          </cell>
          <cell r="FD23">
            <v>8</v>
          </cell>
          <cell r="FE23">
            <v>9</v>
          </cell>
          <cell r="FF23">
            <v>31</v>
          </cell>
          <cell r="FG23">
            <v>0</v>
          </cell>
          <cell r="FH23">
            <v>5</v>
          </cell>
          <cell r="FI23">
            <v>2</v>
          </cell>
          <cell r="FJ23">
            <v>8</v>
          </cell>
          <cell r="FK23">
            <v>7</v>
          </cell>
          <cell r="FL23">
            <v>2</v>
          </cell>
          <cell r="FM23">
            <v>68</v>
          </cell>
          <cell r="FN23">
            <v>16</v>
          </cell>
          <cell r="FO23">
            <v>12</v>
          </cell>
          <cell r="FP23">
            <v>15</v>
          </cell>
          <cell r="FQ23">
            <v>2</v>
          </cell>
          <cell r="FR23">
            <v>7</v>
          </cell>
          <cell r="FS23">
            <v>33</v>
          </cell>
          <cell r="FT23">
            <v>66</v>
          </cell>
          <cell r="FU23">
            <v>13</v>
          </cell>
          <cell r="FV23">
            <v>12</v>
          </cell>
          <cell r="FW23">
            <v>13</v>
          </cell>
          <cell r="FX23">
            <v>5</v>
          </cell>
          <cell r="FY23">
            <v>3</v>
          </cell>
          <cell r="FZ23">
            <v>37</v>
          </cell>
          <cell r="GA23">
            <v>29</v>
          </cell>
          <cell r="GB23">
            <v>29</v>
          </cell>
          <cell r="GC23">
            <v>3</v>
          </cell>
          <cell r="GD23">
            <v>2</v>
          </cell>
          <cell r="GE23">
            <v>0</v>
          </cell>
          <cell r="GF23">
            <v>3</v>
          </cell>
          <cell r="GG23">
            <v>0</v>
          </cell>
          <cell r="GH23">
            <v>28</v>
          </cell>
          <cell r="GI23">
            <v>3</v>
          </cell>
          <cell r="GJ23">
            <v>4</v>
          </cell>
          <cell r="GK23">
            <v>8</v>
          </cell>
          <cell r="GL23">
            <v>4</v>
          </cell>
          <cell r="GM23">
            <v>8</v>
          </cell>
          <cell r="GN23">
            <v>1</v>
          </cell>
          <cell r="GO23">
            <v>57</v>
          </cell>
          <cell r="GP23">
            <v>21</v>
          </cell>
          <cell r="GQ23">
            <v>20</v>
          </cell>
          <cell r="GR23">
            <v>13</v>
          </cell>
          <cell r="GS23">
            <v>24</v>
          </cell>
          <cell r="GT23">
            <v>7</v>
          </cell>
          <cell r="GU23">
            <v>5</v>
          </cell>
          <cell r="GV23">
            <v>8</v>
          </cell>
          <cell r="GW23">
            <v>3</v>
          </cell>
          <cell r="GX23">
            <v>10</v>
          </cell>
          <cell r="GY23">
            <v>13</v>
          </cell>
          <cell r="GZ23">
            <v>11</v>
          </cell>
          <cell r="HA23">
            <v>7</v>
          </cell>
          <cell r="HB23">
            <v>47</v>
          </cell>
          <cell r="HC23">
            <v>9</v>
          </cell>
          <cell r="HD23">
            <v>12</v>
          </cell>
          <cell r="HE23">
            <v>2</v>
          </cell>
          <cell r="HF23">
            <v>3</v>
          </cell>
          <cell r="HG23">
            <v>6</v>
          </cell>
          <cell r="HH23">
            <v>2</v>
          </cell>
          <cell r="HI23">
            <v>16</v>
          </cell>
          <cell r="HJ23">
            <v>3</v>
          </cell>
          <cell r="HK23">
            <v>4</v>
          </cell>
          <cell r="HL23">
            <v>12</v>
          </cell>
          <cell r="HM23">
            <v>9</v>
          </cell>
          <cell r="HN23">
            <v>68</v>
          </cell>
          <cell r="HO23">
            <v>14</v>
          </cell>
          <cell r="HP23">
            <v>28</v>
          </cell>
          <cell r="HQ23">
            <v>12</v>
          </cell>
          <cell r="HR23">
            <v>14</v>
          </cell>
        </row>
        <row r="24">
          <cell r="E24">
            <v>46</v>
          </cell>
          <cell r="G24">
            <v>46</v>
          </cell>
          <cell r="H24">
            <v>10</v>
          </cell>
          <cell r="I24">
            <v>18</v>
          </cell>
          <cell r="J24">
            <v>18</v>
          </cell>
          <cell r="O24">
            <v>46</v>
          </cell>
          <cell r="P24">
            <v>8</v>
          </cell>
          <cell r="Q24">
            <v>23</v>
          </cell>
          <cell r="R24">
            <v>15</v>
          </cell>
          <cell r="S24">
            <v>47</v>
          </cell>
          <cell r="T24">
            <v>9</v>
          </cell>
          <cell r="U24">
            <v>22</v>
          </cell>
          <cell r="V24">
            <v>16</v>
          </cell>
          <cell r="W24">
            <v>46</v>
          </cell>
          <cell r="X24">
            <v>2</v>
          </cell>
          <cell r="Y24">
            <v>31</v>
          </cell>
          <cell r="Z24">
            <v>13</v>
          </cell>
          <cell r="AA24">
            <v>46</v>
          </cell>
          <cell r="AB24">
            <v>7</v>
          </cell>
          <cell r="AC24">
            <v>25</v>
          </cell>
          <cell r="AD24">
            <v>14</v>
          </cell>
          <cell r="AE24">
            <v>46</v>
          </cell>
          <cell r="AF24">
            <v>11</v>
          </cell>
          <cell r="AG24">
            <v>35</v>
          </cell>
          <cell r="AH24">
            <v>11</v>
          </cell>
          <cell r="AI24">
            <v>0</v>
          </cell>
          <cell r="AJ24">
            <v>1</v>
          </cell>
          <cell r="AK24">
            <v>6</v>
          </cell>
          <cell r="AL24">
            <v>2</v>
          </cell>
          <cell r="AM24">
            <v>5</v>
          </cell>
          <cell r="AN24">
            <v>0</v>
          </cell>
          <cell r="AO24">
            <v>10</v>
          </cell>
          <cell r="AP24">
            <v>8</v>
          </cell>
          <cell r="AQ24">
            <v>3</v>
          </cell>
          <cell r="AR24">
            <v>1</v>
          </cell>
          <cell r="AS24">
            <v>0</v>
          </cell>
          <cell r="AT24">
            <v>0</v>
          </cell>
          <cell r="AU24">
            <v>1</v>
          </cell>
          <cell r="AV24">
            <v>0</v>
          </cell>
          <cell r="AW24">
            <v>0</v>
          </cell>
          <cell r="AX24">
            <v>45</v>
          </cell>
          <cell r="AY24">
            <v>12</v>
          </cell>
          <cell r="AZ24">
            <v>33</v>
          </cell>
          <cell r="BA24">
            <v>12</v>
          </cell>
          <cell r="BB24">
            <v>0</v>
          </cell>
          <cell r="BC24">
            <v>2</v>
          </cell>
          <cell r="BD24">
            <v>6</v>
          </cell>
          <cell r="BE24">
            <v>1</v>
          </cell>
          <cell r="BF24">
            <v>4</v>
          </cell>
          <cell r="BG24">
            <v>0</v>
          </cell>
          <cell r="BH24">
            <v>11</v>
          </cell>
          <cell r="BI24">
            <v>9</v>
          </cell>
          <cell r="BJ24">
            <v>4</v>
          </cell>
          <cell r="BK24">
            <v>1</v>
          </cell>
          <cell r="BL24">
            <v>0</v>
          </cell>
          <cell r="BM24">
            <v>0</v>
          </cell>
          <cell r="BN24">
            <v>1</v>
          </cell>
          <cell r="BO24">
            <v>0</v>
          </cell>
          <cell r="BP24">
            <v>0</v>
          </cell>
          <cell r="BQ24">
            <v>46</v>
          </cell>
          <cell r="BR24">
            <v>6</v>
          </cell>
          <cell r="BS24">
            <v>16</v>
          </cell>
          <cell r="BT24">
            <v>24</v>
          </cell>
          <cell r="BU24">
            <v>46</v>
          </cell>
          <cell r="BV24">
            <v>8</v>
          </cell>
          <cell r="BW24">
            <v>28</v>
          </cell>
          <cell r="BX24">
            <v>10</v>
          </cell>
          <cell r="BY24">
            <v>44</v>
          </cell>
          <cell r="BZ24">
            <v>34</v>
          </cell>
          <cell r="CA24">
            <v>10</v>
          </cell>
          <cell r="CB24">
            <v>0</v>
          </cell>
          <cell r="CC24">
            <v>44</v>
          </cell>
          <cell r="CD24">
            <v>13</v>
          </cell>
          <cell r="CE24">
            <v>28</v>
          </cell>
          <cell r="CF24">
            <v>3</v>
          </cell>
          <cell r="CG24">
            <v>0</v>
          </cell>
          <cell r="CH24">
            <v>13</v>
          </cell>
          <cell r="CI24">
            <v>3</v>
          </cell>
          <cell r="CJ24">
            <v>11</v>
          </cell>
          <cell r="CK24">
            <v>0</v>
          </cell>
          <cell r="CL24">
            <v>1</v>
          </cell>
          <cell r="CM24">
            <v>4</v>
          </cell>
          <cell r="CN24">
            <v>1</v>
          </cell>
          <cell r="CO24">
            <v>3</v>
          </cell>
          <cell r="CP24">
            <v>0</v>
          </cell>
          <cell r="CQ24">
            <v>1</v>
          </cell>
          <cell r="CR24">
            <v>3</v>
          </cell>
          <cell r="CS24">
            <v>1</v>
          </cell>
          <cell r="CT24">
            <v>0</v>
          </cell>
          <cell r="CU24">
            <v>42</v>
          </cell>
          <cell r="CV24">
            <v>12</v>
          </cell>
          <cell r="CW24">
            <v>4</v>
          </cell>
          <cell r="CX24">
            <v>13</v>
          </cell>
          <cell r="CY24">
            <v>6</v>
          </cell>
          <cell r="CZ24">
            <v>5</v>
          </cell>
          <cell r="DA24">
            <v>2</v>
          </cell>
          <cell r="DB24">
            <v>0</v>
          </cell>
          <cell r="DC24">
            <v>28</v>
          </cell>
          <cell r="DD24">
            <v>9</v>
          </cell>
          <cell r="DE24">
            <v>6</v>
          </cell>
          <cell r="DF24">
            <v>7</v>
          </cell>
          <cell r="DG24">
            <v>13</v>
          </cell>
          <cell r="DH24">
            <v>4</v>
          </cell>
          <cell r="DI24">
            <v>2</v>
          </cell>
          <cell r="DJ24">
            <v>45</v>
          </cell>
          <cell r="DK24">
            <v>30</v>
          </cell>
          <cell r="DL24">
            <v>5</v>
          </cell>
          <cell r="DM24">
            <v>10</v>
          </cell>
          <cell r="DN24">
            <v>47</v>
          </cell>
          <cell r="DO24">
            <v>3</v>
          </cell>
          <cell r="DP24">
            <v>7</v>
          </cell>
          <cell r="DQ24">
            <v>23</v>
          </cell>
          <cell r="DR24">
            <v>6</v>
          </cell>
          <cell r="DS24">
            <v>7</v>
          </cell>
          <cell r="DT24">
            <v>1</v>
          </cell>
          <cell r="DU24">
            <v>44</v>
          </cell>
          <cell r="DV24">
            <v>7</v>
          </cell>
          <cell r="DW24">
            <v>4</v>
          </cell>
          <cell r="DX24">
            <v>11</v>
          </cell>
          <cell r="DY24">
            <v>14</v>
          </cell>
          <cell r="DZ24">
            <v>8</v>
          </cell>
          <cell r="EA24">
            <v>44</v>
          </cell>
          <cell r="EB24">
            <v>9</v>
          </cell>
          <cell r="EC24">
            <v>7</v>
          </cell>
          <cell r="ED24">
            <v>14</v>
          </cell>
          <cell r="EE24">
            <v>12</v>
          </cell>
          <cell r="EF24">
            <v>2</v>
          </cell>
          <cell r="EG24">
            <v>14</v>
          </cell>
          <cell r="EH24">
            <v>9</v>
          </cell>
          <cell r="EI24">
            <v>9</v>
          </cell>
          <cell r="EJ24">
            <v>1</v>
          </cell>
          <cell r="EK24">
            <v>4</v>
          </cell>
          <cell r="EL24">
            <v>0</v>
          </cell>
          <cell r="EM24">
            <v>0</v>
          </cell>
          <cell r="EN24">
            <v>0</v>
          </cell>
          <cell r="EO24">
            <v>0</v>
          </cell>
          <cell r="EP24">
            <v>0</v>
          </cell>
          <cell r="EQ24">
            <v>1</v>
          </cell>
          <cell r="ER24">
            <v>0</v>
          </cell>
          <cell r="ES24">
            <v>1</v>
          </cell>
          <cell r="ET24">
            <v>1</v>
          </cell>
          <cell r="EU24">
            <v>1</v>
          </cell>
          <cell r="EV24">
            <v>0</v>
          </cell>
          <cell r="EW24">
            <v>45</v>
          </cell>
          <cell r="EX24">
            <v>11</v>
          </cell>
          <cell r="EY24">
            <v>17</v>
          </cell>
          <cell r="EZ24">
            <v>9</v>
          </cell>
          <cell r="FA24">
            <v>8</v>
          </cell>
          <cell r="FB24">
            <v>45</v>
          </cell>
          <cell r="FC24">
            <v>35</v>
          </cell>
          <cell r="FD24">
            <v>8</v>
          </cell>
          <cell r="FE24">
            <v>8</v>
          </cell>
          <cell r="FF24">
            <v>20</v>
          </cell>
          <cell r="FG24">
            <v>1</v>
          </cell>
          <cell r="FH24">
            <v>3</v>
          </cell>
          <cell r="FI24">
            <v>1</v>
          </cell>
          <cell r="FJ24">
            <v>6</v>
          </cell>
          <cell r="FK24">
            <v>10</v>
          </cell>
          <cell r="FL24">
            <v>0</v>
          </cell>
          <cell r="FM24">
            <v>45</v>
          </cell>
          <cell r="FN24">
            <v>1</v>
          </cell>
          <cell r="FO24">
            <v>3</v>
          </cell>
          <cell r="FP24">
            <v>2</v>
          </cell>
          <cell r="FQ24">
            <v>0</v>
          </cell>
          <cell r="FR24">
            <v>3</v>
          </cell>
          <cell r="FS24">
            <v>38</v>
          </cell>
          <cell r="FT24">
            <v>45</v>
          </cell>
          <cell r="FU24">
            <v>2</v>
          </cell>
          <cell r="FV24">
            <v>3</v>
          </cell>
          <cell r="FW24">
            <v>2</v>
          </cell>
          <cell r="FX24">
            <v>0</v>
          </cell>
          <cell r="FY24">
            <v>1</v>
          </cell>
          <cell r="FZ24">
            <v>39</v>
          </cell>
          <cell r="GA24">
            <v>5</v>
          </cell>
          <cell r="GB24">
            <v>3</v>
          </cell>
          <cell r="GC24">
            <v>2</v>
          </cell>
          <cell r="GD24">
            <v>1</v>
          </cell>
          <cell r="GE24">
            <v>0</v>
          </cell>
          <cell r="GF24">
            <v>0</v>
          </cell>
          <cell r="GG24">
            <v>0</v>
          </cell>
          <cell r="GH24">
            <v>6</v>
          </cell>
          <cell r="GI24">
            <v>0</v>
          </cell>
          <cell r="GJ24">
            <v>1</v>
          </cell>
          <cell r="GK24">
            <v>2</v>
          </cell>
          <cell r="GL24">
            <v>2</v>
          </cell>
          <cell r="GM24">
            <v>1</v>
          </cell>
          <cell r="GN24">
            <v>0</v>
          </cell>
          <cell r="GO24">
            <v>34</v>
          </cell>
          <cell r="GP24">
            <v>13</v>
          </cell>
          <cell r="GQ24">
            <v>19</v>
          </cell>
          <cell r="GR24">
            <v>17</v>
          </cell>
          <cell r="GS24">
            <v>14</v>
          </cell>
          <cell r="GT24">
            <v>11</v>
          </cell>
          <cell r="GU24">
            <v>5</v>
          </cell>
          <cell r="GV24">
            <v>4</v>
          </cell>
          <cell r="GW24">
            <v>3</v>
          </cell>
          <cell r="GX24">
            <v>9</v>
          </cell>
          <cell r="GY24">
            <v>5</v>
          </cell>
          <cell r="GZ24">
            <v>1</v>
          </cell>
          <cell r="HA24">
            <v>4</v>
          </cell>
          <cell r="HB24">
            <v>27</v>
          </cell>
          <cell r="HC24">
            <v>7</v>
          </cell>
          <cell r="HD24">
            <v>9</v>
          </cell>
          <cell r="HE24">
            <v>0</v>
          </cell>
          <cell r="HF24">
            <v>4</v>
          </cell>
          <cell r="HG24">
            <v>3</v>
          </cell>
          <cell r="HH24">
            <v>1</v>
          </cell>
          <cell r="HI24">
            <v>10</v>
          </cell>
          <cell r="HJ24">
            <v>4</v>
          </cell>
          <cell r="HK24">
            <v>5</v>
          </cell>
          <cell r="HL24">
            <v>4</v>
          </cell>
          <cell r="HM24">
            <v>6</v>
          </cell>
          <cell r="HN24">
            <v>45</v>
          </cell>
          <cell r="HO24">
            <v>16</v>
          </cell>
          <cell r="HP24">
            <v>12</v>
          </cell>
          <cell r="HQ24">
            <v>9</v>
          </cell>
          <cell r="HR24">
            <v>8</v>
          </cell>
        </row>
        <row r="25">
          <cell r="E25">
            <v>44</v>
          </cell>
          <cell r="G25">
            <v>44</v>
          </cell>
          <cell r="H25">
            <v>3</v>
          </cell>
          <cell r="I25">
            <v>28</v>
          </cell>
          <cell r="J25">
            <v>13</v>
          </cell>
          <cell r="O25">
            <v>44</v>
          </cell>
          <cell r="P25">
            <v>4</v>
          </cell>
          <cell r="Q25">
            <v>29</v>
          </cell>
          <cell r="R25">
            <v>11</v>
          </cell>
          <cell r="S25">
            <v>44</v>
          </cell>
          <cell r="T25">
            <v>12</v>
          </cell>
          <cell r="U25">
            <v>24</v>
          </cell>
          <cell r="V25">
            <v>8</v>
          </cell>
          <cell r="W25">
            <v>44</v>
          </cell>
          <cell r="X25">
            <v>7</v>
          </cell>
          <cell r="Y25">
            <v>30</v>
          </cell>
          <cell r="Z25">
            <v>7</v>
          </cell>
          <cell r="AA25">
            <v>44</v>
          </cell>
          <cell r="AB25">
            <v>8</v>
          </cell>
          <cell r="AC25">
            <v>30</v>
          </cell>
          <cell r="AD25">
            <v>6</v>
          </cell>
          <cell r="AE25">
            <v>44</v>
          </cell>
          <cell r="AF25">
            <v>17</v>
          </cell>
          <cell r="AG25">
            <v>27</v>
          </cell>
          <cell r="AH25">
            <v>17</v>
          </cell>
          <cell r="AI25">
            <v>0</v>
          </cell>
          <cell r="AJ25">
            <v>2</v>
          </cell>
          <cell r="AK25">
            <v>13</v>
          </cell>
          <cell r="AL25">
            <v>3</v>
          </cell>
          <cell r="AM25">
            <v>4</v>
          </cell>
          <cell r="AN25">
            <v>1</v>
          </cell>
          <cell r="AO25">
            <v>15</v>
          </cell>
          <cell r="AP25">
            <v>11</v>
          </cell>
          <cell r="AQ25">
            <v>1</v>
          </cell>
          <cell r="AR25">
            <v>5</v>
          </cell>
          <cell r="AS25">
            <v>1</v>
          </cell>
          <cell r="AT25">
            <v>1</v>
          </cell>
          <cell r="AU25">
            <v>0</v>
          </cell>
          <cell r="AV25">
            <v>1</v>
          </cell>
          <cell r="AW25">
            <v>0</v>
          </cell>
          <cell r="AX25">
            <v>44</v>
          </cell>
          <cell r="AY25">
            <v>15</v>
          </cell>
          <cell r="AZ25">
            <v>29</v>
          </cell>
          <cell r="BA25">
            <v>14</v>
          </cell>
          <cell r="BB25">
            <v>0</v>
          </cell>
          <cell r="BC25">
            <v>1</v>
          </cell>
          <cell r="BD25">
            <v>10</v>
          </cell>
          <cell r="BE25">
            <v>5</v>
          </cell>
          <cell r="BF25">
            <v>2</v>
          </cell>
          <cell r="BG25">
            <v>0</v>
          </cell>
          <cell r="BH25">
            <v>14</v>
          </cell>
          <cell r="BI25">
            <v>11</v>
          </cell>
          <cell r="BJ25">
            <v>1</v>
          </cell>
          <cell r="BK25">
            <v>4</v>
          </cell>
          <cell r="BL25">
            <v>1</v>
          </cell>
          <cell r="BM25">
            <v>0</v>
          </cell>
          <cell r="BN25">
            <v>1</v>
          </cell>
          <cell r="BO25">
            <v>2</v>
          </cell>
          <cell r="BP25">
            <v>0</v>
          </cell>
          <cell r="BQ25">
            <v>44</v>
          </cell>
          <cell r="BR25">
            <v>3</v>
          </cell>
          <cell r="BS25">
            <v>24</v>
          </cell>
          <cell r="BT25">
            <v>17</v>
          </cell>
          <cell r="BU25">
            <v>44</v>
          </cell>
          <cell r="BV25">
            <v>3</v>
          </cell>
          <cell r="BW25">
            <v>37</v>
          </cell>
          <cell r="BX25">
            <v>4</v>
          </cell>
          <cell r="BY25">
            <v>43</v>
          </cell>
          <cell r="BZ25">
            <v>26</v>
          </cell>
          <cell r="CA25">
            <v>12</v>
          </cell>
          <cell r="CB25">
            <v>5</v>
          </cell>
          <cell r="CC25">
            <v>42</v>
          </cell>
          <cell r="CD25">
            <v>12</v>
          </cell>
          <cell r="CE25">
            <v>25</v>
          </cell>
          <cell r="CF25">
            <v>3</v>
          </cell>
          <cell r="CG25">
            <v>2</v>
          </cell>
          <cell r="CH25">
            <v>12</v>
          </cell>
          <cell r="CI25">
            <v>0</v>
          </cell>
          <cell r="CJ25">
            <v>10</v>
          </cell>
          <cell r="CK25">
            <v>2</v>
          </cell>
          <cell r="CL25">
            <v>5</v>
          </cell>
          <cell r="CM25">
            <v>4</v>
          </cell>
          <cell r="CN25">
            <v>0</v>
          </cell>
          <cell r="CO25">
            <v>3</v>
          </cell>
          <cell r="CP25">
            <v>0</v>
          </cell>
          <cell r="CQ25">
            <v>0</v>
          </cell>
          <cell r="CR25">
            <v>2</v>
          </cell>
          <cell r="CS25">
            <v>1</v>
          </cell>
          <cell r="CT25">
            <v>0</v>
          </cell>
          <cell r="CU25">
            <v>38</v>
          </cell>
          <cell r="CV25">
            <v>6</v>
          </cell>
          <cell r="CW25">
            <v>7</v>
          </cell>
          <cell r="CX25">
            <v>6</v>
          </cell>
          <cell r="CY25">
            <v>10</v>
          </cell>
          <cell r="CZ25">
            <v>1</v>
          </cell>
          <cell r="DA25">
            <v>4</v>
          </cell>
          <cell r="DB25">
            <v>4</v>
          </cell>
          <cell r="DC25">
            <v>32</v>
          </cell>
          <cell r="DD25">
            <v>12</v>
          </cell>
          <cell r="DE25">
            <v>10</v>
          </cell>
          <cell r="DF25">
            <v>11</v>
          </cell>
          <cell r="DG25">
            <v>9</v>
          </cell>
          <cell r="DH25">
            <v>2</v>
          </cell>
          <cell r="DI25">
            <v>5</v>
          </cell>
          <cell r="DJ25">
            <v>42</v>
          </cell>
          <cell r="DK25">
            <v>38</v>
          </cell>
          <cell r="DL25">
            <v>1</v>
          </cell>
          <cell r="DM25">
            <v>3</v>
          </cell>
          <cell r="DN25">
            <v>42</v>
          </cell>
          <cell r="DO25">
            <v>6</v>
          </cell>
          <cell r="DP25">
            <v>6</v>
          </cell>
          <cell r="DQ25">
            <v>20</v>
          </cell>
          <cell r="DR25">
            <v>4</v>
          </cell>
          <cell r="DS25">
            <v>6</v>
          </cell>
          <cell r="DT25">
            <v>0</v>
          </cell>
          <cell r="DU25">
            <v>41</v>
          </cell>
          <cell r="DV25">
            <v>9</v>
          </cell>
          <cell r="DW25">
            <v>2</v>
          </cell>
          <cell r="DX25">
            <v>7</v>
          </cell>
          <cell r="DY25">
            <v>17</v>
          </cell>
          <cell r="DZ25">
            <v>6</v>
          </cell>
          <cell r="EA25">
            <v>42</v>
          </cell>
          <cell r="EB25">
            <v>9</v>
          </cell>
          <cell r="EC25">
            <v>8</v>
          </cell>
          <cell r="ED25">
            <v>15</v>
          </cell>
          <cell r="EE25">
            <v>9</v>
          </cell>
          <cell r="EF25">
            <v>1</v>
          </cell>
          <cell r="EG25">
            <v>18</v>
          </cell>
          <cell r="EH25">
            <v>8</v>
          </cell>
          <cell r="EI25">
            <v>5</v>
          </cell>
          <cell r="EJ25">
            <v>3</v>
          </cell>
          <cell r="EK25">
            <v>8</v>
          </cell>
          <cell r="EL25">
            <v>6</v>
          </cell>
          <cell r="EM25">
            <v>0</v>
          </cell>
          <cell r="EN25">
            <v>4</v>
          </cell>
          <cell r="EO25">
            <v>2</v>
          </cell>
          <cell r="EP25">
            <v>3</v>
          </cell>
          <cell r="EQ25">
            <v>3</v>
          </cell>
          <cell r="ER25">
            <v>2</v>
          </cell>
          <cell r="ES25">
            <v>0</v>
          </cell>
          <cell r="ET25">
            <v>0</v>
          </cell>
          <cell r="EU25">
            <v>3</v>
          </cell>
          <cell r="EV25">
            <v>0</v>
          </cell>
          <cell r="EW25">
            <v>42</v>
          </cell>
          <cell r="EX25">
            <v>4</v>
          </cell>
          <cell r="EY25">
            <v>21</v>
          </cell>
          <cell r="EZ25">
            <v>10</v>
          </cell>
          <cell r="FA25">
            <v>7</v>
          </cell>
          <cell r="FB25">
            <v>42</v>
          </cell>
          <cell r="FC25">
            <v>30</v>
          </cell>
          <cell r="FD25">
            <v>5</v>
          </cell>
          <cell r="FE25">
            <v>12</v>
          </cell>
          <cell r="FF25">
            <v>15</v>
          </cell>
          <cell r="FG25">
            <v>0</v>
          </cell>
          <cell r="FH25">
            <v>4</v>
          </cell>
          <cell r="FI25">
            <v>1</v>
          </cell>
          <cell r="FJ25">
            <v>7</v>
          </cell>
          <cell r="FK25">
            <v>4</v>
          </cell>
          <cell r="FL25">
            <v>0</v>
          </cell>
          <cell r="FM25">
            <v>42</v>
          </cell>
          <cell r="FN25">
            <v>10</v>
          </cell>
          <cell r="FO25">
            <v>9</v>
          </cell>
          <cell r="FP25">
            <v>5</v>
          </cell>
          <cell r="FQ25">
            <v>1</v>
          </cell>
          <cell r="FR25">
            <v>3</v>
          </cell>
          <cell r="FS25">
            <v>23</v>
          </cell>
          <cell r="FT25">
            <v>42</v>
          </cell>
          <cell r="FU25">
            <v>9</v>
          </cell>
          <cell r="FV25">
            <v>10</v>
          </cell>
          <cell r="FW25">
            <v>5</v>
          </cell>
          <cell r="FX25">
            <v>2</v>
          </cell>
          <cell r="FY25">
            <v>2</v>
          </cell>
          <cell r="FZ25">
            <v>25</v>
          </cell>
          <cell r="GA25">
            <v>17</v>
          </cell>
          <cell r="GB25">
            <v>16</v>
          </cell>
          <cell r="GC25">
            <v>2</v>
          </cell>
          <cell r="GD25">
            <v>1</v>
          </cell>
          <cell r="GE25">
            <v>0</v>
          </cell>
          <cell r="GF25">
            <v>1</v>
          </cell>
          <cell r="GG25">
            <v>0</v>
          </cell>
          <cell r="GH25">
            <v>15</v>
          </cell>
          <cell r="GI25">
            <v>3</v>
          </cell>
          <cell r="GJ25">
            <v>3</v>
          </cell>
          <cell r="GK25">
            <v>3</v>
          </cell>
          <cell r="GL25">
            <v>1</v>
          </cell>
          <cell r="GM25">
            <v>4</v>
          </cell>
          <cell r="GN25">
            <v>1</v>
          </cell>
          <cell r="GO25">
            <v>38</v>
          </cell>
          <cell r="GP25">
            <v>13</v>
          </cell>
          <cell r="GQ25">
            <v>19</v>
          </cell>
          <cell r="GR25">
            <v>12</v>
          </cell>
          <cell r="GS25">
            <v>15</v>
          </cell>
          <cell r="GT25">
            <v>11</v>
          </cell>
          <cell r="GU25">
            <v>9</v>
          </cell>
          <cell r="GV25">
            <v>2</v>
          </cell>
          <cell r="GW25">
            <v>2</v>
          </cell>
          <cell r="GX25">
            <v>10</v>
          </cell>
          <cell r="GY25">
            <v>13</v>
          </cell>
          <cell r="GZ25">
            <v>12</v>
          </cell>
          <cell r="HA25">
            <v>1</v>
          </cell>
          <cell r="HB25">
            <v>32</v>
          </cell>
          <cell r="HC25">
            <v>8</v>
          </cell>
          <cell r="HD25">
            <v>6</v>
          </cell>
          <cell r="HE25">
            <v>2</v>
          </cell>
          <cell r="HF25">
            <v>4</v>
          </cell>
          <cell r="HG25">
            <v>6</v>
          </cell>
          <cell r="HH25">
            <v>1</v>
          </cell>
          <cell r="HI25">
            <v>11</v>
          </cell>
          <cell r="HJ25">
            <v>3</v>
          </cell>
          <cell r="HK25">
            <v>5</v>
          </cell>
          <cell r="HL25">
            <v>4</v>
          </cell>
          <cell r="HM25">
            <v>4</v>
          </cell>
          <cell r="HN25">
            <v>42</v>
          </cell>
          <cell r="HO25">
            <v>10</v>
          </cell>
          <cell r="HP25">
            <v>12</v>
          </cell>
          <cell r="HQ25">
            <v>5</v>
          </cell>
          <cell r="HR25">
            <v>15</v>
          </cell>
        </row>
        <row r="26">
          <cell r="E26">
            <v>56</v>
          </cell>
          <cell r="G26">
            <v>56</v>
          </cell>
          <cell r="H26">
            <v>8</v>
          </cell>
          <cell r="I26">
            <v>29</v>
          </cell>
          <cell r="J26">
            <v>19</v>
          </cell>
          <cell r="O26">
            <v>56</v>
          </cell>
          <cell r="P26">
            <v>4</v>
          </cell>
          <cell r="Q26">
            <v>34</v>
          </cell>
          <cell r="R26">
            <v>18</v>
          </cell>
          <cell r="S26">
            <v>56</v>
          </cell>
          <cell r="T26">
            <v>4</v>
          </cell>
          <cell r="U26">
            <v>36</v>
          </cell>
          <cell r="V26">
            <v>16</v>
          </cell>
          <cell r="W26">
            <v>55</v>
          </cell>
          <cell r="X26">
            <v>1</v>
          </cell>
          <cell r="Y26">
            <v>39</v>
          </cell>
          <cell r="Z26">
            <v>15</v>
          </cell>
          <cell r="AA26">
            <v>55</v>
          </cell>
          <cell r="AB26">
            <v>1</v>
          </cell>
          <cell r="AC26">
            <v>38</v>
          </cell>
          <cell r="AD26">
            <v>16</v>
          </cell>
          <cell r="AE26">
            <v>56</v>
          </cell>
          <cell r="AF26">
            <v>13</v>
          </cell>
          <cell r="AG26">
            <v>43</v>
          </cell>
          <cell r="AH26">
            <v>13</v>
          </cell>
          <cell r="AI26">
            <v>1</v>
          </cell>
          <cell r="AJ26">
            <v>0</v>
          </cell>
          <cell r="AK26">
            <v>8</v>
          </cell>
          <cell r="AL26">
            <v>6</v>
          </cell>
          <cell r="AM26">
            <v>3</v>
          </cell>
          <cell r="AN26">
            <v>0</v>
          </cell>
          <cell r="AO26">
            <v>11</v>
          </cell>
          <cell r="AP26">
            <v>6</v>
          </cell>
          <cell r="AQ26">
            <v>5</v>
          </cell>
          <cell r="AR26">
            <v>4</v>
          </cell>
          <cell r="AS26">
            <v>3</v>
          </cell>
          <cell r="AT26">
            <v>0</v>
          </cell>
          <cell r="AU26">
            <v>0</v>
          </cell>
          <cell r="AV26">
            <v>0</v>
          </cell>
          <cell r="AW26">
            <v>1</v>
          </cell>
          <cell r="AX26">
            <v>56</v>
          </cell>
          <cell r="AY26">
            <v>9</v>
          </cell>
          <cell r="AZ26">
            <v>47</v>
          </cell>
          <cell r="BA26">
            <v>8</v>
          </cell>
          <cell r="BB26">
            <v>0</v>
          </cell>
          <cell r="BC26">
            <v>0</v>
          </cell>
          <cell r="BD26">
            <v>5</v>
          </cell>
          <cell r="BE26">
            <v>1</v>
          </cell>
          <cell r="BF26">
            <v>3</v>
          </cell>
          <cell r="BG26">
            <v>0</v>
          </cell>
          <cell r="BH26">
            <v>8</v>
          </cell>
          <cell r="BI26">
            <v>7</v>
          </cell>
          <cell r="BJ26">
            <v>2</v>
          </cell>
          <cell r="BK26">
            <v>3</v>
          </cell>
          <cell r="BL26">
            <v>2</v>
          </cell>
          <cell r="BM26">
            <v>0</v>
          </cell>
          <cell r="BN26">
            <v>0</v>
          </cell>
          <cell r="BO26">
            <v>0</v>
          </cell>
          <cell r="BP26">
            <v>0</v>
          </cell>
          <cell r="BQ26">
            <v>56</v>
          </cell>
          <cell r="BR26">
            <v>1</v>
          </cell>
          <cell r="BS26">
            <v>28</v>
          </cell>
          <cell r="BT26">
            <v>27</v>
          </cell>
          <cell r="BU26">
            <v>56</v>
          </cell>
          <cell r="BV26">
            <v>2</v>
          </cell>
          <cell r="BW26">
            <v>42</v>
          </cell>
          <cell r="BX26">
            <v>12</v>
          </cell>
          <cell r="BY26">
            <v>54</v>
          </cell>
          <cell r="BZ26">
            <v>38</v>
          </cell>
          <cell r="CA26">
            <v>11</v>
          </cell>
          <cell r="CB26">
            <v>5</v>
          </cell>
          <cell r="CC26">
            <v>54</v>
          </cell>
          <cell r="CD26">
            <v>8</v>
          </cell>
          <cell r="CE26">
            <v>39</v>
          </cell>
          <cell r="CF26">
            <v>3</v>
          </cell>
          <cell r="CG26">
            <v>4</v>
          </cell>
          <cell r="CH26">
            <v>8</v>
          </cell>
          <cell r="CI26">
            <v>0</v>
          </cell>
          <cell r="CJ26">
            <v>7</v>
          </cell>
          <cell r="CK26">
            <v>1</v>
          </cell>
          <cell r="CL26">
            <v>2</v>
          </cell>
          <cell r="CM26">
            <v>2</v>
          </cell>
          <cell r="CN26">
            <v>0</v>
          </cell>
          <cell r="CO26">
            <v>3</v>
          </cell>
          <cell r="CP26">
            <v>1</v>
          </cell>
          <cell r="CQ26">
            <v>0</v>
          </cell>
          <cell r="CR26">
            <v>2</v>
          </cell>
          <cell r="CS26">
            <v>0</v>
          </cell>
          <cell r="CT26">
            <v>0</v>
          </cell>
          <cell r="CU26">
            <v>50</v>
          </cell>
          <cell r="CV26">
            <v>14</v>
          </cell>
          <cell r="CW26">
            <v>8</v>
          </cell>
          <cell r="CX26">
            <v>7</v>
          </cell>
          <cell r="CY26">
            <v>9</v>
          </cell>
          <cell r="CZ26">
            <v>6</v>
          </cell>
          <cell r="DA26">
            <v>3</v>
          </cell>
          <cell r="DB26">
            <v>3</v>
          </cell>
          <cell r="DC26">
            <v>37</v>
          </cell>
          <cell r="DD26">
            <v>7</v>
          </cell>
          <cell r="DE26">
            <v>9</v>
          </cell>
          <cell r="DF26">
            <v>7</v>
          </cell>
          <cell r="DG26">
            <v>17</v>
          </cell>
          <cell r="DH26">
            <v>4</v>
          </cell>
          <cell r="DI26">
            <v>3</v>
          </cell>
          <cell r="DJ26">
            <v>55</v>
          </cell>
          <cell r="DK26">
            <v>43</v>
          </cell>
          <cell r="DL26">
            <v>2</v>
          </cell>
          <cell r="DM26">
            <v>10</v>
          </cell>
          <cell r="DN26">
            <v>57</v>
          </cell>
          <cell r="DO26">
            <v>8</v>
          </cell>
          <cell r="DP26">
            <v>8</v>
          </cell>
          <cell r="DQ26">
            <v>20</v>
          </cell>
          <cell r="DR26">
            <v>12</v>
          </cell>
          <cell r="DS26">
            <v>9</v>
          </cell>
          <cell r="DT26">
            <v>0</v>
          </cell>
          <cell r="DU26">
            <v>54</v>
          </cell>
          <cell r="DV26">
            <v>7</v>
          </cell>
          <cell r="DW26">
            <v>2</v>
          </cell>
          <cell r="DX26">
            <v>11</v>
          </cell>
          <cell r="DY26">
            <v>23</v>
          </cell>
          <cell r="DZ26">
            <v>11</v>
          </cell>
          <cell r="EA26">
            <v>53</v>
          </cell>
          <cell r="EB26">
            <v>4</v>
          </cell>
          <cell r="EC26">
            <v>5</v>
          </cell>
          <cell r="ED26">
            <v>23</v>
          </cell>
          <cell r="EE26">
            <v>18</v>
          </cell>
          <cell r="EF26">
            <v>3</v>
          </cell>
          <cell r="EG26">
            <v>11</v>
          </cell>
          <cell r="EH26">
            <v>2</v>
          </cell>
          <cell r="EI26">
            <v>2</v>
          </cell>
          <cell r="EJ26">
            <v>2</v>
          </cell>
          <cell r="EK26">
            <v>4</v>
          </cell>
          <cell r="EL26">
            <v>2</v>
          </cell>
          <cell r="EM26">
            <v>0</v>
          </cell>
          <cell r="EN26">
            <v>3</v>
          </cell>
          <cell r="EO26">
            <v>0</v>
          </cell>
          <cell r="EP26">
            <v>1</v>
          </cell>
          <cell r="EQ26">
            <v>0</v>
          </cell>
          <cell r="ER26">
            <v>0</v>
          </cell>
          <cell r="ES26">
            <v>0</v>
          </cell>
          <cell r="ET26">
            <v>0</v>
          </cell>
          <cell r="EU26">
            <v>4</v>
          </cell>
          <cell r="EV26">
            <v>0</v>
          </cell>
          <cell r="EW26">
            <v>54</v>
          </cell>
          <cell r="EX26">
            <v>11</v>
          </cell>
          <cell r="EY26">
            <v>20</v>
          </cell>
          <cell r="EZ26">
            <v>10</v>
          </cell>
          <cell r="FA26">
            <v>13</v>
          </cell>
          <cell r="FB26">
            <v>56</v>
          </cell>
          <cell r="FC26">
            <v>31</v>
          </cell>
          <cell r="FD26">
            <v>6</v>
          </cell>
          <cell r="FE26">
            <v>10</v>
          </cell>
          <cell r="FF26">
            <v>18</v>
          </cell>
          <cell r="FG26">
            <v>2</v>
          </cell>
          <cell r="FH26">
            <v>4</v>
          </cell>
          <cell r="FI26">
            <v>4</v>
          </cell>
          <cell r="FJ26">
            <v>10</v>
          </cell>
          <cell r="FK26">
            <v>14</v>
          </cell>
          <cell r="FL26">
            <v>0</v>
          </cell>
          <cell r="FM26">
            <v>56</v>
          </cell>
          <cell r="FN26">
            <v>2</v>
          </cell>
          <cell r="FO26">
            <v>8</v>
          </cell>
          <cell r="FP26">
            <v>2</v>
          </cell>
          <cell r="FQ26">
            <v>0</v>
          </cell>
          <cell r="FR26">
            <v>3</v>
          </cell>
          <cell r="FS26">
            <v>44</v>
          </cell>
          <cell r="FT26">
            <v>55</v>
          </cell>
          <cell r="FU26">
            <v>5</v>
          </cell>
          <cell r="FV26">
            <v>8</v>
          </cell>
          <cell r="FW26">
            <v>3</v>
          </cell>
          <cell r="FX26">
            <v>0</v>
          </cell>
          <cell r="FY26">
            <v>2</v>
          </cell>
          <cell r="FZ26">
            <v>41</v>
          </cell>
          <cell r="GA26">
            <v>13</v>
          </cell>
          <cell r="GB26">
            <v>10</v>
          </cell>
          <cell r="GC26">
            <v>3</v>
          </cell>
          <cell r="GD26">
            <v>1</v>
          </cell>
          <cell r="GE26">
            <v>0</v>
          </cell>
          <cell r="GF26">
            <v>0</v>
          </cell>
          <cell r="GG26">
            <v>1</v>
          </cell>
          <cell r="GH26">
            <v>13</v>
          </cell>
          <cell r="GI26">
            <v>2</v>
          </cell>
          <cell r="GJ26">
            <v>4</v>
          </cell>
          <cell r="GK26">
            <v>0</v>
          </cell>
          <cell r="GL26">
            <v>2</v>
          </cell>
          <cell r="GM26">
            <v>5</v>
          </cell>
          <cell r="GN26">
            <v>0</v>
          </cell>
          <cell r="GO26">
            <v>49</v>
          </cell>
          <cell r="GP26">
            <v>12</v>
          </cell>
          <cell r="GQ26">
            <v>8</v>
          </cell>
          <cell r="GR26">
            <v>8</v>
          </cell>
          <cell r="GS26">
            <v>6</v>
          </cell>
          <cell r="GT26">
            <v>4</v>
          </cell>
          <cell r="GU26">
            <v>6</v>
          </cell>
          <cell r="GV26">
            <v>2</v>
          </cell>
          <cell r="GW26">
            <v>3</v>
          </cell>
          <cell r="GX26">
            <v>15</v>
          </cell>
          <cell r="GY26">
            <v>11</v>
          </cell>
          <cell r="GZ26">
            <v>6</v>
          </cell>
          <cell r="HA26">
            <v>9</v>
          </cell>
          <cell r="HB26">
            <v>40</v>
          </cell>
          <cell r="HC26">
            <v>4</v>
          </cell>
          <cell r="HD26">
            <v>11</v>
          </cell>
          <cell r="HE26">
            <v>3</v>
          </cell>
          <cell r="HF26">
            <v>5</v>
          </cell>
          <cell r="HG26">
            <v>3</v>
          </cell>
          <cell r="HH26">
            <v>1</v>
          </cell>
          <cell r="HI26">
            <v>11</v>
          </cell>
          <cell r="HJ26">
            <v>3</v>
          </cell>
          <cell r="HK26">
            <v>1</v>
          </cell>
          <cell r="HL26">
            <v>4</v>
          </cell>
          <cell r="HM26">
            <v>9</v>
          </cell>
          <cell r="HN26">
            <v>55</v>
          </cell>
          <cell r="HO26">
            <v>23</v>
          </cell>
          <cell r="HP26">
            <v>21</v>
          </cell>
          <cell r="HQ26">
            <v>6</v>
          </cell>
          <cell r="HR26">
            <v>5</v>
          </cell>
        </row>
        <row r="27">
          <cell r="E27">
            <v>44</v>
          </cell>
          <cell r="G27">
            <v>44</v>
          </cell>
          <cell r="H27">
            <v>8</v>
          </cell>
          <cell r="I27">
            <v>24</v>
          </cell>
          <cell r="J27">
            <v>12</v>
          </cell>
          <cell r="O27">
            <v>43</v>
          </cell>
          <cell r="P27">
            <v>6</v>
          </cell>
          <cell r="Q27">
            <v>24</v>
          </cell>
          <cell r="R27">
            <v>13</v>
          </cell>
          <cell r="S27">
            <v>44</v>
          </cell>
          <cell r="T27">
            <v>6</v>
          </cell>
          <cell r="U27">
            <v>19</v>
          </cell>
          <cell r="V27">
            <v>19</v>
          </cell>
          <cell r="W27">
            <v>43</v>
          </cell>
          <cell r="X27">
            <v>0</v>
          </cell>
          <cell r="Y27">
            <v>30</v>
          </cell>
          <cell r="Z27">
            <v>13</v>
          </cell>
          <cell r="AA27">
            <v>43</v>
          </cell>
          <cell r="AB27">
            <v>1</v>
          </cell>
          <cell r="AC27">
            <v>27</v>
          </cell>
          <cell r="AD27">
            <v>15</v>
          </cell>
          <cell r="AE27">
            <v>44</v>
          </cell>
          <cell r="AF27">
            <v>8</v>
          </cell>
          <cell r="AG27">
            <v>36</v>
          </cell>
          <cell r="AH27">
            <v>8</v>
          </cell>
          <cell r="AI27">
            <v>1</v>
          </cell>
          <cell r="AJ27">
            <v>0</v>
          </cell>
          <cell r="AK27">
            <v>4</v>
          </cell>
          <cell r="AL27">
            <v>2</v>
          </cell>
          <cell r="AM27">
            <v>5</v>
          </cell>
          <cell r="AN27">
            <v>0</v>
          </cell>
          <cell r="AO27">
            <v>6</v>
          </cell>
          <cell r="AP27">
            <v>3</v>
          </cell>
          <cell r="AQ27">
            <v>4</v>
          </cell>
          <cell r="AR27">
            <v>3</v>
          </cell>
          <cell r="AS27">
            <v>0</v>
          </cell>
          <cell r="AT27">
            <v>0</v>
          </cell>
          <cell r="AU27">
            <v>0</v>
          </cell>
          <cell r="AV27">
            <v>0</v>
          </cell>
          <cell r="AW27">
            <v>0</v>
          </cell>
          <cell r="AX27">
            <v>43</v>
          </cell>
          <cell r="AY27">
            <v>8</v>
          </cell>
          <cell r="AZ27">
            <v>35</v>
          </cell>
          <cell r="BA27">
            <v>8</v>
          </cell>
          <cell r="BB27">
            <v>0</v>
          </cell>
          <cell r="BC27">
            <v>2</v>
          </cell>
          <cell r="BD27">
            <v>0</v>
          </cell>
          <cell r="BE27">
            <v>2</v>
          </cell>
          <cell r="BF27">
            <v>3</v>
          </cell>
          <cell r="BG27">
            <v>1</v>
          </cell>
          <cell r="BH27">
            <v>8</v>
          </cell>
          <cell r="BI27">
            <v>7</v>
          </cell>
          <cell r="BJ27">
            <v>0</v>
          </cell>
          <cell r="BK27">
            <v>3</v>
          </cell>
          <cell r="BL27">
            <v>1</v>
          </cell>
          <cell r="BM27">
            <v>0</v>
          </cell>
          <cell r="BN27">
            <v>0</v>
          </cell>
          <cell r="BO27">
            <v>0</v>
          </cell>
          <cell r="BP27">
            <v>0</v>
          </cell>
          <cell r="BQ27">
            <v>44</v>
          </cell>
          <cell r="BR27">
            <v>5</v>
          </cell>
          <cell r="BS27">
            <v>26</v>
          </cell>
          <cell r="BT27">
            <v>13</v>
          </cell>
          <cell r="BU27">
            <v>44</v>
          </cell>
          <cell r="BV27">
            <v>2</v>
          </cell>
          <cell r="BW27">
            <v>31</v>
          </cell>
          <cell r="BX27">
            <v>11</v>
          </cell>
          <cell r="BY27">
            <v>42</v>
          </cell>
          <cell r="BZ27">
            <v>20</v>
          </cell>
          <cell r="CA27">
            <v>13</v>
          </cell>
          <cell r="CB27">
            <v>9</v>
          </cell>
          <cell r="CC27">
            <v>44</v>
          </cell>
          <cell r="CD27">
            <v>5</v>
          </cell>
          <cell r="CE27">
            <v>29</v>
          </cell>
          <cell r="CF27">
            <v>6</v>
          </cell>
          <cell r="CG27">
            <v>4</v>
          </cell>
          <cell r="CH27">
            <v>4</v>
          </cell>
          <cell r="CI27">
            <v>1</v>
          </cell>
          <cell r="CJ27">
            <v>2</v>
          </cell>
          <cell r="CK27">
            <v>0</v>
          </cell>
          <cell r="CL27">
            <v>0</v>
          </cell>
          <cell r="CM27">
            <v>2</v>
          </cell>
          <cell r="CN27">
            <v>1</v>
          </cell>
          <cell r="CO27">
            <v>6</v>
          </cell>
          <cell r="CP27">
            <v>0</v>
          </cell>
          <cell r="CQ27">
            <v>1</v>
          </cell>
          <cell r="CR27">
            <v>6</v>
          </cell>
          <cell r="CS27">
            <v>3</v>
          </cell>
          <cell r="CT27">
            <v>0</v>
          </cell>
          <cell r="CU27">
            <v>36</v>
          </cell>
          <cell r="CV27">
            <v>11</v>
          </cell>
          <cell r="CW27">
            <v>1</v>
          </cell>
          <cell r="CX27">
            <v>5</v>
          </cell>
          <cell r="CY27">
            <v>5</v>
          </cell>
          <cell r="CZ27">
            <v>4</v>
          </cell>
          <cell r="DA27">
            <v>4</v>
          </cell>
          <cell r="DB27">
            <v>6</v>
          </cell>
          <cell r="DC27">
            <v>25</v>
          </cell>
          <cell r="DD27">
            <v>3</v>
          </cell>
          <cell r="DE27">
            <v>0</v>
          </cell>
          <cell r="DF27">
            <v>6</v>
          </cell>
          <cell r="DG27">
            <v>13</v>
          </cell>
          <cell r="DH27">
            <v>7</v>
          </cell>
          <cell r="DI27">
            <v>3</v>
          </cell>
          <cell r="DJ27">
            <v>43</v>
          </cell>
          <cell r="DK27">
            <v>25</v>
          </cell>
          <cell r="DL27">
            <v>9</v>
          </cell>
          <cell r="DM27">
            <v>9</v>
          </cell>
          <cell r="DN27">
            <v>44</v>
          </cell>
          <cell r="DO27">
            <v>5</v>
          </cell>
          <cell r="DP27">
            <v>6</v>
          </cell>
          <cell r="DQ27">
            <v>20</v>
          </cell>
          <cell r="DR27">
            <v>5</v>
          </cell>
          <cell r="DS27">
            <v>8</v>
          </cell>
          <cell r="DT27">
            <v>0</v>
          </cell>
          <cell r="DU27">
            <v>43</v>
          </cell>
          <cell r="DV27">
            <v>5</v>
          </cell>
          <cell r="DW27">
            <v>0</v>
          </cell>
          <cell r="DX27">
            <v>8</v>
          </cell>
          <cell r="DY27">
            <v>21</v>
          </cell>
          <cell r="DZ27">
            <v>9</v>
          </cell>
          <cell r="EA27">
            <v>43</v>
          </cell>
          <cell r="EB27">
            <v>3</v>
          </cell>
          <cell r="EC27">
            <v>3</v>
          </cell>
          <cell r="ED27">
            <v>18</v>
          </cell>
          <cell r="EE27">
            <v>16</v>
          </cell>
          <cell r="EF27">
            <v>3</v>
          </cell>
          <cell r="EG27">
            <v>11</v>
          </cell>
          <cell r="EH27">
            <v>2</v>
          </cell>
          <cell r="EI27">
            <v>3</v>
          </cell>
          <cell r="EJ27">
            <v>2</v>
          </cell>
          <cell r="EK27">
            <v>5</v>
          </cell>
          <cell r="EL27">
            <v>2</v>
          </cell>
          <cell r="EM27">
            <v>1</v>
          </cell>
          <cell r="EN27">
            <v>3</v>
          </cell>
          <cell r="EO27">
            <v>0</v>
          </cell>
          <cell r="EP27">
            <v>1</v>
          </cell>
          <cell r="EQ27">
            <v>0</v>
          </cell>
          <cell r="ER27">
            <v>2</v>
          </cell>
          <cell r="ES27">
            <v>0</v>
          </cell>
          <cell r="ET27">
            <v>0</v>
          </cell>
          <cell r="EU27">
            <v>2</v>
          </cell>
          <cell r="EV27">
            <v>0</v>
          </cell>
          <cell r="EW27">
            <v>42</v>
          </cell>
          <cell r="EX27">
            <v>4</v>
          </cell>
          <cell r="EY27">
            <v>19</v>
          </cell>
          <cell r="EZ27">
            <v>14</v>
          </cell>
          <cell r="FA27">
            <v>5</v>
          </cell>
          <cell r="FB27">
            <v>43</v>
          </cell>
          <cell r="FC27">
            <v>33</v>
          </cell>
          <cell r="FD27">
            <v>7</v>
          </cell>
          <cell r="FE27">
            <v>5</v>
          </cell>
          <cell r="FF27">
            <v>13</v>
          </cell>
          <cell r="FG27">
            <v>1</v>
          </cell>
          <cell r="FH27">
            <v>4</v>
          </cell>
          <cell r="FI27">
            <v>1</v>
          </cell>
          <cell r="FJ27">
            <v>6</v>
          </cell>
          <cell r="FK27">
            <v>5</v>
          </cell>
          <cell r="FL27">
            <v>1</v>
          </cell>
          <cell r="FM27">
            <v>44</v>
          </cell>
          <cell r="FN27">
            <v>3</v>
          </cell>
          <cell r="FO27">
            <v>1</v>
          </cell>
          <cell r="FP27">
            <v>2</v>
          </cell>
          <cell r="FQ27">
            <v>0</v>
          </cell>
          <cell r="FR27">
            <v>1</v>
          </cell>
          <cell r="FS27">
            <v>39</v>
          </cell>
          <cell r="FT27">
            <v>43</v>
          </cell>
          <cell r="FU27">
            <v>5</v>
          </cell>
          <cell r="FV27">
            <v>5</v>
          </cell>
          <cell r="FW27">
            <v>4</v>
          </cell>
          <cell r="FX27">
            <v>1</v>
          </cell>
          <cell r="FY27">
            <v>6</v>
          </cell>
          <cell r="FZ27">
            <v>30</v>
          </cell>
          <cell r="GA27">
            <v>12</v>
          </cell>
          <cell r="GB27">
            <v>12</v>
          </cell>
          <cell r="GC27">
            <v>4</v>
          </cell>
          <cell r="GD27">
            <v>0</v>
          </cell>
          <cell r="GE27">
            <v>1</v>
          </cell>
          <cell r="GF27">
            <v>1</v>
          </cell>
          <cell r="GG27">
            <v>0</v>
          </cell>
          <cell r="GH27">
            <v>13</v>
          </cell>
          <cell r="GI27">
            <v>1</v>
          </cell>
          <cell r="GJ27">
            <v>2</v>
          </cell>
          <cell r="GK27">
            <v>5</v>
          </cell>
          <cell r="GL27">
            <v>1</v>
          </cell>
          <cell r="GM27">
            <v>2</v>
          </cell>
          <cell r="GN27">
            <v>2</v>
          </cell>
          <cell r="GO27">
            <v>34</v>
          </cell>
          <cell r="GP27">
            <v>9</v>
          </cell>
          <cell r="GQ27">
            <v>11</v>
          </cell>
          <cell r="GR27">
            <v>10</v>
          </cell>
          <cell r="GS27">
            <v>4</v>
          </cell>
          <cell r="GT27">
            <v>6</v>
          </cell>
          <cell r="GU27">
            <v>7</v>
          </cell>
          <cell r="GV27">
            <v>1</v>
          </cell>
          <cell r="GW27">
            <v>4</v>
          </cell>
          <cell r="GX27">
            <v>15</v>
          </cell>
          <cell r="GY27">
            <v>6</v>
          </cell>
          <cell r="GZ27">
            <v>10</v>
          </cell>
          <cell r="HA27">
            <v>3</v>
          </cell>
          <cell r="HB27">
            <v>30</v>
          </cell>
          <cell r="HC27">
            <v>11</v>
          </cell>
          <cell r="HD27">
            <v>8</v>
          </cell>
          <cell r="HE27">
            <v>2</v>
          </cell>
          <cell r="HF27">
            <v>2</v>
          </cell>
          <cell r="HG27">
            <v>4</v>
          </cell>
          <cell r="HH27">
            <v>1</v>
          </cell>
          <cell r="HI27">
            <v>4</v>
          </cell>
          <cell r="HJ27">
            <v>4</v>
          </cell>
          <cell r="HK27">
            <v>0</v>
          </cell>
          <cell r="HL27">
            <v>4</v>
          </cell>
          <cell r="HM27">
            <v>4</v>
          </cell>
          <cell r="HN27">
            <v>44</v>
          </cell>
          <cell r="HO27">
            <v>20</v>
          </cell>
          <cell r="HP27">
            <v>19</v>
          </cell>
          <cell r="HQ27">
            <v>5</v>
          </cell>
          <cell r="HR27">
            <v>0</v>
          </cell>
        </row>
        <row r="28">
          <cell r="E28">
            <v>54</v>
          </cell>
          <cell r="G28">
            <v>54</v>
          </cell>
          <cell r="H28">
            <v>8</v>
          </cell>
          <cell r="I28">
            <v>26</v>
          </cell>
          <cell r="J28">
            <v>20</v>
          </cell>
          <cell r="O28">
            <v>54</v>
          </cell>
          <cell r="P28">
            <v>0</v>
          </cell>
          <cell r="Q28">
            <v>35</v>
          </cell>
          <cell r="R28">
            <v>19</v>
          </cell>
          <cell r="S28">
            <v>54</v>
          </cell>
          <cell r="T28">
            <v>3</v>
          </cell>
          <cell r="U28">
            <v>29</v>
          </cell>
          <cell r="V28">
            <v>22</v>
          </cell>
          <cell r="W28">
            <v>54</v>
          </cell>
          <cell r="X28">
            <v>3</v>
          </cell>
          <cell r="Y28">
            <v>34</v>
          </cell>
          <cell r="Z28">
            <v>17</v>
          </cell>
          <cell r="AA28">
            <v>54</v>
          </cell>
          <cell r="AB28">
            <v>2</v>
          </cell>
          <cell r="AC28">
            <v>32</v>
          </cell>
          <cell r="AD28">
            <v>20</v>
          </cell>
          <cell r="AE28">
            <v>52</v>
          </cell>
          <cell r="AF28">
            <v>7</v>
          </cell>
          <cell r="AG28">
            <v>45</v>
          </cell>
          <cell r="AH28">
            <v>7</v>
          </cell>
          <cell r="AI28">
            <v>1</v>
          </cell>
          <cell r="AJ28">
            <v>1</v>
          </cell>
          <cell r="AK28">
            <v>1</v>
          </cell>
          <cell r="AL28">
            <v>1</v>
          </cell>
          <cell r="AM28">
            <v>4</v>
          </cell>
          <cell r="AN28">
            <v>0</v>
          </cell>
          <cell r="AO28">
            <v>6</v>
          </cell>
          <cell r="AP28">
            <v>4</v>
          </cell>
          <cell r="AQ28">
            <v>0</v>
          </cell>
          <cell r="AR28">
            <v>2</v>
          </cell>
          <cell r="AS28">
            <v>0</v>
          </cell>
          <cell r="AT28">
            <v>0</v>
          </cell>
          <cell r="AU28">
            <v>0</v>
          </cell>
          <cell r="AV28">
            <v>0</v>
          </cell>
          <cell r="AW28">
            <v>0</v>
          </cell>
          <cell r="AX28">
            <v>51</v>
          </cell>
          <cell r="AY28">
            <v>9</v>
          </cell>
          <cell r="AZ28">
            <v>42</v>
          </cell>
          <cell r="BA28">
            <v>9</v>
          </cell>
          <cell r="BB28">
            <v>0</v>
          </cell>
          <cell r="BC28">
            <v>2</v>
          </cell>
          <cell r="BD28">
            <v>2</v>
          </cell>
          <cell r="BE28">
            <v>0</v>
          </cell>
          <cell r="BF28">
            <v>6</v>
          </cell>
          <cell r="BG28">
            <v>0</v>
          </cell>
          <cell r="BH28">
            <v>6</v>
          </cell>
          <cell r="BI28">
            <v>4</v>
          </cell>
          <cell r="BJ28">
            <v>1</v>
          </cell>
          <cell r="BK28">
            <v>1</v>
          </cell>
          <cell r="BL28">
            <v>0</v>
          </cell>
          <cell r="BM28">
            <v>1</v>
          </cell>
          <cell r="BN28">
            <v>0</v>
          </cell>
          <cell r="BO28">
            <v>0</v>
          </cell>
          <cell r="BP28">
            <v>0</v>
          </cell>
          <cell r="BQ28">
            <v>54</v>
          </cell>
          <cell r="BR28">
            <v>1</v>
          </cell>
          <cell r="BS28">
            <v>29</v>
          </cell>
          <cell r="BT28">
            <v>24</v>
          </cell>
          <cell r="BU28">
            <v>54</v>
          </cell>
          <cell r="BV28">
            <v>4</v>
          </cell>
          <cell r="BW28">
            <v>32</v>
          </cell>
          <cell r="BX28">
            <v>18</v>
          </cell>
          <cell r="BY28">
            <v>52</v>
          </cell>
          <cell r="BZ28">
            <v>25</v>
          </cell>
          <cell r="CA28">
            <v>18</v>
          </cell>
          <cell r="CB28">
            <v>9</v>
          </cell>
          <cell r="CC28">
            <v>54</v>
          </cell>
          <cell r="CD28">
            <v>4</v>
          </cell>
          <cell r="CE28">
            <v>40</v>
          </cell>
          <cell r="CF28">
            <v>7</v>
          </cell>
          <cell r="CG28">
            <v>3</v>
          </cell>
          <cell r="CH28">
            <v>4</v>
          </cell>
          <cell r="CI28">
            <v>0</v>
          </cell>
          <cell r="CJ28">
            <v>1</v>
          </cell>
          <cell r="CK28">
            <v>0</v>
          </cell>
          <cell r="CL28">
            <v>0</v>
          </cell>
          <cell r="CM28">
            <v>3</v>
          </cell>
          <cell r="CN28">
            <v>0</v>
          </cell>
          <cell r="CO28">
            <v>7</v>
          </cell>
          <cell r="CP28">
            <v>0</v>
          </cell>
          <cell r="CQ28">
            <v>1</v>
          </cell>
          <cell r="CR28">
            <v>5</v>
          </cell>
          <cell r="CS28">
            <v>1</v>
          </cell>
          <cell r="CT28">
            <v>2</v>
          </cell>
          <cell r="CU28">
            <v>46</v>
          </cell>
          <cell r="CV28">
            <v>8</v>
          </cell>
          <cell r="CW28">
            <v>6</v>
          </cell>
          <cell r="CX28">
            <v>6</v>
          </cell>
          <cell r="CY28">
            <v>11</v>
          </cell>
          <cell r="CZ28">
            <v>7</v>
          </cell>
          <cell r="DA28">
            <v>4</v>
          </cell>
          <cell r="DB28">
            <v>4</v>
          </cell>
          <cell r="DC28">
            <v>31</v>
          </cell>
          <cell r="DD28">
            <v>4</v>
          </cell>
          <cell r="DE28">
            <v>4</v>
          </cell>
          <cell r="DF28">
            <v>6</v>
          </cell>
          <cell r="DG28">
            <v>19</v>
          </cell>
          <cell r="DH28">
            <v>9</v>
          </cell>
          <cell r="DI28">
            <v>0</v>
          </cell>
          <cell r="DJ28">
            <v>54</v>
          </cell>
          <cell r="DK28">
            <v>32</v>
          </cell>
          <cell r="DL28">
            <v>11</v>
          </cell>
          <cell r="DM28">
            <v>11</v>
          </cell>
          <cell r="DN28">
            <v>54</v>
          </cell>
          <cell r="DO28">
            <v>4</v>
          </cell>
          <cell r="DP28">
            <v>3</v>
          </cell>
          <cell r="DQ28">
            <v>25</v>
          </cell>
          <cell r="DR28">
            <v>12</v>
          </cell>
          <cell r="DS28">
            <v>10</v>
          </cell>
          <cell r="DT28">
            <v>0</v>
          </cell>
          <cell r="DU28">
            <v>52</v>
          </cell>
          <cell r="DV28">
            <v>3</v>
          </cell>
          <cell r="DW28">
            <v>1</v>
          </cell>
          <cell r="DX28">
            <v>10</v>
          </cell>
          <cell r="DY28">
            <v>24</v>
          </cell>
          <cell r="DZ28">
            <v>14</v>
          </cell>
          <cell r="EA28">
            <v>53</v>
          </cell>
          <cell r="EB28">
            <v>4</v>
          </cell>
          <cell r="EC28">
            <v>0</v>
          </cell>
          <cell r="ED28">
            <v>20</v>
          </cell>
          <cell r="EE28">
            <v>25</v>
          </cell>
          <cell r="EF28">
            <v>4</v>
          </cell>
          <cell r="EG28">
            <v>10</v>
          </cell>
          <cell r="EH28">
            <v>0</v>
          </cell>
          <cell r="EI28">
            <v>0</v>
          </cell>
          <cell r="EJ28">
            <v>2</v>
          </cell>
          <cell r="EK28">
            <v>2</v>
          </cell>
          <cell r="EL28">
            <v>1</v>
          </cell>
          <cell r="EM28">
            <v>1</v>
          </cell>
          <cell r="EN28">
            <v>4</v>
          </cell>
          <cell r="EO28">
            <v>0</v>
          </cell>
          <cell r="EP28">
            <v>2</v>
          </cell>
          <cell r="EQ28">
            <v>0</v>
          </cell>
          <cell r="ER28">
            <v>2</v>
          </cell>
          <cell r="ES28">
            <v>0</v>
          </cell>
          <cell r="ET28">
            <v>0</v>
          </cell>
          <cell r="EU28">
            <v>3</v>
          </cell>
          <cell r="EV28">
            <v>1</v>
          </cell>
          <cell r="EW28">
            <v>52</v>
          </cell>
          <cell r="EX28">
            <v>5</v>
          </cell>
          <cell r="EY28">
            <v>18</v>
          </cell>
          <cell r="EZ28">
            <v>17</v>
          </cell>
          <cell r="FA28">
            <v>12</v>
          </cell>
          <cell r="FB28">
            <v>51</v>
          </cell>
          <cell r="FC28">
            <v>31</v>
          </cell>
          <cell r="FD28">
            <v>5</v>
          </cell>
          <cell r="FE28">
            <v>10</v>
          </cell>
          <cell r="FF28">
            <v>14</v>
          </cell>
          <cell r="FG28">
            <v>0</v>
          </cell>
          <cell r="FH28">
            <v>5</v>
          </cell>
          <cell r="FI28">
            <v>2</v>
          </cell>
          <cell r="FJ28">
            <v>11</v>
          </cell>
          <cell r="FK28">
            <v>12</v>
          </cell>
          <cell r="FL28">
            <v>1</v>
          </cell>
          <cell r="FM28">
            <v>54</v>
          </cell>
          <cell r="FN28">
            <v>6</v>
          </cell>
          <cell r="FO28">
            <v>5</v>
          </cell>
          <cell r="FP28">
            <v>1</v>
          </cell>
          <cell r="FQ28">
            <v>0</v>
          </cell>
          <cell r="FR28">
            <v>1</v>
          </cell>
          <cell r="FS28">
            <v>46</v>
          </cell>
          <cell r="FT28">
            <v>52</v>
          </cell>
          <cell r="FU28">
            <v>6</v>
          </cell>
          <cell r="FV28">
            <v>11</v>
          </cell>
          <cell r="FW28">
            <v>2</v>
          </cell>
          <cell r="FX28">
            <v>2</v>
          </cell>
          <cell r="FY28">
            <v>3</v>
          </cell>
          <cell r="FZ28">
            <v>36</v>
          </cell>
          <cell r="GA28">
            <v>16</v>
          </cell>
          <cell r="GB28">
            <v>16</v>
          </cell>
          <cell r="GC28">
            <v>2</v>
          </cell>
          <cell r="GD28">
            <v>0</v>
          </cell>
          <cell r="GE28">
            <v>0</v>
          </cell>
          <cell r="GF28">
            <v>1</v>
          </cell>
          <cell r="GG28">
            <v>0</v>
          </cell>
          <cell r="GH28">
            <v>16</v>
          </cell>
          <cell r="GI28">
            <v>2</v>
          </cell>
          <cell r="GJ28">
            <v>2</v>
          </cell>
          <cell r="GK28">
            <v>4</v>
          </cell>
          <cell r="GL28">
            <v>2</v>
          </cell>
          <cell r="GM28">
            <v>5</v>
          </cell>
          <cell r="GN28">
            <v>1</v>
          </cell>
          <cell r="GO28">
            <v>42</v>
          </cell>
          <cell r="GP28">
            <v>15</v>
          </cell>
          <cell r="GQ28">
            <v>12</v>
          </cell>
          <cell r="GR28">
            <v>15</v>
          </cell>
          <cell r="GS28">
            <v>17</v>
          </cell>
          <cell r="GT28">
            <v>6</v>
          </cell>
          <cell r="GU28">
            <v>3</v>
          </cell>
          <cell r="GV28">
            <v>3</v>
          </cell>
          <cell r="GW28">
            <v>4</v>
          </cell>
          <cell r="GX28">
            <v>9</v>
          </cell>
          <cell r="GY28">
            <v>11</v>
          </cell>
          <cell r="GZ28">
            <v>10</v>
          </cell>
          <cell r="HA28">
            <v>4</v>
          </cell>
          <cell r="HB28">
            <v>40</v>
          </cell>
          <cell r="HC28">
            <v>6</v>
          </cell>
          <cell r="HD28">
            <v>9</v>
          </cell>
          <cell r="HE28">
            <v>4</v>
          </cell>
          <cell r="HF28">
            <v>4</v>
          </cell>
          <cell r="HG28">
            <v>7</v>
          </cell>
          <cell r="HH28">
            <v>3</v>
          </cell>
          <cell r="HI28">
            <v>12</v>
          </cell>
          <cell r="HJ28">
            <v>3</v>
          </cell>
          <cell r="HK28">
            <v>2</v>
          </cell>
          <cell r="HL28">
            <v>7</v>
          </cell>
          <cell r="HM28">
            <v>9</v>
          </cell>
          <cell r="HN28">
            <v>54</v>
          </cell>
          <cell r="HO28">
            <v>32</v>
          </cell>
          <cell r="HP28">
            <v>18</v>
          </cell>
          <cell r="HQ28">
            <v>3</v>
          </cell>
          <cell r="HR28">
            <v>1</v>
          </cell>
        </row>
        <row r="29">
          <cell r="E29">
            <v>46</v>
          </cell>
          <cell r="G29">
            <v>46</v>
          </cell>
          <cell r="H29">
            <v>8</v>
          </cell>
          <cell r="I29">
            <v>24</v>
          </cell>
          <cell r="J29">
            <v>14</v>
          </cell>
          <cell r="O29">
            <v>45</v>
          </cell>
          <cell r="P29">
            <v>5</v>
          </cell>
          <cell r="Q29">
            <v>32</v>
          </cell>
          <cell r="R29">
            <v>8</v>
          </cell>
          <cell r="S29">
            <v>46</v>
          </cell>
          <cell r="T29">
            <v>5</v>
          </cell>
          <cell r="U29">
            <v>21</v>
          </cell>
          <cell r="V29">
            <v>20</v>
          </cell>
          <cell r="W29">
            <v>45</v>
          </cell>
          <cell r="X29">
            <v>2</v>
          </cell>
          <cell r="Y29">
            <v>32</v>
          </cell>
          <cell r="Z29">
            <v>11</v>
          </cell>
          <cell r="AA29">
            <v>45</v>
          </cell>
          <cell r="AB29">
            <v>2</v>
          </cell>
          <cell r="AC29">
            <v>30</v>
          </cell>
          <cell r="AD29">
            <v>13</v>
          </cell>
          <cell r="AE29">
            <v>46</v>
          </cell>
          <cell r="AF29">
            <v>5</v>
          </cell>
          <cell r="AG29">
            <v>41</v>
          </cell>
          <cell r="AH29">
            <v>5</v>
          </cell>
          <cell r="AI29">
            <v>0</v>
          </cell>
          <cell r="AJ29">
            <v>0</v>
          </cell>
          <cell r="AK29">
            <v>0</v>
          </cell>
          <cell r="AL29">
            <v>2</v>
          </cell>
          <cell r="AM29">
            <v>4</v>
          </cell>
          <cell r="AN29">
            <v>0</v>
          </cell>
          <cell r="AO29">
            <v>4</v>
          </cell>
          <cell r="AP29">
            <v>3</v>
          </cell>
          <cell r="AQ29">
            <v>1</v>
          </cell>
          <cell r="AR29">
            <v>1</v>
          </cell>
          <cell r="AS29">
            <v>0</v>
          </cell>
          <cell r="AT29">
            <v>0</v>
          </cell>
          <cell r="AU29">
            <v>0</v>
          </cell>
          <cell r="AV29">
            <v>0</v>
          </cell>
          <cell r="AW29">
            <v>0</v>
          </cell>
          <cell r="AX29">
            <v>46</v>
          </cell>
          <cell r="AY29">
            <v>13</v>
          </cell>
          <cell r="AZ29">
            <v>33</v>
          </cell>
          <cell r="BA29">
            <v>13</v>
          </cell>
          <cell r="BB29">
            <v>1</v>
          </cell>
          <cell r="BC29">
            <v>3</v>
          </cell>
          <cell r="BD29">
            <v>2</v>
          </cell>
          <cell r="BE29">
            <v>3</v>
          </cell>
          <cell r="BF29">
            <v>6</v>
          </cell>
          <cell r="BG29">
            <v>1</v>
          </cell>
          <cell r="BH29">
            <v>12</v>
          </cell>
          <cell r="BI29">
            <v>8</v>
          </cell>
          <cell r="BJ29">
            <v>2</v>
          </cell>
          <cell r="BK29">
            <v>2</v>
          </cell>
          <cell r="BL29">
            <v>0</v>
          </cell>
          <cell r="BM29">
            <v>0</v>
          </cell>
          <cell r="BN29">
            <v>0</v>
          </cell>
          <cell r="BO29">
            <v>1</v>
          </cell>
          <cell r="BP29">
            <v>0</v>
          </cell>
          <cell r="BQ29">
            <v>46</v>
          </cell>
          <cell r="BR29">
            <v>7</v>
          </cell>
          <cell r="BS29">
            <v>30</v>
          </cell>
          <cell r="BT29">
            <v>9</v>
          </cell>
          <cell r="BU29">
            <v>46</v>
          </cell>
          <cell r="BV29">
            <v>7</v>
          </cell>
          <cell r="BW29">
            <v>31</v>
          </cell>
          <cell r="BX29">
            <v>8</v>
          </cell>
          <cell r="BY29">
            <v>44</v>
          </cell>
          <cell r="BZ29">
            <v>29</v>
          </cell>
          <cell r="CA29">
            <v>11</v>
          </cell>
          <cell r="CB29">
            <v>4</v>
          </cell>
          <cell r="CC29">
            <v>44</v>
          </cell>
          <cell r="CD29">
            <v>8</v>
          </cell>
          <cell r="CE29">
            <v>31</v>
          </cell>
          <cell r="CF29">
            <v>3</v>
          </cell>
          <cell r="CG29">
            <v>2</v>
          </cell>
          <cell r="CH29">
            <v>8</v>
          </cell>
          <cell r="CI29">
            <v>2</v>
          </cell>
          <cell r="CJ29">
            <v>4</v>
          </cell>
          <cell r="CK29">
            <v>0</v>
          </cell>
          <cell r="CL29">
            <v>1</v>
          </cell>
          <cell r="CM29">
            <v>4</v>
          </cell>
          <cell r="CN29">
            <v>1</v>
          </cell>
          <cell r="CO29">
            <v>3</v>
          </cell>
          <cell r="CP29">
            <v>0</v>
          </cell>
          <cell r="CQ29">
            <v>1</v>
          </cell>
          <cell r="CR29">
            <v>2</v>
          </cell>
          <cell r="CS29">
            <v>3</v>
          </cell>
          <cell r="CT29">
            <v>0</v>
          </cell>
          <cell r="CU29">
            <v>39</v>
          </cell>
          <cell r="CV29">
            <v>14</v>
          </cell>
          <cell r="CW29">
            <v>6</v>
          </cell>
          <cell r="CX29">
            <v>7</v>
          </cell>
          <cell r="CY29">
            <v>5</v>
          </cell>
          <cell r="CZ29">
            <v>2</v>
          </cell>
          <cell r="DA29">
            <v>1</v>
          </cell>
          <cell r="DB29">
            <v>4</v>
          </cell>
          <cell r="DC29">
            <v>22</v>
          </cell>
          <cell r="DD29">
            <v>5</v>
          </cell>
          <cell r="DE29">
            <v>2</v>
          </cell>
          <cell r="DF29">
            <v>7</v>
          </cell>
          <cell r="DG29">
            <v>12</v>
          </cell>
          <cell r="DH29">
            <v>5</v>
          </cell>
          <cell r="DI29">
            <v>1</v>
          </cell>
          <cell r="DJ29">
            <v>45</v>
          </cell>
          <cell r="DK29">
            <v>26</v>
          </cell>
          <cell r="DL29">
            <v>5</v>
          </cell>
          <cell r="DM29">
            <v>14</v>
          </cell>
          <cell r="DN29">
            <v>45</v>
          </cell>
          <cell r="DO29">
            <v>9</v>
          </cell>
          <cell r="DP29">
            <v>9</v>
          </cell>
          <cell r="DQ29">
            <v>19</v>
          </cell>
          <cell r="DR29">
            <v>6</v>
          </cell>
          <cell r="DS29">
            <v>2</v>
          </cell>
          <cell r="DT29">
            <v>0</v>
          </cell>
          <cell r="DU29">
            <v>45</v>
          </cell>
          <cell r="DV29">
            <v>3</v>
          </cell>
          <cell r="DW29">
            <v>1</v>
          </cell>
          <cell r="DX29">
            <v>7</v>
          </cell>
          <cell r="DY29">
            <v>23</v>
          </cell>
          <cell r="DZ29">
            <v>11</v>
          </cell>
          <cell r="EA29">
            <v>43</v>
          </cell>
          <cell r="EB29">
            <v>1</v>
          </cell>
          <cell r="EC29">
            <v>2</v>
          </cell>
          <cell r="ED29">
            <v>17</v>
          </cell>
          <cell r="EE29">
            <v>22</v>
          </cell>
          <cell r="EF29">
            <v>1</v>
          </cell>
          <cell r="EG29">
            <v>6</v>
          </cell>
          <cell r="EH29">
            <v>3</v>
          </cell>
          <cell r="EI29">
            <v>3</v>
          </cell>
          <cell r="EJ29">
            <v>0</v>
          </cell>
          <cell r="EK29">
            <v>2</v>
          </cell>
          <cell r="EL29">
            <v>1</v>
          </cell>
          <cell r="EM29">
            <v>1</v>
          </cell>
          <cell r="EN29">
            <v>0</v>
          </cell>
          <cell r="EO29">
            <v>1</v>
          </cell>
          <cell r="EP29">
            <v>0</v>
          </cell>
          <cell r="EQ29">
            <v>0</v>
          </cell>
          <cell r="ER29">
            <v>0</v>
          </cell>
          <cell r="ES29">
            <v>0</v>
          </cell>
          <cell r="ET29">
            <v>0</v>
          </cell>
          <cell r="EU29">
            <v>2</v>
          </cell>
          <cell r="EV29">
            <v>0</v>
          </cell>
          <cell r="EW29">
            <v>44</v>
          </cell>
          <cell r="EX29">
            <v>1</v>
          </cell>
          <cell r="EY29">
            <v>15</v>
          </cell>
          <cell r="EZ29">
            <v>20</v>
          </cell>
          <cell r="FA29">
            <v>8</v>
          </cell>
          <cell r="FB29">
            <v>43</v>
          </cell>
          <cell r="FC29">
            <v>30</v>
          </cell>
          <cell r="FD29">
            <v>3</v>
          </cell>
          <cell r="FE29">
            <v>5</v>
          </cell>
          <cell r="FF29">
            <v>14</v>
          </cell>
          <cell r="FG29">
            <v>1</v>
          </cell>
          <cell r="FH29">
            <v>7</v>
          </cell>
          <cell r="FI29">
            <v>3</v>
          </cell>
          <cell r="FJ29">
            <v>5</v>
          </cell>
          <cell r="FK29">
            <v>10</v>
          </cell>
          <cell r="FL29">
            <v>0</v>
          </cell>
          <cell r="FM29">
            <v>46</v>
          </cell>
          <cell r="FN29">
            <v>0</v>
          </cell>
          <cell r="FO29">
            <v>0</v>
          </cell>
          <cell r="FP29">
            <v>1</v>
          </cell>
          <cell r="FQ29">
            <v>0</v>
          </cell>
          <cell r="FR29">
            <v>0</v>
          </cell>
          <cell r="FS29">
            <v>45</v>
          </cell>
          <cell r="FT29">
            <v>42</v>
          </cell>
          <cell r="FU29">
            <v>2</v>
          </cell>
          <cell r="FV29">
            <v>2</v>
          </cell>
          <cell r="FW29">
            <v>1</v>
          </cell>
          <cell r="FX29">
            <v>1</v>
          </cell>
          <cell r="FY29">
            <v>0</v>
          </cell>
          <cell r="FZ29">
            <v>37</v>
          </cell>
          <cell r="GA29">
            <v>5</v>
          </cell>
          <cell r="GB29">
            <v>5</v>
          </cell>
          <cell r="GC29">
            <v>1</v>
          </cell>
          <cell r="GD29">
            <v>0</v>
          </cell>
          <cell r="GE29">
            <v>0</v>
          </cell>
          <cell r="GF29">
            <v>0</v>
          </cell>
          <cell r="GG29">
            <v>0</v>
          </cell>
          <cell r="GH29">
            <v>5</v>
          </cell>
          <cell r="GI29">
            <v>2</v>
          </cell>
          <cell r="GJ29">
            <v>1</v>
          </cell>
          <cell r="GK29">
            <v>1</v>
          </cell>
          <cell r="GL29">
            <v>0</v>
          </cell>
          <cell r="GM29">
            <v>1</v>
          </cell>
          <cell r="GN29">
            <v>0</v>
          </cell>
          <cell r="GO29">
            <v>34</v>
          </cell>
          <cell r="GP29">
            <v>16</v>
          </cell>
          <cell r="GQ29">
            <v>14</v>
          </cell>
          <cell r="GR29">
            <v>13</v>
          </cell>
          <cell r="GS29">
            <v>17</v>
          </cell>
          <cell r="GT29">
            <v>13</v>
          </cell>
          <cell r="GU29">
            <v>8</v>
          </cell>
          <cell r="GV29">
            <v>3</v>
          </cell>
          <cell r="GW29">
            <v>8</v>
          </cell>
          <cell r="GX29">
            <v>10</v>
          </cell>
          <cell r="GY29">
            <v>10</v>
          </cell>
          <cell r="GZ29">
            <v>11</v>
          </cell>
          <cell r="HA29">
            <v>6</v>
          </cell>
          <cell r="HB29">
            <v>32</v>
          </cell>
          <cell r="HC29">
            <v>7</v>
          </cell>
          <cell r="HD29">
            <v>8</v>
          </cell>
          <cell r="HE29">
            <v>3</v>
          </cell>
          <cell r="HF29">
            <v>3</v>
          </cell>
          <cell r="HG29">
            <v>4</v>
          </cell>
          <cell r="HH29">
            <v>0</v>
          </cell>
          <cell r="HI29">
            <v>12</v>
          </cell>
          <cell r="HJ29">
            <v>6</v>
          </cell>
          <cell r="HK29">
            <v>3</v>
          </cell>
          <cell r="HL29">
            <v>5</v>
          </cell>
          <cell r="HM29">
            <v>10</v>
          </cell>
          <cell r="HN29">
            <v>46</v>
          </cell>
          <cell r="HO29">
            <v>23</v>
          </cell>
          <cell r="HP29">
            <v>15</v>
          </cell>
          <cell r="HQ29">
            <v>6</v>
          </cell>
          <cell r="HR29">
            <v>2</v>
          </cell>
        </row>
        <row r="30">
          <cell r="E30">
            <v>115</v>
          </cell>
          <cell r="G30">
            <v>115</v>
          </cell>
          <cell r="H30">
            <v>28</v>
          </cell>
          <cell r="I30">
            <v>39</v>
          </cell>
          <cell r="J30">
            <v>48</v>
          </cell>
          <cell r="O30">
            <v>112</v>
          </cell>
          <cell r="P30">
            <v>11</v>
          </cell>
          <cell r="Q30">
            <v>59</v>
          </cell>
          <cell r="R30">
            <v>42</v>
          </cell>
          <cell r="S30">
            <v>114</v>
          </cell>
          <cell r="T30">
            <v>30</v>
          </cell>
          <cell r="U30">
            <v>52</v>
          </cell>
          <cell r="V30">
            <v>32</v>
          </cell>
          <cell r="W30">
            <v>112</v>
          </cell>
          <cell r="X30">
            <v>13</v>
          </cell>
          <cell r="Y30">
            <v>85</v>
          </cell>
          <cell r="Z30">
            <v>14</v>
          </cell>
          <cell r="AA30">
            <v>112</v>
          </cell>
          <cell r="AB30">
            <v>11</v>
          </cell>
          <cell r="AC30">
            <v>78</v>
          </cell>
          <cell r="AD30">
            <v>23</v>
          </cell>
          <cell r="AE30">
            <v>109</v>
          </cell>
          <cell r="AF30">
            <v>19</v>
          </cell>
          <cell r="AG30">
            <v>90</v>
          </cell>
          <cell r="AH30">
            <v>19</v>
          </cell>
          <cell r="AI30">
            <v>0</v>
          </cell>
          <cell r="AJ30">
            <v>4</v>
          </cell>
          <cell r="AK30">
            <v>8</v>
          </cell>
          <cell r="AL30">
            <v>10</v>
          </cell>
          <cell r="AM30">
            <v>5</v>
          </cell>
          <cell r="AN30">
            <v>1</v>
          </cell>
          <cell r="AO30">
            <v>18</v>
          </cell>
          <cell r="AP30">
            <v>11</v>
          </cell>
          <cell r="AQ30">
            <v>8</v>
          </cell>
          <cell r="AR30">
            <v>7</v>
          </cell>
          <cell r="AS30">
            <v>1</v>
          </cell>
          <cell r="AT30">
            <v>2</v>
          </cell>
          <cell r="AU30">
            <v>0</v>
          </cell>
          <cell r="AV30">
            <v>0</v>
          </cell>
          <cell r="AW30">
            <v>0</v>
          </cell>
          <cell r="AX30">
            <v>109</v>
          </cell>
          <cell r="AY30">
            <v>17</v>
          </cell>
          <cell r="AZ30">
            <v>92</v>
          </cell>
          <cell r="BA30">
            <v>17</v>
          </cell>
          <cell r="BB30">
            <v>1</v>
          </cell>
          <cell r="BC30">
            <v>2</v>
          </cell>
          <cell r="BD30">
            <v>6</v>
          </cell>
          <cell r="BE30">
            <v>6</v>
          </cell>
          <cell r="BF30">
            <v>8</v>
          </cell>
          <cell r="BG30">
            <v>1</v>
          </cell>
          <cell r="BH30">
            <v>17</v>
          </cell>
          <cell r="BI30">
            <v>7</v>
          </cell>
          <cell r="BJ30">
            <v>7</v>
          </cell>
          <cell r="BK30">
            <v>12</v>
          </cell>
          <cell r="BL30">
            <v>1</v>
          </cell>
          <cell r="BM30">
            <v>6</v>
          </cell>
          <cell r="BN30">
            <v>1</v>
          </cell>
          <cell r="BO30">
            <v>2</v>
          </cell>
          <cell r="BP30">
            <v>0</v>
          </cell>
          <cell r="BQ30">
            <v>114</v>
          </cell>
          <cell r="BR30">
            <v>6</v>
          </cell>
          <cell r="BS30">
            <v>53</v>
          </cell>
          <cell r="BT30">
            <v>55</v>
          </cell>
          <cell r="BU30">
            <v>113</v>
          </cell>
          <cell r="BV30">
            <v>12</v>
          </cell>
          <cell r="BW30">
            <v>72</v>
          </cell>
          <cell r="BX30">
            <v>29</v>
          </cell>
          <cell r="BY30">
            <v>115</v>
          </cell>
          <cell r="BZ30">
            <v>67</v>
          </cell>
          <cell r="CA30">
            <v>35</v>
          </cell>
          <cell r="CB30">
            <v>13</v>
          </cell>
          <cell r="CC30">
            <v>114</v>
          </cell>
          <cell r="CD30">
            <v>10</v>
          </cell>
          <cell r="CE30">
            <v>84</v>
          </cell>
          <cell r="CF30">
            <v>14</v>
          </cell>
          <cell r="CG30">
            <v>6</v>
          </cell>
          <cell r="CH30">
            <v>11</v>
          </cell>
          <cell r="CI30">
            <v>0</v>
          </cell>
          <cell r="CJ30">
            <v>8</v>
          </cell>
          <cell r="CK30">
            <v>0</v>
          </cell>
          <cell r="CL30">
            <v>1</v>
          </cell>
          <cell r="CM30">
            <v>7</v>
          </cell>
          <cell r="CN30">
            <v>0</v>
          </cell>
          <cell r="CO30">
            <v>15</v>
          </cell>
          <cell r="CP30">
            <v>1</v>
          </cell>
          <cell r="CQ30">
            <v>2</v>
          </cell>
          <cell r="CR30">
            <v>9</v>
          </cell>
          <cell r="CS30">
            <v>9</v>
          </cell>
          <cell r="CT30">
            <v>2</v>
          </cell>
          <cell r="CU30">
            <v>103</v>
          </cell>
          <cell r="CV30">
            <v>20</v>
          </cell>
          <cell r="CW30">
            <v>28</v>
          </cell>
          <cell r="CX30">
            <v>20</v>
          </cell>
          <cell r="CY30">
            <v>19</v>
          </cell>
          <cell r="CZ30">
            <v>11</v>
          </cell>
          <cell r="DA30">
            <v>1</v>
          </cell>
          <cell r="DB30">
            <v>4</v>
          </cell>
          <cell r="DC30">
            <v>83</v>
          </cell>
          <cell r="DD30">
            <v>12</v>
          </cell>
          <cell r="DE30">
            <v>13</v>
          </cell>
          <cell r="DF30">
            <v>23</v>
          </cell>
          <cell r="DG30">
            <v>50</v>
          </cell>
          <cell r="DH30">
            <v>29</v>
          </cell>
          <cell r="DI30">
            <v>6</v>
          </cell>
          <cell r="DJ30">
            <v>115</v>
          </cell>
          <cell r="DK30">
            <v>65</v>
          </cell>
          <cell r="DL30">
            <v>23</v>
          </cell>
          <cell r="DM30">
            <v>27</v>
          </cell>
          <cell r="DN30">
            <v>114</v>
          </cell>
          <cell r="DO30">
            <v>10</v>
          </cell>
          <cell r="DP30">
            <v>17</v>
          </cell>
          <cell r="DQ30">
            <v>47</v>
          </cell>
          <cell r="DR30">
            <v>25</v>
          </cell>
          <cell r="DS30">
            <v>14</v>
          </cell>
          <cell r="DT30">
            <v>1</v>
          </cell>
          <cell r="DU30">
            <v>110</v>
          </cell>
          <cell r="DV30">
            <v>4</v>
          </cell>
          <cell r="DW30">
            <v>9</v>
          </cell>
          <cell r="DX30">
            <v>12</v>
          </cell>
          <cell r="DY30">
            <v>55</v>
          </cell>
          <cell r="DZ30">
            <v>30</v>
          </cell>
          <cell r="EA30">
            <v>110</v>
          </cell>
          <cell r="EB30">
            <v>16</v>
          </cell>
          <cell r="EC30">
            <v>13</v>
          </cell>
          <cell r="ED30">
            <v>27</v>
          </cell>
          <cell r="EE30">
            <v>43</v>
          </cell>
          <cell r="EF30">
            <v>11</v>
          </cell>
          <cell r="EG30">
            <v>30</v>
          </cell>
          <cell r="EH30">
            <v>9</v>
          </cell>
          <cell r="EI30">
            <v>5</v>
          </cell>
          <cell r="EJ30">
            <v>2</v>
          </cell>
          <cell r="EK30">
            <v>9</v>
          </cell>
          <cell r="EL30">
            <v>6</v>
          </cell>
          <cell r="EM30">
            <v>3</v>
          </cell>
          <cell r="EN30">
            <v>6</v>
          </cell>
          <cell r="EO30">
            <v>2</v>
          </cell>
          <cell r="EP30">
            <v>1</v>
          </cell>
          <cell r="EQ30">
            <v>0</v>
          </cell>
          <cell r="ER30">
            <v>2</v>
          </cell>
          <cell r="ES30">
            <v>1</v>
          </cell>
          <cell r="ET30">
            <v>2</v>
          </cell>
          <cell r="EU30">
            <v>13</v>
          </cell>
          <cell r="EV30">
            <v>0</v>
          </cell>
          <cell r="EW30">
            <v>110</v>
          </cell>
          <cell r="EX30">
            <v>20</v>
          </cell>
          <cell r="EY30">
            <v>41</v>
          </cell>
          <cell r="EZ30">
            <v>24</v>
          </cell>
          <cell r="FA30">
            <v>25</v>
          </cell>
          <cell r="FB30">
            <v>111</v>
          </cell>
          <cell r="FC30">
            <v>74</v>
          </cell>
          <cell r="FD30">
            <v>10</v>
          </cell>
          <cell r="FE30">
            <v>12</v>
          </cell>
          <cell r="FF30">
            <v>29</v>
          </cell>
          <cell r="FG30">
            <v>3</v>
          </cell>
          <cell r="FH30">
            <v>6</v>
          </cell>
          <cell r="FI30">
            <v>3</v>
          </cell>
          <cell r="FJ30">
            <v>17</v>
          </cell>
          <cell r="FK30">
            <v>21</v>
          </cell>
          <cell r="FL30">
            <v>2</v>
          </cell>
          <cell r="FM30">
            <v>115</v>
          </cell>
          <cell r="FN30">
            <v>3</v>
          </cell>
          <cell r="FO30">
            <v>4</v>
          </cell>
          <cell r="FP30">
            <v>3</v>
          </cell>
          <cell r="FQ30">
            <v>2</v>
          </cell>
          <cell r="FR30">
            <v>7</v>
          </cell>
          <cell r="FS30">
            <v>98</v>
          </cell>
          <cell r="FT30">
            <v>108</v>
          </cell>
          <cell r="FU30">
            <v>5</v>
          </cell>
          <cell r="FV30">
            <v>3</v>
          </cell>
          <cell r="FW30">
            <v>4</v>
          </cell>
          <cell r="FX30">
            <v>2</v>
          </cell>
          <cell r="FY30">
            <v>11</v>
          </cell>
          <cell r="FZ30">
            <v>88</v>
          </cell>
          <cell r="GA30">
            <v>21</v>
          </cell>
          <cell r="GB30">
            <v>16</v>
          </cell>
          <cell r="GC30">
            <v>4</v>
          </cell>
          <cell r="GD30">
            <v>5</v>
          </cell>
          <cell r="GE30">
            <v>4</v>
          </cell>
          <cell r="GF30">
            <v>1</v>
          </cell>
          <cell r="GG30">
            <v>1</v>
          </cell>
          <cell r="GH30">
            <v>20</v>
          </cell>
          <cell r="GI30">
            <v>3</v>
          </cell>
          <cell r="GJ30">
            <v>3</v>
          </cell>
          <cell r="GK30">
            <v>5</v>
          </cell>
          <cell r="GL30">
            <v>5</v>
          </cell>
          <cell r="GM30">
            <v>3</v>
          </cell>
          <cell r="GN30">
            <v>1</v>
          </cell>
          <cell r="GO30">
            <v>84</v>
          </cell>
          <cell r="GP30">
            <v>22</v>
          </cell>
          <cell r="GQ30">
            <v>29</v>
          </cell>
          <cell r="GR30">
            <v>24</v>
          </cell>
          <cell r="GS30">
            <v>26</v>
          </cell>
          <cell r="GT30">
            <v>14</v>
          </cell>
          <cell r="GU30">
            <v>19</v>
          </cell>
          <cell r="GV30">
            <v>14</v>
          </cell>
          <cell r="GW30">
            <v>7</v>
          </cell>
          <cell r="GX30">
            <v>20</v>
          </cell>
          <cell r="GY30">
            <v>20</v>
          </cell>
          <cell r="GZ30">
            <v>11</v>
          </cell>
          <cell r="HA30">
            <v>9</v>
          </cell>
          <cell r="HB30">
            <v>76</v>
          </cell>
          <cell r="HC30">
            <v>12</v>
          </cell>
          <cell r="HD30">
            <v>23</v>
          </cell>
          <cell r="HE30">
            <v>7</v>
          </cell>
          <cell r="HF30">
            <v>9</v>
          </cell>
          <cell r="HG30">
            <v>13</v>
          </cell>
          <cell r="HH30">
            <v>3</v>
          </cell>
          <cell r="HI30">
            <v>21</v>
          </cell>
          <cell r="HJ30">
            <v>9</v>
          </cell>
          <cell r="HK30">
            <v>9</v>
          </cell>
          <cell r="HL30">
            <v>5</v>
          </cell>
          <cell r="HM30">
            <v>16</v>
          </cell>
          <cell r="HN30">
            <v>115</v>
          </cell>
          <cell r="HO30">
            <v>55</v>
          </cell>
          <cell r="HP30">
            <v>36</v>
          </cell>
          <cell r="HQ30">
            <v>15</v>
          </cell>
          <cell r="HR30">
            <v>9</v>
          </cell>
        </row>
        <row r="31">
          <cell r="E31">
            <v>15</v>
          </cell>
          <cell r="G31">
            <v>15</v>
          </cell>
          <cell r="H31">
            <v>5</v>
          </cell>
          <cell r="I31">
            <v>3</v>
          </cell>
          <cell r="J31">
            <v>7</v>
          </cell>
          <cell r="O31">
            <v>13</v>
          </cell>
          <cell r="P31">
            <v>2</v>
          </cell>
          <cell r="Q31">
            <v>5</v>
          </cell>
          <cell r="R31">
            <v>6</v>
          </cell>
          <cell r="S31">
            <v>14</v>
          </cell>
          <cell r="T31">
            <v>6</v>
          </cell>
          <cell r="U31">
            <v>6</v>
          </cell>
          <cell r="V31">
            <v>2</v>
          </cell>
          <cell r="W31">
            <v>12</v>
          </cell>
          <cell r="X31">
            <v>4</v>
          </cell>
          <cell r="Y31">
            <v>6</v>
          </cell>
          <cell r="Z31">
            <v>2</v>
          </cell>
          <cell r="AA31">
            <v>12</v>
          </cell>
          <cell r="AB31">
            <v>4</v>
          </cell>
          <cell r="AC31">
            <v>5</v>
          </cell>
          <cell r="AD31">
            <v>3</v>
          </cell>
          <cell r="AE31">
            <v>13</v>
          </cell>
          <cell r="AF31">
            <v>2</v>
          </cell>
          <cell r="AG31">
            <v>11</v>
          </cell>
          <cell r="AH31">
            <v>2</v>
          </cell>
          <cell r="AI31">
            <v>0</v>
          </cell>
          <cell r="AJ31">
            <v>0</v>
          </cell>
          <cell r="AK31">
            <v>1</v>
          </cell>
          <cell r="AL31">
            <v>1</v>
          </cell>
          <cell r="AM31">
            <v>0</v>
          </cell>
          <cell r="AN31">
            <v>0</v>
          </cell>
          <cell r="AO31">
            <v>2</v>
          </cell>
          <cell r="AP31">
            <v>1</v>
          </cell>
          <cell r="AQ31">
            <v>1</v>
          </cell>
          <cell r="AR31">
            <v>1</v>
          </cell>
          <cell r="AS31">
            <v>0</v>
          </cell>
          <cell r="AT31">
            <v>0</v>
          </cell>
          <cell r="AU31">
            <v>0</v>
          </cell>
          <cell r="AV31">
            <v>0</v>
          </cell>
          <cell r="AW31">
            <v>0</v>
          </cell>
          <cell r="AX31">
            <v>13</v>
          </cell>
          <cell r="AY31">
            <v>3</v>
          </cell>
          <cell r="AZ31">
            <v>10</v>
          </cell>
          <cell r="BA31">
            <v>3</v>
          </cell>
          <cell r="BB31">
            <v>0</v>
          </cell>
          <cell r="BC31">
            <v>0</v>
          </cell>
          <cell r="BD31">
            <v>0</v>
          </cell>
          <cell r="BE31">
            <v>1</v>
          </cell>
          <cell r="BF31">
            <v>2</v>
          </cell>
          <cell r="BG31">
            <v>0</v>
          </cell>
          <cell r="BH31">
            <v>2</v>
          </cell>
          <cell r="BI31">
            <v>1</v>
          </cell>
          <cell r="BJ31">
            <v>1</v>
          </cell>
          <cell r="BK31">
            <v>2</v>
          </cell>
          <cell r="BL31">
            <v>0</v>
          </cell>
          <cell r="BM31">
            <v>1</v>
          </cell>
          <cell r="BN31">
            <v>0</v>
          </cell>
          <cell r="BO31">
            <v>0</v>
          </cell>
          <cell r="BP31">
            <v>0</v>
          </cell>
          <cell r="BQ31">
            <v>15</v>
          </cell>
          <cell r="BR31">
            <v>1</v>
          </cell>
          <cell r="BS31">
            <v>5</v>
          </cell>
          <cell r="BT31">
            <v>9</v>
          </cell>
          <cell r="BU31">
            <v>14</v>
          </cell>
          <cell r="BV31">
            <v>2</v>
          </cell>
          <cell r="BW31">
            <v>7</v>
          </cell>
          <cell r="BX31">
            <v>5</v>
          </cell>
          <cell r="BY31">
            <v>15</v>
          </cell>
          <cell r="BZ31">
            <v>7</v>
          </cell>
          <cell r="CA31">
            <v>5</v>
          </cell>
          <cell r="CB31">
            <v>3</v>
          </cell>
          <cell r="CC31">
            <v>15</v>
          </cell>
          <cell r="CD31">
            <v>1</v>
          </cell>
          <cell r="CE31">
            <v>11</v>
          </cell>
          <cell r="CF31">
            <v>1</v>
          </cell>
          <cell r="CG31">
            <v>2</v>
          </cell>
          <cell r="CH31">
            <v>2</v>
          </cell>
          <cell r="CI31">
            <v>0</v>
          </cell>
          <cell r="CJ31">
            <v>1</v>
          </cell>
          <cell r="CK31">
            <v>0</v>
          </cell>
          <cell r="CL31">
            <v>0</v>
          </cell>
          <cell r="CM31">
            <v>2</v>
          </cell>
          <cell r="CN31">
            <v>0</v>
          </cell>
          <cell r="CO31">
            <v>1</v>
          </cell>
          <cell r="CP31">
            <v>0</v>
          </cell>
          <cell r="CQ31">
            <v>0</v>
          </cell>
          <cell r="CR31">
            <v>0</v>
          </cell>
          <cell r="CS31">
            <v>0</v>
          </cell>
          <cell r="CT31">
            <v>1</v>
          </cell>
          <cell r="CU31">
            <v>13</v>
          </cell>
          <cell r="CV31">
            <v>2</v>
          </cell>
          <cell r="CW31">
            <v>4</v>
          </cell>
          <cell r="CX31">
            <v>3</v>
          </cell>
          <cell r="CY31">
            <v>1</v>
          </cell>
          <cell r="CZ31">
            <v>2</v>
          </cell>
          <cell r="DA31">
            <v>0</v>
          </cell>
          <cell r="DB31">
            <v>1</v>
          </cell>
          <cell r="DC31">
            <v>13</v>
          </cell>
          <cell r="DD31">
            <v>3</v>
          </cell>
          <cell r="DE31">
            <v>0</v>
          </cell>
          <cell r="DF31">
            <v>3</v>
          </cell>
          <cell r="DG31">
            <v>5</v>
          </cell>
          <cell r="DH31">
            <v>5</v>
          </cell>
          <cell r="DI31">
            <v>1</v>
          </cell>
          <cell r="DJ31">
            <v>15</v>
          </cell>
          <cell r="DK31">
            <v>10</v>
          </cell>
          <cell r="DL31">
            <v>3</v>
          </cell>
          <cell r="DM31">
            <v>2</v>
          </cell>
          <cell r="DN31">
            <v>15</v>
          </cell>
          <cell r="DO31">
            <v>1</v>
          </cell>
          <cell r="DP31">
            <v>3</v>
          </cell>
          <cell r="DQ31">
            <v>2</v>
          </cell>
          <cell r="DR31">
            <v>6</v>
          </cell>
          <cell r="DS31">
            <v>3</v>
          </cell>
          <cell r="DT31">
            <v>0</v>
          </cell>
          <cell r="DU31">
            <v>14</v>
          </cell>
          <cell r="DV31">
            <v>1</v>
          </cell>
          <cell r="DW31">
            <v>2</v>
          </cell>
          <cell r="DX31">
            <v>1</v>
          </cell>
          <cell r="DY31">
            <v>7</v>
          </cell>
          <cell r="DZ31">
            <v>3</v>
          </cell>
          <cell r="EA31">
            <v>15</v>
          </cell>
          <cell r="EB31">
            <v>2</v>
          </cell>
          <cell r="EC31">
            <v>4</v>
          </cell>
          <cell r="ED31">
            <v>3</v>
          </cell>
          <cell r="EE31">
            <v>4</v>
          </cell>
          <cell r="EF31">
            <v>2</v>
          </cell>
          <cell r="EG31">
            <v>4</v>
          </cell>
          <cell r="EH31">
            <v>0</v>
          </cell>
          <cell r="EI31">
            <v>0</v>
          </cell>
          <cell r="EJ31">
            <v>1</v>
          </cell>
          <cell r="EK31">
            <v>3</v>
          </cell>
          <cell r="EL31">
            <v>1</v>
          </cell>
          <cell r="EM31">
            <v>0</v>
          </cell>
          <cell r="EN31">
            <v>2</v>
          </cell>
          <cell r="EO31">
            <v>1</v>
          </cell>
          <cell r="EP31">
            <v>0</v>
          </cell>
          <cell r="EQ31">
            <v>0</v>
          </cell>
          <cell r="ER31">
            <v>0</v>
          </cell>
          <cell r="ES31">
            <v>0</v>
          </cell>
          <cell r="ET31">
            <v>0</v>
          </cell>
          <cell r="EU31">
            <v>1</v>
          </cell>
          <cell r="EV31">
            <v>0</v>
          </cell>
          <cell r="EW31">
            <v>15</v>
          </cell>
          <cell r="EX31">
            <v>5</v>
          </cell>
          <cell r="EY31">
            <v>5</v>
          </cell>
          <cell r="EZ31">
            <v>4</v>
          </cell>
          <cell r="FA31">
            <v>1</v>
          </cell>
          <cell r="FB31">
            <v>15</v>
          </cell>
          <cell r="FC31">
            <v>14</v>
          </cell>
          <cell r="FD31">
            <v>1</v>
          </cell>
          <cell r="FE31">
            <v>0</v>
          </cell>
          <cell r="FF31">
            <v>6</v>
          </cell>
          <cell r="FG31">
            <v>0</v>
          </cell>
          <cell r="FH31">
            <v>0</v>
          </cell>
          <cell r="FI31">
            <v>0</v>
          </cell>
          <cell r="FJ31">
            <v>5</v>
          </cell>
          <cell r="FK31">
            <v>0</v>
          </cell>
          <cell r="FL31">
            <v>0</v>
          </cell>
          <cell r="FM31">
            <v>15</v>
          </cell>
          <cell r="FN31">
            <v>0</v>
          </cell>
          <cell r="FO31">
            <v>0</v>
          </cell>
          <cell r="FP31">
            <v>0</v>
          </cell>
          <cell r="FQ31">
            <v>1</v>
          </cell>
          <cell r="FR31">
            <v>1</v>
          </cell>
          <cell r="FS31">
            <v>13</v>
          </cell>
          <cell r="FT31">
            <v>14</v>
          </cell>
          <cell r="FU31">
            <v>1</v>
          </cell>
          <cell r="FV31">
            <v>1</v>
          </cell>
          <cell r="FW31">
            <v>1</v>
          </cell>
          <cell r="FX31">
            <v>1</v>
          </cell>
          <cell r="FY31">
            <v>1</v>
          </cell>
          <cell r="FZ31">
            <v>12</v>
          </cell>
          <cell r="GA31">
            <v>2</v>
          </cell>
          <cell r="GB31">
            <v>0</v>
          </cell>
          <cell r="GC31">
            <v>2</v>
          </cell>
          <cell r="GD31">
            <v>1</v>
          </cell>
          <cell r="GE31">
            <v>2</v>
          </cell>
          <cell r="GF31">
            <v>0</v>
          </cell>
          <cell r="GG31">
            <v>0</v>
          </cell>
          <cell r="GH31">
            <v>2</v>
          </cell>
          <cell r="GI31">
            <v>2</v>
          </cell>
          <cell r="GJ31">
            <v>0</v>
          </cell>
          <cell r="GK31">
            <v>0</v>
          </cell>
          <cell r="GL31">
            <v>0</v>
          </cell>
          <cell r="GM31">
            <v>0</v>
          </cell>
          <cell r="GN31">
            <v>0</v>
          </cell>
          <cell r="GO31">
            <v>10</v>
          </cell>
          <cell r="GP31">
            <v>3</v>
          </cell>
          <cell r="GQ31">
            <v>3</v>
          </cell>
          <cell r="GR31">
            <v>2</v>
          </cell>
          <cell r="GS31">
            <v>3</v>
          </cell>
          <cell r="GT31">
            <v>2</v>
          </cell>
          <cell r="GU31">
            <v>3</v>
          </cell>
          <cell r="GV31">
            <v>2</v>
          </cell>
          <cell r="GW31">
            <v>0</v>
          </cell>
          <cell r="GX31">
            <v>1</v>
          </cell>
          <cell r="GY31">
            <v>3</v>
          </cell>
          <cell r="GZ31">
            <v>0</v>
          </cell>
          <cell r="HA31">
            <v>1</v>
          </cell>
          <cell r="HB31">
            <v>9</v>
          </cell>
          <cell r="HC31">
            <v>2</v>
          </cell>
          <cell r="HD31">
            <v>2</v>
          </cell>
          <cell r="HE31">
            <v>1</v>
          </cell>
          <cell r="HF31">
            <v>3</v>
          </cell>
          <cell r="HG31">
            <v>2</v>
          </cell>
          <cell r="HH31">
            <v>1</v>
          </cell>
          <cell r="HI31">
            <v>1</v>
          </cell>
          <cell r="HJ31">
            <v>0</v>
          </cell>
          <cell r="HK31">
            <v>1</v>
          </cell>
          <cell r="HL31">
            <v>2</v>
          </cell>
          <cell r="HM31">
            <v>2</v>
          </cell>
          <cell r="HN31">
            <v>15</v>
          </cell>
          <cell r="HO31">
            <v>6</v>
          </cell>
          <cell r="HP31">
            <v>7</v>
          </cell>
          <cell r="HQ31">
            <v>1</v>
          </cell>
          <cell r="HR31">
            <v>1</v>
          </cell>
        </row>
        <row r="32">
          <cell r="E32">
            <v>26</v>
          </cell>
          <cell r="G32">
            <v>26</v>
          </cell>
          <cell r="H32">
            <v>10</v>
          </cell>
          <cell r="I32">
            <v>7</v>
          </cell>
          <cell r="J32">
            <v>9</v>
          </cell>
          <cell r="O32">
            <v>26</v>
          </cell>
          <cell r="P32">
            <v>5</v>
          </cell>
          <cell r="Q32">
            <v>12</v>
          </cell>
          <cell r="R32">
            <v>9</v>
          </cell>
          <cell r="S32">
            <v>26</v>
          </cell>
          <cell r="T32">
            <v>10</v>
          </cell>
          <cell r="U32">
            <v>11</v>
          </cell>
          <cell r="V32">
            <v>5</v>
          </cell>
          <cell r="W32">
            <v>26</v>
          </cell>
          <cell r="X32">
            <v>3</v>
          </cell>
          <cell r="Y32">
            <v>20</v>
          </cell>
          <cell r="Z32">
            <v>3</v>
          </cell>
          <cell r="AA32">
            <v>26</v>
          </cell>
          <cell r="AB32">
            <v>2</v>
          </cell>
          <cell r="AC32">
            <v>19</v>
          </cell>
          <cell r="AD32">
            <v>5</v>
          </cell>
          <cell r="AE32">
            <v>25</v>
          </cell>
          <cell r="AF32">
            <v>5</v>
          </cell>
          <cell r="AG32">
            <v>20</v>
          </cell>
          <cell r="AH32">
            <v>5</v>
          </cell>
          <cell r="AI32">
            <v>0</v>
          </cell>
          <cell r="AJ32">
            <v>1</v>
          </cell>
          <cell r="AK32">
            <v>4</v>
          </cell>
          <cell r="AL32">
            <v>0</v>
          </cell>
          <cell r="AM32">
            <v>1</v>
          </cell>
          <cell r="AN32">
            <v>0</v>
          </cell>
          <cell r="AO32">
            <v>5</v>
          </cell>
          <cell r="AP32">
            <v>4</v>
          </cell>
          <cell r="AQ32">
            <v>2</v>
          </cell>
          <cell r="AR32">
            <v>1</v>
          </cell>
          <cell r="AS32">
            <v>0</v>
          </cell>
          <cell r="AT32">
            <v>0</v>
          </cell>
          <cell r="AU32">
            <v>0</v>
          </cell>
          <cell r="AV32">
            <v>0</v>
          </cell>
          <cell r="AW32">
            <v>0</v>
          </cell>
          <cell r="AX32">
            <v>26</v>
          </cell>
          <cell r="AY32">
            <v>4</v>
          </cell>
          <cell r="AZ32">
            <v>22</v>
          </cell>
          <cell r="BA32">
            <v>4</v>
          </cell>
          <cell r="BB32">
            <v>1</v>
          </cell>
          <cell r="BC32">
            <v>0</v>
          </cell>
          <cell r="BD32">
            <v>3</v>
          </cell>
          <cell r="BE32">
            <v>0</v>
          </cell>
          <cell r="BF32">
            <v>0</v>
          </cell>
          <cell r="BG32">
            <v>0</v>
          </cell>
          <cell r="BH32">
            <v>4</v>
          </cell>
          <cell r="BI32">
            <v>2</v>
          </cell>
          <cell r="BJ32">
            <v>0</v>
          </cell>
          <cell r="BK32">
            <v>3</v>
          </cell>
          <cell r="BL32">
            <v>0</v>
          </cell>
          <cell r="BM32">
            <v>1</v>
          </cell>
          <cell r="BN32">
            <v>0</v>
          </cell>
          <cell r="BO32">
            <v>0</v>
          </cell>
          <cell r="BP32">
            <v>0</v>
          </cell>
          <cell r="BQ32">
            <v>26</v>
          </cell>
          <cell r="BR32">
            <v>1</v>
          </cell>
          <cell r="BS32">
            <v>15</v>
          </cell>
          <cell r="BT32">
            <v>10</v>
          </cell>
          <cell r="BU32">
            <v>26</v>
          </cell>
          <cell r="BV32">
            <v>2</v>
          </cell>
          <cell r="BW32">
            <v>20</v>
          </cell>
          <cell r="BX32">
            <v>4</v>
          </cell>
          <cell r="BY32">
            <v>26</v>
          </cell>
          <cell r="BZ32">
            <v>14</v>
          </cell>
          <cell r="CA32">
            <v>10</v>
          </cell>
          <cell r="CB32">
            <v>2</v>
          </cell>
          <cell r="CC32">
            <v>26</v>
          </cell>
          <cell r="CD32">
            <v>4</v>
          </cell>
          <cell r="CE32">
            <v>16</v>
          </cell>
          <cell r="CF32">
            <v>5</v>
          </cell>
          <cell r="CG32">
            <v>1</v>
          </cell>
          <cell r="CH32">
            <v>4</v>
          </cell>
          <cell r="CI32">
            <v>0</v>
          </cell>
          <cell r="CJ32">
            <v>3</v>
          </cell>
          <cell r="CK32">
            <v>0</v>
          </cell>
          <cell r="CL32">
            <v>0</v>
          </cell>
          <cell r="CM32">
            <v>2</v>
          </cell>
          <cell r="CN32">
            <v>0</v>
          </cell>
          <cell r="CO32">
            <v>5</v>
          </cell>
          <cell r="CP32">
            <v>0</v>
          </cell>
          <cell r="CQ32">
            <v>1</v>
          </cell>
          <cell r="CR32">
            <v>3</v>
          </cell>
          <cell r="CS32">
            <v>4</v>
          </cell>
          <cell r="CT32">
            <v>1</v>
          </cell>
          <cell r="CU32">
            <v>25</v>
          </cell>
          <cell r="CV32">
            <v>5</v>
          </cell>
          <cell r="CW32">
            <v>4</v>
          </cell>
          <cell r="CX32">
            <v>6</v>
          </cell>
          <cell r="CY32">
            <v>7</v>
          </cell>
          <cell r="CZ32">
            <v>1</v>
          </cell>
          <cell r="DA32">
            <v>0</v>
          </cell>
          <cell r="DB32">
            <v>2</v>
          </cell>
          <cell r="DC32">
            <v>21</v>
          </cell>
          <cell r="DD32">
            <v>2</v>
          </cell>
          <cell r="DE32">
            <v>4</v>
          </cell>
          <cell r="DF32">
            <v>7</v>
          </cell>
          <cell r="DG32">
            <v>13</v>
          </cell>
          <cell r="DH32">
            <v>9</v>
          </cell>
          <cell r="DI32">
            <v>0</v>
          </cell>
          <cell r="DJ32">
            <v>26</v>
          </cell>
          <cell r="DK32">
            <v>16</v>
          </cell>
          <cell r="DL32">
            <v>3</v>
          </cell>
          <cell r="DM32">
            <v>7</v>
          </cell>
          <cell r="DN32">
            <v>25</v>
          </cell>
          <cell r="DO32">
            <v>1</v>
          </cell>
          <cell r="DP32">
            <v>7</v>
          </cell>
          <cell r="DQ32">
            <v>9</v>
          </cell>
          <cell r="DR32">
            <v>4</v>
          </cell>
          <cell r="DS32">
            <v>3</v>
          </cell>
          <cell r="DT32">
            <v>1</v>
          </cell>
          <cell r="DU32">
            <v>25</v>
          </cell>
          <cell r="DV32">
            <v>1</v>
          </cell>
          <cell r="DW32">
            <v>2</v>
          </cell>
          <cell r="DX32">
            <v>4</v>
          </cell>
          <cell r="DY32">
            <v>6</v>
          </cell>
          <cell r="DZ32">
            <v>12</v>
          </cell>
          <cell r="EA32">
            <v>25</v>
          </cell>
          <cell r="EB32">
            <v>3</v>
          </cell>
          <cell r="EC32">
            <v>3</v>
          </cell>
          <cell r="ED32">
            <v>6</v>
          </cell>
          <cell r="EE32">
            <v>10</v>
          </cell>
          <cell r="EF32">
            <v>3</v>
          </cell>
          <cell r="EG32">
            <v>8</v>
          </cell>
          <cell r="EH32">
            <v>3</v>
          </cell>
          <cell r="EI32">
            <v>2</v>
          </cell>
          <cell r="EJ32">
            <v>1</v>
          </cell>
          <cell r="EK32">
            <v>2</v>
          </cell>
          <cell r="EL32">
            <v>2</v>
          </cell>
          <cell r="EM32">
            <v>0</v>
          </cell>
          <cell r="EN32">
            <v>0</v>
          </cell>
          <cell r="EO32">
            <v>1</v>
          </cell>
          <cell r="EP32">
            <v>0</v>
          </cell>
          <cell r="EQ32">
            <v>0</v>
          </cell>
          <cell r="ER32">
            <v>1</v>
          </cell>
          <cell r="ES32">
            <v>0</v>
          </cell>
          <cell r="ET32">
            <v>0</v>
          </cell>
          <cell r="EU32">
            <v>4</v>
          </cell>
          <cell r="EV32">
            <v>0</v>
          </cell>
          <cell r="EW32">
            <v>24</v>
          </cell>
          <cell r="EX32">
            <v>5</v>
          </cell>
          <cell r="EY32">
            <v>8</v>
          </cell>
          <cell r="EZ32">
            <v>4</v>
          </cell>
          <cell r="FA32">
            <v>7</v>
          </cell>
          <cell r="FB32">
            <v>24</v>
          </cell>
          <cell r="FC32">
            <v>15</v>
          </cell>
          <cell r="FD32">
            <v>3</v>
          </cell>
          <cell r="FE32">
            <v>3</v>
          </cell>
          <cell r="FF32">
            <v>5</v>
          </cell>
          <cell r="FG32">
            <v>1</v>
          </cell>
          <cell r="FH32">
            <v>2</v>
          </cell>
          <cell r="FI32">
            <v>1</v>
          </cell>
          <cell r="FJ32">
            <v>2</v>
          </cell>
          <cell r="FK32">
            <v>6</v>
          </cell>
          <cell r="FL32">
            <v>1</v>
          </cell>
          <cell r="FM32">
            <v>26</v>
          </cell>
          <cell r="FN32">
            <v>0</v>
          </cell>
          <cell r="FO32">
            <v>1</v>
          </cell>
          <cell r="FP32">
            <v>1</v>
          </cell>
          <cell r="FQ32">
            <v>1</v>
          </cell>
          <cell r="FR32">
            <v>5</v>
          </cell>
          <cell r="FS32">
            <v>18</v>
          </cell>
          <cell r="FT32">
            <v>26</v>
          </cell>
          <cell r="FU32">
            <v>1</v>
          </cell>
          <cell r="FV32">
            <v>0</v>
          </cell>
          <cell r="FW32">
            <v>0</v>
          </cell>
          <cell r="FX32">
            <v>1</v>
          </cell>
          <cell r="FY32">
            <v>7</v>
          </cell>
          <cell r="FZ32">
            <v>17</v>
          </cell>
          <cell r="GA32">
            <v>9</v>
          </cell>
          <cell r="GB32">
            <v>8</v>
          </cell>
          <cell r="GC32">
            <v>0</v>
          </cell>
          <cell r="GD32">
            <v>2</v>
          </cell>
          <cell r="GE32">
            <v>1</v>
          </cell>
          <cell r="GF32">
            <v>0</v>
          </cell>
          <cell r="GG32">
            <v>1</v>
          </cell>
          <cell r="GH32">
            <v>8</v>
          </cell>
          <cell r="GI32">
            <v>0</v>
          </cell>
          <cell r="GJ32">
            <v>0</v>
          </cell>
          <cell r="GK32">
            <v>2</v>
          </cell>
          <cell r="GL32">
            <v>4</v>
          </cell>
          <cell r="GM32">
            <v>2</v>
          </cell>
          <cell r="GN32">
            <v>0</v>
          </cell>
          <cell r="GO32">
            <v>20</v>
          </cell>
          <cell r="GP32">
            <v>5</v>
          </cell>
          <cell r="GQ32">
            <v>11</v>
          </cell>
          <cell r="GR32">
            <v>5</v>
          </cell>
          <cell r="GS32">
            <v>8</v>
          </cell>
          <cell r="GT32">
            <v>4</v>
          </cell>
          <cell r="GU32">
            <v>6</v>
          </cell>
          <cell r="GV32">
            <v>5</v>
          </cell>
          <cell r="GW32">
            <v>2</v>
          </cell>
          <cell r="GX32">
            <v>4</v>
          </cell>
          <cell r="GY32">
            <v>5</v>
          </cell>
          <cell r="GZ32">
            <v>1</v>
          </cell>
          <cell r="HA32">
            <v>1</v>
          </cell>
          <cell r="HB32">
            <v>19</v>
          </cell>
          <cell r="HC32">
            <v>3</v>
          </cell>
          <cell r="HD32">
            <v>7</v>
          </cell>
          <cell r="HE32">
            <v>1</v>
          </cell>
          <cell r="HF32">
            <v>0</v>
          </cell>
          <cell r="HG32">
            <v>2</v>
          </cell>
          <cell r="HH32">
            <v>0</v>
          </cell>
          <cell r="HI32">
            <v>2</v>
          </cell>
          <cell r="HJ32">
            <v>2</v>
          </cell>
          <cell r="HK32">
            <v>3</v>
          </cell>
          <cell r="HL32">
            <v>1</v>
          </cell>
          <cell r="HM32">
            <v>4</v>
          </cell>
          <cell r="HN32">
            <v>26</v>
          </cell>
          <cell r="HO32">
            <v>15</v>
          </cell>
          <cell r="HP32">
            <v>6</v>
          </cell>
          <cell r="HQ32">
            <v>3</v>
          </cell>
          <cell r="HR32">
            <v>2</v>
          </cell>
        </row>
        <row r="33">
          <cell r="E33">
            <v>29</v>
          </cell>
          <cell r="G33">
            <v>29</v>
          </cell>
          <cell r="H33">
            <v>3</v>
          </cell>
          <cell r="I33">
            <v>11</v>
          </cell>
          <cell r="J33">
            <v>15</v>
          </cell>
          <cell r="O33">
            <v>29</v>
          </cell>
          <cell r="P33">
            <v>1</v>
          </cell>
          <cell r="Q33">
            <v>16</v>
          </cell>
          <cell r="R33">
            <v>12</v>
          </cell>
          <cell r="S33">
            <v>29</v>
          </cell>
          <cell r="T33">
            <v>7</v>
          </cell>
          <cell r="U33">
            <v>13</v>
          </cell>
          <cell r="V33">
            <v>9</v>
          </cell>
          <cell r="W33">
            <v>29</v>
          </cell>
          <cell r="X33">
            <v>3</v>
          </cell>
          <cell r="Y33">
            <v>22</v>
          </cell>
          <cell r="Z33">
            <v>4</v>
          </cell>
          <cell r="AA33">
            <v>29</v>
          </cell>
          <cell r="AB33">
            <v>2</v>
          </cell>
          <cell r="AC33">
            <v>21</v>
          </cell>
          <cell r="AD33">
            <v>6</v>
          </cell>
          <cell r="AE33">
            <v>26</v>
          </cell>
          <cell r="AF33">
            <v>4</v>
          </cell>
          <cell r="AG33">
            <v>22</v>
          </cell>
          <cell r="AH33">
            <v>4</v>
          </cell>
          <cell r="AI33">
            <v>0</v>
          </cell>
          <cell r="AJ33">
            <v>0</v>
          </cell>
          <cell r="AK33">
            <v>2</v>
          </cell>
          <cell r="AL33">
            <v>2</v>
          </cell>
          <cell r="AM33">
            <v>1</v>
          </cell>
          <cell r="AN33">
            <v>0</v>
          </cell>
          <cell r="AO33">
            <v>4</v>
          </cell>
          <cell r="AP33">
            <v>3</v>
          </cell>
          <cell r="AQ33">
            <v>1</v>
          </cell>
          <cell r="AR33">
            <v>2</v>
          </cell>
          <cell r="AS33">
            <v>0</v>
          </cell>
          <cell r="AT33">
            <v>0</v>
          </cell>
          <cell r="AU33">
            <v>0</v>
          </cell>
          <cell r="AV33">
            <v>0</v>
          </cell>
          <cell r="AW33">
            <v>0</v>
          </cell>
          <cell r="AX33">
            <v>27</v>
          </cell>
          <cell r="AY33">
            <v>2</v>
          </cell>
          <cell r="AZ33">
            <v>25</v>
          </cell>
          <cell r="BA33">
            <v>2</v>
          </cell>
          <cell r="BB33">
            <v>0</v>
          </cell>
          <cell r="BC33">
            <v>0</v>
          </cell>
          <cell r="BD33">
            <v>1</v>
          </cell>
          <cell r="BE33">
            <v>1</v>
          </cell>
          <cell r="BF33">
            <v>1</v>
          </cell>
          <cell r="BG33">
            <v>0</v>
          </cell>
          <cell r="BH33">
            <v>2</v>
          </cell>
          <cell r="BI33">
            <v>1</v>
          </cell>
          <cell r="BJ33">
            <v>1</v>
          </cell>
          <cell r="BK33">
            <v>1</v>
          </cell>
          <cell r="BL33">
            <v>0</v>
          </cell>
          <cell r="BM33">
            <v>1</v>
          </cell>
          <cell r="BN33">
            <v>0</v>
          </cell>
          <cell r="BO33">
            <v>0</v>
          </cell>
          <cell r="BP33">
            <v>0</v>
          </cell>
          <cell r="BQ33">
            <v>29</v>
          </cell>
          <cell r="BR33">
            <v>0</v>
          </cell>
          <cell r="BS33">
            <v>15</v>
          </cell>
          <cell r="BT33">
            <v>14</v>
          </cell>
          <cell r="BU33">
            <v>29</v>
          </cell>
          <cell r="BV33">
            <v>3</v>
          </cell>
          <cell r="BW33">
            <v>17</v>
          </cell>
          <cell r="BX33">
            <v>9</v>
          </cell>
          <cell r="BY33">
            <v>29</v>
          </cell>
          <cell r="BZ33">
            <v>18</v>
          </cell>
          <cell r="CA33">
            <v>8</v>
          </cell>
          <cell r="CB33">
            <v>3</v>
          </cell>
          <cell r="CC33">
            <v>28</v>
          </cell>
          <cell r="CD33">
            <v>1</v>
          </cell>
          <cell r="CE33">
            <v>21</v>
          </cell>
          <cell r="CF33">
            <v>5</v>
          </cell>
          <cell r="CG33">
            <v>1</v>
          </cell>
          <cell r="CH33">
            <v>1</v>
          </cell>
          <cell r="CI33">
            <v>0</v>
          </cell>
          <cell r="CJ33">
            <v>0</v>
          </cell>
          <cell r="CK33">
            <v>0</v>
          </cell>
          <cell r="CL33">
            <v>0</v>
          </cell>
          <cell r="CM33">
            <v>1</v>
          </cell>
          <cell r="CN33">
            <v>0</v>
          </cell>
          <cell r="CO33">
            <v>5</v>
          </cell>
          <cell r="CP33">
            <v>0</v>
          </cell>
          <cell r="CQ33">
            <v>1</v>
          </cell>
          <cell r="CR33">
            <v>3</v>
          </cell>
          <cell r="CS33">
            <v>4</v>
          </cell>
          <cell r="CT33">
            <v>0</v>
          </cell>
          <cell r="CU33">
            <v>26</v>
          </cell>
          <cell r="CV33">
            <v>4</v>
          </cell>
          <cell r="CW33">
            <v>7</v>
          </cell>
          <cell r="CX33">
            <v>4</v>
          </cell>
          <cell r="CY33">
            <v>7</v>
          </cell>
          <cell r="CZ33">
            <v>4</v>
          </cell>
          <cell r="DA33">
            <v>0</v>
          </cell>
          <cell r="DB33">
            <v>0</v>
          </cell>
          <cell r="DC33">
            <v>22</v>
          </cell>
          <cell r="DD33">
            <v>3</v>
          </cell>
          <cell r="DE33">
            <v>5</v>
          </cell>
          <cell r="DF33">
            <v>6</v>
          </cell>
          <cell r="DG33">
            <v>17</v>
          </cell>
          <cell r="DH33">
            <v>5</v>
          </cell>
          <cell r="DI33">
            <v>2</v>
          </cell>
          <cell r="DJ33">
            <v>29</v>
          </cell>
          <cell r="DK33">
            <v>18</v>
          </cell>
          <cell r="DL33">
            <v>6</v>
          </cell>
          <cell r="DM33">
            <v>5</v>
          </cell>
          <cell r="DN33">
            <v>29</v>
          </cell>
          <cell r="DO33">
            <v>2</v>
          </cell>
          <cell r="DP33">
            <v>1</v>
          </cell>
          <cell r="DQ33">
            <v>14</v>
          </cell>
          <cell r="DR33">
            <v>7</v>
          </cell>
          <cell r="DS33">
            <v>5</v>
          </cell>
          <cell r="DT33">
            <v>0</v>
          </cell>
          <cell r="DU33">
            <v>27</v>
          </cell>
          <cell r="DV33">
            <v>1</v>
          </cell>
          <cell r="DW33">
            <v>1</v>
          </cell>
          <cell r="DX33">
            <v>4</v>
          </cell>
          <cell r="DY33">
            <v>13</v>
          </cell>
          <cell r="DZ33">
            <v>8</v>
          </cell>
          <cell r="EA33">
            <v>28</v>
          </cell>
          <cell r="EB33">
            <v>4</v>
          </cell>
          <cell r="EC33">
            <v>2</v>
          </cell>
          <cell r="ED33">
            <v>10</v>
          </cell>
          <cell r="EE33">
            <v>12</v>
          </cell>
          <cell r="EF33">
            <v>0</v>
          </cell>
          <cell r="EG33">
            <v>4</v>
          </cell>
          <cell r="EH33">
            <v>1</v>
          </cell>
          <cell r="EI33">
            <v>1</v>
          </cell>
          <cell r="EJ33">
            <v>0</v>
          </cell>
          <cell r="EK33">
            <v>1</v>
          </cell>
          <cell r="EL33">
            <v>1</v>
          </cell>
          <cell r="EM33">
            <v>0</v>
          </cell>
          <cell r="EN33">
            <v>1</v>
          </cell>
          <cell r="EO33">
            <v>0</v>
          </cell>
          <cell r="EP33">
            <v>0</v>
          </cell>
          <cell r="EQ33">
            <v>0</v>
          </cell>
          <cell r="ER33">
            <v>0</v>
          </cell>
          <cell r="ES33">
            <v>0</v>
          </cell>
          <cell r="ET33">
            <v>0</v>
          </cell>
          <cell r="EU33">
            <v>2</v>
          </cell>
          <cell r="EV33">
            <v>0</v>
          </cell>
          <cell r="EW33">
            <v>28</v>
          </cell>
          <cell r="EX33">
            <v>4</v>
          </cell>
          <cell r="EY33">
            <v>10</v>
          </cell>
          <cell r="EZ33">
            <v>7</v>
          </cell>
          <cell r="FA33">
            <v>7</v>
          </cell>
          <cell r="FB33">
            <v>28</v>
          </cell>
          <cell r="FC33">
            <v>15</v>
          </cell>
          <cell r="FD33">
            <v>3</v>
          </cell>
          <cell r="FE33">
            <v>4</v>
          </cell>
          <cell r="FF33">
            <v>5</v>
          </cell>
          <cell r="FG33">
            <v>0</v>
          </cell>
          <cell r="FH33">
            <v>3</v>
          </cell>
          <cell r="FI33">
            <v>0</v>
          </cell>
          <cell r="FJ33">
            <v>3</v>
          </cell>
          <cell r="FK33">
            <v>6</v>
          </cell>
          <cell r="FL33">
            <v>1</v>
          </cell>
          <cell r="FM33">
            <v>29</v>
          </cell>
          <cell r="FN33">
            <v>1</v>
          </cell>
          <cell r="FO33">
            <v>1</v>
          </cell>
          <cell r="FP33">
            <v>1</v>
          </cell>
          <cell r="FQ33">
            <v>0</v>
          </cell>
          <cell r="FR33">
            <v>0</v>
          </cell>
          <cell r="FS33">
            <v>27</v>
          </cell>
          <cell r="FT33">
            <v>26</v>
          </cell>
          <cell r="FU33">
            <v>0</v>
          </cell>
          <cell r="FV33">
            <v>0</v>
          </cell>
          <cell r="FW33">
            <v>0</v>
          </cell>
          <cell r="FX33">
            <v>0</v>
          </cell>
          <cell r="FY33">
            <v>1</v>
          </cell>
          <cell r="FZ33">
            <v>25</v>
          </cell>
          <cell r="GA33">
            <v>2</v>
          </cell>
          <cell r="GB33">
            <v>2</v>
          </cell>
          <cell r="GC33">
            <v>0</v>
          </cell>
          <cell r="GD33">
            <v>0</v>
          </cell>
          <cell r="GE33">
            <v>1</v>
          </cell>
          <cell r="GF33">
            <v>0</v>
          </cell>
          <cell r="GG33">
            <v>0</v>
          </cell>
          <cell r="GH33">
            <v>1</v>
          </cell>
          <cell r="GI33">
            <v>0</v>
          </cell>
          <cell r="GJ33">
            <v>1</v>
          </cell>
          <cell r="GK33">
            <v>0</v>
          </cell>
          <cell r="GL33">
            <v>0</v>
          </cell>
          <cell r="GM33">
            <v>0</v>
          </cell>
          <cell r="GN33">
            <v>0</v>
          </cell>
          <cell r="GO33">
            <v>23</v>
          </cell>
          <cell r="GP33">
            <v>5</v>
          </cell>
          <cell r="GQ33">
            <v>9</v>
          </cell>
          <cell r="GR33">
            <v>7</v>
          </cell>
          <cell r="GS33">
            <v>7</v>
          </cell>
          <cell r="GT33">
            <v>6</v>
          </cell>
          <cell r="GU33">
            <v>2</v>
          </cell>
          <cell r="GV33">
            <v>4</v>
          </cell>
          <cell r="GW33">
            <v>2</v>
          </cell>
          <cell r="GX33">
            <v>9</v>
          </cell>
          <cell r="GY33">
            <v>7</v>
          </cell>
          <cell r="GZ33">
            <v>3</v>
          </cell>
          <cell r="HA33">
            <v>2</v>
          </cell>
          <cell r="HB33">
            <v>19</v>
          </cell>
          <cell r="HC33">
            <v>2</v>
          </cell>
          <cell r="HD33">
            <v>7</v>
          </cell>
          <cell r="HE33">
            <v>0</v>
          </cell>
          <cell r="HF33">
            <v>2</v>
          </cell>
          <cell r="HG33">
            <v>3</v>
          </cell>
          <cell r="HH33">
            <v>2</v>
          </cell>
          <cell r="HI33">
            <v>9</v>
          </cell>
          <cell r="HJ33">
            <v>3</v>
          </cell>
          <cell r="HK33">
            <v>3</v>
          </cell>
          <cell r="HL33">
            <v>0</v>
          </cell>
          <cell r="HM33">
            <v>3</v>
          </cell>
          <cell r="HN33">
            <v>29</v>
          </cell>
          <cell r="HO33">
            <v>12</v>
          </cell>
          <cell r="HP33">
            <v>9</v>
          </cell>
          <cell r="HQ33">
            <v>5</v>
          </cell>
          <cell r="HR33">
            <v>3</v>
          </cell>
        </row>
        <row r="34">
          <cell r="E34">
            <v>26</v>
          </cell>
          <cell r="G34">
            <v>26</v>
          </cell>
          <cell r="H34">
            <v>8</v>
          </cell>
          <cell r="I34">
            <v>10</v>
          </cell>
          <cell r="J34">
            <v>8</v>
          </cell>
          <cell r="O34">
            <v>26</v>
          </cell>
          <cell r="P34">
            <v>2</v>
          </cell>
          <cell r="Q34">
            <v>16</v>
          </cell>
          <cell r="R34">
            <v>8</v>
          </cell>
          <cell r="S34">
            <v>26</v>
          </cell>
          <cell r="T34">
            <v>3</v>
          </cell>
          <cell r="U34">
            <v>12</v>
          </cell>
          <cell r="V34">
            <v>11</v>
          </cell>
          <cell r="W34">
            <v>26</v>
          </cell>
          <cell r="X34">
            <v>2</v>
          </cell>
          <cell r="Y34">
            <v>22</v>
          </cell>
          <cell r="Z34">
            <v>2</v>
          </cell>
          <cell r="AA34">
            <v>26</v>
          </cell>
          <cell r="AB34">
            <v>1</v>
          </cell>
          <cell r="AC34">
            <v>19</v>
          </cell>
          <cell r="AD34">
            <v>6</v>
          </cell>
          <cell r="AE34">
            <v>26</v>
          </cell>
          <cell r="AF34">
            <v>6</v>
          </cell>
          <cell r="AG34">
            <v>20</v>
          </cell>
          <cell r="AH34">
            <v>6</v>
          </cell>
          <cell r="AI34">
            <v>0</v>
          </cell>
          <cell r="AJ34">
            <v>3</v>
          </cell>
          <cell r="AK34">
            <v>1</v>
          </cell>
          <cell r="AL34">
            <v>5</v>
          </cell>
          <cell r="AM34">
            <v>2</v>
          </cell>
          <cell r="AN34">
            <v>1</v>
          </cell>
          <cell r="AO34">
            <v>6</v>
          </cell>
          <cell r="AP34">
            <v>3</v>
          </cell>
          <cell r="AQ34">
            <v>3</v>
          </cell>
          <cell r="AR34">
            <v>2</v>
          </cell>
          <cell r="AS34">
            <v>1</v>
          </cell>
          <cell r="AT34">
            <v>2</v>
          </cell>
          <cell r="AU34">
            <v>0</v>
          </cell>
          <cell r="AV34">
            <v>0</v>
          </cell>
          <cell r="AW34">
            <v>0</v>
          </cell>
          <cell r="AX34">
            <v>26</v>
          </cell>
          <cell r="AY34">
            <v>5</v>
          </cell>
          <cell r="AZ34">
            <v>21</v>
          </cell>
          <cell r="BA34">
            <v>5</v>
          </cell>
          <cell r="BB34">
            <v>0</v>
          </cell>
          <cell r="BC34">
            <v>2</v>
          </cell>
          <cell r="BD34">
            <v>1</v>
          </cell>
          <cell r="BE34">
            <v>1</v>
          </cell>
          <cell r="BF34">
            <v>3</v>
          </cell>
          <cell r="BG34">
            <v>1</v>
          </cell>
          <cell r="BH34">
            <v>5</v>
          </cell>
          <cell r="BI34">
            <v>2</v>
          </cell>
          <cell r="BJ34">
            <v>4</v>
          </cell>
          <cell r="BK34">
            <v>2</v>
          </cell>
          <cell r="BL34">
            <v>1</v>
          </cell>
          <cell r="BM34">
            <v>2</v>
          </cell>
          <cell r="BN34">
            <v>0</v>
          </cell>
          <cell r="BO34">
            <v>0</v>
          </cell>
          <cell r="BP34">
            <v>0</v>
          </cell>
          <cell r="BQ34">
            <v>26</v>
          </cell>
          <cell r="BR34">
            <v>3</v>
          </cell>
          <cell r="BS34">
            <v>13</v>
          </cell>
          <cell r="BT34">
            <v>10</v>
          </cell>
          <cell r="BU34">
            <v>26</v>
          </cell>
          <cell r="BV34">
            <v>3</v>
          </cell>
          <cell r="BW34">
            <v>16</v>
          </cell>
          <cell r="BX34">
            <v>7</v>
          </cell>
          <cell r="BY34">
            <v>26</v>
          </cell>
          <cell r="BZ34">
            <v>18</v>
          </cell>
          <cell r="CA34">
            <v>8</v>
          </cell>
          <cell r="CB34">
            <v>0</v>
          </cell>
          <cell r="CC34">
            <v>26</v>
          </cell>
          <cell r="CD34">
            <v>2</v>
          </cell>
          <cell r="CE34">
            <v>22</v>
          </cell>
          <cell r="CF34">
            <v>2</v>
          </cell>
          <cell r="CG34">
            <v>0</v>
          </cell>
          <cell r="CH34">
            <v>2</v>
          </cell>
          <cell r="CI34">
            <v>0</v>
          </cell>
          <cell r="CJ34">
            <v>2</v>
          </cell>
          <cell r="CK34">
            <v>0</v>
          </cell>
          <cell r="CL34">
            <v>1</v>
          </cell>
          <cell r="CM34">
            <v>2</v>
          </cell>
          <cell r="CN34">
            <v>0</v>
          </cell>
          <cell r="CO34">
            <v>2</v>
          </cell>
          <cell r="CP34">
            <v>1</v>
          </cell>
          <cell r="CQ34">
            <v>0</v>
          </cell>
          <cell r="CR34">
            <v>1</v>
          </cell>
          <cell r="CS34">
            <v>0</v>
          </cell>
          <cell r="CT34">
            <v>0</v>
          </cell>
          <cell r="CU34">
            <v>24</v>
          </cell>
          <cell r="CV34">
            <v>6</v>
          </cell>
          <cell r="CW34">
            <v>6</v>
          </cell>
          <cell r="CX34">
            <v>5</v>
          </cell>
          <cell r="CY34">
            <v>3</v>
          </cell>
          <cell r="CZ34">
            <v>3</v>
          </cell>
          <cell r="DA34">
            <v>0</v>
          </cell>
          <cell r="DB34">
            <v>1</v>
          </cell>
          <cell r="DC34">
            <v>15</v>
          </cell>
          <cell r="DD34">
            <v>4</v>
          </cell>
          <cell r="DE34">
            <v>3</v>
          </cell>
          <cell r="DF34">
            <v>3</v>
          </cell>
          <cell r="DG34">
            <v>6</v>
          </cell>
          <cell r="DH34">
            <v>4</v>
          </cell>
          <cell r="DI34">
            <v>3</v>
          </cell>
          <cell r="DJ34">
            <v>26</v>
          </cell>
          <cell r="DK34">
            <v>14</v>
          </cell>
          <cell r="DL34">
            <v>3</v>
          </cell>
          <cell r="DM34">
            <v>9</v>
          </cell>
          <cell r="DN34">
            <v>26</v>
          </cell>
          <cell r="DO34">
            <v>5</v>
          </cell>
          <cell r="DP34">
            <v>4</v>
          </cell>
          <cell r="DQ34">
            <v>12</v>
          </cell>
          <cell r="DR34">
            <v>4</v>
          </cell>
          <cell r="DS34">
            <v>1</v>
          </cell>
          <cell r="DT34">
            <v>0</v>
          </cell>
          <cell r="DU34">
            <v>26</v>
          </cell>
          <cell r="DV34">
            <v>1</v>
          </cell>
          <cell r="DW34">
            <v>3</v>
          </cell>
          <cell r="DX34">
            <v>1</v>
          </cell>
          <cell r="DY34">
            <v>19</v>
          </cell>
          <cell r="DZ34">
            <v>2</v>
          </cell>
          <cell r="EA34">
            <v>23</v>
          </cell>
          <cell r="EB34">
            <v>2</v>
          </cell>
          <cell r="EC34">
            <v>3</v>
          </cell>
          <cell r="ED34">
            <v>6</v>
          </cell>
          <cell r="EE34">
            <v>10</v>
          </cell>
          <cell r="EF34">
            <v>2</v>
          </cell>
          <cell r="EG34">
            <v>8</v>
          </cell>
          <cell r="EH34">
            <v>4</v>
          </cell>
          <cell r="EI34">
            <v>2</v>
          </cell>
          <cell r="EJ34">
            <v>0</v>
          </cell>
          <cell r="EK34">
            <v>3</v>
          </cell>
          <cell r="EL34">
            <v>1</v>
          </cell>
          <cell r="EM34">
            <v>2</v>
          </cell>
          <cell r="EN34">
            <v>2</v>
          </cell>
          <cell r="EO34">
            <v>0</v>
          </cell>
          <cell r="EP34">
            <v>1</v>
          </cell>
          <cell r="EQ34">
            <v>0</v>
          </cell>
          <cell r="ER34">
            <v>1</v>
          </cell>
          <cell r="ES34">
            <v>0</v>
          </cell>
          <cell r="ET34">
            <v>2</v>
          </cell>
          <cell r="EU34">
            <v>3</v>
          </cell>
          <cell r="EV34">
            <v>0</v>
          </cell>
          <cell r="EW34">
            <v>25</v>
          </cell>
          <cell r="EX34">
            <v>3</v>
          </cell>
          <cell r="EY34">
            <v>12</v>
          </cell>
          <cell r="EZ34">
            <v>5</v>
          </cell>
          <cell r="FA34">
            <v>5</v>
          </cell>
          <cell r="FB34">
            <v>26</v>
          </cell>
          <cell r="FC34">
            <v>16</v>
          </cell>
          <cell r="FD34">
            <v>2</v>
          </cell>
          <cell r="FE34">
            <v>3</v>
          </cell>
          <cell r="FF34">
            <v>4</v>
          </cell>
          <cell r="FG34">
            <v>1</v>
          </cell>
          <cell r="FH34">
            <v>0</v>
          </cell>
          <cell r="FI34">
            <v>2</v>
          </cell>
          <cell r="FJ34">
            <v>3</v>
          </cell>
          <cell r="FK34">
            <v>7</v>
          </cell>
          <cell r="FL34">
            <v>0</v>
          </cell>
          <cell r="FM34">
            <v>26</v>
          </cell>
          <cell r="FN34">
            <v>1</v>
          </cell>
          <cell r="FO34">
            <v>2</v>
          </cell>
          <cell r="FP34">
            <v>1</v>
          </cell>
          <cell r="FQ34">
            <v>0</v>
          </cell>
          <cell r="FR34">
            <v>0</v>
          </cell>
          <cell r="FS34">
            <v>23</v>
          </cell>
          <cell r="FT34">
            <v>25</v>
          </cell>
          <cell r="FU34">
            <v>2</v>
          </cell>
          <cell r="FV34">
            <v>2</v>
          </cell>
          <cell r="FW34">
            <v>2</v>
          </cell>
          <cell r="FX34">
            <v>0</v>
          </cell>
          <cell r="FY34">
            <v>1</v>
          </cell>
          <cell r="FZ34">
            <v>20</v>
          </cell>
          <cell r="GA34">
            <v>5</v>
          </cell>
          <cell r="GB34">
            <v>3</v>
          </cell>
          <cell r="GC34">
            <v>2</v>
          </cell>
          <cell r="GD34">
            <v>2</v>
          </cell>
          <cell r="GE34">
            <v>0</v>
          </cell>
          <cell r="GF34">
            <v>0</v>
          </cell>
          <cell r="GG34">
            <v>0</v>
          </cell>
          <cell r="GH34">
            <v>5</v>
          </cell>
          <cell r="GI34">
            <v>1</v>
          </cell>
          <cell r="GJ34">
            <v>2</v>
          </cell>
          <cell r="GK34">
            <v>1</v>
          </cell>
          <cell r="GL34">
            <v>1</v>
          </cell>
          <cell r="GM34">
            <v>0</v>
          </cell>
          <cell r="GN34">
            <v>0</v>
          </cell>
          <cell r="GO34">
            <v>20</v>
          </cell>
          <cell r="GP34">
            <v>7</v>
          </cell>
          <cell r="GQ34">
            <v>5</v>
          </cell>
          <cell r="GR34">
            <v>10</v>
          </cell>
          <cell r="GS34">
            <v>7</v>
          </cell>
          <cell r="GT34">
            <v>2</v>
          </cell>
          <cell r="GU34">
            <v>5</v>
          </cell>
          <cell r="GV34">
            <v>3</v>
          </cell>
          <cell r="GW34">
            <v>1</v>
          </cell>
          <cell r="GX34">
            <v>4</v>
          </cell>
          <cell r="GY34">
            <v>4</v>
          </cell>
          <cell r="GZ34">
            <v>5</v>
          </cell>
          <cell r="HA34">
            <v>3</v>
          </cell>
          <cell r="HB34">
            <v>18</v>
          </cell>
          <cell r="HC34">
            <v>3</v>
          </cell>
          <cell r="HD34">
            <v>5</v>
          </cell>
          <cell r="HE34">
            <v>2</v>
          </cell>
          <cell r="HF34">
            <v>4</v>
          </cell>
          <cell r="HG34">
            <v>5</v>
          </cell>
          <cell r="HH34">
            <v>0</v>
          </cell>
          <cell r="HI34">
            <v>5</v>
          </cell>
          <cell r="HJ34">
            <v>3</v>
          </cell>
          <cell r="HK34">
            <v>2</v>
          </cell>
          <cell r="HL34">
            <v>2</v>
          </cell>
          <cell r="HM34">
            <v>5</v>
          </cell>
          <cell r="HN34">
            <v>26</v>
          </cell>
          <cell r="HO34">
            <v>10</v>
          </cell>
          <cell r="HP34">
            <v>10</v>
          </cell>
          <cell r="HQ34">
            <v>3</v>
          </cell>
          <cell r="HR34">
            <v>3</v>
          </cell>
        </row>
        <row r="35">
          <cell r="E35">
            <v>19</v>
          </cell>
          <cell r="G35">
            <v>19</v>
          </cell>
          <cell r="H35">
            <v>2</v>
          </cell>
          <cell r="I35">
            <v>8</v>
          </cell>
          <cell r="J35">
            <v>9</v>
          </cell>
          <cell r="O35">
            <v>18</v>
          </cell>
          <cell r="P35">
            <v>1</v>
          </cell>
          <cell r="Q35">
            <v>10</v>
          </cell>
          <cell r="R35">
            <v>7</v>
          </cell>
          <cell r="S35">
            <v>19</v>
          </cell>
          <cell r="T35">
            <v>4</v>
          </cell>
          <cell r="U35">
            <v>10</v>
          </cell>
          <cell r="V35">
            <v>5</v>
          </cell>
          <cell r="W35">
            <v>19</v>
          </cell>
          <cell r="X35">
            <v>1</v>
          </cell>
          <cell r="Y35">
            <v>15</v>
          </cell>
          <cell r="Z35">
            <v>3</v>
          </cell>
          <cell r="AA35">
            <v>19</v>
          </cell>
          <cell r="AB35">
            <v>2</v>
          </cell>
          <cell r="AC35">
            <v>14</v>
          </cell>
          <cell r="AD35">
            <v>3</v>
          </cell>
          <cell r="AE35">
            <v>19</v>
          </cell>
          <cell r="AF35">
            <v>2</v>
          </cell>
          <cell r="AG35">
            <v>17</v>
          </cell>
          <cell r="AH35">
            <v>2</v>
          </cell>
          <cell r="AI35">
            <v>0</v>
          </cell>
          <cell r="AJ35">
            <v>0</v>
          </cell>
          <cell r="AK35">
            <v>0</v>
          </cell>
          <cell r="AL35">
            <v>2</v>
          </cell>
          <cell r="AM35">
            <v>1</v>
          </cell>
          <cell r="AN35">
            <v>0</v>
          </cell>
          <cell r="AO35">
            <v>1</v>
          </cell>
          <cell r="AP35">
            <v>0</v>
          </cell>
          <cell r="AQ35">
            <v>1</v>
          </cell>
          <cell r="AR35">
            <v>1</v>
          </cell>
          <cell r="AS35">
            <v>0</v>
          </cell>
          <cell r="AT35">
            <v>0</v>
          </cell>
          <cell r="AU35">
            <v>0</v>
          </cell>
          <cell r="AV35">
            <v>0</v>
          </cell>
          <cell r="AW35">
            <v>0</v>
          </cell>
          <cell r="AX35">
            <v>17</v>
          </cell>
          <cell r="AY35">
            <v>3</v>
          </cell>
          <cell r="AZ35">
            <v>14</v>
          </cell>
          <cell r="BA35">
            <v>3</v>
          </cell>
          <cell r="BB35">
            <v>0</v>
          </cell>
          <cell r="BC35">
            <v>0</v>
          </cell>
          <cell r="BD35">
            <v>1</v>
          </cell>
          <cell r="BE35">
            <v>3</v>
          </cell>
          <cell r="BF35">
            <v>2</v>
          </cell>
          <cell r="BG35">
            <v>0</v>
          </cell>
          <cell r="BH35">
            <v>4</v>
          </cell>
          <cell r="BI35">
            <v>1</v>
          </cell>
          <cell r="BJ35">
            <v>1</v>
          </cell>
          <cell r="BK35">
            <v>4</v>
          </cell>
          <cell r="BL35">
            <v>0</v>
          </cell>
          <cell r="BM35">
            <v>1</v>
          </cell>
          <cell r="BN35">
            <v>1</v>
          </cell>
          <cell r="BO35">
            <v>2</v>
          </cell>
          <cell r="BP35">
            <v>0</v>
          </cell>
          <cell r="BQ35">
            <v>18</v>
          </cell>
          <cell r="BR35">
            <v>1</v>
          </cell>
          <cell r="BS35">
            <v>5</v>
          </cell>
          <cell r="BT35">
            <v>12</v>
          </cell>
          <cell r="BU35">
            <v>18</v>
          </cell>
          <cell r="BV35">
            <v>2</v>
          </cell>
          <cell r="BW35">
            <v>12</v>
          </cell>
          <cell r="BX35">
            <v>4</v>
          </cell>
          <cell r="BY35">
            <v>19</v>
          </cell>
          <cell r="BZ35">
            <v>10</v>
          </cell>
          <cell r="CA35">
            <v>4</v>
          </cell>
          <cell r="CB35">
            <v>5</v>
          </cell>
          <cell r="CC35">
            <v>19</v>
          </cell>
          <cell r="CD35">
            <v>2</v>
          </cell>
          <cell r="CE35">
            <v>14</v>
          </cell>
          <cell r="CF35">
            <v>1</v>
          </cell>
          <cell r="CG35">
            <v>2</v>
          </cell>
          <cell r="CH35">
            <v>2</v>
          </cell>
          <cell r="CI35">
            <v>0</v>
          </cell>
          <cell r="CJ35">
            <v>2</v>
          </cell>
          <cell r="CK35">
            <v>0</v>
          </cell>
          <cell r="CL35">
            <v>0</v>
          </cell>
          <cell r="CM35">
            <v>0</v>
          </cell>
          <cell r="CN35">
            <v>0</v>
          </cell>
          <cell r="CO35">
            <v>2</v>
          </cell>
          <cell r="CP35">
            <v>0</v>
          </cell>
          <cell r="CQ35">
            <v>0</v>
          </cell>
          <cell r="CR35">
            <v>2</v>
          </cell>
          <cell r="CS35">
            <v>1</v>
          </cell>
          <cell r="CT35">
            <v>0</v>
          </cell>
          <cell r="CU35">
            <v>15</v>
          </cell>
          <cell r="CV35">
            <v>3</v>
          </cell>
          <cell r="CW35">
            <v>7</v>
          </cell>
          <cell r="CX35">
            <v>2</v>
          </cell>
          <cell r="CY35">
            <v>1</v>
          </cell>
          <cell r="CZ35">
            <v>1</v>
          </cell>
          <cell r="DA35">
            <v>1</v>
          </cell>
          <cell r="DB35">
            <v>0</v>
          </cell>
          <cell r="DC35">
            <v>12</v>
          </cell>
          <cell r="DD35">
            <v>0</v>
          </cell>
          <cell r="DE35">
            <v>1</v>
          </cell>
          <cell r="DF35">
            <v>4</v>
          </cell>
          <cell r="DG35">
            <v>9</v>
          </cell>
          <cell r="DH35">
            <v>6</v>
          </cell>
          <cell r="DI35">
            <v>0</v>
          </cell>
          <cell r="DJ35">
            <v>19</v>
          </cell>
          <cell r="DK35">
            <v>7</v>
          </cell>
          <cell r="DL35">
            <v>8</v>
          </cell>
          <cell r="DM35">
            <v>4</v>
          </cell>
          <cell r="DN35">
            <v>19</v>
          </cell>
          <cell r="DO35">
            <v>1</v>
          </cell>
          <cell r="DP35">
            <v>2</v>
          </cell>
          <cell r="DQ35">
            <v>10</v>
          </cell>
          <cell r="DR35">
            <v>4</v>
          </cell>
          <cell r="DS35">
            <v>2</v>
          </cell>
          <cell r="DT35">
            <v>0</v>
          </cell>
          <cell r="DU35">
            <v>18</v>
          </cell>
          <cell r="DV35">
            <v>0</v>
          </cell>
          <cell r="DW35">
            <v>1</v>
          </cell>
          <cell r="DX35">
            <v>2</v>
          </cell>
          <cell r="DY35">
            <v>10</v>
          </cell>
          <cell r="DZ35">
            <v>5</v>
          </cell>
          <cell r="EA35">
            <v>19</v>
          </cell>
          <cell r="EB35">
            <v>5</v>
          </cell>
          <cell r="EC35">
            <v>1</v>
          </cell>
          <cell r="ED35">
            <v>2</v>
          </cell>
          <cell r="EE35">
            <v>7</v>
          </cell>
          <cell r="EF35">
            <v>4</v>
          </cell>
          <cell r="EG35">
            <v>6</v>
          </cell>
          <cell r="EH35">
            <v>1</v>
          </cell>
          <cell r="EI35">
            <v>0</v>
          </cell>
          <cell r="EJ35">
            <v>0</v>
          </cell>
          <cell r="EK35">
            <v>0</v>
          </cell>
          <cell r="EL35">
            <v>1</v>
          </cell>
          <cell r="EM35">
            <v>1</v>
          </cell>
          <cell r="EN35">
            <v>1</v>
          </cell>
          <cell r="EO35">
            <v>0</v>
          </cell>
          <cell r="EP35">
            <v>0</v>
          </cell>
          <cell r="EQ35">
            <v>0</v>
          </cell>
          <cell r="ER35">
            <v>0</v>
          </cell>
          <cell r="ES35">
            <v>1</v>
          </cell>
          <cell r="ET35">
            <v>0</v>
          </cell>
          <cell r="EU35">
            <v>3</v>
          </cell>
          <cell r="EV35">
            <v>0</v>
          </cell>
          <cell r="EW35">
            <v>18</v>
          </cell>
          <cell r="EX35">
            <v>3</v>
          </cell>
          <cell r="EY35">
            <v>6</v>
          </cell>
          <cell r="EZ35">
            <v>4</v>
          </cell>
          <cell r="FA35">
            <v>5</v>
          </cell>
          <cell r="FB35">
            <v>18</v>
          </cell>
          <cell r="FC35">
            <v>14</v>
          </cell>
          <cell r="FD35">
            <v>1</v>
          </cell>
          <cell r="FE35">
            <v>2</v>
          </cell>
          <cell r="FF35">
            <v>9</v>
          </cell>
          <cell r="FG35">
            <v>1</v>
          </cell>
          <cell r="FH35">
            <v>1</v>
          </cell>
          <cell r="FI35">
            <v>0</v>
          </cell>
          <cell r="FJ35">
            <v>4</v>
          </cell>
          <cell r="FK35">
            <v>2</v>
          </cell>
          <cell r="FL35">
            <v>0</v>
          </cell>
          <cell r="FM35">
            <v>19</v>
          </cell>
          <cell r="FN35">
            <v>1</v>
          </cell>
          <cell r="FO35">
            <v>0</v>
          </cell>
          <cell r="FP35">
            <v>0</v>
          </cell>
          <cell r="FQ35">
            <v>0</v>
          </cell>
          <cell r="FR35">
            <v>1</v>
          </cell>
          <cell r="FS35">
            <v>17</v>
          </cell>
          <cell r="FT35">
            <v>17</v>
          </cell>
          <cell r="FU35">
            <v>1</v>
          </cell>
          <cell r="FV35">
            <v>0</v>
          </cell>
          <cell r="FW35">
            <v>1</v>
          </cell>
          <cell r="FX35">
            <v>0</v>
          </cell>
          <cell r="FY35">
            <v>1</v>
          </cell>
          <cell r="FZ35">
            <v>14</v>
          </cell>
          <cell r="GA35">
            <v>3</v>
          </cell>
          <cell r="GB35">
            <v>3</v>
          </cell>
          <cell r="GC35">
            <v>0</v>
          </cell>
          <cell r="GD35">
            <v>0</v>
          </cell>
          <cell r="GE35">
            <v>0</v>
          </cell>
          <cell r="GF35">
            <v>1</v>
          </cell>
          <cell r="GG35">
            <v>0</v>
          </cell>
          <cell r="GH35">
            <v>4</v>
          </cell>
          <cell r="GI35">
            <v>0</v>
          </cell>
          <cell r="GJ35">
            <v>0</v>
          </cell>
          <cell r="GK35">
            <v>2</v>
          </cell>
          <cell r="GL35">
            <v>0</v>
          </cell>
          <cell r="GM35">
            <v>1</v>
          </cell>
          <cell r="GN35">
            <v>1</v>
          </cell>
          <cell r="GO35">
            <v>11</v>
          </cell>
          <cell r="GP35">
            <v>2</v>
          </cell>
          <cell r="GQ35">
            <v>1</v>
          </cell>
          <cell r="GR35">
            <v>0</v>
          </cell>
          <cell r="GS35">
            <v>1</v>
          </cell>
          <cell r="GT35">
            <v>0</v>
          </cell>
          <cell r="GU35">
            <v>3</v>
          </cell>
          <cell r="GV35">
            <v>0</v>
          </cell>
          <cell r="GW35">
            <v>2</v>
          </cell>
          <cell r="GX35">
            <v>2</v>
          </cell>
          <cell r="GY35">
            <v>1</v>
          </cell>
          <cell r="GZ35">
            <v>2</v>
          </cell>
          <cell r="HA35">
            <v>2</v>
          </cell>
          <cell r="HB35">
            <v>11</v>
          </cell>
          <cell r="HC35">
            <v>2</v>
          </cell>
          <cell r="HD35">
            <v>2</v>
          </cell>
          <cell r="HE35">
            <v>3</v>
          </cell>
          <cell r="HF35">
            <v>0</v>
          </cell>
          <cell r="HG35">
            <v>1</v>
          </cell>
          <cell r="HH35">
            <v>0</v>
          </cell>
          <cell r="HI35">
            <v>4</v>
          </cell>
          <cell r="HJ35">
            <v>1</v>
          </cell>
          <cell r="HK35">
            <v>0</v>
          </cell>
          <cell r="HL35">
            <v>0</v>
          </cell>
          <cell r="HM35">
            <v>2</v>
          </cell>
          <cell r="HN35">
            <v>19</v>
          </cell>
          <cell r="HO35">
            <v>12</v>
          </cell>
          <cell r="HP35">
            <v>4</v>
          </cell>
          <cell r="HQ35">
            <v>3</v>
          </cell>
          <cell r="HR35">
            <v>0</v>
          </cell>
        </row>
        <row r="36">
          <cell r="E36">
            <v>138</v>
          </cell>
          <cell r="G36">
            <v>138</v>
          </cell>
          <cell r="H36">
            <v>18</v>
          </cell>
          <cell r="I36">
            <v>46</v>
          </cell>
          <cell r="J36">
            <v>74</v>
          </cell>
          <cell r="O36">
            <v>134</v>
          </cell>
          <cell r="P36">
            <v>7</v>
          </cell>
          <cell r="Q36">
            <v>64</v>
          </cell>
          <cell r="R36">
            <v>63</v>
          </cell>
          <cell r="S36">
            <v>138</v>
          </cell>
          <cell r="T36">
            <v>29</v>
          </cell>
          <cell r="U36">
            <v>58</v>
          </cell>
          <cell r="V36">
            <v>51</v>
          </cell>
          <cell r="W36">
            <v>133</v>
          </cell>
          <cell r="X36">
            <v>14</v>
          </cell>
          <cell r="Y36">
            <v>77</v>
          </cell>
          <cell r="Z36">
            <v>42</v>
          </cell>
          <cell r="AA36">
            <v>134</v>
          </cell>
          <cell r="AB36">
            <v>15</v>
          </cell>
          <cell r="AC36">
            <v>68</v>
          </cell>
          <cell r="AD36">
            <v>51</v>
          </cell>
          <cell r="AE36">
            <v>134</v>
          </cell>
          <cell r="AF36">
            <v>24</v>
          </cell>
          <cell r="AG36">
            <v>110</v>
          </cell>
          <cell r="AH36">
            <v>24</v>
          </cell>
          <cell r="AI36">
            <v>2</v>
          </cell>
          <cell r="AJ36">
            <v>5</v>
          </cell>
          <cell r="AK36">
            <v>3</v>
          </cell>
          <cell r="AL36">
            <v>5</v>
          </cell>
          <cell r="AM36">
            <v>11</v>
          </cell>
          <cell r="AN36">
            <v>1</v>
          </cell>
          <cell r="AO36">
            <v>21</v>
          </cell>
          <cell r="AP36">
            <v>15</v>
          </cell>
          <cell r="AQ36">
            <v>3</v>
          </cell>
          <cell r="AR36">
            <v>7</v>
          </cell>
          <cell r="AS36">
            <v>0</v>
          </cell>
          <cell r="AT36">
            <v>0</v>
          </cell>
          <cell r="AU36">
            <v>0</v>
          </cell>
          <cell r="AV36">
            <v>0</v>
          </cell>
          <cell r="AW36">
            <v>3</v>
          </cell>
          <cell r="AX36">
            <v>132</v>
          </cell>
          <cell r="AY36">
            <v>21</v>
          </cell>
          <cell r="AZ36">
            <v>111</v>
          </cell>
          <cell r="BA36">
            <v>22</v>
          </cell>
          <cell r="BB36">
            <v>1</v>
          </cell>
          <cell r="BC36">
            <v>4</v>
          </cell>
          <cell r="BD36">
            <v>5</v>
          </cell>
          <cell r="BE36">
            <v>7</v>
          </cell>
          <cell r="BF36">
            <v>11</v>
          </cell>
          <cell r="BG36">
            <v>1</v>
          </cell>
          <cell r="BH36">
            <v>20</v>
          </cell>
          <cell r="BI36">
            <v>14</v>
          </cell>
          <cell r="BJ36">
            <v>5</v>
          </cell>
          <cell r="BK36">
            <v>5</v>
          </cell>
          <cell r="BL36">
            <v>1</v>
          </cell>
          <cell r="BM36">
            <v>0</v>
          </cell>
          <cell r="BN36">
            <v>2</v>
          </cell>
          <cell r="BO36">
            <v>0</v>
          </cell>
          <cell r="BP36">
            <v>0</v>
          </cell>
          <cell r="BQ36">
            <v>137</v>
          </cell>
          <cell r="BR36">
            <v>8</v>
          </cell>
          <cell r="BS36">
            <v>41</v>
          </cell>
          <cell r="BT36">
            <v>88</v>
          </cell>
          <cell r="BU36">
            <v>137</v>
          </cell>
          <cell r="BV36">
            <v>6</v>
          </cell>
          <cell r="BW36">
            <v>90</v>
          </cell>
          <cell r="BX36">
            <v>41</v>
          </cell>
          <cell r="BY36">
            <v>133</v>
          </cell>
          <cell r="BZ36">
            <v>48</v>
          </cell>
          <cell r="CA36">
            <v>34</v>
          </cell>
          <cell r="CB36">
            <v>51</v>
          </cell>
          <cell r="CC36">
            <v>134</v>
          </cell>
          <cell r="CD36">
            <v>8</v>
          </cell>
          <cell r="CE36">
            <v>83</v>
          </cell>
          <cell r="CF36">
            <v>21</v>
          </cell>
          <cell r="CG36">
            <v>22</v>
          </cell>
          <cell r="CH36">
            <v>7</v>
          </cell>
          <cell r="CI36">
            <v>0</v>
          </cell>
          <cell r="CJ36">
            <v>5</v>
          </cell>
          <cell r="CK36">
            <v>0</v>
          </cell>
          <cell r="CL36">
            <v>1</v>
          </cell>
          <cell r="CM36">
            <v>5</v>
          </cell>
          <cell r="CN36">
            <v>0</v>
          </cell>
          <cell r="CO36">
            <v>22</v>
          </cell>
          <cell r="CP36">
            <v>1</v>
          </cell>
          <cell r="CQ36">
            <v>6</v>
          </cell>
          <cell r="CR36">
            <v>14</v>
          </cell>
          <cell r="CS36">
            <v>12</v>
          </cell>
          <cell r="CT36">
            <v>2</v>
          </cell>
          <cell r="CU36">
            <v>115</v>
          </cell>
          <cell r="CV36">
            <v>30</v>
          </cell>
          <cell r="CW36">
            <v>13</v>
          </cell>
          <cell r="CX36">
            <v>14</v>
          </cell>
          <cell r="CY36">
            <v>16</v>
          </cell>
          <cell r="CZ36">
            <v>16</v>
          </cell>
          <cell r="DA36">
            <v>11</v>
          </cell>
          <cell r="DB36">
            <v>15</v>
          </cell>
          <cell r="DC36">
            <v>74</v>
          </cell>
          <cell r="DD36">
            <v>2</v>
          </cell>
          <cell r="DE36">
            <v>5</v>
          </cell>
          <cell r="DF36">
            <v>10</v>
          </cell>
          <cell r="DG36">
            <v>30</v>
          </cell>
          <cell r="DH36">
            <v>46</v>
          </cell>
          <cell r="DI36">
            <v>10</v>
          </cell>
          <cell r="DJ36">
            <v>135</v>
          </cell>
          <cell r="DK36">
            <v>60</v>
          </cell>
          <cell r="DL36">
            <v>17</v>
          </cell>
          <cell r="DM36">
            <v>58</v>
          </cell>
          <cell r="DN36">
            <v>140</v>
          </cell>
          <cell r="DO36">
            <v>8</v>
          </cell>
          <cell r="DP36">
            <v>20</v>
          </cell>
          <cell r="DQ36">
            <v>50</v>
          </cell>
          <cell r="DR36">
            <v>21</v>
          </cell>
          <cell r="DS36">
            <v>41</v>
          </cell>
          <cell r="DT36">
            <v>0</v>
          </cell>
          <cell r="DU36">
            <v>136</v>
          </cell>
          <cell r="DV36">
            <v>10</v>
          </cell>
          <cell r="DW36">
            <v>7</v>
          </cell>
          <cell r="DX36">
            <v>9</v>
          </cell>
          <cell r="DY36">
            <v>57</v>
          </cell>
          <cell r="DZ36">
            <v>53</v>
          </cell>
          <cell r="EA36">
            <v>120</v>
          </cell>
          <cell r="EB36">
            <v>18</v>
          </cell>
          <cell r="EC36">
            <v>13</v>
          </cell>
          <cell r="ED36">
            <v>31</v>
          </cell>
          <cell r="EE36">
            <v>42</v>
          </cell>
          <cell r="EF36">
            <v>16</v>
          </cell>
          <cell r="EG36">
            <v>33</v>
          </cell>
          <cell r="EH36">
            <v>10</v>
          </cell>
          <cell r="EI36">
            <v>8</v>
          </cell>
          <cell r="EJ36">
            <v>5</v>
          </cell>
          <cell r="EK36">
            <v>9</v>
          </cell>
          <cell r="EL36">
            <v>2</v>
          </cell>
          <cell r="EM36">
            <v>1</v>
          </cell>
          <cell r="EN36">
            <v>5</v>
          </cell>
          <cell r="EO36">
            <v>2</v>
          </cell>
          <cell r="EP36">
            <v>0</v>
          </cell>
          <cell r="EQ36">
            <v>1</v>
          </cell>
          <cell r="ER36">
            <v>2</v>
          </cell>
          <cell r="ES36">
            <v>0</v>
          </cell>
          <cell r="ET36">
            <v>0</v>
          </cell>
          <cell r="EU36">
            <v>11</v>
          </cell>
          <cell r="EV36">
            <v>1</v>
          </cell>
          <cell r="EW36">
            <v>122</v>
          </cell>
          <cell r="EX36">
            <v>20</v>
          </cell>
          <cell r="EY36">
            <v>44</v>
          </cell>
          <cell r="EZ36">
            <v>28</v>
          </cell>
          <cell r="FA36">
            <v>30</v>
          </cell>
          <cell r="FB36">
            <v>124</v>
          </cell>
          <cell r="FC36">
            <v>79</v>
          </cell>
          <cell r="FD36">
            <v>11</v>
          </cell>
          <cell r="FE36">
            <v>20</v>
          </cell>
          <cell r="FF36">
            <v>39</v>
          </cell>
          <cell r="FG36">
            <v>2</v>
          </cell>
          <cell r="FH36">
            <v>5</v>
          </cell>
          <cell r="FI36">
            <v>2</v>
          </cell>
          <cell r="FJ36">
            <v>18</v>
          </cell>
          <cell r="FK36">
            <v>29</v>
          </cell>
          <cell r="FL36">
            <v>4</v>
          </cell>
          <cell r="FM36">
            <v>132</v>
          </cell>
          <cell r="FN36">
            <v>1</v>
          </cell>
          <cell r="FO36">
            <v>3</v>
          </cell>
          <cell r="FP36">
            <v>1</v>
          </cell>
          <cell r="FQ36">
            <v>2</v>
          </cell>
          <cell r="FR36">
            <v>0</v>
          </cell>
          <cell r="FS36">
            <v>126</v>
          </cell>
          <cell r="FT36">
            <v>122</v>
          </cell>
          <cell r="FU36">
            <v>2</v>
          </cell>
          <cell r="FV36">
            <v>3</v>
          </cell>
          <cell r="FW36">
            <v>2</v>
          </cell>
          <cell r="FX36">
            <v>3</v>
          </cell>
          <cell r="FY36">
            <v>3</v>
          </cell>
          <cell r="FZ36">
            <v>112</v>
          </cell>
          <cell r="GA36">
            <v>10</v>
          </cell>
          <cell r="GB36">
            <v>9</v>
          </cell>
          <cell r="GC36">
            <v>0</v>
          </cell>
          <cell r="GD36">
            <v>1</v>
          </cell>
          <cell r="GE36">
            <v>2</v>
          </cell>
          <cell r="GF36">
            <v>0</v>
          </cell>
          <cell r="GG36">
            <v>0</v>
          </cell>
          <cell r="GH36">
            <v>13</v>
          </cell>
          <cell r="GI36">
            <v>1</v>
          </cell>
          <cell r="GJ36">
            <v>4</v>
          </cell>
          <cell r="GK36">
            <v>4</v>
          </cell>
          <cell r="GL36">
            <v>0</v>
          </cell>
          <cell r="GM36">
            <v>4</v>
          </cell>
          <cell r="GN36">
            <v>0</v>
          </cell>
          <cell r="GO36">
            <v>93</v>
          </cell>
          <cell r="GP36">
            <v>31</v>
          </cell>
          <cell r="GQ36">
            <v>33</v>
          </cell>
          <cell r="GR36">
            <v>32</v>
          </cell>
          <cell r="GS36">
            <v>27</v>
          </cell>
          <cell r="GT36">
            <v>18</v>
          </cell>
          <cell r="GU36">
            <v>10</v>
          </cell>
          <cell r="GV36">
            <v>9</v>
          </cell>
          <cell r="GW36">
            <v>8</v>
          </cell>
          <cell r="GX36">
            <v>18</v>
          </cell>
          <cell r="GY36">
            <v>15</v>
          </cell>
          <cell r="GZ36">
            <v>17</v>
          </cell>
          <cell r="HA36">
            <v>26</v>
          </cell>
          <cell r="HB36">
            <v>76</v>
          </cell>
          <cell r="HC36">
            <v>17</v>
          </cell>
          <cell r="HD36">
            <v>11</v>
          </cell>
          <cell r="HE36">
            <v>8</v>
          </cell>
          <cell r="HF36">
            <v>9</v>
          </cell>
          <cell r="HG36">
            <v>14</v>
          </cell>
          <cell r="HH36">
            <v>8</v>
          </cell>
          <cell r="HI36">
            <v>21</v>
          </cell>
          <cell r="HJ36">
            <v>14</v>
          </cell>
          <cell r="HK36">
            <v>8</v>
          </cell>
          <cell r="HL36">
            <v>8</v>
          </cell>
          <cell r="HM36">
            <v>25</v>
          </cell>
          <cell r="HN36">
            <v>132</v>
          </cell>
          <cell r="HO36">
            <v>98</v>
          </cell>
          <cell r="HP36">
            <v>20</v>
          </cell>
          <cell r="HQ36">
            <v>7</v>
          </cell>
          <cell r="HR36">
            <v>7</v>
          </cell>
        </row>
        <row r="37">
          <cell r="E37">
            <v>37</v>
          </cell>
          <cell r="G37">
            <v>37</v>
          </cell>
          <cell r="H37">
            <v>6</v>
          </cell>
          <cell r="I37">
            <v>13</v>
          </cell>
          <cell r="J37">
            <v>18</v>
          </cell>
          <cell r="O37">
            <v>36</v>
          </cell>
          <cell r="P37">
            <v>2</v>
          </cell>
          <cell r="Q37">
            <v>17</v>
          </cell>
          <cell r="R37">
            <v>17</v>
          </cell>
          <cell r="S37">
            <v>37</v>
          </cell>
          <cell r="T37">
            <v>8</v>
          </cell>
          <cell r="U37">
            <v>13</v>
          </cell>
          <cell r="V37">
            <v>16</v>
          </cell>
          <cell r="W37">
            <v>35</v>
          </cell>
          <cell r="X37">
            <v>4</v>
          </cell>
          <cell r="Y37">
            <v>21</v>
          </cell>
          <cell r="Z37">
            <v>10</v>
          </cell>
          <cell r="AA37">
            <v>36</v>
          </cell>
          <cell r="AB37">
            <v>3</v>
          </cell>
          <cell r="AC37">
            <v>21</v>
          </cell>
          <cell r="AD37">
            <v>12</v>
          </cell>
          <cell r="AE37">
            <v>35</v>
          </cell>
          <cell r="AF37">
            <v>2</v>
          </cell>
          <cell r="AG37">
            <v>33</v>
          </cell>
          <cell r="AH37">
            <v>1</v>
          </cell>
          <cell r="AI37">
            <v>0</v>
          </cell>
          <cell r="AJ37">
            <v>0</v>
          </cell>
          <cell r="AK37">
            <v>0</v>
          </cell>
          <cell r="AL37">
            <v>1</v>
          </cell>
          <cell r="AM37">
            <v>0</v>
          </cell>
          <cell r="AN37">
            <v>0</v>
          </cell>
          <cell r="AO37">
            <v>2</v>
          </cell>
          <cell r="AP37">
            <v>2</v>
          </cell>
          <cell r="AQ37">
            <v>0</v>
          </cell>
          <cell r="AR37">
            <v>0</v>
          </cell>
          <cell r="AS37">
            <v>0</v>
          </cell>
          <cell r="AT37">
            <v>0</v>
          </cell>
          <cell r="AU37">
            <v>0</v>
          </cell>
          <cell r="AV37">
            <v>0</v>
          </cell>
          <cell r="AW37">
            <v>0</v>
          </cell>
          <cell r="AX37">
            <v>34</v>
          </cell>
          <cell r="AY37">
            <v>1</v>
          </cell>
          <cell r="AZ37">
            <v>33</v>
          </cell>
          <cell r="BA37">
            <v>1</v>
          </cell>
          <cell r="BB37">
            <v>1</v>
          </cell>
          <cell r="BC37">
            <v>0</v>
          </cell>
          <cell r="BD37">
            <v>0</v>
          </cell>
          <cell r="BE37">
            <v>0</v>
          </cell>
          <cell r="BF37">
            <v>0</v>
          </cell>
          <cell r="BG37">
            <v>0</v>
          </cell>
          <cell r="BH37">
            <v>1</v>
          </cell>
          <cell r="BI37">
            <v>0</v>
          </cell>
          <cell r="BJ37">
            <v>0</v>
          </cell>
          <cell r="BK37">
            <v>0</v>
          </cell>
          <cell r="BL37">
            <v>0</v>
          </cell>
          <cell r="BM37">
            <v>0</v>
          </cell>
          <cell r="BN37">
            <v>1</v>
          </cell>
          <cell r="BO37">
            <v>0</v>
          </cell>
          <cell r="BP37">
            <v>0</v>
          </cell>
          <cell r="BQ37">
            <v>37</v>
          </cell>
          <cell r="BR37">
            <v>1</v>
          </cell>
          <cell r="BS37">
            <v>7</v>
          </cell>
          <cell r="BT37">
            <v>29</v>
          </cell>
          <cell r="BU37">
            <v>37</v>
          </cell>
          <cell r="BV37">
            <v>2</v>
          </cell>
          <cell r="BW37">
            <v>25</v>
          </cell>
          <cell r="BX37">
            <v>10</v>
          </cell>
          <cell r="BY37">
            <v>36</v>
          </cell>
          <cell r="BZ37">
            <v>13</v>
          </cell>
          <cell r="CA37">
            <v>12</v>
          </cell>
          <cell r="CB37">
            <v>11</v>
          </cell>
          <cell r="CC37">
            <v>35</v>
          </cell>
          <cell r="CD37">
            <v>1</v>
          </cell>
          <cell r="CE37">
            <v>17</v>
          </cell>
          <cell r="CF37">
            <v>10</v>
          </cell>
          <cell r="CG37">
            <v>7</v>
          </cell>
          <cell r="CH37">
            <v>1</v>
          </cell>
          <cell r="CI37">
            <v>0</v>
          </cell>
          <cell r="CJ37">
            <v>1</v>
          </cell>
          <cell r="CK37">
            <v>0</v>
          </cell>
          <cell r="CL37">
            <v>0</v>
          </cell>
          <cell r="CM37">
            <v>0</v>
          </cell>
          <cell r="CN37">
            <v>0</v>
          </cell>
          <cell r="CO37">
            <v>10</v>
          </cell>
          <cell r="CP37">
            <v>1</v>
          </cell>
          <cell r="CQ37">
            <v>4</v>
          </cell>
          <cell r="CR37">
            <v>5</v>
          </cell>
          <cell r="CS37">
            <v>5</v>
          </cell>
          <cell r="CT37">
            <v>1</v>
          </cell>
          <cell r="CU37">
            <v>31</v>
          </cell>
          <cell r="CV37">
            <v>7</v>
          </cell>
          <cell r="CW37">
            <v>3</v>
          </cell>
          <cell r="CX37">
            <v>4</v>
          </cell>
          <cell r="CY37">
            <v>4</v>
          </cell>
          <cell r="CZ37">
            <v>6</v>
          </cell>
          <cell r="DA37">
            <v>4</v>
          </cell>
          <cell r="DB37">
            <v>3</v>
          </cell>
          <cell r="DC37">
            <v>20</v>
          </cell>
          <cell r="DD37">
            <v>2</v>
          </cell>
          <cell r="DE37">
            <v>3</v>
          </cell>
          <cell r="DF37">
            <v>2</v>
          </cell>
          <cell r="DG37">
            <v>8</v>
          </cell>
          <cell r="DH37">
            <v>13</v>
          </cell>
          <cell r="DI37">
            <v>1</v>
          </cell>
          <cell r="DJ37">
            <v>36</v>
          </cell>
          <cell r="DK37">
            <v>14</v>
          </cell>
          <cell r="DL37">
            <v>3</v>
          </cell>
          <cell r="DM37">
            <v>19</v>
          </cell>
          <cell r="DN37">
            <v>38</v>
          </cell>
          <cell r="DO37">
            <v>1</v>
          </cell>
          <cell r="DP37">
            <v>1</v>
          </cell>
          <cell r="DQ37">
            <v>17</v>
          </cell>
          <cell r="DR37">
            <v>6</v>
          </cell>
          <cell r="DS37">
            <v>13</v>
          </cell>
          <cell r="DT37">
            <v>0</v>
          </cell>
          <cell r="DU37">
            <v>36</v>
          </cell>
          <cell r="DV37">
            <v>2</v>
          </cell>
          <cell r="DW37">
            <v>2</v>
          </cell>
          <cell r="DX37">
            <v>2</v>
          </cell>
          <cell r="DY37">
            <v>20</v>
          </cell>
          <cell r="DZ37">
            <v>10</v>
          </cell>
          <cell r="EA37">
            <v>31</v>
          </cell>
          <cell r="EB37">
            <v>4</v>
          </cell>
          <cell r="EC37">
            <v>2</v>
          </cell>
          <cell r="ED37">
            <v>11</v>
          </cell>
          <cell r="EE37">
            <v>8</v>
          </cell>
          <cell r="EF37">
            <v>6</v>
          </cell>
          <cell r="EG37">
            <v>6</v>
          </cell>
          <cell r="EH37">
            <v>1</v>
          </cell>
          <cell r="EI37">
            <v>1</v>
          </cell>
          <cell r="EJ37">
            <v>0</v>
          </cell>
          <cell r="EK37">
            <v>1</v>
          </cell>
          <cell r="EL37">
            <v>2</v>
          </cell>
          <cell r="EM37">
            <v>0</v>
          </cell>
          <cell r="EN37">
            <v>0</v>
          </cell>
          <cell r="EO37">
            <v>1</v>
          </cell>
          <cell r="EP37">
            <v>0</v>
          </cell>
          <cell r="EQ37">
            <v>1</v>
          </cell>
          <cell r="ER37">
            <v>0</v>
          </cell>
          <cell r="ES37">
            <v>0</v>
          </cell>
          <cell r="ET37">
            <v>0</v>
          </cell>
          <cell r="EU37">
            <v>3</v>
          </cell>
          <cell r="EV37">
            <v>0</v>
          </cell>
          <cell r="EW37">
            <v>31</v>
          </cell>
          <cell r="EX37">
            <v>7</v>
          </cell>
          <cell r="EY37">
            <v>7</v>
          </cell>
          <cell r="EZ37">
            <v>7</v>
          </cell>
          <cell r="FA37">
            <v>10</v>
          </cell>
          <cell r="FB37">
            <v>31</v>
          </cell>
          <cell r="FC37">
            <v>19</v>
          </cell>
          <cell r="FD37">
            <v>5</v>
          </cell>
          <cell r="FE37">
            <v>5</v>
          </cell>
          <cell r="FF37">
            <v>10</v>
          </cell>
          <cell r="FG37">
            <v>0</v>
          </cell>
          <cell r="FH37">
            <v>2</v>
          </cell>
          <cell r="FI37">
            <v>1</v>
          </cell>
          <cell r="FJ37">
            <v>6</v>
          </cell>
          <cell r="FK37">
            <v>8</v>
          </cell>
          <cell r="FL37">
            <v>0</v>
          </cell>
          <cell r="FM37">
            <v>34</v>
          </cell>
          <cell r="FN37">
            <v>0</v>
          </cell>
          <cell r="FO37">
            <v>1</v>
          </cell>
          <cell r="FP37">
            <v>0</v>
          </cell>
          <cell r="FQ37">
            <v>0</v>
          </cell>
          <cell r="FR37">
            <v>0</v>
          </cell>
          <cell r="FS37">
            <v>33</v>
          </cell>
          <cell r="FT37">
            <v>30</v>
          </cell>
          <cell r="FU37">
            <v>0</v>
          </cell>
          <cell r="FV37">
            <v>0</v>
          </cell>
          <cell r="FW37">
            <v>0</v>
          </cell>
          <cell r="FX37">
            <v>0</v>
          </cell>
          <cell r="FY37">
            <v>0</v>
          </cell>
          <cell r="FZ37">
            <v>30</v>
          </cell>
          <cell r="GA37">
            <v>0</v>
          </cell>
          <cell r="GB37">
            <v>0</v>
          </cell>
          <cell r="GC37">
            <v>0</v>
          </cell>
          <cell r="GD37">
            <v>0</v>
          </cell>
          <cell r="GE37">
            <v>0</v>
          </cell>
          <cell r="GF37">
            <v>0</v>
          </cell>
          <cell r="GG37">
            <v>0</v>
          </cell>
          <cell r="GH37">
            <v>1</v>
          </cell>
          <cell r="GI37">
            <v>0</v>
          </cell>
          <cell r="GJ37">
            <v>0</v>
          </cell>
          <cell r="GK37">
            <v>0</v>
          </cell>
          <cell r="GL37">
            <v>0</v>
          </cell>
          <cell r="GM37">
            <v>1</v>
          </cell>
          <cell r="GN37">
            <v>0</v>
          </cell>
          <cell r="GO37">
            <v>21</v>
          </cell>
          <cell r="GP37">
            <v>7</v>
          </cell>
          <cell r="GQ37">
            <v>8</v>
          </cell>
          <cell r="GR37">
            <v>7</v>
          </cell>
          <cell r="GS37">
            <v>6</v>
          </cell>
          <cell r="GT37">
            <v>3</v>
          </cell>
          <cell r="GU37">
            <v>3</v>
          </cell>
          <cell r="GV37">
            <v>1</v>
          </cell>
          <cell r="GW37">
            <v>2</v>
          </cell>
          <cell r="GX37">
            <v>4</v>
          </cell>
          <cell r="GY37">
            <v>4</v>
          </cell>
          <cell r="GZ37">
            <v>2</v>
          </cell>
          <cell r="HA37">
            <v>8</v>
          </cell>
          <cell r="HB37">
            <v>18</v>
          </cell>
          <cell r="HC37">
            <v>3</v>
          </cell>
          <cell r="HD37">
            <v>4</v>
          </cell>
          <cell r="HE37">
            <v>1</v>
          </cell>
          <cell r="HF37">
            <v>1</v>
          </cell>
          <cell r="HG37">
            <v>4</v>
          </cell>
          <cell r="HH37">
            <v>1</v>
          </cell>
          <cell r="HI37">
            <v>4</v>
          </cell>
          <cell r="HJ37">
            <v>3</v>
          </cell>
          <cell r="HK37">
            <v>1</v>
          </cell>
          <cell r="HL37">
            <v>0</v>
          </cell>
          <cell r="HM37">
            <v>8</v>
          </cell>
          <cell r="HN37">
            <v>32</v>
          </cell>
          <cell r="HO37">
            <v>28</v>
          </cell>
          <cell r="HP37">
            <v>2</v>
          </cell>
          <cell r="HQ37">
            <v>1</v>
          </cell>
          <cell r="HR37">
            <v>1</v>
          </cell>
        </row>
        <row r="38">
          <cell r="E38">
            <v>34</v>
          </cell>
          <cell r="G38">
            <v>34</v>
          </cell>
          <cell r="H38">
            <v>2</v>
          </cell>
          <cell r="I38">
            <v>9</v>
          </cell>
          <cell r="J38">
            <v>23</v>
          </cell>
          <cell r="O38">
            <v>34</v>
          </cell>
          <cell r="P38">
            <v>1</v>
          </cell>
          <cell r="Q38">
            <v>13</v>
          </cell>
          <cell r="R38">
            <v>20</v>
          </cell>
          <cell r="S38">
            <v>34</v>
          </cell>
          <cell r="T38">
            <v>7</v>
          </cell>
          <cell r="U38">
            <v>18</v>
          </cell>
          <cell r="V38">
            <v>9</v>
          </cell>
          <cell r="W38">
            <v>34</v>
          </cell>
          <cell r="X38">
            <v>4</v>
          </cell>
          <cell r="Y38">
            <v>18</v>
          </cell>
          <cell r="Z38">
            <v>12</v>
          </cell>
          <cell r="AA38">
            <v>34</v>
          </cell>
          <cell r="AB38">
            <v>6</v>
          </cell>
          <cell r="AC38">
            <v>14</v>
          </cell>
          <cell r="AD38">
            <v>14</v>
          </cell>
          <cell r="AE38">
            <v>33</v>
          </cell>
          <cell r="AF38">
            <v>4</v>
          </cell>
          <cell r="AG38">
            <v>29</v>
          </cell>
          <cell r="AH38">
            <v>4</v>
          </cell>
          <cell r="AI38">
            <v>0</v>
          </cell>
          <cell r="AJ38">
            <v>0</v>
          </cell>
          <cell r="AK38">
            <v>1</v>
          </cell>
          <cell r="AL38">
            <v>1</v>
          </cell>
          <cell r="AM38">
            <v>2</v>
          </cell>
          <cell r="AN38">
            <v>0</v>
          </cell>
          <cell r="AO38">
            <v>2</v>
          </cell>
          <cell r="AP38">
            <v>1</v>
          </cell>
          <cell r="AQ38">
            <v>1</v>
          </cell>
          <cell r="AR38">
            <v>1</v>
          </cell>
          <cell r="AS38">
            <v>0</v>
          </cell>
          <cell r="AT38">
            <v>0</v>
          </cell>
          <cell r="AU38">
            <v>0</v>
          </cell>
          <cell r="AV38">
            <v>0</v>
          </cell>
          <cell r="AW38">
            <v>0</v>
          </cell>
          <cell r="AX38">
            <v>32</v>
          </cell>
          <cell r="AY38">
            <v>5</v>
          </cell>
          <cell r="AZ38">
            <v>27</v>
          </cell>
          <cell r="BA38">
            <v>6</v>
          </cell>
          <cell r="BB38">
            <v>0</v>
          </cell>
          <cell r="BC38">
            <v>0</v>
          </cell>
          <cell r="BD38">
            <v>1</v>
          </cell>
          <cell r="BE38">
            <v>2</v>
          </cell>
          <cell r="BF38">
            <v>3</v>
          </cell>
          <cell r="BG38">
            <v>0</v>
          </cell>
          <cell r="BH38">
            <v>5</v>
          </cell>
          <cell r="BI38">
            <v>4</v>
          </cell>
          <cell r="BJ38">
            <v>1</v>
          </cell>
          <cell r="BK38">
            <v>0</v>
          </cell>
          <cell r="BL38">
            <v>0</v>
          </cell>
          <cell r="BM38">
            <v>0</v>
          </cell>
          <cell r="BN38">
            <v>0</v>
          </cell>
          <cell r="BO38">
            <v>0</v>
          </cell>
          <cell r="BP38">
            <v>0</v>
          </cell>
          <cell r="BQ38">
            <v>33</v>
          </cell>
          <cell r="BR38">
            <v>2</v>
          </cell>
          <cell r="BS38">
            <v>9</v>
          </cell>
          <cell r="BT38">
            <v>22</v>
          </cell>
          <cell r="BU38">
            <v>33</v>
          </cell>
          <cell r="BV38">
            <v>2</v>
          </cell>
          <cell r="BW38">
            <v>20</v>
          </cell>
          <cell r="BX38">
            <v>11</v>
          </cell>
          <cell r="BY38">
            <v>31</v>
          </cell>
          <cell r="BZ38">
            <v>7</v>
          </cell>
          <cell r="CA38">
            <v>10</v>
          </cell>
          <cell r="CB38">
            <v>14</v>
          </cell>
          <cell r="CC38">
            <v>31</v>
          </cell>
          <cell r="CD38">
            <v>5</v>
          </cell>
          <cell r="CE38">
            <v>20</v>
          </cell>
          <cell r="CF38">
            <v>3</v>
          </cell>
          <cell r="CG38">
            <v>3</v>
          </cell>
          <cell r="CH38">
            <v>4</v>
          </cell>
          <cell r="CI38">
            <v>0</v>
          </cell>
          <cell r="CJ38">
            <v>2</v>
          </cell>
          <cell r="CK38">
            <v>0</v>
          </cell>
          <cell r="CL38">
            <v>0</v>
          </cell>
          <cell r="CM38">
            <v>4</v>
          </cell>
          <cell r="CN38">
            <v>0</v>
          </cell>
          <cell r="CO38">
            <v>3</v>
          </cell>
          <cell r="CP38">
            <v>0</v>
          </cell>
          <cell r="CQ38">
            <v>1</v>
          </cell>
          <cell r="CR38">
            <v>3</v>
          </cell>
          <cell r="CS38">
            <v>1</v>
          </cell>
          <cell r="CT38">
            <v>0</v>
          </cell>
          <cell r="CU38">
            <v>25</v>
          </cell>
          <cell r="CV38">
            <v>8</v>
          </cell>
          <cell r="CW38">
            <v>3</v>
          </cell>
          <cell r="CX38">
            <v>2</v>
          </cell>
          <cell r="CY38">
            <v>2</v>
          </cell>
          <cell r="CZ38">
            <v>4</v>
          </cell>
          <cell r="DA38">
            <v>2</v>
          </cell>
          <cell r="DB38">
            <v>4</v>
          </cell>
          <cell r="DC38">
            <v>16</v>
          </cell>
          <cell r="DD38">
            <v>0</v>
          </cell>
          <cell r="DE38">
            <v>0</v>
          </cell>
          <cell r="DF38">
            <v>1</v>
          </cell>
          <cell r="DG38">
            <v>5</v>
          </cell>
          <cell r="DH38">
            <v>9</v>
          </cell>
          <cell r="DI38">
            <v>3</v>
          </cell>
          <cell r="DJ38">
            <v>33</v>
          </cell>
          <cell r="DK38">
            <v>15</v>
          </cell>
          <cell r="DL38">
            <v>5</v>
          </cell>
          <cell r="DM38">
            <v>13</v>
          </cell>
          <cell r="DN38">
            <v>33</v>
          </cell>
          <cell r="DO38">
            <v>1</v>
          </cell>
          <cell r="DP38">
            <v>7</v>
          </cell>
          <cell r="DQ38">
            <v>10</v>
          </cell>
          <cell r="DR38">
            <v>5</v>
          </cell>
          <cell r="DS38">
            <v>10</v>
          </cell>
          <cell r="DT38">
            <v>0</v>
          </cell>
          <cell r="DU38">
            <v>33</v>
          </cell>
          <cell r="DV38">
            <v>2</v>
          </cell>
          <cell r="DW38">
            <v>1</v>
          </cell>
          <cell r="DX38">
            <v>2</v>
          </cell>
          <cell r="DY38">
            <v>14</v>
          </cell>
          <cell r="DZ38">
            <v>14</v>
          </cell>
          <cell r="EA38">
            <v>28</v>
          </cell>
          <cell r="EB38">
            <v>8</v>
          </cell>
          <cell r="EC38">
            <v>6</v>
          </cell>
          <cell r="ED38">
            <v>4</v>
          </cell>
          <cell r="EE38">
            <v>8</v>
          </cell>
          <cell r="EF38">
            <v>2</v>
          </cell>
          <cell r="EG38">
            <v>15</v>
          </cell>
          <cell r="EH38">
            <v>7</v>
          </cell>
          <cell r="EI38">
            <v>6</v>
          </cell>
          <cell r="EJ38">
            <v>3</v>
          </cell>
          <cell r="EK38">
            <v>6</v>
          </cell>
          <cell r="EL38">
            <v>0</v>
          </cell>
          <cell r="EM38">
            <v>0</v>
          </cell>
          <cell r="EN38">
            <v>2</v>
          </cell>
          <cell r="EO38">
            <v>0</v>
          </cell>
          <cell r="EP38">
            <v>0</v>
          </cell>
          <cell r="EQ38">
            <v>0</v>
          </cell>
          <cell r="ER38">
            <v>1</v>
          </cell>
          <cell r="ES38">
            <v>0</v>
          </cell>
          <cell r="ET38">
            <v>0</v>
          </cell>
          <cell r="EU38">
            <v>4</v>
          </cell>
          <cell r="EV38">
            <v>0</v>
          </cell>
          <cell r="EW38">
            <v>30</v>
          </cell>
          <cell r="EX38">
            <v>9</v>
          </cell>
          <cell r="EY38">
            <v>9</v>
          </cell>
          <cell r="EZ38">
            <v>4</v>
          </cell>
          <cell r="FA38">
            <v>8</v>
          </cell>
          <cell r="FB38">
            <v>31</v>
          </cell>
          <cell r="FC38">
            <v>19</v>
          </cell>
          <cell r="FD38">
            <v>3</v>
          </cell>
          <cell r="FE38">
            <v>7</v>
          </cell>
          <cell r="FF38">
            <v>9</v>
          </cell>
          <cell r="FG38">
            <v>0</v>
          </cell>
          <cell r="FH38">
            <v>1</v>
          </cell>
          <cell r="FI38">
            <v>0</v>
          </cell>
          <cell r="FJ38">
            <v>4</v>
          </cell>
          <cell r="FK38">
            <v>8</v>
          </cell>
          <cell r="FL38">
            <v>1</v>
          </cell>
          <cell r="FM38">
            <v>32</v>
          </cell>
          <cell r="FN38">
            <v>0</v>
          </cell>
          <cell r="FO38">
            <v>0</v>
          </cell>
          <cell r="FP38">
            <v>0</v>
          </cell>
          <cell r="FQ38">
            <v>1</v>
          </cell>
          <cell r="FR38">
            <v>0</v>
          </cell>
          <cell r="FS38">
            <v>31</v>
          </cell>
          <cell r="FT38">
            <v>30</v>
          </cell>
          <cell r="FU38">
            <v>1</v>
          </cell>
          <cell r="FV38">
            <v>1</v>
          </cell>
          <cell r="FW38">
            <v>2</v>
          </cell>
          <cell r="FX38">
            <v>3</v>
          </cell>
          <cell r="FY38">
            <v>0</v>
          </cell>
          <cell r="FZ38">
            <v>26</v>
          </cell>
          <cell r="GA38">
            <v>4</v>
          </cell>
          <cell r="GB38">
            <v>3</v>
          </cell>
          <cell r="GC38">
            <v>0</v>
          </cell>
          <cell r="GD38">
            <v>0</v>
          </cell>
          <cell r="GE38">
            <v>1</v>
          </cell>
          <cell r="GF38">
            <v>0</v>
          </cell>
          <cell r="GG38">
            <v>0</v>
          </cell>
          <cell r="GH38">
            <v>5</v>
          </cell>
          <cell r="GI38">
            <v>0</v>
          </cell>
          <cell r="GJ38">
            <v>3</v>
          </cell>
          <cell r="GK38">
            <v>1</v>
          </cell>
          <cell r="GL38">
            <v>0</v>
          </cell>
          <cell r="GM38">
            <v>1</v>
          </cell>
          <cell r="GN38">
            <v>0</v>
          </cell>
          <cell r="GO38">
            <v>24</v>
          </cell>
          <cell r="GP38">
            <v>8</v>
          </cell>
          <cell r="GQ38">
            <v>6</v>
          </cell>
          <cell r="GR38">
            <v>8</v>
          </cell>
          <cell r="GS38">
            <v>4</v>
          </cell>
          <cell r="GT38">
            <v>4</v>
          </cell>
          <cell r="GU38">
            <v>2</v>
          </cell>
          <cell r="GV38">
            <v>3</v>
          </cell>
          <cell r="GW38">
            <v>1</v>
          </cell>
          <cell r="GX38">
            <v>6</v>
          </cell>
          <cell r="GY38">
            <v>1</v>
          </cell>
          <cell r="GZ38">
            <v>4</v>
          </cell>
          <cell r="HA38">
            <v>6</v>
          </cell>
          <cell r="HB38">
            <v>20</v>
          </cell>
          <cell r="HC38">
            <v>3</v>
          </cell>
          <cell r="HD38">
            <v>2</v>
          </cell>
          <cell r="HE38">
            <v>2</v>
          </cell>
          <cell r="HF38">
            <v>2</v>
          </cell>
          <cell r="HG38">
            <v>2</v>
          </cell>
          <cell r="HH38">
            <v>1</v>
          </cell>
          <cell r="HI38">
            <v>6</v>
          </cell>
          <cell r="HJ38">
            <v>3</v>
          </cell>
          <cell r="HK38">
            <v>3</v>
          </cell>
          <cell r="HL38">
            <v>1</v>
          </cell>
          <cell r="HM38">
            <v>5</v>
          </cell>
          <cell r="HN38">
            <v>34</v>
          </cell>
          <cell r="HO38">
            <v>25</v>
          </cell>
          <cell r="HP38">
            <v>5</v>
          </cell>
          <cell r="HQ38">
            <v>3</v>
          </cell>
          <cell r="HR38">
            <v>1</v>
          </cell>
        </row>
        <row r="39">
          <cell r="E39">
            <v>29</v>
          </cell>
          <cell r="G39">
            <v>29</v>
          </cell>
          <cell r="H39">
            <v>6</v>
          </cell>
          <cell r="I39">
            <v>11</v>
          </cell>
          <cell r="J39">
            <v>12</v>
          </cell>
          <cell r="O39">
            <v>28</v>
          </cell>
          <cell r="P39">
            <v>1</v>
          </cell>
          <cell r="Q39">
            <v>15</v>
          </cell>
          <cell r="R39">
            <v>12</v>
          </cell>
          <cell r="S39">
            <v>29</v>
          </cell>
          <cell r="T39">
            <v>7</v>
          </cell>
          <cell r="U39">
            <v>14</v>
          </cell>
          <cell r="V39">
            <v>8</v>
          </cell>
          <cell r="W39">
            <v>28</v>
          </cell>
          <cell r="X39">
            <v>4</v>
          </cell>
          <cell r="Y39">
            <v>19</v>
          </cell>
          <cell r="Z39">
            <v>5</v>
          </cell>
          <cell r="AA39">
            <v>28</v>
          </cell>
          <cell r="AB39">
            <v>4</v>
          </cell>
          <cell r="AC39">
            <v>16</v>
          </cell>
          <cell r="AD39">
            <v>8</v>
          </cell>
          <cell r="AE39">
            <v>29</v>
          </cell>
          <cell r="AF39">
            <v>9</v>
          </cell>
          <cell r="AG39">
            <v>20</v>
          </cell>
          <cell r="AH39">
            <v>9</v>
          </cell>
          <cell r="AI39">
            <v>1</v>
          </cell>
          <cell r="AJ39">
            <v>3</v>
          </cell>
          <cell r="AK39">
            <v>0</v>
          </cell>
          <cell r="AL39">
            <v>1</v>
          </cell>
          <cell r="AM39">
            <v>5</v>
          </cell>
          <cell r="AN39">
            <v>1</v>
          </cell>
          <cell r="AO39">
            <v>8</v>
          </cell>
          <cell r="AP39">
            <v>6</v>
          </cell>
          <cell r="AQ39">
            <v>1</v>
          </cell>
          <cell r="AR39">
            <v>3</v>
          </cell>
          <cell r="AS39">
            <v>0</v>
          </cell>
          <cell r="AT39">
            <v>0</v>
          </cell>
          <cell r="AU39">
            <v>0</v>
          </cell>
          <cell r="AV39">
            <v>0</v>
          </cell>
          <cell r="AW39">
            <v>1</v>
          </cell>
          <cell r="AX39">
            <v>29</v>
          </cell>
          <cell r="AY39">
            <v>9</v>
          </cell>
          <cell r="AZ39">
            <v>20</v>
          </cell>
          <cell r="BA39">
            <v>9</v>
          </cell>
          <cell r="BB39">
            <v>0</v>
          </cell>
          <cell r="BC39">
            <v>4</v>
          </cell>
          <cell r="BD39">
            <v>0</v>
          </cell>
          <cell r="BE39">
            <v>1</v>
          </cell>
          <cell r="BF39">
            <v>4</v>
          </cell>
          <cell r="BG39">
            <v>1</v>
          </cell>
          <cell r="BH39">
            <v>8</v>
          </cell>
          <cell r="BI39">
            <v>4</v>
          </cell>
          <cell r="BJ39">
            <v>3</v>
          </cell>
          <cell r="BK39">
            <v>2</v>
          </cell>
          <cell r="BL39">
            <v>1</v>
          </cell>
          <cell r="BM39">
            <v>0</v>
          </cell>
          <cell r="BN39">
            <v>0</v>
          </cell>
          <cell r="BO39">
            <v>0</v>
          </cell>
          <cell r="BP39">
            <v>0</v>
          </cell>
          <cell r="BQ39">
            <v>29</v>
          </cell>
          <cell r="BR39">
            <v>2</v>
          </cell>
          <cell r="BS39">
            <v>12</v>
          </cell>
          <cell r="BT39">
            <v>15</v>
          </cell>
          <cell r="BU39">
            <v>29</v>
          </cell>
          <cell r="BV39">
            <v>2</v>
          </cell>
          <cell r="BW39">
            <v>21</v>
          </cell>
          <cell r="BX39">
            <v>6</v>
          </cell>
          <cell r="BY39">
            <v>28</v>
          </cell>
          <cell r="BZ39">
            <v>6</v>
          </cell>
          <cell r="CA39">
            <v>6</v>
          </cell>
          <cell r="CB39">
            <v>16</v>
          </cell>
          <cell r="CC39">
            <v>30</v>
          </cell>
          <cell r="CD39">
            <v>1</v>
          </cell>
          <cell r="CE39">
            <v>15</v>
          </cell>
          <cell r="CF39">
            <v>5</v>
          </cell>
          <cell r="CG39">
            <v>9</v>
          </cell>
          <cell r="CH39">
            <v>1</v>
          </cell>
          <cell r="CI39">
            <v>0</v>
          </cell>
          <cell r="CJ39">
            <v>1</v>
          </cell>
          <cell r="CK39">
            <v>0</v>
          </cell>
          <cell r="CL39">
            <v>0</v>
          </cell>
          <cell r="CM39">
            <v>1</v>
          </cell>
          <cell r="CN39">
            <v>0</v>
          </cell>
          <cell r="CO39">
            <v>5</v>
          </cell>
          <cell r="CP39">
            <v>0</v>
          </cell>
          <cell r="CQ39">
            <v>1</v>
          </cell>
          <cell r="CR39">
            <v>3</v>
          </cell>
          <cell r="CS39">
            <v>4</v>
          </cell>
          <cell r="CT39">
            <v>1</v>
          </cell>
          <cell r="CU39">
            <v>23</v>
          </cell>
          <cell r="CV39">
            <v>5</v>
          </cell>
          <cell r="CW39">
            <v>2</v>
          </cell>
          <cell r="CX39">
            <v>3</v>
          </cell>
          <cell r="CY39">
            <v>6</v>
          </cell>
          <cell r="CZ39">
            <v>2</v>
          </cell>
          <cell r="DA39">
            <v>1</v>
          </cell>
          <cell r="DB39">
            <v>4</v>
          </cell>
          <cell r="DC39">
            <v>17</v>
          </cell>
          <cell r="DD39">
            <v>0</v>
          </cell>
          <cell r="DE39">
            <v>0</v>
          </cell>
          <cell r="DF39">
            <v>3</v>
          </cell>
          <cell r="DG39">
            <v>6</v>
          </cell>
          <cell r="DH39">
            <v>15</v>
          </cell>
          <cell r="DI39">
            <v>2</v>
          </cell>
          <cell r="DJ39">
            <v>28</v>
          </cell>
          <cell r="DK39">
            <v>14</v>
          </cell>
          <cell r="DL39">
            <v>3</v>
          </cell>
          <cell r="DM39">
            <v>11</v>
          </cell>
          <cell r="DN39">
            <v>30</v>
          </cell>
          <cell r="DO39">
            <v>4</v>
          </cell>
          <cell r="DP39">
            <v>6</v>
          </cell>
          <cell r="DQ39">
            <v>8</v>
          </cell>
          <cell r="DR39">
            <v>4</v>
          </cell>
          <cell r="DS39">
            <v>8</v>
          </cell>
          <cell r="DT39">
            <v>0</v>
          </cell>
          <cell r="DU39">
            <v>29</v>
          </cell>
          <cell r="DV39">
            <v>3</v>
          </cell>
          <cell r="DW39">
            <v>4</v>
          </cell>
          <cell r="DX39">
            <v>0</v>
          </cell>
          <cell r="DY39">
            <v>10</v>
          </cell>
          <cell r="DZ39">
            <v>12</v>
          </cell>
          <cell r="EA39">
            <v>26</v>
          </cell>
          <cell r="EB39">
            <v>1</v>
          </cell>
          <cell r="EC39">
            <v>1</v>
          </cell>
          <cell r="ED39">
            <v>8</v>
          </cell>
          <cell r="EE39">
            <v>11</v>
          </cell>
          <cell r="EF39">
            <v>5</v>
          </cell>
          <cell r="EG39">
            <v>2</v>
          </cell>
          <cell r="EH39">
            <v>0</v>
          </cell>
          <cell r="EI39">
            <v>0</v>
          </cell>
          <cell r="EJ39">
            <v>0</v>
          </cell>
          <cell r="EK39">
            <v>0</v>
          </cell>
          <cell r="EL39">
            <v>0</v>
          </cell>
          <cell r="EM39">
            <v>0</v>
          </cell>
          <cell r="EN39">
            <v>0</v>
          </cell>
          <cell r="EO39">
            <v>0</v>
          </cell>
          <cell r="EP39">
            <v>0</v>
          </cell>
          <cell r="EQ39">
            <v>0</v>
          </cell>
          <cell r="ER39">
            <v>0</v>
          </cell>
          <cell r="ES39">
            <v>0</v>
          </cell>
          <cell r="ET39">
            <v>0</v>
          </cell>
          <cell r="EU39">
            <v>2</v>
          </cell>
          <cell r="EV39">
            <v>0</v>
          </cell>
          <cell r="EW39">
            <v>26</v>
          </cell>
          <cell r="EX39">
            <v>3</v>
          </cell>
          <cell r="EY39">
            <v>10</v>
          </cell>
          <cell r="EZ39">
            <v>6</v>
          </cell>
          <cell r="FA39">
            <v>7</v>
          </cell>
          <cell r="FB39">
            <v>27</v>
          </cell>
          <cell r="FC39">
            <v>17</v>
          </cell>
          <cell r="FD39">
            <v>2</v>
          </cell>
          <cell r="FE39">
            <v>3</v>
          </cell>
          <cell r="FF39">
            <v>6</v>
          </cell>
          <cell r="FG39">
            <v>1</v>
          </cell>
          <cell r="FH39">
            <v>2</v>
          </cell>
          <cell r="FI39">
            <v>1</v>
          </cell>
          <cell r="FJ39">
            <v>3</v>
          </cell>
          <cell r="FK39">
            <v>5</v>
          </cell>
          <cell r="FL39">
            <v>3</v>
          </cell>
          <cell r="FM39">
            <v>28</v>
          </cell>
          <cell r="FN39">
            <v>1</v>
          </cell>
          <cell r="FO39">
            <v>2</v>
          </cell>
          <cell r="FP39">
            <v>0</v>
          </cell>
          <cell r="FQ39">
            <v>0</v>
          </cell>
          <cell r="FR39">
            <v>0</v>
          </cell>
          <cell r="FS39">
            <v>26</v>
          </cell>
          <cell r="FT39">
            <v>27</v>
          </cell>
          <cell r="FU39">
            <v>0</v>
          </cell>
          <cell r="FV39">
            <v>2</v>
          </cell>
          <cell r="FW39">
            <v>0</v>
          </cell>
          <cell r="FX39">
            <v>0</v>
          </cell>
          <cell r="FY39">
            <v>3</v>
          </cell>
          <cell r="FZ39">
            <v>22</v>
          </cell>
          <cell r="GA39">
            <v>5</v>
          </cell>
          <cell r="GB39">
            <v>5</v>
          </cell>
          <cell r="GC39">
            <v>0</v>
          </cell>
          <cell r="GD39">
            <v>0</v>
          </cell>
          <cell r="GE39">
            <v>0</v>
          </cell>
          <cell r="GF39">
            <v>0</v>
          </cell>
          <cell r="GG39">
            <v>0</v>
          </cell>
          <cell r="GH39">
            <v>6</v>
          </cell>
          <cell r="GI39">
            <v>1</v>
          </cell>
          <cell r="GJ39">
            <v>0</v>
          </cell>
          <cell r="GK39">
            <v>3</v>
          </cell>
          <cell r="GL39">
            <v>0</v>
          </cell>
          <cell r="GM39">
            <v>2</v>
          </cell>
          <cell r="GN39">
            <v>0</v>
          </cell>
          <cell r="GO39">
            <v>20</v>
          </cell>
          <cell r="GP39">
            <v>7</v>
          </cell>
          <cell r="GQ39">
            <v>7</v>
          </cell>
          <cell r="GR39">
            <v>7</v>
          </cell>
          <cell r="GS39">
            <v>6</v>
          </cell>
          <cell r="GT39">
            <v>5</v>
          </cell>
          <cell r="GU39">
            <v>2</v>
          </cell>
          <cell r="GV39">
            <v>1</v>
          </cell>
          <cell r="GW39">
            <v>2</v>
          </cell>
          <cell r="GX39">
            <v>4</v>
          </cell>
          <cell r="GY39">
            <v>5</v>
          </cell>
          <cell r="GZ39">
            <v>4</v>
          </cell>
          <cell r="HA39">
            <v>4</v>
          </cell>
          <cell r="HB39">
            <v>15</v>
          </cell>
          <cell r="HC39">
            <v>4</v>
          </cell>
          <cell r="HD39">
            <v>1</v>
          </cell>
          <cell r="HE39">
            <v>1</v>
          </cell>
          <cell r="HF39">
            <v>2</v>
          </cell>
          <cell r="HG39">
            <v>3</v>
          </cell>
          <cell r="HH39">
            <v>2</v>
          </cell>
          <cell r="HI39">
            <v>4</v>
          </cell>
          <cell r="HJ39">
            <v>2</v>
          </cell>
          <cell r="HK39">
            <v>1</v>
          </cell>
          <cell r="HL39">
            <v>3</v>
          </cell>
          <cell r="HM39">
            <v>7</v>
          </cell>
          <cell r="HN39">
            <v>28</v>
          </cell>
          <cell r="HO39">
            <v>19</v>
          </cell>
          <cell r="HP39">
            <v>5</v>
          </cell>
          <cell r="HQ39">
            <v>0</v>
          </cell>
          <cell r="HR39">
            <v>4</v>
          </cell>
        </row>
        <row r="40">
          <cell r="E40">
            <v>38</v>
          </cell>
          <cell r="G40">
            <v>38</v>
          </cell>
          <cell r="H40">
            <v>4</v>
          </cell>
          <cell r="I40">
            <v>13</v>
          </cell>
          <cell r="J40">
            <v>21</v>
          </cell>
          <cell r="O40">
            <v>36</v>
          </cell>
          <cell r="P40">
            <v>3</v>
          </cell>
          <cell r="Q40">
            <v>19</v>
          </cell>
          <cell r="R40">
            <v>14</v>
          </cell>
          <cell r="S40">
            <v>38</v>
          </cell>
          <cell r="T40">
            <v>7</v>
          </cell>
          <cell r="U40">
            <v>13</v>
          </cell>
          <cell r="V40">
            <v>18</v>
          </cell>
          <cell r="W40">
            <v>36</v>
          </cell>
          <cell r="X40">
            <v>2</v>
          </cell>
          <cell r="Y40">
            <v>19</v>
          </cell>
          <cell r="Z40">
            <v>15</v>
          </cell>
          <cell r="AA40">
            <v>36</v>
          </cell>
          <cell r="AB40">
            <v>2</v>
          </cell>
          <cell r="AC40">
            <v>17</v>
          </cell>
          <cell r="AD40">
            <v>17</v>
          </cell>
          <cell r="AE40">
            <v>37</v>
          </cell>
          <cell r="AF40">
            <v>9</v>
          </cell>
          <cell r="AG40">
            <v>28</v>
          </cell>
          <cell r="AH40">
            <v>10</v>
          </cell>
          <cell r="AI40">
            <v>1</v>
          </cell>
          <cell r="AJ40">
            <v>2</v>
          </cell>
          <cell r="AK40">
            <v>2</v>
          </cell>
          <cell r="AL40">
            <v>2</v>
          </cell>
          <cell r="AM40">
            <v>4</v>
          </cell>
          <cell r="AN40">
            <v>0</v>
          </cell>
          <cell r="AO40">
            <v>9</v>
          </cell>
          <cell r="AP40">
            <v>6</v>
          </cell>
          <cell r="AQ40">
            <v>1</v>
          </cell>
          <cell r="AR40">
            <v>3</v>
          </cell>
          <cell r="AS40">
            <v>0</v>
          </cell>
          <cell r="AT40">
            <v>0</v>
          </cell>
          <cell r="AU40">
            <v>0</v>
          </cell>
          <cell r="AV40">
            <v>0</v>
          </cell>
          <cell r="AW40">
            <v>2</v>
          </cell>
          <cell r="AX40">
            <v>37</v>
          </cell>
          <cell r="AY40">
            <v>6</v>
          </cell>
          <cell r="AZ40">
            <v>31</v>
          </cell>
          <cell r="BA40">
            <v>6</v>
          </cell>
          <cell r="BB40">
            <v>0</v>
          </cell>
          <cell r="BC40">
            <v>0</v>
          </cell>
          <cell r="BD40">
            <v>4</v>
          </cell>
          <cell r="BE40">
            <v>4</v>
          </cell>
          <cell r="BF40">
            <v>4</v>
          </cell>
          <cell r="BG40">
            <v>0</v>
          </cell>
          <cell r="BH40">
            <v>6</v>
          </cell>
          <cell r="BI40">
            <v>6</v>
          </cell>
          <cell r="BJ40">
            <v>1</v>
          </cell>
          <cell r="BK40">
            <v>3</v>
          </cell>
          <cell r="BL40">
            <v>0</v>
          </cell>
          <cell r="BM40">
            <v>0</v>
          </cell>
          <cell r="BN40">
            <v>1</v>
          </cell>
          <cell r="BO40">
            <v>0</v>
          </cell>
          <cell r="BP40">
            <v>0</v>
          </cell>
          <cell r="BQ40">
            <v>38</v>
          </cell>
          <cell r="BR40">
            <v>3</v>
          </cell>
          <cell r="BS40">
            <v>13</v>
          </cell>
          <cell r="BT40">
            <v>22</v>
          </cell>
          <cell r="BU40">
            <v>38</v>
          </cell>
          <cell r="BV40">
            <v>0</v>
          </cell>
          <cell r="BW40">
            <v>24</v>
          </cell>
          <cell r="BX40">
            <v>14</v>
          </cell>
          <cell r="BY40">
            <v>38</v>
          </cell>
          <cell r="BZ40">
            <v>22</v>
          </cell>
          <cell r="CA40">
            <v>6</v>
          </cell>
          <cell r="CB40">
            <v>10</v>
          </cell>
          <cell r="CC40">
            <v>38</v>
          </cell>
          <cell r="CD40">
            <v>1</v>
          </cell>
          <cell r="CE40">
            <v>31</v>
          </cell>
          <cell r="CF40">
            <v>3</v>
          </cell>
          <cell r="CG40">
            <v>3</v>
          </cell>
          <cell r="CH40">
            <v>1</v>
          </cell>
          <cell r="CI40">
            <v>0</v>
          </cell>
          <cell r="CJ40">
            <v>1</v>
          </cell>
          <cell r="CK40">
            <v>0</v>
          </cell>
          <cell r="CL40">
            <v>1</v>
          </cell>
          <cell r="CM40">
            <v>0</v>
          </cell>
          <cell r="CN40">
            <v>0</v>
          </cell>
          <cell r="CO40">
            <v>4</v>
          </cell>
          <cell r="CP40">
            <v>0</v>
          </cell>
          <cell r="CQ40">
            <v>0</v>
          </cell>
          <cell r="CR40">
            <v>3</v>
          </cell>
          <cell r="CS40">
            <v>2</v>
          </cell>
          <cell r="CT40">
            <v>0</v>
          </cell>
          <cell r="CU40">
            <v>36</v>
          </cell>
          <cell r="CV40">
            <v>10</v>
          </cell>
          <cell r="CW40">
            <v>5</v>
          </cell>
          <cell r="CX40">
            <v>5</v>
          </cell>
          <cell r="CY40">
            <v>4</v>
          </cell>
          <cell r="CZ40">
            <v>4</v>
          </cell>
          <cell r="DA40">
            <v>4</v>
          </cell>
          <cell r="DB40">
            <v>4</v>
          </cell>
          <cell r="DC40">
            <v>21</v>
          </cell>
          <cell r="DD40">
            <v>0</v>
          </cell>
          <cell r="DE40">
            <v>2</v>
          </cell>
          <cell r="DF40">
            <v>4</v>
          </cell>
          <cell r="DG40">
            <v>11</v>
          </cell>
          <cell r="DH40">
            <v>9</v>
          </cell>
          <cell r="DI40">
            <v>4</v>
          </cell>
          <cell r="DJ40">
            <v>38</v>
          </cell>
          <cell r="DK40">
            <v>17</v>
          </cell>
          <cell r="DL40">
            <v>6</v>
          </cell>
          <cell r="DM40">
            <v>15</v>
          </cell>
          <cell r="DN40">
            <v>39</v>
          </cell>
          <cell r="DO40">
            <v>2</v>
          </cell>
          <cell r="DP40">
            <v>6</v>
          </cell>
          <cell r="DQ40">
            <v>15</v>
          </cell>
          <cell r="DR40">
            <v>6</v>
          </cell>
          <cell r="DS40">
            <v>10</v>
          </cell>
          <cell r="DT40">
            <v>0</v>
          </cell>
          <cell r="DU40">
            <v>38</v>
          </cell>
          <cell r="DV40">
            <v>3</v>
          </cell>
          <cell r="DW40">
            <v>0</v>
          </cell>
          <cell r="DX40">
            <v>5</v>
          </cell>
          <cell r="DY40">
            <v>13</v>
          </cell>
          <cell r="DZ40">
            <v>17</v>
          </cell>
          <cell r="EA40">
            <v>35</v>
          </cell>
          <cell r="EB40">
            <v>5</v>
          </cell>
          <cell r="EC40">
            <v>4</v>
          </cell>
          <cell r="ED40">
            <v>8</v>
          </cell>
          <cell r="EE40">
            <v>15</v>
          </cell>
          <cell r="EF40">
            <v>3</v>
          </cell>
          <cell r="EG40">
            <v>10</v>
          </cell>
          <cell r="EH40">
            <v>2</v>
          </cell>
          <cell r="EI40">
            <v>1</v>
          </cell>
          <cell r="EJ40">
            <v>2</v>
          </cell>
          <cell r="EK40">
            <v>2</v>
          </cell>
          <cell r="EL40">
            <v>0</v>
          </cell>
          <cell r="EM40">
            <v>1</v>
          </cell>
          <cell r="EN40">
            <v>3</v>
          </cell>
          <cell r="EO40">
            <v>1</v>
          </cell>
          <cell r="EP40">
            <v>0</v>
          </cell>
          <cell r="EQ40">
            <v>0</v>
          </cell>
          <cell r="ER40">
            <v>1</v>
          </cell>
          <cell r="ES40">
            <v>0</v>
          </cell>
          <cell r="ET40">
            <v>0</v>
          </cell>
          <cell r="EU40">
            <v>2</v>
          </cell>
          <cell r="EV40">
            <v>1</v>
          </cell>
          <cell r="EW40">
            <v>35</v>
          </cell>
          <cell r="EX40">
            <v>1</v>
          </cell>
          <cell r="EY40">
            <v>18</v>
          </cell>
          <cell r="EZ40">
            <v>11</v>
          </cell>
          <cell r="FA40">
            <v>5</v>
          </cell>
          <cell r="FB40">
            <v>35</v>
          </cell>
          <cell r="FC40">
            <v>24</v>
          </cell>
          <cell r="FD40">
            <v>1</v>
          </cell>
          <cell r="FE40">
            <v>5</v>
          </cell>
          <cell r="FF40">
            <v>14</v>
          </cell>
          <cell r="FG40">
            <v>1</v>
          </cell>
          <cell r="FH40">
            <v>0</v>
          </cell>
          <cell r="FI40">
            <v>0</v>
          </cell>
          <cell r="FJ40">
            <v>5</v>
          </cell>
          <cell r="FK40">
            <v>8</v>
          </cell>
          <cell r="FL40">
            <v>0</v>
          </cell>
          <cell r="FM40">
            <v>38</v>
          </cell>
          <cell r="FN40">
            <v>0</v>
          </cell>
          <cell r="FO40">
            <v>0</v>
          </cell>
          <cell r="FP40">
            <v>1</v>
          </cell>
          <cell r="FQ40">
            <v>1</v>
          </cell>
          <cell r="FR40">
            <v>0</v>
          </cell>
          <cell r="FS40">
            <v>36</v>
          </cell>
          <cell r="FT40">
            <v>35</v>
          </cell>
          <cell r="FU40">
            <v>1</v>
          </cell>
          <cell r="FV40">
            <v>0</v>
          </cell>
          <cell r="FW40">
            <v>0</v>
          </cell>
          <cell r="FX40">
            <v>0</v>
          </cell>
          <cell r="FY40">
            <v>0</v>
          </cell>
          <cell r="FZ40">
            <v>34</v>
          </cell>
          <cell r="GA40">
            <v>1</v>
          </cell>
          <cell r="GB40">
            <v>1</v>
          </cell>
          <cell r="GC40">
            <v>0</v>
          </cell>
          <cell r="GD40">
            <v>1</v>
          </cell>
          <cell r="GE40">
            <v>1</v>
          </cell>
          <cell r="GF40">
            <v>0</v>
          </cell>
          <cell r="GG40">
            <v>0</v>
          </cell>
          <cell r="GH40">
            <v>1</v>
          </cell>
          <cell r="GI40">
            <v>0</v>
          </cell>
          <cell r="GJ40">
            <v>1</v>
          </cell>
          <cell r="GK40">
            <v>0</v>
          </cell>
          <cell r="GL40">
            <v>0</v>
          </cell>
          <cell r="GM40">
            <v>0</v>
          </cell>
          <cell r="GN40">
            <v>0</v>
          </cell>
          <cell r="GO40">
            <v>28</v>
          </cell>
          <cell r="GP40">
            <v>9</v>
          </cell>
          <cell r="GQ40">
            <v>12</v>
          </cell>
          <cell r="GR40">
            <v>10</v>
          </cell>
          <cell r="GS40">
            <v>11</v>
          </cell>
          <cell r="GT40">
            <v>6</v>
          </cell>
          <cell r="GU40">
            <v>3</v>
          </cell>
          <cell r="GV40">
            <v>4</v>
          </cell>
          <cell r="GW40">
            <v>3</v>
          </cell>
          <cell r="GX40">
            <v>4</v>
          </cell>
          <cell r="GY40">
            <v>5</v>
          </cell>
          <cell r="GZ40">
            <v>7</v>
          </cell>
          <cell r="HA40">
            <v>8</v>
          </cell>
          <cell r="HB40">
            <v>23</v>
          </cell>
          <cell r="HC40">
            <v>7</v>
          </cell>
          <cell r="HD40">
            <v>4</v>
          </cell>
          <cell r="HE40">
            <v>4</v>
          </cell>
          <cell r="HF40">
            <v>4</v>
          </cell>
          <cell r="HG40">
            <v>5</v>
          </cell>
          <cell r="HH40">
            <v>4</v>
          </cell>
          <cell r="HI40">
            <v>7</v>
          </cell>
          <cell r="HJ40">
            <v>6</v>
          </cell>
          <cell r="HK40">
            <v>3</v>
          </cell>
          <cell r="HL40">
            <v>4</v>
          </cell>
          <cell r="HM40">
            <v>5</v>
          </cell>
          <cell r="HN40">
            <v>38</v>
          </cell>
          <cell r="HO40">
            <v>26</v>
          </cell>
          <cell r="HP40">
            <v>8</v>
          </cell>
          <cell r="HQ40">
            <v>3</v>
          </cell>
          <cell r="HR40">
            <v>1</v>
          </cell>
        </row>
        <row r="45">
          <cell r="E45">
            <v>38</v>
          </cell>
          <cell r="G45">
            <v>38</v>
          </cell>
          <cell r="H45">
            <v>10</v>
          </cell>
          <cell r="I45">
            <v>20</v>
          </cell>
          <cell r="J45">
            <v>8</v>
          </cell>
          <cell r="O45">
            <v>37</v>
          </cell>
          <cell r="P45">
            <v>5</v>
          </cell>
          <cell r="Q45">
            <v>26</v>
          </cell>
          <cell r="R45">
            <v>6</v>
          </cell>
          <cell r="S45">
            <v>38</v>
          </cell>
          <cell r="T45">
            <v>2</v>
          </cell>
          <cell r="U45">
            <v>23</v>
          </cell>
          <cell r="V45">
            <v>13</v>
          </cell>
          <cell r="W45">
            <v>38</v>
          </cell>
          <cell r="X45">
            <v>1</v>
          </cell>
          <cell r="Y45">
            <v>27</v>
          </cell>
          <cell r="Z45">
            <v>10</v>
          </cell>
          <cell r="AA45">
            <v>38</v>
          </cell>
          <cell r="AB45">
            <v>1</v>
          </cell>
          <cell r="AC45">
            <v>26</v>
          </cell>
          <cell r="AD45">
            <v>11</v>
          </cell>
          <cell r="AE45">
            <v>38</v>
          </cell>
          <cell r="AF45">
            <v>9</v>
          </cell>
          <cell r="AG45">
            <v>29</v>
          </cell>
          <cell r="AH45">
            <v>9</v>
          </cell>
          <cell r="AI45">
            <v>0</v>
          </cell>
          <cell r="AJ45">
            <v>2</v>
          </cell>
          <cell r="AK45">
            <v>0</v>
          </cell>
          <cell r="AL45">
            <v>4</v>
          </cell>
          <cell r="AM45">
            <v>4</v>
          </cell>
          <cell r="AN45">
            <v>0</v>
          </cell>
          <cell r="AO45">
            <v>8</v>
          </cell>
          <cell r="AP45">
            <v>6</v>
          </cell>
          <cell r="AQ45">
            <v>0</v>
          </cell>
          <cell r="AR45">
            <v>4</v>
          </cell>
          <cell r="AS45">
            <v>1</v>
          </cell>
          <cell r="AT45">
            <v>0</v>
          </cell>
          <cell r="AU45">
            <v>3</v>
          </cell>
          <cell r="AV45">
            <v>0</v>
          </cell>
          <cell r="AW45">
            <v>0</v>
          </cell>
          <cell r="AX45">
            <v>37</v>
          </cell>
          <cell r="AY45">
            <v>6</v>
          </cell>
          <cell r="AZ45">
            <v>31</v>
          </cell>
          <cell r="BA45">
            <v>6</v>
          </cell>
          <cell r="BB45">
            <v>1</v>
          </cell>
          <cell r="BC45">
            <v>1</v>
          </cell>
          <cell r="BD45">
            <v>0</v>
          </cell>
          <cell r="BE45">
            <v>3</v>
          </cell>
          <cell r="BF45">
            <v>3</v>
          </cell>
          <cell r="BG45">
            <v>0</v>
          </cell>
          <cell r="BH45">
            <v>6</v>
          </cell>
          <cell r="BI45">
            <v>4</v>
          </cell>
          <cell r="BJ45">
            <v>2</v>
          </cell>
          <cell r="BK45">
            <v>2</v>
          </cell>
          <cell r="BL45">
            <v>0</v>
          </cell>
          <cell r="BM45">
            <v>0</v>
          </cell>
          <cell r="BN45">
            <v>0</v>
          </cell>
          <cell r="BO45">
            <v>0</v>
          </cell>
          <cell r="BP45">
            <v>0</v>
          </cell>
          <cell r="BQ45">
            <v>36</v>
          </cell>
          <cell r="BR45">
            <v>1</v>
          </cell>
          <cell r="BS45">
            <v>28</v>
          </cell>
          <cell r="BT45">
            <v>7</v>
          </cell>
          <cell r="BU45">
            <v>37</v>
          </cell>
          <cell r="BV45">
            <v>1</v>
          </cell>
          <cell r="BW45">
            <v>28</v>
          </cell>
          <cell r="BX45">
            <v>8</v>
          </cell>
          <cell r="BY45">
            <v>37</v>
          </cell>
          <cell r="BZ45">
            <v>15</v>
          </cell>
          <cell r="CA45">
            <v>8</v>
          </cell>
          <cell r="CB45">
            <v>14</v>
          </cell>
          <cell r="CC45">
            <v>37</v>
          </cell>
          <cell r="CD45">
            <v>2</v>
          </cell>
          <cell r="CE45">
            <v>21</v>
          </cell>
          <cell r="CF45">
            <v>4</v>
          </cell>
          <cell r="CG45">
            <v>10</v>
          </cell>
          <cell r="CH45">
            <v>2</v>
          </cell>
          <cell r="CI45">
            <v>0</v>
          </cell>
          <cell r="CJ45">
            <v>2</v>
          </cell>
          <cell r="CK45">
            <v>0</v>
          </cell>
          <cell r="CL45">
            <v>0</v>
          </cell>
          <cell r="CM45">
            <v>0</v>
          </cell>
          <cell r="CN45">
            <v>0</v>
          </cell>
          <cell r="CO45">
            <v>4</v>
          </cell>
          <cell r="CP45">
            <v>0</v>
          </cell>
          <cell r="CQ45">
            <v>0</v>
          </cell>
          <cell r="CR45">
            <v>0</v>
          </cell>
          <cell r="CS45">
            <v>4</v>
          </cell>
          <cell r="CT45">
            <v>0</v>
          </cell>
          <cell r="CU45">
            <v>32</v>
          </cell>
          <cell r="CV45">
            <v>11</v>
          </cell>
          <cell r="CW45">
            <v>4</v>
          </cell>
          <cell r="CX45">
            <v>4</v>
          </cell>
          <cell r="CY45">
            <v>2</v>
          </cell>
          <cell r="CZ45">
            <v>0</v>
          </cell>
          <cell r="DA45">
            <v>2</v>
          </cell>
          <cell r="DB45">
            <v>9</v>
          </cell>
          <cell r="DC45">
            <v>18</v>
          </cell>
          <cell r="DD45">
            <v>3</v>
          </cell>
          <cell r="DE45">
            <v>0</v>
          </cell>
          <cell r="DF45">
            <v>2</v>
          </cell>
          <cell r="DG45">
            <v>7</v>
          </cell>
          <cell r="DH45">
            <v>5</v>
          </cell>
          <cell r="DI45">
            <v>4</v>
          </cell>
          <cell r="DJ45">
            <v>37</v>
          </cell>
          <cell r="DK45">
            <v>21</v>
          </cell>
          <cell r="DL45">
            <v>4</v>
          </cell>
          <cell r="DM45">
            <v>12</v>
          </cell>
          <cell r="DN45">
            <v>37</v>
          </cell>
          <cell r="DO45">
            <v>4</v>
          </cell>
          <cell r="DP45">
            <v>4</v>
          </cell>
          <cell r="DQ45">
            <v>19</v>
          </cell>
          <cell r="DR45">
            <v>7</v>
          </cell>
          <cell r="DS45">
            <v>2</v>
          </cell>
          <cell r="DT45">
            <v>1</v>
          </cell>
          <cell r="DU45">
            <v>37</v>
          </cell>
          <cell r="DV45">
            <v>3</v>
          </cell>
          <cell r="DW45">
            <v>2</v>
          </cell>
          <cell r="DX45">
            <v>4</v>
          </cell>
          <cell r="DY45">
            <v>22</v>
          </cell>
          <cell r="DZ45">
            <v>6</v>
          </cell>
          <cell r="EA45">
            <v>37</v>
          </cell>
          <cell r="EB45">
            <v>5</v>
          </cell>
          <cell r="EC45">
            <v>2</v>
          </cell>
          <cell r="ED45">
            <v>11</v>
          </cell>
          <cell r="EE45">
            <v>14</v>
          </cell>
          <cell r="EF45">
            <v>5</v>
          </cell>
          <cell r="EG45">
            <v>11</v>
          </cell>
          <cell r="EH45">
            <v>5</v>
          </cell>
          <cell r="EI45">
            <v>3</v>
          </cell>
          <cell r="EJ45">
            <v>3</v>
          </cell>
          <cell r="EK45">
            <v>4</v>
          </cell>
          <cell r="EL45">
            <v>0</v>
          </cell>
          <cell r="EM45">
            <v>1</v>
          </cell>
          <cell r="EN45">
            <v>2</v>
          </cell>
          <cell r="EO45">
            <v>2</v>
          </cell>
          <cell r="EP45">
            <v>0</v>
          </cell>
          <cell r="EQ45">
            <v>0</v>
          </cell>
          <cell r="ER45">
            <v>2</v>
          </cell>
          <cell r="ES45">
            <v>0</v>
          </cell>
          <cell r="ET45">
            <v>0</v>
          </cell>
          <cell r="EU45">
            <v>2</v>
          </cell>
          <cell r="EV45">
            <v>0</v>
          </cell>
          <cell r="EW45">
            <v>37</v>
          </cell>
          <cell r="EX45">
            <v>6</v>
          </cell>
          <cell r="EY45">
            <v>13</v>
          </cell>
          <cell r="EZ45">
            <v>11</v>
          </cell>
          <cell r="FA45">
            <v>7</v>
          </cell>
          <cell r="FB45">
            <v>37</v>
          </cell>
          <cell r="FC45">
            <v>25</v>
          </cell>
          <cell r="FD45">
            <v>4</v>
          </cell>
          <cell r="FE45">
            <v>10</v>
          </cell>
          <cell r="FF45">
            <v>16</v>
          </cell>
          <cell r="FG45">
            <v>2</v>
          </cell>
          <cell r="FH45">
            <v>4</v>
          </cell>
          <cell r="FI45">
            <v>2</v>
          </cell>
          <cell r="FJ45">
            <v>6</v>
          </cell>
          <cell r="FK45">
            <v>6</v>
          </cell>
          <cell r="FL45">
            <v>0</v>
          </cell>
          <cell r="FM45">
            <v>37</v>
          </cell>
          <cell r="FN45">
            <v>0</v>
          </cell>
          <cell r="FO45">
            <v>1</v>
          </cell>
          <cell r="FP45">
            <v>0</v>
          </cell>
          <cell r="FQ45">
            <v>0</v>
          </cell>
          <cell r="FR45">
            <v>0</v>
          </cell>
          <cell r="FS45">
            <v>36</v>
          </cell>
          <cell r="FT45">
            <v>37</v>
          </cell>
          <cell r="FU45">
            <v>0</v>
          </cell>
          <cell r="FV45">
            <v>0</v>
          </cell>
          <cell r="FW45">
            <v>1</v>
          </cell>
          <cell r="FX45">
            <v>0</v>
          </cell>
          <cell r="FY45">
            <v>1</v>
          </cell>
          <cell r="FZ45">
            <v>35</v>
          </cell>
          <cell r="GA45">
            <v>2</v>
          </cell>
          <cell r="GB45">
            <v>1</v>
          </cell>
          <cell r="GC45">
            <v>1</v>
          </cell>
          <cell r="GD45">
            <v>0</v>
          </cell>
          <cell r="GE45">
            <v>0</v>
          </cell>
          <cell r="GF45">
            <v>0</v>
          </cell>
          <cell r="GG45">
            <v>0</v>
          </cell>
          <cell r="GH45">
            <v>3</v>
          </cell>
          <cell r="GI45">
            <v>1</v>
          </cell>
          <cell r="GJ45">
            <v>0</v>
          </cell>
          <cell r="GK45">
            <v>1</v>
          </cell>
          <cell r="GL45">
            <v>0</v>
          </cell>
          <cell r="GM45">
            <v>1</v>
          </cell>
          <cell r="GN45">
            <v>0</v>
          </cell>
          <cell r="GO45">
            <v>32</v>
          </cell>
          <cell r="GP45">
            <v>13</v>
          </cell>
          <cell r="GQ45">
            <v>15</v>
          </cell>
          <cell r="GR45">
            <v>15</v>
          </cell>
          <cell r="GS45">
            <v>14</v>
          </cell>
          <cell r="GT45">
            <v>10</v>
          </cell>
          <cell r="GU45">
            <v>3</v>
          </cell>
          <cell r="GV45">
            <v>3</v>
          </cell>
          <cell r="GW45">
            <v>4</v>
          </cell>
          <cell r="GX45">
            <v>17</v>
          </cell>
          <cell r="GY45">
            <v>5</v>
          </cell>
          <cell r="GZ45">
            <v>8</v>
          </cell>
          <cell r="HA45">
            <v>3</v>
          </cell>
          <cell r="HB45">
            <v>26</v>
          </cell>
          <cell r="HC45">
            <v>10</v>
          </cell>
          <cell r="HD45">
            <v>7</v>
          </cell>
          <cell r="HE45">
            <v>2</v>
          </cell>
          <cell r="HF45">
            <v>6</v>
          </cell>
          <cell r="HG45">
            <v>4</v>
          </cell>
          <cell r="HH45">
            <v>2</v>
          </cell>
          <cell r="HI45">
            <v>6</v>
          </cell>
          <cell r="HJ45">
            <v>1</v>
          </cell>
          <cell r="HK45">
            <v>6</v>
          </cell>
          <cell r="HL45">
            <v>4</v>
          </cell>
          <cell r="HM45">
            <v>1</v>
          </cell>
          <cell r="HN45">
            <v>37</v>
          </cell>
          <cell r="HO45">
            <v>22</v>
          </cell>
          <cell r="HP45">
            <v>8</v>
          </cell>
          <cell r="HQ45">
            <v>6</v>
          </cell>
          <cell r="HR45">
            <v>1</v>
          </cell>
        </row>
        <row r="46">
          <cell r="E46">
            <v>39</v>
          </cell>
          <cell r="G46">
            <v>38</v>
          </cell>
          <cell r="H46">
            <v>2</v>
          </cell>
          <cell r="I46">
            <v>18</v>
          </cell>
          <cell r="J46">
            <v>18</v>
          </cell>
          <cell r="O46">
            <v>38</v>
          </cell>
          <cell r="P46">
            <v>3</v>
          </cell>
          <cell r="Q46">
            <v>16</v>
          </cell>
          <cell r="R46">
            <v>19</v>
          </cell>
          <cell r="S46">
            <v>39</v>
          </cell>
          <cell r="T46">
            <v>12</v>
          </cell>
          <cell r="U46">
            <v>13</v>
          </cell>
          <cell r="V46">
            <v>14</v>
          </cell>
          <cell r="W46">
            <v>39</v>
          </cell>
          <cell r="X46">
            <v>7</v>
          </cell>
          <cell r="Y46">
            <v>19</v>
          </cell>
          <cell r="Z46">
            <v>13</v>
          </cell>
          <cell r="AA46">
            <v>39</v>
          </cell>
          <cell r="AB46">
            <v>8</v>
          </cell>
          <cell r="AC46">
            <v>19</v>
          </cell>
          <cell r="AD46">
            <v>12</v>
          </cell>
          <cell r="AE46">
            <v>38</v>
          </cell>
          <cell r="AF46">
            <v>10</v>
          </cell>
          <cell r="AG46">
            <v>28</v>
          </cell>
          <cell r="AH46">
            <v>10</v>
          </cell>
          <cell r="AI46">
            <v>0</v>
          </cell>
          <cell r="AJ46">
            <v>2</v>
          </cell>
          <cell r="AK46">
            <v>4</v>
          </cell>
          <cell r="AL46">
            <v>1</v>
          </cell>
          <cell r="AM46">
            <v>2</v>
          </cell>
          <cell r="AN46">
            <v>1</v>
          </cell>
          <cell r="AO46">
            <v>8</v>
          </cell>
          <cell r="AP46">
            <v>6</v>
          </cell>
          <cell r="AQ46">
            <v>2</v>
          </cell>
          <cell r="AR46">
            <v>2</v>
          </cell>
          <cell r="AS46">
            <v>0</v>
          </cell>
          <cell r="AT46">
            <v>2</v>
          </cell>
          <cell r="AU46">
            <v>0</v>
          </cell>
          <cell r="AV46">
            <v>0</v>
          </cell>
          <cell r="AW46">
            <v>1</v>
          </cell>
          <cell r="AX46">
            <v>39</v>
          </cell>
          <cell r="AY46">
            <v>8</v>
          </cell>
          <cell r="AZ46">
            <v>31</v>
          </cell>
          <cell r="BA46">
            <v>7</v>
          </cell>
          <cell r="BB46">
            <v>1</v>
          </cell>
          <cell r="BC46">
            <v>2</v>
          </cell>
          <cell r="BD46">
            <v>4</v>
          </cell>
          <cell r="BE46">
            <v>0</v>
          </cell>
          <cell r="BF46">
            <v>0</v>
          </cell>
          <cell r="BG46">
            <v>0</v>
          </cell>
          <cell r="BH46">
            <v>6</v>
          </cell>
          <cell r="BI46">
            <v>4</v>
          </cell>
          <cell r="BJ46">
            <v>3</v>
          </cell>
          <cell r="BK46">
            <v>1</v>
          </cell>
          <cell r="BL46">
            <v>0</v>
          </cell>
          <cell r="BM46">
            <v>1</v>
          </cell>
          <cell r="BN46">
            <v>0</v>
          </cell>
          <cell r="BO46">
            <v>0</v>
          </cell>
          <cell r="BP46">
            <v>0</v>
          </cell>
          <cell r="BQ46">
            <v>39</v>
          </cell>
          <cell r="BR46">
            <v>1</v>
          </cell>
          <cell r="BS46">
            <v>17</v>
          </cell>
          <cell r="BT46">
            <v>21</v>
          </cell>
          <cell r="BU46">
            <v>39</v>
          </cell>
          <cell r="BV46">
            <v>5</v>
          </cell>
          <cell r="BW46">
            <v>24</v>
          </cell>
          <cell r="BX46">
            <v>10</v>
          </cell>
          <cell r="BY46">
            <v>39</v>
          </cell>
          <cell r="BZ46">
            <v>12</v>
          </cell>
          <cell r="CA46">
            <v>15</v>
          </cell>
          <cell r="CB46">
            <v>12</v>
          </cell>
          <cell r="CC46">
            <v>38</v>
          </cell>
          <cell r="CD46">
            <v>3</v>
          </cell>
          <cell r="CE46">
            <v>20</v>
          </cell>
          <cell r="CF46">
            <v>8</v>
          </cell>
          <cell r="CG46">
            <v>7</v>
          </cell>
          <cell r="CH46">
            <v>3</v>
          </cell>
          <cell r="CI46">
            <v>0</v>
          </cell>
          <cell r="CJ46">
            <v>2</v>
          </cell>
          <cell r="CK46">
            <v>0</v>
          </cell>
          <cell r="CL46">
            <v>2</v>
          </cell>
          <cell r="CM46">
            <v>0</v>
          </cell>
          <cell r="CN46">
            <v>0</v>
          </cell>
          <cell r="CO46">
            <v>8</v>
          </cell>
          <cell r="CP46">
            <v>0</v>
          </cell>
          <cell r="CQ46">
            <v>3</v>
          </cell>
          <cell r="CR46">
            <v>3</v>
          </cell>
          <cell r="CS46">
            <v>6</v>
          </cell>
          <cell r="CT46">
            <v>0</v>
          </cell>
          <cell r="CU46">
            <v>33</v>
          </cell>
          <cell r="CV46">
            <v>4</v>
          </cell>
          <cell r="CW46">
            <v>3</v>
          </cell>
          <cell r="CX46">
            <v>5</v>
          </cell>
          <cell r="CY46">
            <v>2</v>
          </cell>
          <cell r="CZ46">
            <v>3</v>
          </cell>
          <cell r="DA46">
            <v>3</v>
          </cell>
          <cell r="DB46">
            <v>13</v>
          </cell>
          <cell r="DC46">
            <v>25</v>
          </cell>
          <cell r="DD46">
            <v>4</v>
          </cell>
          <cell r="DE46">
            <v>2</v>
          </cell>
          <cell r="DF46">
            <v>8</v>
          </cell>
          <cell r="DG46">
            <v>5</v>
          </cell>
          <cell r="DH46">
            <v>15</v>
          </cell>
          <cell r="DI46">
            <v>2</v>
          </cell>
          <cell r="DJ46">
            <v>38</v>
          </cell>
          <cell r="DK46">
            <v>20</v>
          </cell>
          <cell r="DL46">
            <v>4</v>
          </cell>
          <cell r="DM46">
            <v>14</v>
          </cell>
          <cell r="DN46">
            <v>38</v>
          </cell>
          <cell r="DO46">
            <v>5</v>
          </cell>
          <cell r="DP46">
            <v>5</v>
          </cell>
          <cell r="DQ46">
            <v>15</v>
          </cell>
          <cell r="DR46">
            <v>9</v>
          </cell>
          <cell r="DS46">
            <v>4</v>
          </cell>
          <cell r="DT46">
            <v>0</v>
          </cell>
          <cell r="DU46">
            <v>37</v>
          </cell>
          <cell r="DV46">
            <v>1</v>
          </cell>
          <cell r="DW46">
            <v>2</v>
          </cell>
          <cell r="DX46">
            <v>2</v>
          </cell>
          <cell r="DY46">
            <v>23</v>
          </cell>
          <cell r="DZ46">
            <v>9</v>
          </cell>
          <cell r="EA46">
            <v>39</v>
          </cell>
          <cell r="EB46">
            <v>8</v>
          </cell>
          <cell r="EC46">
            <v>9</v>
          </cell>
          <cell r="ED46">
            <v>8</v>
          </cell>
          <cell r="EE46">
            <v>12</v>
          </cell>
          <cell r="EF46">
            <v>2</v>
          </cell>
          <cell r="EG46">
            <v>18</v>
          </cell>
          <cell r="EH46">
            <v>2</v>
          </cell>
          <cell r="EI46">
            <v>4</v>
          </cell>
          <cell r="EJ46">
            <v>4</v>
          </cell>
          <cell r="EK46">
            <v>5</v>
          </cell>
          <cell r="EL46">
            <v>3</v>
          </cell>
          <cell r="EM46">
            <v>0</v>
          </cell>
          <cell r="EN46">
            <v>4</v>
          </cell>
          <cell r="EO46">
            <v>3</v>
          </cell>
          <cell r="EP46">
            <v>0</v>
          </cell>
          <cell r="EQ46">
            <v>0</v>
          </cell>
          <cell r="ER46">
            <v>2</v>
          </cell>
          <cell r="ES46">
            <v>1</v>
          </cell>
          <cell r="ET46">
            <v>0</v>
          </cell>
          <cell r="EU46">
            <v>7</v>
          </cell>
          <cell r="EV46">
            <v>0</v>
          </cell>
          <cell r="EW46">
            <v>39</v>
          </cell>
          <cell r="EX46">
            <v>15</v>
          </cell>
          <cell r="EY46">
            <v>14</v>
          </cell>
          <cell r="EZ46">
            <v>5</v>
          </cell>
          <cell r="FA46">
            <v>5</v>
          </cell>
          <cell r="FB46">
            <v>39</v>
          </cell>
          <cell r="FC46">
            <v>30</v>
          </cell>
          <cell r="FD46">
            <v>3</v>
          </cell>
          <cell r="FE46">
            <v>8</v>
          </cell>
          <cell r="FF46">
            <v>11</v>
          </cell>
          <cell r="FG46">
            <v>0</v>
          </cell>
          <cell r="FH46">
            <v>1</v>
          </cell>
          <cell r="FI46">
            <v>0</v>
          </cell>
          <cell r="FJ46">
            <v>6</v>
          </cell>
          <cell r="FK46">
            <v>3</v>
          </cell>
          <cell r="FL46">
            <v>2</v>
          </cell>
          <cell r="FM46">
            <v>39</v>
          </cell>
          <cell r="FN46">
            <v>1</v>
          </cell>
          <cell r="FO46">
            <v>0</v>
          </cell>
          <cell r="FP46">
            <v>0</v>
          </cell>
          <cell r="FQ46">
            <v>0</v>
          </cell>
          <cell r="FR46">
            <v>3</v>
          </cell>
          <cell r="FS46">
            <v>35</v>
          </cell>
          <cell r="FT46">
            <v>37</v>
          </cell>
          <cell r="FU46">
            <v>1</v>
          </cell>
          <cell r="FV46">
            <v>0</v>
          </cell>
          <cell r="FW46">
            <v>0</v>
          </cell>
          <cell r="FX46">
            <v>0</v>
          </cell>
          <cell r="FY46">
            <v>3</v>
          </cell>
          <cell r="FZ46">
            <v>34</v>
          </cell>
          <cell r="GA46">
            <v>3</v>
          </cell>
          <cell r="GB46">
            <v>3</v>
          </cell>
          <cell r="GC46">
            <v>0</v>
          </cell>
          <cell r="GD46">
            <v>0</v>
          </cell>
          <cell r="GE46">
            <v>0</v>
          </cell>
          <cell r="GF46">
            <v>0</v>
          </cell>
          <cell r="GG46">
            <v>1</v>
          </cell>
          <cell r="GH46">
            <v>3</v>
          </cell>
          <cell r="GI46">
            <v>0</v>
          </cell>
          <cell r="GJ46">
            <v>0</v>
          </cell>
          <cell r="GK46">
            <v>0</v>
          </cell>
          <cell r="GL46">
            <v>0</v>
          </cell>
          <cell r="GM46">
            <v>2</v>
          </cell>
          <cell r="GN46">
            <v>1</v>
          </cell>
          <cell r="GO46">
            <v>30</v>
          </cell>
          <cell r="GP46">
            <v>7</v>
          </cell>
          <cell r="GQ46">
            <v>11</v>
          </cell>
          <cell r="GR46">
            <v>8</v>
          </cell>
          <cell r="GS46">
            <v>7</v>
          </cell>
          <cell r="GT46">
            <v>5</v>
          </cell>
          <cell r="GU46">
            <v>6</v>
          </cell>
          <cell r="GV46">
            <v>4</v>
          </cell>
          <cell r="GW46">
            <v>2</v>
          </cell>
          <cell r="GX46">
            <v>12</v>
          </cell>
          <cell r="GY46">
            <v>5</v>
          </cell>
          <cell r="GZ46">
            <v>4</v>
          </cell>
          <cell r="HA46">
            <v>3</v>
          </cell>
          <cell r="HB46">
            <v>25</v>
          </cell>
          <cell r="HC46">
            <v>6</v>
          </cell>
          <cell r="HD46">
            <v>3</v>
          </cell>
          <cell r="HE46">
            <v>2</v>
          </cell>
          <cell r="HF46">
            <v>0</v>
          </cell>
          <cell r="HG46">
            <v>2</v>
          </cell>
          <cell r="HH46">
            <v>2</v>
          </cell>
          <cell r="HI46">
            <v>6</v>
          </cell>
          <cell r="HJ46">
            <v>1</v>
          </cell>
          <cell r="HK46">
            <v>4</v>
          </cell>
          <cell r="HL46">
            <v>2</v>
          </cell>
          <cell r="HM46">
            <v>6</v>
          </cell>
          <cell r="HN46">
            <v>39</v>
          </cell>
          <cell r="HO46">
            <v>21</v>
          </cell>
          <cell r="HP46">
            <v>9</v>
          </cell>
          <cell r="HQ46">
            <v>7</v>
          </cell>
          <cell r="HR46">
            <v>2</v>
          </cell>
        </row>
        <row r="47">
          <cell r="E47">
            <v>40</v>
          </cell>
          <cell r="G47">
            <v>40</v>
          </cell>
          <cell r="H47">
            <v>8</v>
          </cell>
          <cell r="I47">
            <v>13</v>
          </cell>
          <cell r="J47">
            <v>19</v>
          </cell>
          <cell r="O47">
            <v>38</v>
          </cell>
          <cell r="P47">
            <v>3</v>
          </cell>
          <cell r="Q47">
            <v>21</v>
          </cell>
          <cell r="R47">
            <v>14</v>
          </cell>
          <cell r="S47">
            <v>40</v>
          </cell>
          <cell r="T47">
            <v>10</v>
          </cell>
          <cell r="U47">
            <v>21</v>
          </cell>
          <cell r="V47">
            <v>9</v>
          </cell>
          <cell r="W47">
            <v>39</v>
          </cell>
          <cell r="X47">
            <v>4</v>
          </cell>
          <cell r="Y47">
            <v>28</v>
          </cell>
          <cell r="Z47">
            <v>7</v>
          </cell>
          <cell r="AA47">
            <v>39</v>
          </cell>
          <cell r="AB47">
            <v>5</v>
          </cell>
          <cell r="AC47">
            <v>23</v>
          </cell>
          <cell r="AD47">
            <v>11</v>
          </cell>
          <cell r="AE47">
            <v>40</v>
          </cell>
          <cell r="AF47">
            <v>10</v>
          </cell>
          <cell r="AG47">
            <v>30</v>
          </cell>
          <cell r="AH47">
            <v>10</v>
          </cell>
          <cell r="AI47">
            <v>0</v>
          </cell>
          <cell r="AJ47">
            <v>3</v>
          </cell>
          <cell r="AK47">
            <v>3</v>
          </cell>
          <cell r="AL47">
            <v>3</v>
          </cell>
          <cell r="AM47">
            <v>1</v>
          </cell>
          <cell r="AN47">
            <v>1</v>
          </cell>
          <cell r="AO47">
            <v>10</v>
          </cell>
          <cell r="AP47">
            <v>7</v>
          </cell>
          <cell r="AQ47">
            <v>2</v>
          </cell>
          <cell r="AR47">
            <v>2</v>
          </cell>
          <cell r="AS47">
            <v>0</v>
          </cell>
          <cell r="AT47">
            <v>0</v>
          </cell>
          <cell r="AU47">
            <v>1</v>
          </cell>
          <cell r="AV47">
            <v>1</v>
          </cell>
          <cell r="AW47">
            <v>1</v>
          </cell>
          <cell r="AX47">
            <v>40</v>
          </cell>
          <cell r="AY47">
            <v>5</v>
          </cell>
          <cell r="AZ47">
            <v>35</v>
          </cell>
          <cell r="BA47">
            <v>5</v>
          </cell>
          <cell r="BB47">
            <v>0</v>
          </cell>
          <cell r="BC47">
            <v>2</v>
          </cell>
          <cell r="BD47">
            <v>2</v>
          </cell>
          <cell r="BE47">
            <v>0</v>
          </cell>
          <cell r="BF47">
            <v>0</v>
          </cell>
          <cell r="BG47">
            <v>3</v>
          </cell>
          <cell r="BH47">
            <v>5</v>
          </cell>
          <cell r="BI47">
            <v>4</v>
          </cell>
          <cell r="BJ47">
            <v>1</v>
          </cell>
          <cell r="BK47">
            <v>0</v>
          </cell>
          <cell r="BL47">
            <v>0</v>
          </cell>
          <cell r="BM47">
            <v>0</v>
          </cell>
          <cell r="BN47">
            <v>1</v>
          </cell>
          <cell r="BO47">
            <v>0</v>
          </cell>
          <cell r="BP47">
            <v>0</v>
          </cell>
          <cell r="BQ47">
            <v>40</v>
          </cell>
          <cell r="BR47">
            <v>2</v>
          </cell>
          <cell r="BS47">
            <v>22</v>
          </cell>
          <cell r="BT47">
            <v>16</v>
          </cell>
          <cell r="BU47">
            <v>40</v>
          </cell>
          <cell r="BV47">
            <v>3</v>
          </cell>
          <cell r="BW47">
            <v>26</v>
          </cell>
          <cell r="BX47">
            <v>11</v>
          </cell>
          <cell r="BY47">
            <v>38</v>
          </cell>
          <cell r="BZ47">
            <v>13</v>
          </cell>
          <cell r="CA47">
            <v>12</v>
          </cell>
          <cell r="CB47">
            <v>13</v>
          </cell>
          <cell r="CC47">
            <v>39</v>
          </cell>
          <cell r="CD47">
            <v>3</v>
          </cell>
          <cell r="CE47">
            <v>23</v>
          </cell>
          <cell r="CF47">
            <v>6</v>
          </cell>
          <cell r="CG47">
            <v>7</v>
          </cell>
          <cell r="CH47">
            <v>3</v>
          </cell>
          <cell r="CI47">
            <v>0</v>
          </cell>
          <cell r="CJ47">
            <v>1</v>
          </cell>
          <cell r="CK47">
            <v>0</v>
          </cell>
          <cell r="CL47">
            <v>1</v>
          </cell>
          <cell r="CM47">
            <v>2</v>
          </cell>
          <cell r="CN47">
            <v>0</v>
          </cell>
          <cell r="CO47">
            <v>6</v>
          </cell>
          <cell r="CP47">
            <v>0</v>
          </cell>
          <cell r="CQ47">
            <v>1</v>
          </cell>
          <cell r="CR47">
            <v>4</v>
          </cell>
          <cell r="CS47">
            <v>4</v>
          </cell>
          <cell r="CT47">
            <v>0</v>
          </cell>
          <cell r="CU47">
            <v>35</v>
          </cell>
          <cell r="CV47">
            <v>12</v>
          </cell>
          <cell r="CW47">
            <v>1</v>
          </cell>
          <cell r="CX47">
            <v>6</v>
          </cell>
          <cell r="CY47">
            <v>4</v>
          </cell>
          <cell r="CZ47">
            <v>1</v>
          </cell>
          <cell r="DA47">
            <v>5</v>
          </cell>
          <cell r="DB47">
            <v>6</v>
          </cell>
          <cell r="DC47">
            <v>22</v>
          </cell>
          <cell r="DD47">
            <v>3</v>
          </cell>
          <cell r="DE47">
            <v>1</v>
          </cell>
          <cell r="DF47">
            <v>6</v>
          </cell>
          <cell r="DG47">
            <v>5</v>
          </cell>
          <cell r="DH47">
            <v>12</v>
          </cell>
          <cell r="DI47">
            <v>2</v>
          </cell>
          <cell r="DJ47">
            <v>40</v>
          </cell>
          <cell r="DK47">
            <v>21</v>
          </cell>
          <cell r="DL47">
            <v>7</v>
          </cell>
          <cell r="DM47">
            <v>12</v>
          </cell>
          <cell r="DN47">
            <v>40</v>
          </cell>
          <cell r="DO47">
            <v>2</v>
          </cell>
          <cell r="DP47">
            <v>8</v>
          </cell>
          <cell r="DQ47">
            <v>15</v>
          </cell>
          <cell r="DR47">
            <v>8</v>
          </cell>
          <cell r="DS47">
            <v>7</v>
          </cell>
          <cell r="DT47">
            <v>0</v>
          </cell>
          <cell r="DU47">
            <v>39</v>
          </cell>
          <cell r="DV47">
            <v>3</v>
          </cell>
          <cell r="DW47">
            <v>1</v>
          </cell>
          <cell r="DX47">
            <v>5</v>
          </cell>
          <cell r="DY47">
            <v>15</v>
          </cell>
          <cell r="DZ47">
            <v>15</v>
          </cell>
          <cell r="EA47">
            <v>37</v>
          </cell>
          <cell r="EB47">
            <v>5</v>
          </cell>
          <cell r="EC47">
            <v>8</v>
          </cell>
          <cell r="ED47">
            <v>7</v>
          </cell>
          <cell r="EE47">
            <v>14</v>
          </cell>
          <cell r="EF47">
            <v>3</v>
          </cell>
          <cell r="EG47">
            <v>14</v>
          </cell>
          <cell r="EH47">
            <v>6</v>
          </cell>
          <cell r="EI47">
            <v>5</v>
          </cell>
          <cell r="EJ47">
            <v>2</v>
          </cell>
          <cell r="EK47">
            <v>5</v>
          </cell>
          <cell r="EL47">
            <v>2</v>
          </cell>
          <cell r="EM47">
            <v>1</v>
          </cell>
          <cell r="EN47">
            <v>1</v>
          </cell>
          <cell r="EO47">
            <v>0</v>
          </cell>
          <cell r="EP47">
            <v>0</v>
          </cell>
          <cell r="EQ47">
            <v>1</v>
          </cell>
          <cell r="ER47">
            <v>2</v>
          </cell>
          <cell r="ES47">
            <v>0</v>
          </cell>
          <cell r="ET47">
            <v>0</v>
          </cell>
          <cell r="EU47">
            <v>2</v>
          </cell>
          <cell r="EV47">
            <v>1</v>
          </cell>
          <cell r="EW47">
            <v>39</v>
          </cell>
          <cell r="EX47">
            <v>6</v>
          </cell>
          <cell r="EY47">
            <v>17</v>
          </cell>
          <cell r="EZ47">
            <v>12</v>
          </cell>
          <cell r="FA47">
            <v>4</v>
          </cell>
          <cell r="FB47">
            <v>39</v>
          </cell>
          <cell r="FC47">
            <v>31</v>
          </cell>
          <cell r="FD47">
            <v>1</v>
          </cell>
          <cell r="FE47">
            <v>3</v>
          </cell>
          <cell r="FF47">
            <v>12</v>
          </cell>
          <cell r="FG47">
            <v>0</v>
          </cell>
          <cell r="FH47">
            <v>1</v>
          </cell>
          <cell r="FI47">
            <v>0</v>
          </cell>
          <cell r="FJ47">
            <v>4</v>
          </cell>
          <cell r="FK47">
            <v>7</v>
          </cell>
          <cell r="FL47">
            <v>3</v>
          </cell>
          <cell r="FM47">
            <v>39</v>
          </cell>
          <cell r="FN47">
            <v>1</v>
          </cell>
          <cell r="FO47">
            <v>1</v>
          </cell>
          <cell r="FP47">
            <v>0</v>
          </cell>
          <cell r="FQ47">
            <v>0</v>
          </cell>
          <cell r="FR47">
            <v>3</v>
          </cell>
          <cell r="FS47">
            <v>34</v>
          </cell>
          <cell r="FT47">
            <v>39</v>
          </cell>
          <cell r="FU47">
            <v>2</v>
          </cell>
          <cell r="FV47">
            <v>1</v>
          </cell>
          <cell r="FW47">
            <v>1</v>
          </cell>
          <cell r="FX47">
            <v>0</v>
          </cell>
          <cell r="FY47">
            <v>2</v>
          </cell>
          <cell r="FZ47">
            <v>35</v>
          </cell>
          <cell r="GA47">
            <v>4</v>
          </cell>
          <cell r="GB47">
            <v>4</v>
          </cell>
          <cell r="GC47">
            <v>1</v>
          </cell>
          <cell r="GD47">
            <v>0</v>
          </cell>
          <cell r="GE47">
            <v>1</v>
          </cell>
          <cell r="GF47">
            <v>0</v>
          </cell>
          <cell r="GG47">
            <v>0</v>
          </cell>
          <cell r="GH47">
            <v>4</v>
          </cell>
          <cell r="GI47">
            <v>1</v>
          </cell>
          <cell r="GJ47">
            <v>0</v>
          </cell>
          <cell r="GK47">
            <v>0</v>
          </cell>
          <cell r="GL47">
            <v>1</v>
          </cell>
          <cell r="GM47">
            <v>1</v>
          </cell>
          <cell r="GN47">
            <v>1</v>
          </cell>
          <cell r="GO47">
            <v>30</v>
          </cell>
          <cell r="GP47">
            <v>5</v>
          </cell>
          <cell r="GQ47">
            <v>11</v>
          </cell>
          <cell r="GR47">
            <v>3</v>
          </cell>
          <cell r="GS47">
            <v>10</v>
          </cell>
          <cell r="GT47">
            <v>4</v>
          </cell>
          <cell r="GU47">
            <v>2</v>
          </cell>
          <cell r="GV47">
            <v>1</v>
          </cell>
          <cell r="GW47">
            <v>4</v>
          </cell>
          <cell r="GX47">
            <v>11</v>
          </cell>
          <cell r="GY47">
            <v>7</v>
          </cell>
          <cell r="GZ47">
            <v>6</v>
          </cell>
          <cell r="HA47">
            <v>5</v>
          </cell>
          <cell r="HB47">
            <v>25</v>
          </cell>
          <cell r="HC47">
            <v>2</v>
          </cell>
          <cell r="HD47">
            <v>6</v>
          </cell>
          <cell r="HE47">
            <v>2</v>
          </cell>
          <cell r="HF47">
            <v>0</v>
          </cell>
          <cell r="HG47">
            <v>5</v>
          </cell>
          <cell r="HH47">
            <v>4</v>
          </cell>
          <cell r="HI47">
            <v>6</v>
          </cell>
          <cell r="HJ47">
            <v>6</v>
          </cell>
          <cell r="HK47">
            <v>5</v>
          </cell>
          <cell r="HL47">
            <v>2</v>
          </cell>
          <cell r="HM47">
            <v>6</v>
          </cell>
          <cell r="HN47">
            <v>39</v>
          </cell>
          <cell r="HO47">
            <v>22</v>
          </cell>
          <cell r="HP47">
            <v>6</v>
          </cell>
          <cell r="HQ47">
            <v>6</v>
          </cell>
          <cell r="HR47">
            <v>5</v>
          </cell>
        </row>
        <row r="48">
          <cell r="E48">
            <v>36</v>
          </cell>
          <cell r="G48">
            <v>36</v>
          </cell>
          <cell r="H48">
            <v>6</v>
          </cell>
          <cell r="I48">
            <v>21</v>
          </cell>
          <cell r="J48">
            <v>9</v>
          </cell>
          <cell r="O48">
            <v>35</v>
          </cell>
          <cell r="P48">
            <v>3</v>
          </cell>
          <cell r="Q48">
            <v>21</v>
          </cell>
          <cell r="R48">
            <v>11</v>
          </cell>
          <cell r="S48">
            <v>36</v>
          </cell>
          <cell r="T48">
            <v>7</v>
          </cell>
          <cell r="U48">
            <v>21</v>
          </cell>
          <cell r="V48">
            <v>8</v>
          </cell>
          <cell r="W48">
            <v>35</v>
          </cell>
          <cell r="X48">
            <v>5</v>
          </cell>
          <cell r="Y48">
            <v>24</v>
          </cell>
          <cell r="Z48">
            <v>6</v>
          </cell>
          <cell r="AA48">
            <v>35</v>
          </cell>
          <cell r="AB48">
            <v>7</v>
          </cell>
          <cell r="AC48">
            <v>22</v>
          </cell>
          <cell r="AD48">
            <v>6</v>
          </cell>
          <cell r="AE48">
            <v>35</v>
          </cell>
          <cell r="AF48">
            <v>9</v>
          </cell>
          <cell r="AG48">
            <v>26</v>
          </cell>
          <cell r="AH48">
            <v>9</v>
          </cell>
          <cell r="AI48">
            <v>0</v>
          </cell>
          <cell r="AJ48">
            <v>0</v>
          </cell>
          <cell r="AK48">
            <v>2</v>
          </cell>
          <cell r="AL48">
            <v>0</v>
          </cell>
          <cell r="AM48">
            <v>6</v>
          </cell>
          <cell r="AN48">
            <v>1</v>
          </cell>
          <cell r="AO48">
            <v>8</v>
          </cell>
          <cell r="AP48">
            <v>7</v>
          </cell>
          <cell r="AQ48">
            <v>2</v>
          </cell>
          <cell r="AR48">
            <v>1</v>
          </cell>
          <cell r="AS48">
            <v>0</v>
          </cell>
          <cell r="AT48">
            <v>0</v>
          </cell>
          <cell r="AU48">
            <v>0</v>
          </cell>
          <cell r="AV48">
            <v>0</v>
          </cell>
          <cell r="AW48">
            <v>0</v>
          </cell>
          <cell r="AX48">
            <v>34</v>
          </cell>
          <cell r="AY48">
            <v>7</v>
          </cell>
          <cell r="AZ48">
            <v>27</v>
          </cell>
          <cell r="BA48">
            <v>6</v>
          </cell>
          <cell r="BB48">
            <v>0</v>
          </cell>
          <cell r="BC48">
            <v>0</v>
          </cell>
          <cell r="BD48">
            <v>2</v>
          </cell>
          <cell r="BE48">
            <v>1</v>
          </cell>
          <cell r="BF48">
            <v>2</v>
          </cell>
          <cell r="BG48">
            <v>3</v>
          </cell>
          <cell r="BH48">
            <v>7</v>
          </cell>
          <cell r="BI48">
            <v>3</v>
          </cell>
          <cell r="BJ48">
            <v>5</v>
          </cell>
          <cell r="BK48">
            <v>3</v>
          </cell>
          <cell r="BL48">
            <v>0</v>
          </cell>
          <cell r="BM48">
            <v>0</v>
          </cell>
          <cell r="BN48">
            <v>1</v>
          </cell>
          <cell r="BO48">
            <v>0</v>
          </cell>
          <cell r="BP48">
            <v>0</v>
          </cell>
          <cell r="BQ48">
            <v>36</v>
          </cell>
          <cell r="BR48">
            <v>5</v>
          </cell>
          <cell r="BS48">
            <v>21</v>
          </cell>
          <cell r="BT48">
            <v>10</v>
          </cell>
          <cell r="BU48">
            <v>35</v>
          </cell>
          <cell r="BV48">
            <v>3</v>
          </cell>
          <cell r="BW48">
            <v>27</v>
          </cell>
          <cell r="BX48">
            <v>5</v>
          </cell>
          <cell r="BY48">
            <v>35</v>
          </cell>
          <cell r="BZ48">
            <v>16</v>
          </cell>
          <cell r="CA48">
            <v>16</v>
          </cell>
          <cell r="CB48">
            <v>3</v>
          </cell>
          <cell r="CC48">
            <v>36</v>
          </cell>
          <cell r="CD48">
            <v>5</v>
          </cell>
          <cell r="CE48">
            <v>26</v>
          </cell>
          <cell r="CF48">
            <v>4</v>
          </cell>
          <cell r="CG48">
            <v>1</v>
          </cell>
          <cell r="CH48">
            <v>5</v>
          </cell>
          <cell r="CI48">
            <v>0</v>
          </cell>
          <cell r="CJ48">
            <v>4</v>
          </cell>
          <cell r="CK48">
            <v>0</v>
          </cell>
          <cell r="CL48">
            <v>0</v>
          </cell>
          <cell r="CM48">
            <v>4</v>
          </cell>
          <cell r="CN48">
            <v>0</v>
          </cell>
          <cell r="CO48">
            <v>4</v>
          </cell>
          <cell r="CP48">
            <v>0</v>
          </cell>
          <cell r="CQ48">
            <v>1</v>
          </cell>
          <cell r="CR48">
            <v>4</v>
          </cell>
          <cell r="CS48">
            <v>3</v>
          </cell>
          <cell r="CT48">
            <v>0</v>
          </cell>
          <cell r="CU48">
            <v>35</v>
          </cell>
          <cell r="CV48">
            <v>7</v>
          </cell>
          <cell r="CW48">
            <v>3</v>
          </cell>
          <cell r="CX48">
            <v>6</v>
          </cell>
          <cell r="CY48">
            <v>3</v>
          </cell>
          <cell r="CZ48">
            <v>3</v>
          </cell>
          <cell r="DA48">
            <v>7</v>
          </cell>
          <cell r="DB48">
            <v>6</v>
          </cell>
          <cell r="DC48">
            <v>21</v>
          </cell>
          <cell r="DD48">
            <v>10</v>
          </cell>
          <cell r="DE48">
            <v>5</v>
          </cell>
          <cell r="DF48">
            <v>11</v>
          </cell>
          <cell r="DG48">
            <v>9</v>
          </cell>
          <cell r="DH48">
            <v>6</v>
          </cell>
          <cell r="DI48">
            <v>3</v>
          </cell>
          <cell r="DJ48">
            <v>36</v>
          </cell>
          <cell r="DK48">
            <v>26</v>
          </cell>
          <cell r="DL48">
            <v>8</v>
          </cell>
          <cell r="DM48">
            <v>2</v>
          </cell>
          <cell r="DN48">
            <v>37</v>
          </cell>
          <cell r="DO48">
            <v>2</v>
          </cell>
          <cell r="DP48">
            <v>7</v>
          </cell>
          <cell r="DQ48">
            <v>18</v>
          </cell>
          <cell r="DR48">
            <v>5</v>
          </cell>
          <cell r="DS48">
            <v>5</v>
          </cell>
          <cell r="DT48">
            <v>0</v>
          </cell>
          <cell r="DU48">
            <v>35</v>
          </cell>
          <cell r="DV48">
            <v>3</v>
          </cell>
          <cell r="DW48">
            <v>1</v>
          </cell>
          <cell r="DX48">
            <v>7</v>
          </cell>
          <cell r="DY48">
            <v>15</v>
          </cell>
          <cell r="DZ48">
            <v>9</v>
          </cell>
          <cell r="EA48">
            <v>36</v>
          </cell>
          <cell r="EB48">
            <v>10</v>
          </cell>
          <cell r="EC48">
            <v>7</v>
          </cell>
          <cell r="ED48">
            <v>9</v>
          </cell>
          <cell r="EE48">
            <v>10</v>
          </cell>
          <cell r="EF48">
            <v>0</v>
          </cell>
          <cell r="EG48">
            <v>12</v>
          </cell>
          <cell r="EH48">
            <v>3</v>
          </cell>
          <cell r="EI48">
            <v>4</v>
          </cell>
          <cell r="EJ48">
            <v>2</v>
          </cell>
          <cell r="EK48">
            <v>5</v>
          </cell>
          <cell r="EL48">
            <v>1</v>
          </cell>
          <cell r="EM48">
            <v>0</v>
          </cell>
          <cell r="EN48">
            <v>0</v>
          </cell>
          <cell r="EO48">
            <v>1</v>
          </cell>
          <cell r="EP48">
            <v>0</v>
          </cell>
          <cell r="EQ48">
            <v>0</v>
          </cell>
          <cell r="ER48">
            <v>0</v>
          </cell>
          <cell r="ES48">
            <v>0</v>
          </cell>
          <cell r="ET48">
            <v>0</v>
          </cell>
          <cell r="EU48">
            <v>3</v>
          </cell>
          <cell r="EV48">
            <v>0</v>
          </cell>
          <cell r="EW48">
            <v>35</v>
          </cell>
          <cell r="EX48">
            <v>11</v>
          </cell>
          <cell r="EY48">
            <v>14</v>
          </cell>
          <cell r="EZ48">
            <v>8</v>
          </cell>
          <cell r="FA48">
            <v>2</v>
          </cell>
          <cell r="FB48">
            <v>35</v>
          </cell>
          <cell r="FC48">
            <v>28</v>
          </cell>
          <cell r="FD48">
            <v>3</v>
          </cell>
          <cell r="FE48">
            <v>5</v>
          </cell>
          <cell r="FF48">
            <v>14</v>
          </cell>
          <cell r="FG48">
            <v>0</v>
          </cell>
          <cell r="FH48">
            <v>3</v>
          </cell>
          <cell r="FI48">
            <v>2</v>
          </cell>
          <cell r="FJ48">
            <v>5</v>
          </cell>
          <cell r="FK48">
            <v>4</v>
          </cell>
          <cell r="FL48">
            <v>1</v>
          </cell>
          <cell r="FM48">
            <v>36</v>
          </cell>
          <cell r="FN48">
            <v>2</v>
          </cell>
          <cell r="FO48">
            <v>1</v>
          </cell>
          <cell r="FP48">
            <v>2</v>
          </cell>
          <cell r="FQ48">
            <v>1</v>
          </cell>
          <cell r="FR48">
            <v>3</v>
          </cell>
          <cell r="FS48">
            <v>30</v>
          </cell>
          <cell r="FT48">
            <v>33</v>
          </cell>
          <cell r="FU48">
            <v>2</v>
          </cell>
          <cell r="FV48">
            <v>3</v>
          </cell>
          <cell r="FW48">
            <v>3</v>
          </cell>
          <cell r="FX48">
            <v>2</v>
          </cell>
          <cell r="FY48">
            <v>1</v>
          </cell>
          <cell r="FZ48">
            <v>27</v>
          </cell>
          <cell r="GA48">
            <v>6</v>
          </cell>
          <cell r="GB48">
            <v>6</v>
          </cell>
          <cell r="GC48">
            <v>2</v>
          </cell>
          <cell r="GD48">
            <v>2</v>
          </cell>
          <cell r="GE48">
            <v>1</v>
          </cell>
          <cell r="GF48">
            <v>1</v>
          </cell>
          <cell r="GG48">
            <v>0</v>
          </cell>
          <cell r="GH48">
            <v>5</v>
          </cell>
          <cell r="GI48">
            <v>0</v>
          </cell>
          <cell r="GJ48">
            <v>2</v>
          </cell>
          <cell r="GK48">
            <v>2</v>
          </cell>
          <cell r="GL48">
            <v>0</v>
          </cell>
          <cell r="GM48">
            <v>0</v>
          </cell>
          <cell r="GN48">
            <v>1</v>
          </cell>
          <cell r="GO48">
            <v>27</v>
          </cell>
          <cell r="GP48">
            <v>10</v>
          </cell>
          <cell r="GQ48">
            <v>11</v>
          </cell>
          <cell r="GR48">
            <v>10</v>
          </cell>
          <cell r="GS48">
            <v>11</v>
          </cell>
          <cell r="GT48">
            <v>5</v>
          </cell>
          <cell r="GU48">
            <v>6</v>
          </cell>
          <cell r="GV48">
            <v>2</v>
          </cell>
          <cell r="GW48">
            <v>2</v>
          </cell>
          <cell r="GX48">
            <v>10</v>
          </cell>
          <cell r="GY48">
            <v>9</v>
          </cell>
          <cell r="GZ48">
            <v>7</v>
          </cell>
          <cell r="HA48">
            <v>2</v>
          </cell>
          <cell r="HB48">
            <v>23</v>
          </cell>
          <cell r="HC48">
            <v>4</v>
          </cell>
          <cell r="HD48">
            <v>12</v>
          </cell>
          <cell r="HE48">
            <v>1</v>
          </cell>
          <cell r="HF48">
            <v>2</v>
          </cell>
          <cell r="HG48">
            <v>4</v>
          </cell>
          <cell r="HH48">
            <v>3</v>
          </cell>
          <cell r="HI48">
            <v>4</v>
          </cell>
          <cell r="HJ48">
            <v>1</v>
          </cell>
          <cell r="HK48">
            <v>2</v>
          </cell>
          <cell r="HL48">
            <v>1</v>
          </cell>
          <cell r="HM48">
            <v>6</v>
          </cell>
          <cell r="HN48">
            <v>36</v>
          </cell>
          <cell r="HO48">
            <v>4</v>
          </cell>
          <cell r="HP48">
            <v>13</v>
          </cell>
          <cell r="HQ48">
            <v>9</v>
          </cell>
          <cell r="HR48">
            <v>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indexed="15"/>
    <pageSetUpPr fitToPage="1"/>
  </sheetPr>
  <dimension ref="A1:IT49"/>
  <sheetViews>
    <sheetView zoomScaleNormal="100" workbookViewId="0">
      <pane xSplit="4" ySplit="6" topLeftCell="E7" activePane="bottomRight" state="frozen"/>
      <selection pane="topRight" activeCell="E1" sqref="E1"/>
      <selection pane="bottomLeft" activeCell="A7" sqref="A7"/>
      <selection pane="bottomRight" activeCell="CF6" sqref="CF6"/>
    </sheetView>
  </sheetViews>
  <sheetFormatPr defaultColWidth="9" defaultRowHeight="13.5" x14ac:dyDescent="0.15"/>
  <cols>
    <col min="1" max="76" width="4.75" style="112" customWidth="1"/>
    <col min="77" max="127" width="4.75" style="156" customWidth="1"/>
    <col min="128" max="220" width="4.75" style="112" customWidth="1"/>
    <col min="221" max="16384" width="9" style="112"/>
  </cols>
  <sheetData>
    <row r="1" spans="1:254" s="100" customFormat="1" ht="19.5" customHeight="1" thickBot="1" x14ac:dyDescent="0.2">
      <c r="D1" s="361" t="str">
        <f>"入力ミス疑い→"&amp;COUNTIF(G1:HL1,FALSE)&amp;"項目"</f>
        <v>入力ミス疑い→0項目</v>
      </c>
      <c r="G1" s="101">
        <v>7</v>
      </c>
      <c r="H1" s="101" t="b">
        <f>G6=SUM(H7:J14)</f>
        <v>1</v>
      </c>
      <c r="I1" s="101"/>
      <c r="J1" s="101"/>
      <c r="K1" s="101">
        <v>8</v>
      </c>
      <c r="L1" s="101" t="b">
        <f>K6=SUM(L7:N14)</f>
        <v>1</v>
      </c>
      <c r="M1" s="101"/>
      <c r="N1" s="101"/>
      <c r="O1" s="101">
        <v>9</v>
      </c>
      <c r="P1" s="101" t="b">
        <f>O6=SUM(P7:R14)</f>
        <v>1</v>
      </c>
      <c r="Q1" s="101"/>
      <c r="R1" s="101"/>
      <c r="S1" s="101">
        <v>10</v>
      </c>
      <c r="T1" s="101" t="b">
        <f>S6=SUM(T7:V14)</f>
        <v>1</v>
      </c>
      <c r="U1" s="101"/>
      <c r="V1" s="101"/>
      <c r="W1" s="101">
        <v>11</v>
      </c>
      <c r="X1" s="101" t="b">
        <f>W6=SUM(X7:Z14)</f>
        <v>1</v>
      </c>
      <c r="Y1" s="101"/>
      <c r="Z1" s="101"/>
      <c r="AA1" s="101">
        <v>12</v>
      </c>
      <c r="AB1" s="101" t="b">
        <f>AA6=SUM(AB7:AD14)</f>
        <v>1</v>
      </c>
      <c r="AC1" s="101"/>
      <c r="AD1" s="101"/>
      <c r="AE1" s="101">
        <v>13</v>
      </c>
      <c r="AF1" s="101" t="b">
        <f>AE6=SUM(AF7:AG14)</f>
        <v>1</v>
      </c>
      <c r="AG1" s="101"/>
      <c r="AH1" s="101">
        <v>14</v>
      </c>
      <c r="AI1" s="330" t="b">
        <f>AH6&lt;=SUM(AI7:AN14)</f>
        <v>1</v>
      </c>
      <c r="AJ1" s="101"/>
      <c r="AK1" s="101"/>
      <c r="AL1" s="101"/>
      <c r="AM1" s="101"/>
      <c r="AN1" s="101"/>
      <c r="AO1" s="101">
        <v>15</v>
      </c>
      <c r="AP1" s="330" t="b">
        <f>AO6&lt;=SUM(AP7:AW14)</f>
        <v>1</v>
      </c>
      <c r="AQ1" s="101"/>
      <c r="AR1" s="101"/>
      <c r="AS1" s="101"/>
      <c r="AT1" s="101"/>
      <c r="AU1" s="101"/>
      <c r="AV1" s="101"/>
      <c r="AW1" s="101"/>
      <c r="AX1" s="101">
        <v>16</v>
      </c>
      <c r="AY1" s="101" t="b">
        <f>AX6=SUM(AY7:AZ14)</f>
        <v>1</v>
      </c>
      <c r="AZ1" s="101"/>
      <c r="BA1" s="102">
        <v>17</v>
      </c>
      <c r="BB1" s="330" t="b">
        <f>BA6&lt;=SUM(BB7:BG14)</f>
        <v>1</v>
      </c>
      <c r="BC1" s="101"/>
      <c r="BD1" s="101"/>
      <c r="BE1" s="101"/>
      <c r="BF1" s="101"/>
      <c r="BG1" s="101"/>
      <c r="BH1" s="101">
        <v>18</v>
      </c>
      <c r="BI1" s="330" t="b">
        <f>BH6&lt;=SUM(BI7:BP14)</f>
        <v>1</v>
      </c>
      <c r="BJ1" s="101"/>
      <c r="BK1" s="101"/>
      <c r="BL1" s="101"/>
      <c r="BM1" s="101"/>
      <c r="BN1" s="101"/>
      <c r="BO1" s="101"/>
      <c r="BP1" s="101"/>
      <c r="BQ1" s="101">
        <v>19</v>
      </c>
      <c r="BR1" s="101" t="b">
        <f>BQ6=SUM(BR7:BT14)</f>
        <v>1</v>
      </c>
      <c r="BS1" s="101"/>
      <c r="BT1" s="101"/>
      <c r="BU1" s="101">
        <v>20</v>
      </c>
      <c r="BV1" s="101" t="b">
        <f>BU6=SUM(BV7:BX14)</f>
        <v>1</v>
      </c>
      <c r="BW1" s="101"/>
      <c r="BX1" s="101"/>
      <c r="BY1" s="363">
        <v>21</v>
      </c>
      <c r="BZ1" s="364" t="b">
        <f>BY6=SUM(BZ7:CB14)</f>
        <v>1</v>
      </c>
      <c r="CA1" s="363"/>
      <c r="CB1" s="363"/>
      <c r="CC1" s="167">
        <v>22</v>
      </c>
      <c r="CD1" s="101" t="b">
        <f>CC6=SUM(CD7:CG14)</f>
        <v>1</v>
      </c>
      <c r="CE1" s="167"/>
      <c r="CF1" s="167"/>
      <c r="CG1" s="167"/>
      <c r="CH1" s="167">
        <v>23</v>
      </c>
      <c r="CI1" s="330" t="b">
        <f>CH6&lt;=SUM(CI7:CN14)</f>
        <v>1</v>
      </c>
      <c r="CJ1" s="167"/>
      <c r="CK1" s="167"/>
      <c r="CL1" s="167"/>
      <c r="CM1" s="167"/>
      <c r="CN1" s="167"/>
      <c r="CO1" s="167">
        <v>24</v>
      </c>
      <c r="CP1" s="330" t="b">
        <f>CO6&lt;=SUM(CP7:CT14)</f>
        <v>1</v>
      </c>
      <c r="CQ1" s="167"/>
      <c r="CR1" s="167"/>
      <c r="CS1" s="167"/>
      <c r="CT1" s="167"/>
      <c r="CU1" s="167">
        <v>25</v>
      </c>
      <c r="CV1" s="101" t="b">
        <f>CU6=SUM(CV7:DB14)</f>
        <v>1</v>
      </c>
      <c r="CW1" s="167"/>
      <c r="CX1" s="167"/>
      <c r="CY1" s="167"/>
      <c r="CZ1" s="167"/>
      <c r="DA1" s="167"/>
      <c r="DB1" s="167"/>
      <c r="DC1" s="167">
        <v>26</v>
      </c>
      <c r="DD1" s="330" t="b">
        <f>DC6&lt;=SUM(DD7:DI14)</f>
        <v>1</v>
      </c>
      <c r="DE1" s="167"/>
      <c r="DF1" s="167"/>
      <c r="DG1" s="167"/>
      <c r="DH1" s="167"/>
      <c r="DI1" s="167"/>
      <c r="DJ1" s="167">
        <v>27</v>
      </c>
      <c r="DK1" s="101" t="b">
        <f>DJ6=SUM(DK7:DM14)</f>
        <v>1</v>
      </c>
      <c r="DL1" s="167"/>
      <c r="DM1" s="167"/>
      <c r="DN1" s="167">
        <v>28</v>
      </c>
      <c r="DO1" s="330" t="b">
        <f>DN6&lt;=SUM(DO7:DS14)</f>
        <v>1</v>
      </c>
      <c r="DP1" s="167"/>
      <c r="DQ1" s="167"/>
      <c r="DR1" s="167"/>
      <c r="DS1" s="167"/>
      <c r="DT1" s="167">
        <v>29</v>
      </c>
      <c r="DU1" s="101" t="b">
        <f>DT6=SUM(DU7:DY14)</f>
        <v>1</v>
      </c>
      <c r="DV1" s="167"/>
      <c r="DW1" s="167"/>
      <c r="DX1" s="167"/>
      <c r="DY1" s="167"/>
      <c r="DZ1" s="167">
        <v>30</v>
      </c>
      <c r="EA1" s="101" t="b">
        <f>DZ6=SUM(EA7:ED14)</f>
        <v>1</v>
      </c>
      <c r="EB1" s="167"/>
      <c r="EC1" s="167"/>
      <c r="ED1" s="167"/>
      <c r="EE1" s="167">
        <v>31</v>
      </c>
      <c r="EF1" s="101" t="b">
        <f>EE6=SUM(EF7:EJ14)</f>
        <v>1</v>
      </c>
      <c r="EG1" s="167"/>
      <c r="EH1" s="167"/>
      <c r="EI1" s="167"/>
      <c r="EJ1" s="167"/>
      <c r="EK1" s="167">
        <v>32</v>
      </c>
      <c r="EL1" s="101" t="b">
        <f>EK6=SUM(EL7:EO14)</f>
        <v>1</v>
      </c>
      <c r="EM1" s="167"/>
      <c r="EN1" s="167"/>
      <c r="EO1" s="167"/>
      <c r="EP1" s="167">
        <v>33</v>
      </c>
      <c r="EQ1" s="101" t="b">
        <f>EP6=SUM(EQ7:EU14)</f>
        <v>1</v>
      </c>
      <c r="ER1" s="167"/>
      <c r="ES1" s="167"/>
      <c r="ET1" s="167"/>
      <c r="EU1" s="167"/>
      <c r="EV1" s="167">
        <v>34</v>
      </c>
      <c r="EW1" s="101" t="b">
        <f>EV6=SUM(EW7:FA14)</f>
        <v>1</v>
      </c>
      <c r="EX1" s="167"/>
      <c r="EY1" s="167"/>
      <c r="EZ1" s="167"/>
      <c r="FA1" s="167"/>
      <c r="FB1" s="167">
        <v>35</v>
      </c>
      <c r="FC1" s="330" t="b">
        <f>FB6&lt;=SUM(FC7:FH14)</f>
        <v>1</v>
      </c>
      <c r="FD1" s="167"/>
      <c r="FE1" s="167"/>
      <c r="FF1" s="167"/>
      <c r="FG1" s="167"/>
      <c r="FH1" s="167"/>
      <c r="FI1" s="167">
        <v>36</v>
      </c>
      <c r="FJ1" s="330" t="b">
        <f>FI6&lt;=SUM(FJ7:FS14)</f>
        <v>1</v>
      </c>
      <c r="FK1" s="167"/>
      <c r="FL1" s="167"/>
      <c r="FM1" s="167"/>
      <c r="FN1" s="167"/>
      <c r="FO1" s="167"/>
      <c r="FP1" s="167"/>
      <c r="FQ1" s="167"/>
      <c r="FR1" s="167"/>
      <c r="FS1" s="167"/>
      <c r="FT1" s="167">
        <v>37</v>
      </c>
      <c r="FU1" s="330" t="b">
        <f>FT6&lt;=SUM(FU7:GB14)</f>
        <v>1</v>
      </c>
      <c r="FV1" s="167"/>
      <c r="FW1" s="167"/>
      <c r="FX1" s="167"/>
      <c r="FY1" s="167"/>
      <c r="FZ1" s="167"/>
      <c r="GA1" s="167"/>
      <c r="GB1" s="167"/>
      <c r="GC1" s="167">
        <v>38</v>
      </c>
      <c r="GD1" s="101" t="b">
        <f>GC6=SUM(GD7:GG14)</f>
        <v>1</v>
      </c>
      <c r="GE1" s="167"/>
      <c r="GF1" s="167"/>
      <c r="GG1" s="167"/>
      <c r="GH1" s="167">
        <v>39</v>
      </c>
      <c r="GI1" s="101" t="b">
        <f>GH6=SUM(GI7:GL14)</f>
        <v>1</v>
      </c>
      <c r="GJ1" s="167"/>
      <c r="GK1" s="167"/>
      <c r="GL1" s="167"/>
      <c r="GM1" s="167">
        <v>40</v>
      </c>
      <c r="GN1" s="330" t="b">
        <f>GM6&lt;=SUM(GN7:GW14)</f>
        <v>1</v>
      </c>
      <c r="GO1" s="167"/>
      <c r="GP1" s="167"/>
      <c r="GQ1" s="167"/>
      <c r="GR1" s="167"/>
      <c r="GS1" s="167"/>
      <c r="GT1" s="167"/>
      <c r="GU1" s="167"/>
      <c r="GV1" s="167"/>
      <c r="GW1" s="167"/>
      <c r="GX1" s="167">
        <v>41</v>
      </c>
      <c r="GY1" s="330" t="b">
        <f>GX6&lt;=SUM(GY7:HG14)</f>
        <v>1</v>
      </c>
      <c r="GZ1" s="167"/>
      <c r="HA1" s="167"/>
      <c r="HB1" s="167"/>
      <c r="HC1" s="167"/>
      <c r="HD1" s="167"/>
      <c r="HE1" s="167"/>
      <c r="HF1" s="167"/>
      <c r="HG1" s="167"/>
      <c r="HH1" s="101">
        <v>42</v>
      </c>
      <c r="HI1" s="101" t="b">
        <f>HH6=SUM(HI7:HL14)</f>
        <v>1</v>
      </c>
    </row>
    <row r="2" spans="1:254" ht="11.25" x14ac:dyDescent="0.15">
      <c r="A2" s="103"/>
      <c r="B2" s="104"/>
      <c r="C2" s="104"/>
      <c r="D2" s="104"/>
      <c r="E2" s="105"/>
      <c r="F2" s="106"/>
      <c r="G2" s="107" t="s">
        <v>4</v>
      </c>
      <c r="H2" s="104"/>
      <c r="I2" s="104"/>
      <c r="J2" s="108"/>
      <c r="K2" s="103"/>
      <c r="L2" s="104"/>
      <c r="M2" s="104"/>
      <c r="N2" s="108"/>
      <c r="O2" s="103"/>
      <c r="P2" s="104"/>
      <c r="Q2" s="104"/>
      <c r="R2" s="104"/>
      <c r="S2" s="174" t="s">
        <v>8</v>
      </c>
      <c r="T2" s="104"/>
      <c r="U2" s="104"/>
      <c r="V2" s="175"/>
      <c r="W2" s="103"/>
      <c r="X2" s="104"/>
      <c r="Y2" s="104"/>
      <c r="Z2" s="108"/>
      <c r="AA2" s="103"/>
      <c r="AB2" s="104"/>
      <c r="AC2" s="104"/>
      <c r="AD2" s="104"/>
      <c r="AE2" s="174" t="s">
        <v>9</v>
      </c>
      <c r="AF2" s="104"/>
      <c r="AG2" s="175"/>
      <c r="AH2" s="104"/>
      <c r="AI2" s="104"/>
      <c r="AJ2" s="104"/>
      <c r="AK2" s="104"/>
      <c r="AL2" s="104"/>
      <c r="AM2" s="104"/>
      <c r="AN2" s="108"/>
      <c r="AO2" s="103"/>
      <c r="AP2" s="104"/>
      <c r="AQ2" s="104"/>
      <c r="AR2" s="104"/>
      <c r="AS2" s="104"/>
      <c r="AT2" s="104"/>
      <c r="AU2" s="104"/>
      <c r="AV2" s="104"/>
      <c r="AW2" s="104"/>
      <c r="AX2" s="174" t="s">
        <v>13</v>
      </c>
      <c r="AY2" s="104"/>
      <c r="AZ2" s="175"/>
      <c r="BA2" s="103"/>
      <c r="BB2" s="104"/>
      <c r="BC2" s="104"/>
      <c r="BD2" s="104"/>
      <c r="BE2" s="104"/>
      <c r="BF2" s="104"/>
      <c r="BG2" s="108"/>
      <c r="BH2" s="103"/>
      <c r="BI2" s="104"/>
      <c r="BJ2" s="104"/>
      <c r="BK2" s="104"/>
      <c r="BL2" s="104"/>
      <c r="BM2" s="104"/>
      <c r="BN2" s="104"/>
      <c r="BO2" s="104"/>
      <c r="BP2" s="104"/>
      <c r="BQ2" s="174" t="s">
        <v>15</v>
      </c>
      <c r="BR2" s="104"/>
      <c r="BS2" s="104"/>
      <c r="BT2" s="175"/>
      <c r="BU2" s="103"/>
      <c r="BV2" s="104"/>
      <c r="BW2" s="104"/>
      <c r="BX2" s="104"/>
      <c r="BY2" s="171" t="s">
        <v>227</v>
      </c>
      <c r="BZ2" s="170"/>
      <c r="CA2" s="170"/>
      <c r="CB2" s="170"/>
      <c r="CC2" s="171" t="s">
        <v>227</v>
      </c>
      <c r="CD2" s="170"/>
      <c r="CE2" s="170"/>
      <c r="CF2" s="170"/>
      <c r="CG2" s="170"/>
      <c r="CH2" s="171" t="s">
        <v>227</v>
      </c>
      <c r="CI2" s="170"/>
      <c r="CJ2" s="170"/>
      <c r="CK2" s="170"/>
      <c r="CL2" s="170"/>
      <c r="CM2" s="170"/>
      <c r="CN2" s="170"/>
      <c r="CO2" s="171" t="s">
        <v>227</v>
      </c>
      <c r="CP2" s="170"/>
      <c r="CQ2" s="170"/>
      <c r="CR2" s="170"/>
      <c r="CS2" s="170"/>
      <c r="CT2" s="170"/>
      <c r="CU2" s="171" t="s">
        <v>227</v>
      </c>
      <c r="CV2" s="170"/>
      <c r="CW2" s="170"/>
      <c r="CX2" s="170"/>
      <c r="CY2" s="170"/>
      <c r="CZ2" s="170"/>
      <c r="DA2" s="170"/>
      <c r="DB2" s="170"/>
      <c r="DC2" s="171" t="s">
        <v>227</v>
      </c>
      <c r="DD2" s="170"/>
      <c r="DE2" s="170"/>
      <c r="DF2" s="170"/>
      <c r="DG2" s="170"/>
      <c r="DH2" s="170"/>
      <c r="DI2" s="170"/>
      <c r="DJ2" s="171" t="s">
        <v>242</v>
      </c>
      <c r="DK2" s="170"/>
      <c r="DL2" s="170"/>
      <c r="DM2" s="170"/>
      <c r="DN2" s="171" t="s">
        <v>242</v>
      </c>
      <c r="DO2" s="170"/>
      <c r="DP2" s="170"/>
      <c r="DQ2" s="170"/>
      <c r="DR2" s="170"/>
      <c r="DS2" s="170"/>
      <c r="DT2" s="171" t="s">
        <v>242</v>
      </c>
      <c r="DU2" s="170"/>
      <c r="DV2" s="170"/>
      <c r="DW2" s="170"/>
      <c r="DX2" s="170"/>
      <c r="DY2" s="170"/>
      <c r="DZ2" s="171" t="s">
        <v>227</v>
      </c>
      <c r="EA2" s="170"/>
      <c r="EB2" s="170"/>
      <c r="EC2" s="170"/>
      <c r="ED2" s="170"/>
      <c r="EE2" s="171" t="s">
        <v>242</v>
      </c>
      <c r="EF2" s="170"/>
      <c r="EG2" s="170"/>
      <c r="EH2" s="170"/>
      <c r="EI2" s="170"/>
      <c r="EJ2" s="170"/>
      <c r="EK2" s="171" t="s">
        <v>242</v>
      </c>
      <c r="EL2" s="170"/>
      <c r="EM2" s="170"/>
      <c r="EN2" s="170"/>
      <c r="EO2" s="170"/>
      <c r="EP2" s="171" t="s">
        <v>242</v>
      </c>
      <c r="EQ2" s="170"/>
      <c r="ER2" s="170"/>
      <c r="ES2" s="170"/>
      <c r="ET2" s="170"/>
      <c r="EU2" s="170"/>
      <c r="EV2" s="171" t="s">
        <v>224</v>
      </c>
      <c r="EW2" s="170"/>
      <c r="EX2" s="170"/>
      <c r="EY2" s="170"/>
      <c r="EZ2" s="170"/>
      <c r="FA2" s="170"/>
      <c r="FB2" s="171" t="s">
        <v>228</v>
      </c>
      <c r="FC2" s="170"/>
      <c r="FD2" s="170"/>
      <c r="FE2" s="170"/>
      <c r="FF2" s="170"/>
      <c r="FG2" s="170"/>
      <c r="FH2" s="170"/>
      <c r="FI2" s="171" t="s">
        <v>224</v>
      </c>
      <c r="FJ2" s="170"/>
      <c r="FK2" s="170"/>
      <c r="FL2" s="170"/>
      <c r="FM2" s="170"/>
      <c r="FN2" s="170"/>
      <c r="FO2" s="170"/>
      <c r="FP2" s="170"/>
      <c r="FQ2" s="170"/>
      <c r="FR2" s="170"/>
      <c r="FS2" s="170"/>
      <c r="FT2" s="171" t="s">
        <v>228</v>
      </c>
      <c r="FU2" s="170"/>
      <c r="FV2" s="170"/>
      <c r="FW2" s="170"/>
      <c r="FX2" s="170"/>
      <c r="FY2" s="170"/>
      <c r="FZ2" s="170"/>
      <c r="GA2" s="170"/>
      <c r="GB2" s="170"/>
      <c r="GC2" s="171" t="s">
        <v>229</v>
      </c>
      <c r="GD2" s="170"/>
      <c r="GE2" s="170"/>
      <c r="GF2" s="170"/>
      <c r="GG2" s="170"/>
      <c r="GH2" s="171" t="s">
        <v>229</v>
      </c>
      <c r="GI2" s="170"/>
      <c r="GJ2" s="170"/>
      <c r="GK2" s="170"/>
      <c r="GL2" s="170"/>
      <c r="GM2" s="171" t="s">
        <v>229</v>
      </c>
      <c r="GN2" s="170"/>
      <c r="GO2" s="170"/>
      <c r="GP2" s="170"/>
      <c r="GQ2" s="170"/>
      <c r="GR2" s="170"/>
      <c r="GS2" s="170"/>
      <c r="GT2" s="170"/>
      <c r="GU2" s="170"/>
      <c r="GV2" s="170"/>
      <c r="GW2" s="170"/>
      <c r="GX2" s="171" t="s">
        <v>229</v>
      </c>
      <c r="GY2" s="170"/>
      <c r="GZ2" s="170"/>
      <c r="HA2" s="170"/>
      <c r="HB2" s="170"/>
      <c r="HC2" s="170"/>
      <c r="HD2" s="170"/>
      <c r="HE2" s="170"/>
      <c r="HF2" s="170"/>
      <c r="HG2" s="170"/>
      <c r="HH2" s="168"/>
      <c r="HI2" s="109"/>
      <c r="HJ2" s="109"/>
      <c r="HK2" s="109"/>
      <c r="HL2" s="110"/>
    </row>
    <row r="3" spans="1:254" ht="14.25" customHeight="1" thickBot="1" x14ac:dyDescent="0.2">
      <c r="A3" s="111"/>
      <c r="E3" s="113"/>
      <c r="F3" s="114"/>
      <c r="G3" s="423" t="s">
        <v>101</v>
      </c>
      <c r="H3" s="424"/>
      <c r="I3" s="424"/>
      <c r="J3" s="425"/>
      <c r="K3" s="423" t="s">
        <v>6</v>
      </c>
      <c r="L3" s="424"/>
      <c r="M3" s="424"/>
      <c r="N3" s="425"/>
      <c r="O3" s="423" t="s">
        <v>7</v>
      </c>
      <c r="P3" s="424"/>
      <c r="Q3" s="424"/>
      <c r="R3" s="424"/>
      <c r="S3" s="423" t="s">
        <v>102</v>
      </c>
      <c r="T3" s="424"/>
      <c r="U3" s="424"/>
      <c r="V3" s="425"/>
      <c r="W3" s="423" t="s">
        <v>103</v>
      </c>
      <c r="X3" s="424"/>
      <c r="Y3" s="424"/>
      <c r="Z3" s="425"/>
      <c r="AA3" s="423" t="s">
        <v>104</v>
      </c>
      <c r="AB3" s="424"/>
      <c r="AC3" s="424"/>
      <c r="AD3" s="424"/>
      <c r="AE3" s="423" t="s">
        <v>10</v>
      </c>
      <c r="AF3" s="424"/>
      <c r="AG3" s="425"/>
      <c r="AH3" s="433" t="s">
        <v>11</v>
      </c>
      <c r="AI3" s="424"/>
      <c r="AJ3" s="424"/>
      <c r="AK3" s="424"/>
      <c r="AL3" s="424"/>
      <c r="AM3" s="424"/>
      <c r="AN3" s="425"/>
      <c r="AO3" s="423" t="s">
        <v>12</v>
      </c>
      <c r="AP3" s="424"/>
      <c r="AQ3" s="424"/>
      <c r="AR3" s="424"/>
      <c r="AS3" s="424"/>
      <c r="AT3" s="424"/>
      <c r="AU3" s="424"/>
      <c r="AV3" s="424"/>
      <c r="AW3" s="424"/>
      <c r="AX3" s="423" t="s">
        <v>14</v>
      </c>
      <c r="AY3" s="424"/>
      <c r="AZ3" s="425"/>
      <c r="BA3" s="423" t="s">
        <v>105</v>
      </c>
      <c r="BB3" s="424"/>
      <c r="BC3" s="424"/>
      <c r="BD3" s="424"/>
      <c r="BE3" s="424"/>
      <c r="BF3" s="424"/>
      <c r="BG3" s="425"/>
      <c r="BH3" s="423" t="s">
        <v>106</v>
      </c>
      <c r="BI3" s="424"/>
      <c r="BJ3" s="424"/>
      <c r="BK3" s="424"/>
      <c r="BL3" s="424"/>
      <c r="BM3" s="424"/>
      <c r="BN3" s="424"/>
      <c r="BO3" s="424"/>
      <c r="BP3" s="424"/>
      <c r="BQ3" s="423" t="s">
        <v>16</v>
      </c>
      <c r="BR3" s="424"/>
      <c r="BS3" s="424"/>
      <c r="BT3" s="425"/>
      <c r="BU3" s="423" t="s">
        <v>17</v>
      </c>
      <c r="BV3" s="424"/>
      <c r="BW3" s="424"/>
      <c r="BX3" s="445"/>
      <c r="BY3" s="172" t="s">
        <v>233</v>
      </c>
      <c r="BZ3" s="301"/>
      <c r="CA3" s="301"/>
      <c r="CB3" s="301"/>
      <c r="CC3" s="172" t="s">
        <v>234</v>
      </c>
      <c r="CD3" s="301"/>
      <c r="CE3" s="301"/>
      <c r="CF3" s="301"/>
      <c r="CG3" s="301"/>
      <c r="CH3" s="172" t="s">
        <v>236</v>
      </c>
      <c r="CI3" s="301"/>
      <c r="CJ3" s="301"/>
      <c r="CK3" s="301"/>
      <c r="CL3" s="301"/>
      <c r="CM3" s="301"/>
      <c r="CN3" s="301"/>
      <c r="CO3" s="172" t="s">
        <v>237</v>
      </c>
      <c r="CP3" s="301"/>
      <c r="CQ3" s="301"/>
      <c r="CR3" s="301"/>
      <c r="CS3" s="301"/>
      <c r="CT3" s="301"/>
      <c r="CU3" s="172" t="s">
        <v>238</v>
      </c>
      <c r="CV3" s="301"/>
      <c r="CW3" s="301"/>
      <c r="CX3" s="301"/>
      <c r="CY3" s="301"/>
      <c r="CZ3" s="301"/>
      <c r="DA3" s="301"/>
      <c r="DB3" s="301"/>
      <c r="DC3" s="172" t="s">
        <v>239</v>
      </c>
      <c r="DD3" s="301"/>
      <c r="DE3" s="301"/>
      <c r="DF3" s="301"/>
      <c r="DG3" s="301"/>
      <c r="DH3" s="301"/>
      <c r="DI3" s="301"/>
      <c r="DJ3" s="172" t="s">
        <v>241</v>
      </c>
      <c r="DK3" s="301"/>
      <c r="DL3" s="301"/>
      <c r="DM3" s="301"/>
      <c r="DN3" s="172" t="s">
        <v>243</v>
      </c>
      <c r="DO3" s="301"/>
      <c r="DP3" s="301"/>
      <c r="DQ3" s="301"/>
      <c r="DR3" s="301"/>
      <c r="DS3" s="301"/>
      <c r="DT3" s="172" t="s">
        <v>244</v>
      </c>
      <c r="DU3" s="301"/>
      <c r="DV3" s="301"/>
      <c r="DW3" s="301"/>
      <c r="DX3" s="301"/>
      <c r="DY3" s="301"/>
      <c r="DZ3" s="172" t="s">
        <v>245</v>
      </c>
      <c r="EA3" s="301"/>
      <c r="EB3" s="301"/>
      <c r="EC3" s="301"/>
      <c r="ED3" s="301"/>
      <c r="EE3" s="172" t="s">
        <v>246</v>
      </c>
      <c r="EF3" s="301"/>
      <c r="EG3" s="301"/>
      <c r="EH3" s="301"/>
      <c r="EI3" s="301"/>
      <c r="EJ3" s="301"/>
      <c r="EK3" s="172" t="s">
        <v>247</v>
      </c>
      <c r="EL3" s="301"/>
      <c r="EM3" s="301"/>
      <c r="EN3" s="301"/>
      <c r="EO3" s="301"/>
      <c r="EP3" s="172" t="s">
        <v>249</v>
      </c>
      <c r="EQ3" s="301"/>
      <c r="ER3" s="301"/>
      <c r="ES3" s="301"/>
      <c r="ET3" s="301"/>
      <c r="EU3" s="301"/>
      <c r="EV3" s="172" t="s">
        <v>250</v>
      </c>
      <c r="EW3" s="301"/>
      <c r="EX3" s="301"/>
      <c r="EY3" s="301"/>
      <c r="EZ3" s="301"/>
      <c r="FA3" s="301"/>
      <c r="FB3" s="172" t="s">
        <v>251</v>
      </c>
      <c r="FC3" s="301"/>
      <c r="FD3" s="301"/>
      <c r="FE3" s="301"/>
      <c r="FF3" s="301"/>
      <c r="FG3" s="301"/>
      <c r="FH3" s="301"/>
      <c r="FI3" s="172" t="s">
        <v>252</v>
      </c>
      <c r="FJ3" s="301"/>
      <c r="FK3" s="301"/>
      <c r="FL3" s="301"/>
      <c r="FM3" s="301"/>
      <c r="FN3" s="301"/>
      <c r="FO3" s="301"/>
      <c r="FP3" s="301"/>
      <c r="FQ3" s="301"/>
      <c r="FR3" s="301"/>
      <c r="FS3" s="301"/>
      <c r="FT3" s="172" t="s">
        <v>253</v>
      </c>
      <c r="FU3" s="301"/>
      <c r="FV3" s="301"/>
      <c r="FW3" s="301"/>
      <c r="FX3" s="301"/>
      <c r="FY3" s="301"/>
      <c r="FZ3" s="301"/>
      <c r="GA3" s="301"/>
      <c r="GB3" s="301"/>
      <c r="GC3" s="172" t="s">
        <v>254</v>
      </c>
      <c r="GD3" s="301"/>
      <c r="GE3" s="301"/>
      <c r="GF3" s="301"/>
      <c r="GG3" s="301"/>
      <c r="GH3" s="172" t="s">
        <v>255</v>
      </c>
      <c r="GI3" s="301"/>
      <c r="GJ3" s="301"/>
      <c r="GK3" s="301"/>
      <c r="GL3" s="301"/>
      <c r="GM3" s="172" t="s">
        <v>256</v>
      </c>
      <c r="GN3" s="301"/>
      <c r="GO3" s="301"/>
      <c r="GP3" s="301"/>
      <c r="GQ3" s="301"/>
      <c r="GR3" s="301"/>
      <c r="GS3" s="301"/>
      <c r="GT3" s="301"/>
      <c r="GU3" s="301"/>
      <c r="GV3" s="301"/>
      <c r="GW3" s="301"/>
      <c r="GX3" s="172" t="s">
        <v>258</v>
      </c>
      <c r="GY3" s="301"/>
      <c r="GZ3" s="301"/>
      <c r="HA3" s="301"/>
      <c r="HB3" s="301"/>
      <c r="HC3" s="301"/>
      <c r="HD3" s="301"/>
      <c r="HE3" s="301"/>
      <c r="HF3" s="301"/>
      <c r="HG3" s="301"/>
      <c r="HH3" s="441" t="s">
        <v>161</v>
      </c>
      <c r="HI3" s="442"/>
      <c r="HJ3" s="442"/>
      <c r="HK3" s="442"/>
      <c r="HL3" s="443"/>
    </row>
    <row r="4" spans="1:254" ht="23.25" customHeight="1" thickBot="1" x14ac:dyDescent="0.2">
      <c r="A4" s="408" t="s">
        <v>1</v>
      </c>
      <c r="B4" s="410" t="s">
        <v>2</v>
      </c>
      <c r="C4" s="410" t="s">
        <v>86</v>
      </c>
      <c r="D4" s="412" t="s">
        <v>87</v>
      </c>
      <c r="E4" s="414" t="s">
        <v>56</v>
      </c>
      <c r="F4" s="416" t="s">
        <v>88</v>
      </c>
      <c r="G4" s="421" t="s">
        <v>5</v>
      </c>
      <c r="H4" s="417" t="s">
        <v>3</v>
      </c>
      <c r="I4" s="418"/>
      <c r="J4" s="419"/>
      <c r="K4" s="421" t="s">
        <v>5</v>
      </c>
      <c r="L4" s="420" t="s">
        <v>3</v>
      </c>
      <c r="M4" s="418"/>
      <c r="N4" s="419"/>
      <c r="O4" s="421" t="s">
        <v>5</v>
      </c>
      <c r="P4" s="428" t="s">
        <v>3</v>
      </c>
      <c r="Q4" s="429"/>
      <c r="R4" s="430"/>
      <c r="S4" s="421" t="s">
        <v>5</v>
      </c>
      <c r="T4" s="431" t="s">
        <v>3</v>
      </c>
      <c r="U4" s="429"/>
      <c r="V4" s="432"/>
      <c r="W4" s="421" t="s">
        <v>5</v>
      </c>
      <c r="X4" s="428" t="s">
        <v>3</v>
      </c>
      <c r="Y4" s="429"/>
      <c r="Z4" s="432"/>
      <c r="AA4" s="421" t="s">
        <v>5</v>
      </c>
      <c r="AB4" s="431" t="s">
        <v>3</v>
      </c>
      <c r="AC4" s="429"/>
      <c r="AD4" s="430"/>
      <c r="AE4" s="421" t="s">
        <v>5</v>
      </c>
      <c r="AF4" s="426" t="s">
        <v>116</v>
      </c>
      <c r="AG4" s="427"/>
      <c r="AH4" s="439" t="s">
        <v>5</v>
      </c>
      <c r="AI4" s="431" t="s">
        <v>3</v>
      </c>
      <c r="AJ4" s="429"/>
      <c r="AK4" s="429"/>
      <c r="AL4" s="429"/>
      <c r="AM4" s="429"/>
      <c r="AN4" s="432"/>
      <c r="AO4" s="421" t="s">
        <v>5</v>
      </c>
      <c r="AP4" s="428" t="s">
        <v>3</v>
      </c>
      <c r="AQ4" s="429"/>
      <c r="AR4" s="429"/>
      <c r="AS4" s="429"/>
      <c r="AT4" s="429"/>
      <c r="AU4" s="429"/>
      <c r="AV4" s="429"/>
      <c r="AW4" s="430"/>
      <c r="AX4" s="421" t="s">
        <v>5</v>
      </c>
      <c r="AY4" s="426" t="s">
        <v>116</v>
      </c>
      <c r="AZ4" s="427"/>
      <c r="BA4" s="421" t="s">
        <v>5</v>
      </c>
      <c r="BB4" s="428" t="s">
        <v>3</v>
      </c>
      <c r="BC4" s="429"/>
      <c r="BD4" s="429"/>
      <c r="BE4" s="429"/>
      <c r="BF4" s="429"/>
      <c r="BG4" s="432"/>
      <c r="BH4" s="421" t="s">
        <v>5</v>
      </c>
      <c r="BI4" s="431" t="s">
        <v>3</v>
      </c>
      <c r="BJ4" s="429"/>
      <c r="BK4" s="429"/>
      <c r="BL4" s="429"/>
      <c r="BM4" s="429"/>
      <c r="BN4" s="429"/>
      <c r="BO4" s="429"/>
      <c r="BP4" s="430"/>
      <c r="BQ4" s="421" t="s">
        <v>5</v>
      </c>
      <c r="BR4" s="428" t="s">
        <v>3</v>
      </c>
      <c r="BS4" s="429"/>
      <c r="BT4" s="432"/>
      <c r="BU4" s="421" t="s">
        <v>5</v>
      </c>
      <c r="BV4" s="431" t="s">
        <v>3</v>
      </c>
      <c r="BW4" s="429"/>
      <c r="BX4" s="444"/>
      <c r="BY4" s="331" t="s">
        <v>225</v>
      </c>
      <c r="BZ4" s="332" t="s">
        <v>188</v>
      </c>
      <c r="CA4" s="173"/>
      <c r="CB4" s="173"/>
      <c r="CC4" s="331" t="s">
        <v>225</v>
      </c>
      <c r="CD4" s="332" t="s">
        <v>188</v>
      </c>
      <c r="CE4" s="173"/>
      <c r="CF4" s="173"/>
      <c r="CG4" s="173"/>
      <c r="CH4" s="331" t="s">
        <v>225</v>
      </c>
      <c r="CI4" s="332" t="s">
        <v>188</v>
      </c>
      <c r="CJ4" s="173"/>
      <c r="CK4" s="173"/>
      <c r="CL4" s="173"/>
      <c r="CM4" s="173"/>
      <c r="CN4" s="173"/>
      <c r="CO4" s="331" t="s">
        <v>225</v>
      </c>
      <c r="CP4" s="332" t="s">
        <v>188</v>
      </c>
      <c r="CQ4" s="333"/>
      <c r="CR4" s="333"/>
      <c r="CS4" s="333"/>
      <c r="CT4" s="333"/>
      <c r="CU4" s="331" t="s">
        <v>225</v>
      </c>
      <c r="CV4" s="332" t="s">
        <v>188</v>
      </c>
      <c r="CW4" s="333"/>
      <c r="CX4" s="333"/>
      <c r="CY4" s="333"/>
      <c r="CZ4" s="333"/>
      <c r="DA4" s="333"/>
      <c r="DB4" s="333"/>
      <c r="DC4" s="331" t="s">
        <v>225</v>
      </c>
      <c r="DD4" s="332" t="s">
        <v>188</v>
      </c>
      <c r="DE4" s="173"/>
      <c r="DF4" s="173"/>
      <c r="DG4" s="173"/>
      <c r="DH4" s="173"/>
      <c r="DI4" s="173"/>
      <c r="DJ4" s="331" t="s">
        <v>225</v>
      </c>
      <c r="DK4" s="332" t="s">
        <v>188</v>
      </c>
      <c r="DL4" s="173"/>
      <c r="DM4" s="173"/>
      <c r="DN4" s="331" t="s">
        <v>225</v>
      </c>
      <c r="DO4" s="332" t="s">
        <v>188</v>
      </c>
      <c r="DP4" s="333"/>
      <c r="DQ4" s="333"/>
      <c r="DR4" s="333"/>
      <c r="DS4" s="333"/>
      <c r="DT4" s="331" t="s">
        <v>225</v>
      </c>
      <c r="DU4" s="332" t="s">
        <v>188</v>
      </c>
      <c r="DV4" s="173"/>
      <c r="DW4" s="173"/>
      <c r="DX4" s="173"/>
      <c r="DY4" s="173"/>
      <c r="DZ4" s="331" t="s">
        <v>225</v>
      </c>
      <c r="EA4" s="332" t="s">
        <v>188</v>
      </c>
      <c r="EB4" s="333"/>
      <c r="EC4" s="333"/>
      <c r="ED4" s="333"/>
      <c r="EE4" s="331" t="s">
        <v>225</v>
      </c>
      <c r="EF4" s="332" t="s">
        <v>188</v>
      </c>
      <c r="EG4" s="173"/>
      <c r="EH4" s="173"/>
      <c r="EI4" s="173"/>
      <c r="EJ4" s="173"/>
      <c r="EK4" s="331" t="s">
        <v>225</v>
      </c>
      <c r="EL4" s="332" t="s">
        <v>188</v>
      </c>
      <c r="EM4" s="173"/>
      <c r="EN4" s="173"/>
      <c r="EO4" s="173"/>
      <c r="EP4" s="331" t="s">
        <v>225</v>
      </c>
      <c r="EQ4" s="332" t="s">
        <v>188</v>
      </c>
      <c r="ER4" s="333"/>
      <c r="ES4" s="333"/>
      <c r="ET4" s="333"/>
      <c r="EU4" s="333"/>
      <c r="EV4" s="331" t="s">
        <v>225</v>
      </c>
      <c r="EW4" s="332" t="s">
        <v>188</v>
      </c>
      <c r="EX4" s="333"/>
      <c r="EY4" s="333"/>
      <c r="EZ4" s="333"/>
      <c r="FA4" s="333"/>
      <c r="FB4" s="331" t="s">
        <v>225</v>
      </c>
      <c r="FC4" s="332" t="s">
        <v>188</v>
      </c>
      <c r="FD4" s="333"/>
      <c r="FE4" s="333"/>
      <c r="FF4" s="333"/>
      <c r="FG4" s="333"/>
      <c r="FH4" s="333"/>
      <c r="FI4" s="331" t="s">
        <v>225</v>
      </c>
      <c r="FJ4" s="332" t="s">
        <v>188</v>
      </c>
      <c r="FK4" s="333"/>
      <c r="FL4" s="333"/>
      <c r="FM4" s="333"/>
      <c r="FN4" s="333"/>
      <c r="FO4" s="333"/>
      <c r="FP4" s="333"/>
      <c r="FQ4" s="333"/>
      <c r="FR4" s="333"/>
      <c r="FS4" s="333"/>
      <c r="FT4" s="331" t="s">
        <v>225</v>
      </c>
      <c r="FU4" s="332" t="s">
        <v>188</v>
      </c>
      <c r="FV4" s="333"/>
      <c r="FW4" s="333"/>
      <c r="FX4" s="333"/>
      <c r="FY4" s="333"/>
      <c r="FZ4" s="333"/>
      <c r="GA4" s="333"/>
      <c r="GB4" s="333"/>
      <c r="GC4" s="331" t="s">
        <v>225</v>
      </c>
      <c r="GD4" s="332" t="s">
        <v>188</v>
      </c>
      <c r="GE4" s="333"/>
      <c r="GF4" s="333"/>
      <c r="GG4" s="333"/>
      <c r="GH4" s="331" t="s">
        <v>225</v>
      </c>
      <c r="GI4" s="332" t="s">
        <v>188</v>
      </c>
      <c r="GJ4" s="333"/>
      <c r="GK4" s="333"/>
      <c r="GL4" s="333"/>
      <c r="GM4" s="331" t="s">
        <v>225</v>
      </c>
      <c r="GN4" s="332" t="s">
        <v>188</v>
      </c>
      <c r="GO4" s="333"/>
      <c r="GP4" s="333"/>
      <c r="GQ4" s="333"/>
      <c r="GR4" s="333"/>
      <c r="GS4" s="333"/>
      <c r="GT4" s="333"/>
      <c r="GU4" s="333"/>
      <c r="GV4" s="333"/>
      <c r="GW4" s="333"/>
      <c r="GX4" s="331" t="s">
        <v>225</v>
      </c>
      <c r="GY4" s="332" t="s">
        <v>188</v>
      </c>
      <c r="GZ4" s="333"/>
      <c r="HA4" s="333"/>
      <c r="HB4" s="333"/>
      <c r="HC4" s="333"/>
      <c r="HD4" s="333"/>
      <c r="HE4" s="333"/>
      <c r="HF4" s="333"/>
      <c r="HG4" s="333"/>
      <c r="HH4" s="437" t="s">
        <v>5</v>
      </c>
      <c r="HI4" s="434" t="s">
        <v>3</v>
      </c>
      <c r="HJ4" s="435"/>
      <c r="HK4" s="435"/>
      <c r="HL4" s="436"/>
      <c r="HZ4" s="112" t="s">
        <v>232</v>
      </c>
    </row>
    <row r="5" spans="1:254" s="115" customFormat="1" ht="12" customHeight="1" thickBot="1" x14ac:dyDescent="0.2">
      <c r="A5" s="409"/>
      <c r="B5" s="411"/>
      <c r="C5" s="411"/>
      <c r="D5" s="413"/>
      <c r="E5" s="415"/>
      <c r="F5" s="415"/>
      <c r="G5" s="422"/>
      <c r="H5" s="189">
        <v>1</v>
      </c>
      <c r="I5" s="190">
        <v>2</v>
      </c>
      <c r="J5" s="191">
        <v>3</v>
      </c>
      <c r="K5" s="422"/>
      <c r="L5" s="192">
        <v>1</v>
      </c>
      <c r="M5" s="190">
        <v>2</v>
      </c>
      <c r="N5" s="191">
        <v>3</v>
      </c>
      <c r="O5" s="422"/>
      <c r="P5" s="189">
        <v>1</v>
      </c>
      <c r="Q5" s="190">
        <v>2</v>
      </c>
      <c r="R5" s="193">
        <v>3</v>
      </c>
      <c r="S5" s="422"/>
      <c r="T5" s="192">
        <v>1</v>
      </c>
      <c r="U5" s="190">
        <v>2</v>
      </c>
      <c r="V5" s="191">
        <v>3</v>
      </c>
      <c r="W5" s="422"/>
      <c r="X5" s="189">
        <v>1</v>
      </c>
      <c r="Y5" s="190">
        <v>2</v>
      </c>
      <c r="Z5" s="191">
        <v>3</v>
      </c>
      <c r="AA5" s="422"/>
      <c r="AB5" s="192">
        <v>1</v>
      </c>
      <c r="AC5" s="190">
        <v>2</v>
      </c>
      <c r="AD5" s="193">
        <v>3</v>
      </c>
      <c r="AE5" s="422"/>
      <c r="AF5" s="189">
        <v>1</v>
      </c>
      <c r="AG5" s="191">
        <v>2</v>
      </c>
      <c r="AH5" s="440"/>
      <c r="AI5" s="194">
        <v>1</v>
      </c>
      <c r="AJ5" s="195">
        <v>2</v>
      </c>
      <c r="AK5" s="195">
        <v>3</v>
      </c>
      <c r="AL5" s="195">
        <v>4</v>
      </c>
      <c r="AM5" s="195">
        <v>5</v>
      </c>
      <c r="AN5" s="196">
        <v>6</v>
      </c>
      <c r="AO5" s="422"/>
      <c r="AP5" s="189">
        <v>1</v>
      </c>
      <c r="AQ5" s="190">
        <v>2</v>
      </c>
      <c r="AR5" s="190">
        <v>3</v>
      </c>
      <c r="AS5" s="190">
        <v>4</v>
      </c>
      <c r="AT5" s="190">
        <v>5</v>
      </c>
      <c r="AU5" s="190">
        <v>6</v>
      </c>
      <c r="AV5" s="190">
        <v>7</v>
      </c>
      <c r="AW5" s="193">
        <v>8</v>
      </c>
      <c r="AX5" s="422"/>
      <c r="AY5" s="192">
        <v>1</v>
      </c>
      <c r="AZ5" s="191">
        <v>2</v>
      </c>
      <c r="BA5" s="422"/>
      <c r="BB5" s="189">
        <v>1</v>
      </c>
      <c r="BC5" s="190">
        <v>2</v>
      </c>
      <c r="BD5" s="190">
        <v>3</v>
      </c>
      <c r="BE5" s="190">
        <v>4</v>
      </c>
      <c r="BF5" s="190">
        <v>5</v>
      </c>
      <c r="BG5" s="191">
        <v>6</v>
      </c>
      <c r="BH5" s="422"/>
      <c r="BI5" s="192">
        <v>1</v>
      </c>
      <c r="BJ5" s="190">
        <v>2</v>
      </c>
      <c r="BK5" s="190">
        <v>3</v>
      </c>
      <c r="BL5" s="190">
        <v>4</v>
      </c>
      <c r="BM5" s="190">
        <v>5</v>
      </c>
      <c r="BN5" s="190">
        <v>6</v>
      </c>
      <c r="BO5" s="190">
        <v>7</v>
      </c>
      <c r="BP5" s="193">
        <v>8</v>
      </c>
      <c r="BQ5" s="422"/>
      <c r="BR5" s="189">
        <v>1</v>
      </c>
      <c r="BS5" s="190">
        <v>2</v>
      </c>
      <c r="BT5" s="191">
        <v>3</v>
      </c>
      <c r="BU5" s="422"/>
      <c r="BV5" s="192">
        <v>1</v>
      </c>
      <c r="BW5" s="190">
        <v>2</v>
      </c>
      <c r="BX5" s="197">
        <v>3</v>
      </c>
      <c r="BY5" s="334" t="s">
        <v>226</v>
      </c>
      <c r="BZ5" s="302">
        <v>1</v>
      </c>
      <c r="CA5" s="302">
        <v>2</v>
      </c>
      <c r="CB5" s="302">
        <v>3</v>
      </c>
      <c r="CC5" s="334" t="s">
        <v>226</v>
      </c>
      <c r="CD5" s="302">
        <v>1</v>
      </c>
      <c r="CE5" s="302">
        <v>2</v>
      </c>
      <c r="CF5" s="302">
        <v>3</v>
      </c>
      <c r="CG5" s="302">
        <v>4</v>
      </c>
      <c r="CH5" s="334" t="s">
        <v>226</v>
      </c>
      <c r="CI5" s="302">
        <v>1</v>
      </c>
      <c r="CJ5" s="302">
        <v>2</v>
      </c>
      <c r="CK5" s="302">
        <v>3</v>
      </c>
      <c r="CL5" s="302">
        <v>4</v>
      </c>
      <c r="CM5" s="302">
        <v>5</v>
      </c>
      <c r="CN5" s="302">
        <v>6</v>
      </c>
      <c r="CO5" s="334" t="s">
        <v>226</v>
      </c>
      <c r="CP5" s="302">
        <v>1</v>
      </c>
      <c r="CQ5" s="303">
        <v>2</v>
      </c>
      <c r="CR5" s="303">
        <v>3</v>
      </c>
      <c r="CS5" s="303">
        <v>4</v>
      </c>
      <c r="CT5" s="303">
        <v>5</v>
      </c>
      <c r="CU5" s="334" t="s">
        <v>226</v>
      </c>
      <c r="CV5" s="302">
        <v>1</v>
      </c>
      <c r="CW5" s="303">
        <v>2</v>
      </c>
      <c r="CX5" s="303">
        <v>3</v>
      </c>
      <c r="CY5" s="303">
        <v>4</v>
      </c>
      <c r="CZ5" s="303">
        <v>5</v>
      </c>
      <c r="DA5" s="303">
        <v>6</v>
      </c>
      <c r="DB5" s="303">
        <v>7</v>
      </c>
      <c r="DC5" s="334" t="s">
        <v>226</v>
      </c>
      <c r="DD5" s="302">
        <v>1</v>
      </c>
      <c r="DE5" s="302">
        <v>2</v>
      </c>
      <c r="DF5" s="302">
        <v>3</v>
      </c>
      <c r="DG5" s="302">
        <v>4</v>
      </c>
      <c r="DH5" s="302">
        <v>5</v>
      </c>
      <c r="DI5" s="302">
        <v>6</v>
      </c>
      <c r="DJ5" s="334" t="s">
        <v>226</v>
      </c>
      <c r="DK5" s="302">
        <v>1</v>
      </c>
      <c r="DL5" s="302">
        <v>2</v>
      </c>
      <c r="DM5" s="302">
        <v>3</v>
      </c>
      <c r="DN5" s="334" t="s">
        <v>226</v>
      </c>
      <c r="DO5" s="302">
        <v>1</v>
      </c>
      <c r="DP5" s="303">
        <v>2</v>
      </c>
      <c r="DQ5" s="303">
        <v>3</v>
      </c>
      <c r="DR5" s="303">
        <v>4</v>
      </c>
      <c r="DS5" s="303">
        <v>5</v>
      </c>
      <c r="DT5" s="334" t="s">
        <v>226</v>
      </c>
      <c r="DU5" s="302">
        <v>1</v>
      </c>
      <c r="DV5" s="302">
        <v>2</v>
      </c>
      <c r="DW5" s="302">
        <v>3</v>
      </c>
      <c r="DX5" s="302">
        <v>4</v>
      </c>
      <c r="DY5" s="302">
        <v>5</v>
      </c>
      <c r="DZ5" s="334" t="s">
        <v>226</v>
      </c>
      <c r="EA5" s="302">
        <v>1</v>
      </c>
      <c r="EB5" s="303">
        <v>2</v>
      </c>
      <c r="EC5" s="303">
        <v>3</v>
      </c>
      <c r="ED5" s="303">
        <v>4</v>
      </c>
      <c r="EE5" s="334" t="s">
        <v>226</v>
      </c>
      <c r="EF5" s="302">
        <v>1</v>
      </c>
      <c r="EG5" s="302">
        <v>2</v>
      </c>
      <c r="EH5" s="302">
        <v>3</v>
      </c>
      <c r="EI5" s="302">
        <v>4</v>
      </c>
      <c r="EJ5" s="302">
        <v>5</v>
      </c>
      <c r="EK5" s="334" t="s">
        <v>226</v>
      </c>
      <c r="EL5" s="302">
        <v>1</v>
      </c>
      <c r="EM5" s="302">
        <v>2</v>
      </c>
      <c r="EN5" s="302">
        <v>3</v>
      </c>
      <c r="EO5" s="302">
        <v>4</v>
      </c>
      <c r="EP5" s="334" t="s">
        <v>248</v>
      </c>
      <c r="EQ5" s="302">
        <v>1</v>
      </c>
      <c r="ER5" s="303">
        <v>2</v>
      </c>
      <c r="ES5" s="303">
        <v>3</v>
      </c>
      <c r="ET5" s="303">
        <v>4</v>
      </c>
      <c r="EU5" s="303">
        <v>5</v>
      </c>
      <c r="EV5" s="334" t="s">
        <v>226</v>
      </c>
      <c r="EW5" s="302">
        <v>1</v>
      </c>
      <c r="EX5" s="303">
        <v>2</v>
      </c>
      <c r="EY5" s="303">
        <v>3</v>
      </c>
      <c r="EZ5" s="303">
        <v>4</v>
      </c>
      <c r="FA5" s="303">
        <v>5</v>
      </c>
      <c r="FB5" s="334" t="s">
        <v>226</v>
      </c>
      <c r="FC5" s="302">
        <v>1</v>
      </c>
      <c r="FD5" s="303">
        <v>2</v>
      </c>
      <c r="FE5" s="303">
        <v>3</v>
      </c>
      <c r="FF5" s="303">
        <v>4</v>
      </c>
      <c r="FG5" s="303">
        <v>5</v>
      </c>
      <c r="FH5" s="303">
        <v>6</v>
      </c>
      <c r="FI5" s="334" t="s">
        <v>226</v>
      </c>
      <c r="FJ5" s="302">
        <v>1</v>
      </c>
      <c r="FK5" s="303">
        <v>2</v>
      </c>
      <c r="FL5" s="303">
        <v>3</v>
      </c>
      <c r="FM5" s="303">
        <v>4</v>
      </c>
      <c r="FN5" s="303">
        <v>5</v>
      </c>
      <c r="FO5" s="303">
        <v>6</v>
      </c>
      <c r="FP5" s="303">
        <v>7</v>
      </c>
      <c r="FQ5" s="303">
        <v>8</v>
      </c>
      <c r="FR5" s="303">
        <v>9</v>
      </c>
      <c r="FS5" s="303" t="s">
        <v>230</v>
      </c>
      <c r="FT5" s="334" t="s">
        <v>226</v>
      </c>
      <c r="FU5" s="302">
        <v>1</v>
      </c>
      <c r="FV5" s="303">
        <v>2</v>
      </c>
      <c r="FW5" s="302">
        <v>3</v>
      </c>
      <c r="FX5" s="303">
        <v>4</v>
      </c>
      <c r="FY5" s="302">
        <v>5</v>
      </c>
      <c r="FZ5" s="303">
        <v>6</v>
      </c>
      <c r="GA5" s="302">
        <v>7</v>
      </c>
      <c r="GB5" s="303">
        <v>8</v>
      </c>
      <c r="GC5" s="334" t="s">
        <v>226</v>
      </c>
      <c r="GD5" s="302">
        <v>1</v>
      </c>
      <c r="GE5" s="303">
        <v>2</v>
      </c>
      <c r="GF5" s="302">
        <v>3</v>
      </c>
      <c r="GG5" s="303">
        <v>4</v>
      </c>
      <c r="GH5" s="334" t="s">
        <v>226</v>
      </c>
      <c r="GI5" s="302">
        <v>1</v>
      </c>
      <c r="GJ5" s="303">
        <v>2</v>
      </c>
      <c r="GK5" s="303">
        <v>3</v>
      </c>
      <c r="GL5" s="303">
        <v>4</v>
      </c>
      <c r="GM5" s="334" t="s">
        <v>226</v>
      </c>
      <c r="GN5" s="302">
        <v>1</v>
      </c>
      <c r="GO5" s="303">
        <v>2</v>
      </c>
      <c r="GP5" s="302">
        <v>3</v>
      </c>
      <c r="GQ5" s="303">
        <v>4</v>
      </c>
      <c r="GR5" s="302">
        <v>5</v>
      </c>
      <c r="GS5" s="303">
        <v>6</v>
      </c>
      <c r="GT5" s="302">
        <v>7</v>
      </c>
      <c r="GU5" s="303">
        <v>8</v>
      </c>
      <c r="GV5" s="302">
        <v>9</v>
      </c>
      <c r="GW5" s="303" t="s">
        <v>257</v>
      </c>
      <c r="GX5" s="334" t="s">
        <v>226</v>
      </c>
      <c r="GY5" s="302">
        <v>1</v>
      </c>
      <c r="GZ5" s="303">
        <v>2</v>
      </c>
      <c r="HA5" s="302">
        <v>3</v>
      </c>
      <c r="HB5" s="303">
        <v>4</v>
      </c>
      <c r="HC5" s="302">
        <v>5</v>
      </c>
      <c r="HD5" s="303">
        <v>6</v>
      </c>
      <c r="HE5" s="302">
        <v>7</v>
      </c>
      <c r="HF5" s="303">
        <v>8</v>
      </c>
      <c r="HG5" s="302">
        <v>9</v>
      </c>
      <c r="HH5" s="438"/>
      <c r="HI5" s="198" t="s">
        <v>154</v>
      </c>
      <c r="HJ5" s="198" t="s">
        <v>155</v>
      </c>
      <c r="HK5" s="198" t="s">
        <v>156</v>
      </c>
      <c r="HL5" s="199" t="s">
        <v>157</v>
      </c>
      <c r="HO5" s="287" t="s">
        <v>89</v>
      </c>
      <c r="HP5" s="287" t="s">
        <v>90</v>
      </c>
      <c r="HQ5" s="288" t="s">
        <v>91</v>
      </c>
      <c r="HR5" s="288" t="s">
        <v>122</v>
      </c>
      <c r="HS5" s="288" t="s">
        <v>92</v>
      </c>
      <c r="HT5" s="288" t="s">
        <v>93</v>
      </c>
      <c r="HU5" s="288" t="s">
        <v>94</v>
      </c>
      <c r="HV5" s="288" t="s">
        <v>95</v>
      </c>
      <c r="HW5" s="288" t="s">
        <v>96</v>
      </c>
      <c r="HX5" s="288" t="s">
        <v>97</v>
      </c>
      <c r="HY5" s="115" t="s">
        <v>163</v>
      </c>
      <c r="HZ5" s="289" t="s">
        <v>185</v>
      </c>
      <c r="IA5" s="289" t="s">
        <v>259</v>
      </c>
      <c r="IB5" s="289" t="s">
        <v>260</v>
      </c>
      <c r="IC5" s="289" t="s">
        <v>261</v>
      </c>
      <c r="ID5" s="289" t="s">
        <v>262</v>
      </c>
      <c r="IE5" s="289" t="s">
        <v>264</v>
      </c>
      <c r="IF5" s="289" t="s">
        <v>265</v>
      </c>
      <c r="IG5" s="289" t="s">
        <v>266</v>
      </c>
      <c r="IH5" s="289" t="s">
        <v>267</v>
      </c>
      <c r="II5" s="289" t="s">
        <v>268</v>
      </c>
      <c r="IJ5" s="289" t="s">
        <v>269</v>
      </c>
      <c r="IK5" s="289" t="s">
        <v>270</v>
      </c>
      <c r="IL5" s="289" t="s">
        <v>271</v>
      </c>
      <c r="IM5" s="289" t="s">
        <v>263</v>
      </c>
      <c r="IN5" s="289" t="s">
        <v>272</v>
      </c>
      <c r="IO5" s="289" t="s">
        <v>273</v>
      </c>
      <c r="IP5" s="289" t="s">
        <v>274</v>
      </c>
      <c r="IQ5" s="289" t="s">
        <v>275</v>
      </c>
      <c r="IR5" s="289" t="s">
        <v>231</v>
      </c>
      <c r="IS5" s="289" t="s">
        <v>276</v>
      </c>
      <c r="IT5" s="289" t="s">
        <v>277</v>
      </c>
    </row>
    <row r="6" spans="1:254" s="116" customFormat="1" ht="15.75" customHeight="1" thickBot="1" x14ac:dyDescent="0.2">
      <c r="A6" s="385" t="s">
        <v>18</v>
      </c>
      <c r="B6" s="386"/>
      <c r="C6" s="386"/>
      <c r="D6" s="387"/>
      <c r="E6" s="206">
        <f>SUM(E7:E14)</f>
        <v>1387</v>
      </c>
      <c r="F6" s="207">
        <f t="shared" ref="F6" si="0">SUM(F7:F14)</f>
        <v>273</v>
      </c>
      <c r="G6" s="169">
        <f t="shared" ref="G6" si="1">SUM(G7:G14)</f>
        <v>1381</v>
      </c>
      <c r="H6" s="256">
        <f t="shared" ref="H6:BS6" si="2">SUM(H7:H14)</f>
        <v>235</v>
      </c>
      <c r="I6" s="212">
        <f t="shared" si="2"/>
        <v>640</v>
      </c>
      <c r="J6" s="240">
        <f t="shared" si="2"/>
        <v>506</v>
      </c>
      <c r="K6" s="169">
        <f t="shared" si="2"/>
        <v>1369</v>
      </c>
      <c r="L6" s="256">
        <f t="shared" si="2"/>
        <v>96</v>
      </c>
      <c r="M6" s="212">
        <f t="shared" si="2"/>
        <v>905</v>
      </c>
      <c r="N6" s="240">
        <f t="shared" si="2"/>
        <v>368</v>
      </c>
      <c r="O6" s="169">
        <f t="shared" si="2"/>
        <v>1373</v>
      </c>
      <c r="P6" s="256">
        <f t="shared" si="2"/>
        <v>126</v>
      </c>
      <c r="Q6" s="212">
        <f t="shared" si="2"/>
        <v>771</v>
      </c>
      <c r="R6" s="240">
        <f t="shared" si="2"/>
        <v>476</v>
      </c>
      <c r="S6" s="169">
        <f t="shared" si="2"/>
        <v>1374</v>
      </c>
      <c r="T6" s="256">
        <f t="shared" si="2"/>
        <v>306</v>
      </c>
      <c r="U6" s="212">
        <f t="shared" si="2"/>
        <v>729</v>
      </c>
      <c r="V6" s="240">
        <f t="shared" si="2"/>
        <v>339</v>
      </c>
      <c r="W6" s="169">
        <f t="shared" si="2"/>
        <v>1365</v>
      </c>
      <c r="X6" s="256">
        <f t="shared" si="2"/>
        <v>134</v>
      </c>
      <c r="Y6" s="212">
        <f t="shared" si="2"/>
        <v>938</v>
      </c>
      <c r="Z6" s="240">
        <f t="shared" si="2"/>
        <v>293</v>
      </c>
      <c r="AA6" s="169">
        <f t="shared" si="2"/>
        <v>1363</v>
      </c>
      <c r="AB6" s="256">
        <f t="shared" si="2"/>
        <v>157</v>
      </c>
      <c r="AC6" s="212">
        <f t="shared" si="2"/>
        <v>860</v>
      </c>
      <c r="AD6" s="240">
        <f t="shared" si="2"/>
        <v>346</v>
      </c>
      <c r="AE6" s="169">
        <f t="shared" si="2"/>
        <v>1375</v>
      </c>
      <c r="AF6" s="256">
        <f t="shared" si="2"/>
        <v>322</v>
      </c>
      <c r="AG6" s="240">
        <f t="shared" si="2"/>
        <v>1053</v>
      </c>
      <c r="AH6" s="169">
        <f>SUM(AH7:AH14)</f>
        <v>318</v>
      </c>
      <c r="AI6" s="256">
        <f>SUM(AI7:AI14)</f>
        <v>24</v>
      </c>
      <c r="AJ6" s="212">
        <f t="shared" si="2"/>
        <v>59</v>
      </c>
      <c r="AK6" s="212">
        <f t="shared" si="2"/>
        <v>121</v>
      </c>
      <c r="AL6" s="212">
        <f t="shared" si="2"/>
        <v>63</v>
      </c>
      <c r="AM6" s="212">
        <f t="shared" si="2"/>
        <v>104</v>
      </c>
      <c r="AN6" s="240">
        <f t="shared" si="2"/>
        <v>37</v>
      </c>
      <c r="AO6" s="169">
        <f>SUM(AO7:AO14)</f>
        <v>312</v>
      </c>
      <c r="AP6" s="256">
        <f t="shared" si="2"/>
        <v>210</v>
      </c>
      <c r="AQ6" s="212">
        <f t="shared" si="2"/>
        <v>95</v>
      </c>
      <c r="AR6" s="212">
        <f t="shared" si="2"/>
        <v>77</v>
      </c>
      <c r="AS6" s="212">
        <f t="shared" si="2"/>
        <v>10</v>
      </c>
      <c r="AT6" s="212">
        <f t="shared" si="2"/>
        <v>22</v>
      </c>
      <c r="AU6" s="212">
        <f t="shared" si="2"/>
        <v>13</v>
      </c>
      <c r="AV6" s="212">
        <f t="shared" si="2"/>
        <v>10</v>
      </c>
      <c r="AW6" s="240">
        <f t="shared" si="2"/>
        <v>16</v>
      </c>
      <c r="AX6" s="169">
        <f t="shared" si="2"/>
        <v>1369</v>
      </c>
      <c r="AY6" s="256">
        <f t="shared" si="2"/>
        <v>254</v>
      </c>
      <c r="AZ6" s="240">
        <f t="shared" si="2"/>
        <v>1115</v>
      </c>
      <c r="BA6" s="169">
        <f t="shared" si="2"/>
        <v>250</v>
      </c>
      <c r="BB6" s="256">
        <f t="shared" si="2"/>
        <v>9</v>
      </c>
      <c r="BC6" s="212">
        <f t="shared" si="2"/>
        <v>52</v>
      </c>
      <c r="BD6" s="212">
        <f t="shared" si="2"/>
        <v>112</v>
      </c>
      <c r="BE6" s="212">
        <f t="shared" si="2"/>
        <v>49</v>
      </c>
      <c r="BF6" s="212">
        <f t="shared" si="2"/>
        <v>66</v>
      </c>
      <c r="BG6" s="240">
        <f t="shared" si="2"/>
        <v>21</v>
      </c>
      <c r="BH6" s="169">
        <f t="shared" si="2"/>
        <v>240</v>
      </c>
      <c r="BI6" s="256">
        <f t="shared" si="2"/>
        <v>165</v>
      </c>
      <c r="BJ6" s="212">
        <f t="shared" si="2"/>
        <v>79</v>
      </c>
      <c r="BK6" s="212">
        <f t="shared" si="2"/>
        <v>63</v>
      </c>
      <c r="BL6" s="212">
        <f t="shared" si="2"/>
        <v>14</v>
      </c>
      <c r="BM6" s="212">
        <f t="shared" si="2"/>
        <v>14</v>
      </c>
      <c r="BN6" s="212">
        <f t="shared" si="2"/>
        <v>8</v>
      </c>
      <c r="BO6" s="212">
        <f t="shared" si="2"/>
        <v>4</v>
      </c>
      <c r="BP6" s="240">
        <f t="shared" si="2"/>
        <v>13</v>
      </c>
      <c r="BQ6" s="169">
        <f t="shared" si="2"/>
        <v>1374</v>
      </c>
      <c r="BR6" s="256">
        <f t="shared" si="2"/>
        <v>71</v>
      </c>
      <c r="BS6" s="212">
        <f t="shared" si="2"/>
        <v>682</v>
      </c>
      <c r="BT6" s="240">
        <f t="shared" ref="BT6:DS6" si="3">SUM(BT7:BT14)</f>
        <v>621</v>
      </c>
      <c r="BU6" s="169">
        <f t="shared" si="3"/>
        <v>1371</v>
      </c>
      <c r="BV6" s="256">
        <f t="shared" si="3"/>
        <v>126</v>
      </c>
      <c r="BW6" s="212">
        <f t="shared" si="3"/>
        <v>979</v>
      </c>
      <c r="BX6" s="240">
        <f t="shared" si="3"/>
        <v>266</v>
      </c>
      <c r="BY6" s="169">
        <f t="shared" si="3"/>
        <v>1360</v>
      </c>
      <c r="BZ6" s="256">
        <f t="shared" si="3"/>
        <v>713</v>
      </c>
      <c r="CA6" s="212">
        <f t="shared" si="3"/>
        <v>401</v>
      </c>
      <c r="CB6" s="240">
        <f t="shared" si="3"/>
        <v>246</v>
      </c>
      <c r="CC6" s="169">
        <f>SUM(CC7:CC14)</f>
        <v>1372</v>
      </c>
      <c r="CD6" s="304">
        <f t="shared" si="3"/>
        <v>249</v>
      </c>
      <c r="CE6" s="212">
        <f t="shared" si="3"/>
        <v>828</v>
      </c>
      <c r="CF6" s="212">
        <f t="shared" ref="CF6" si="4">SUM(CF7:CF14)</f>
        <v>131</v>
      </c>
      <c r="CG6" s="212">
        <f t="shared" si="3"/>
        <v>164</v>
      </c>
      <c r="CH6" s="169">
        <f t="shared" si="3"/>
        <v>244</v>
      </c>
      <c r="CI6" s="256">
        <f t="shared" si="3"/>
        <v>29</v>
      </c>
      <c r="CJ6" s="212">
        <f t="shared" si="3"/>
        <v>153</v>
      </c>
      <c r="CK6" s="212">
        <f t="shared" ref="CK6:CM6" si="5">SUM(CK7:CK14)</f>
        <v>7</v>
      </c>
      <c r="CL6" s="212">
        <f t="shared" si="5"/>
        <v>45</v>
      </c>
      <c r="CM6" s="212">
        <f t="shared" si="5"/>
        <v>126</v>
      </c>
      <c r="CN6" s="212">
        <f t="shared" si="3"/>
        <v>11</v>
      </c>
      <c r="CO6" s="169">
        <f>SUM(CO7:CO14)</f>
        <v>130</v>
      </c>
      <c r="CP6" s="256">
        <f t="shared" si="3"/>
        <v>7</v>
      </c>
      <c r="CQ6" s="212">
        <f t="shared" si="3"/>
        <v>30</v>
      </c>
      <c r="CR6" s="212">
        <f t="shared" ref="CR6:CS6" si="6">SUM(CR7:CR14)</f>
        <v>83</v>
      </c>
      <c r="CS6" s="212">
        <f t="shared" si="6"/>
        <v>76</v>
      </c>
      <c r="CT6" s="212">
        <f t="shared" si="3"/>
        <v>11</v>
      </c>
      <c r="CU6" s="169">
        <f>SUM(CU7:CU14)</f>
        <v>1339</v>
      </c>
      <c r="CV6" s="256">
        <f t="shared" si="3"/>
        <v>317</v>
      </c>
      <c r="CW6" s="212">
        <f t="shared" si="3"/>
        <v>167</v>
      </c>
      <c r="CX6" s="212">
        <f t="shared" ref="CX6:DA6" si="7">SUM(CX7:CX14)</f>
        <v>210</v>
      </c>
      <c r="CY6" s="212">
        <f t="shared" si="7"/>
        <v>201</v>
      </c>
      <c r="CZ6" s="212">
        <f t="shared" si="7"/>
        <v>142</v>
      </c>
      <c r="DA6" s="212">
        <f t="shared" si="7"/>
        <v>152</v>
      </c>
      <c r="DB6" s="212">
        <f t="shared" si="3"/>
        <v>150</v>
      </c>
      <c r="DC6" s="169">
        <f t="shared" si="3"/>
        <v>876</v>
      </c>
      <c r="DD6" s="256">
        <f t="shared" si="3"/>
        <v>142</v>
      </c>
      <c r="DE6" s="212">
        <f t="shared" si="3"/>
        <v>137</v>
      </c>
      <c r="DF6" s="212">
        <f t="shared" ref="DF6:DH6" si="8">SUM(DF7:DF14)</f>
        <v>211</v>
      </c>
      <c r="DG6" s="212">
        <f t="shared" si="8"/>
        <v>395</v>
      </c>
      <c r="DH6" s="212">
        <f t="shared" si="8"/>
        <v>239</v>
      </c>
      <c r="DI6" s="212">
        <f t="shared" si="3"/>
        <v>117</v>
      </c>
      <c r="DJ6" s="169">
        <f t="shared" si="3"/>
        <v>1334</v>
      </c>
      <c r="DK6" s="256">
        <f t="shared" si="3"/>
        <v>806</v>
      </c>
      <c r="DL6" s="212">
        <f t="shared" si="3"/>
        <v>147</v>
      </c>
      <c r="DM6" s="212">
        <f t="shared" si="3"/>
        <v>381</v>
      </c>
      <c r="DN6" s="169">
        <f t="shared" si="3"/>
        <v>917</v>
      </c>
      <c r="DO6" s="256">
        <f t="shared" si="3"/>
        <v>549</v>
      </c>
      <c r="DP6" s="212">
        <f t="shared" si="3"/>
        <v>439</v>
      </c>
      <c r="DQ6" s="212">
        <f t="shared" si="3"/>
        <v>102</v>
      </c>
      <c r="DR6" s="212">
        <f t="shared" si="3"/>
        <v>300</v>
      </c>
      <c r="DS6" s="212">
        <f t="shared" si="3"/>
        <v>66</v>
      </c>
      <c r="DT6" s="169">
        <f t="shared" ref="DT6:EQ6" si="9">SUM(DT7:DT14)</f>
        <v>1366</v>
      </c>
      <c r="DU6" s="256">
        <f t="shared" si="9"/>
        <v>139</v>
      </c>
      <c r="DV6" s="212">
        <f t="shared" si="9"/>
        <v>46</v>
      </c>
      <c r="DW6" s="212">
        <f t="shared" si="9"/>
        <v>221</v>
      </c>
      <c r="DX6" s="240">
        <f t="shared" si="9"/>
        <v>548</v>
      </c>
      <c r="DY6" s="240">
        <f t="shared" ref="DY6" si="10">SUM(DY7:DY14)</f>
        <v>412</v>
      </c>
      <c r="DZ6" s="169">
        <f t="shared" si="9"/>
        <v>1344</v>
      </c>
      <c r="EA6" s="256">
        <f t="shared" si="9"/>
        <v>5</v>
      </c>
      <c r="EB6" s="212">
        <f t="shared" si="9"/>
        <v>61</v>
      </c>
      <c r="EC6" s="212">
        <f t="shared" si="9"/>
        <v>350</v>
      </c>
      <c r="ED6" s="212">
        <f t="shared" si="9"/>
        <v>928</v>
      </c>
      <c r="EE6" s="169">
        <f t="shared" si="9"/>
        <v>62</v>
      </c>
      <c r="EF6" s="256">
        <f t="shared" si="9"/>
        <v>3</v>
      </c>
      <c r="EG6" s="212">
        <f t="shared" si="9"/>
        <v>14</v>
      </c>
      <c r="EH6" s="240">
        <f t="shared" si="9"/>
        <v>31</v>
      </c>
      <c r="EI6" s="240">
        <f t="shared" ref="EI6:EJ6" si="11">SUM(EI7:EI14)</f>
        <v>9</v>
      </c>
      <c r="EJ6" s="240">
        <f t="shared" si="11"/>
        <v>5</v>
      </c>
      <c r="EK6" s="169">
        <f t="shared" si="9"/>
        <v>1113</v>
      </c>
      <c r="EL6" s="256">
        <f t="shared" si="9"/>
        <v>4</v>
      </c>
      <c r="EM6" s="212">
        <f t="shared" si="9"/>
        <v>27</v>
      </c>
      <c r="EN6" s="212">
        <f t="shared" si="9"/>
        <v>226</v>
      </c>
      <c r="EO6" s="240">
        <f t="shared" si="9"/>
        <v>856</v>
      </c>
      <c r="EP6" s="169">
        <f>SUM(EP7:EP14)</f>
        <v>29</v>
      </c>
      <c r="EQ6" s="335">
        <f t="shared" si="9"/>
        <v>2</v>
      </c>
      <c r="ER6" s="240">
        <f t="shared" ref="ER6:FH6" si="12">SUM(ER7:ER14)</f>
        <v>3</v>
      </c>
      <c r="ES6" s="240">
        <f t="shared" ref="ES6:ET6" si="13">SUM(ES7:ES14)</f>
        <v>15</v>
      </c>
      <c r="ET6" s="240">
        <f t="shared" si="13"/>
        <v>7</v>
      </c>
      <c r="EU6" s="240">
        <f t="shared" si="12"/>
        <v>2</v>
      </c>
      <c r="EV6" s="169">
        <f t="shared" si="12"/>
        <v>1347</v>
      </c>
      <c r="EW6" s="335">
        <f t="shared" si="12"/>
        <v>258</v>
      </c>
      <c r="EX6" s="240">
        <f t="shared" si="12"/>
        <v>103</v>
      </c>
      <c r="EY6" s="240">
        <f t="shared" si="12"/>
        <v>700</v>
      </c>
      <c r="EZ6" s="240">
        <f t="shared" si="12"/>
        <v>170</v>
      </c>
      <c r="FA6" s="240">
        <f t="shared" si="12"/>
        <v>116</v>
      </c>
      <c r="FB6" s="169">
        <f t="shared" si="12"/>
        <v>325</v>
      </c>
      <c r="FC6" s="335">
        <f t="shared" si="12"/>
        <v>108</v>
      </c>
      <c r="FD6" s="240">
        <f t="shared" si="12"/>
        <v>103</v>
      </c>
      <c r="FE6" s="240">
        <f t="shared" si="12"/>
        <v>126</v>
      </c>
      <c r="FF6" s="240">
        <f t="shared" ref="FF6:FG6" si="14">SUM(FF7:FF14)</f>
        <v>51</v>
      </c>
      <c r="FG6" s="240">
        <f t="shared" si="14"/>
        <v>182</v>
      </c>
      <c r="FH6" s="240">
        <f t="shared" si="12"/>
        <v>12</v>
      </c>
      <c r="FI6" s="169">
        <f t="shared" ref="FI6:FQ6" si="15">SUM(FI7:FI14)</f>
        <v>1285</v>
      </c>
      <c r="FJ6" s="335">
        <f t="shared" si="15"/>
        <v>273</v>
      </c>
      <c r="FK6" s="240">
        <f t="shared" si="15"/>
        <v>329</v>
      </c>
      <c r="FL6" s="240">
        <f t="shared" si="15"/>
        <v>324</v>
      </c>
      <c r="FM6" s="240">
        <f t="shared" si="15"/>
        <v>319</v>
      </c>
      <c r="FN6" s="240">
        <f t="shared" si="15"/>
        <v>364</v>
      </c>
      <c r="FO6" s="240">
        <f t="shared" si="15"/>
        <v>216</v>
      </c>
      <c r="FP6" s="240">
        <f t="shared" si="15"/>
        <v>295</v>
      </c>
      <c r="FQ6" s="240">
        <f t="shared" si="15"/>
        <v>67</v>
      </c>
      <c r="FR6" s="240">
        <f t="shared" ref="FR6:FS6" si="16">SUM(FR7:FR14)</f>
        <v>307</v>
      </c>
      <c r="FS6" s="240">
        <f t="shared" si="16"/>
        <v>19</v>
      </c>
      <c r="FT6" s="169">
        <f t="shared" ref="FT6:FU6" si="17">SUM(FT7:FT14)</f>
        <v>1261</v>
      </c>
      <c r="FU6" s="335">
        <f t="shared" si="17"/>
        <v>131</v>
      </c>
      <c r="FV6" s="240">
        <f t="shared" ref="FV6:FZ6" si="18">SUM(FV7:FV14)</f>
        <v>74</v>
      </c>
      <c r="FW6" s="240">
        <f t="shared" si="18"/>
        <v>290</v>
      </c>
      <c r="FX6" s="240">
        <f t="shared" si="18"/>
        <v>440</v>
      </c>
      <c r="FY6" s="240">
        <f t="shared" si="18"/>
        <v>98</v>
      </c>
      <c r="FZ6" s="240">
        <f t="shared" si="18"/>
        <v>97</v>
      </c>
      <c r="GA6" s="240">
        <f>SUM(GA7:GA14)</f>
        <v>606</v>
      </c>
      <c r="GB6" s="240">
        <f>SUM(GB7:GB14)</f>
        <v>13</v>
      </c>
      <c r="GC6" s="169">
        <f t="shared" ref="GC6:GL6" si="19">SUM(GC7:GC14)</f>
        <v>1330</v>
      </c>
      <c r="GD6" s="335">
        <f t="shared" si="19"/>
        <v>22</v>
      </c>
      <c r="GE6" s="240">
        <f t="shared" ref="GE6" si="20">SUM(GE7:GE14)</f>
        <v>245</v>
      </c>
      <c r="GF6" s="240">
        <f>SUM(GF7:GF14)</f>
        <v>341</v>
      </c>
      <c r="GG6" s="240">
        <f t="shared" si="19"/>
        <v>722</v>
      </c>
      <c r="GH6" s="169">
        <f t="shared" si="19"/>
        <v>1339</v>
      </c>
      <c r="GI6" s="335">
        <f t="shared" si="19"/>
        <v>18</v>
      </c>
      <c r="GJ6" s="240">
        <f t="shared" ref="GJ6:GK6" si="21">SUM(GJ7:GJ14)</f>
        <v>159</v>
      </c>
      <c r="GK6" s="240">
        <f t="shared" si="21"/>
        <v>308</v>
      </c>
      <c r="GL6" s="240">
        <f t="shared" si="19"/>
        <v>854</v>
      </c>
      <c r="GM6" s="169">
        <f t="shared" ref="GM6:HG6" si="22">SUM(GM7:GM14)</f>
        <v>1287</v>
      </c>
      <c r="GN6" s="335">
        <f t="shared" si="22"/>
        <v>318</v>
      </c>
      <c r="GO6" s="240">
        <f t="shared" ref="GO6:GV6" si="23">SUM(GO7:GO14)</f>
        <v>288</v>
      </c>
      <c r="GP6" s="240">
        <f t="shared" si="23"/>
        <v>230</v>
      </c>
      <c r="GQ6" s="240">
        <f t="shared" si="23"/>
        <v>211</v>
      </c>
      <c r="GR6" s="240">
        <f t="shared" si="23"/>
        <v>251</v>
      </c>
      <c r="GS6" s="240">
        <f t="shared" si="23"/>
        <v>171</v>
      </c>
      <c r="GT6" s="240">
        <f t="shared" si="23"/>
        <v>187</v>
      </c>
      <c r="GU6" s="240">
        <f t="shared" si="23"/>
        <v>103</v>
      </c>
      <c r="GV6" s="240">
        <f t="shared" si="23"/>
        <v>504</v>
      </c>
      <c r="GW6" s="240">
        <f t="shared" si="22"/>
        <v>17</v>
      </c>
      <c r="GX6" s="169">
        <f t="shared" si="22"/>
        <v>1275</v>
      </c>
      <c r="GY6" s="335">
        <f t="shared" si="22"/>
        <v>165</v>
      </c>
      <c r="GZ6" s="240">
        <f t="shared" ref="GZ6:HF6" si="24">SUM(GZ7:GZ14)</f>
        <v>74</v>
      </c>
      <c r="HA6" s="240">
        <f t="shared" si="24"/>
        <v>301</v>
      </c>
      <c r="HB6" s="240">
        <f t="shared" si="24"/>
        <v>273</v>
      </c>
      <c r="HC6" s="240">
        <f t="shared" si="24"/>
        <v>72</v>
      </c>
      <c r="HD6" s="240">
        <f t="shared" si="24"/>
        <v>66</v>
      </c>
      <c r="HE6" s="240">
        <f t="shared" si="24"/>
        <v>54</v>
      </c>
      <c r="HF6" s="240">
        <f t="shared" si="24"/>
        <v>708</v>
      </c>
      <c r="HG6" s="240">
        <f t="shared" si="22"/>
        <v>19</v>
      </c>
      <c r="HH6" s="169">
        <f t="shared" ref="HH6:HL6" si="25">SUM(HH7:HH14)</f>
        <v>1355</v>
      </c>
      <c r="HI6" s="256">
        <f t="shared" si="25"/>
        <v>588</v>
      </c>
      <c r="HJ6" s="212">
        <f t="shared" si="25"/>
        <v>388</v>
      </c>
      <c r="HK6" s="212">
        <f t="shared" si="25"/>
        <v>233</v>
      </c>
      <c r="HL6" s="213">
        <f t="shared" si="25"/>
        <v>146</v>
      </c>
      <c r="HO6" s="112" t="b">
        <f t="shared" ref="HO6:HO48" si="26">G6=H6+I6+J6</f>
        <v>1</v>
      </c>
      <c r="HP6" s="112" t="b">
        <f t="shared" ref="HP6:HP48" si="27">K6=L6+M6+N6</f>
        <v>1</v>
      </c>
      <c r="HQ6" s="112" t="b">
        <f t="shared" ref="HQ6:HQ48" si="28">O6=P6+Q6+R6</f>
        <v>1</v>
      </c>
      <c r="HR6" s="112" t="b">
        <f t="shared" ref="HR6:HR48" si="29">S6=T6+U6+V6</f>
        <v>1</v>
      </c>
      <c r="HS6" s="112" t="b">
        <f t="shared" ref="HS6:HS48" si="30">W6=X6+Y6+Z6</f>
        <v>1</v>
      </c>
      <c r="HT6" s="112" t="b">
        <f t="shared" ref="HT6:HT48" si="31">AA6=AB6+AC6+AD6</f>
        <v>1</v>
      </c>
      <c r="HU6" s="112" t="b">
        <f t="shared" ref="HU6:HU48" si="32">AE6=AF6+AG6</f>
        <v>1</v>
      </c>
      <c r="HV6" s="112" t="b">
        <f t="shared" ref="HV6:HV48" si="33">AX6=AY6+AZ6</f>
        <v>1</v>
      </c>
      <c r="HW6" s="112" t="b">
        <f t="shared" ref="HW6:HW48" si="34">BQ6=BR6+BS6+BT6</f>
        <v>1</v>
      </c>
      <c r="HX6" s="112" t="b">
        <f t="shared" ref="HX6:HX48" si="35">BU6=BV6+BW6+BX6</f>
        <v>1</v>
      </c>
      <c r="HY6" s="112" t="b">
        <f>HH6=HI6+HJ6+HK6+HL6</f>
        <v>1</v>
      </c>
      <c r="HZ6" s="112" t="b">
        <f t="shared" ref="HZ6:HZ48" si="36">BY6=SUM(BZ6:CB6)</f>
        <v>1</v>
      </c>
      <c r="IA6" s="112" t="b">
        <f t="shared" ref="IA6:IA48" si="37">CC6=SUM(CD6:CG6)</f>
        <v>1</v>
      </c>
      <c r="IB6" s="112" t="b">
        <f>CH6&lt;=SUM(CI6:CN6)</f>
        <v>1</v>
      </c>
      <c r="IC6" s="112" t="b">
        <f>CO6&lt;=SUM(CP6:CT6)</f>
        <v>1</v>
      </c>
      <c r="ID6" s="112" t="b">
        <f t="shared" ref="ID6:ID48" si="38">CU6=SUM(CV6:DB6)</f>
        <v>1</v>
      </c>
      <c r="IE6" s="112" t="b">
        <f>DC6&lt;=SUM(DD6:DI6)</f>
        <v>1</v>
      </c>
      <c r="IF6" s="112" t="b">
        <f>DJ6=SUM(DK6:DM6)</f>
        <v>1</v>
      </c>
      <c r="IG6" s="112" t="b">
        <f>DN6&lt;=SUM(DO6:DS6)</f>
        <v>1</v>
      </c>
      <c r="IH6" s="112" t="b">
        <f>DT6=SUM(DU6:DY6)</f>
        <v>1</v>
      </c>
      <c r="II6" s="112" t="b">
        <f t="shared" ref="II6:II48" si="39">DZ6=SUM(EA6:ED6)</f>
        <v>1</v>
      </c>
      <c r="IJ6" s="112" t="b">
        <f>EE6=SUM(EF6:EJ6)</f>
        <v>1</v>
      </c>
      <c r="IK6" s="112" t="b">
        <f>EK6=SUM(EL6:EO6)</f>
        <v>1</v>
      </c>
      <c r="IL6" s="112" t="b">
        <f t="shared" ref="IL6:IL48" si="40">EP6=SUM(EQ6:EU6)</f>
        <v>1</v>
      </c>
      <c r="IM6" s="112" t="b">
        <f>EV6=SUM(EW6:FA6)</f>
        <v>1</v>
      </c>
      <c r="IN6" s="112" t="b">
        <f>FB6&lt;=SUM(FC6:FH6)</f>
        <v>1</v>
      </c>
      <c r="IO6" s="112" t="b">
        <f t="shared" ref="IO6:IO48" si="41">FI6&lt;=SUM(FJ6:FS6)</f>
        <v>1</v>
      </c>
      <c r="IP6" s="112" t="b">
        <f>FT6&lt;=SUM(FU6:GB6)</f>
        <v>1</v>
      </c>
      <c r="IQ6" s="112" t="b">
        <f t="shared" ref="IQ6:IQ48" si="42">GC6=SUM(GD6:GG6)</f>
        <v>1</v>
      </c>
      <c r="IR6" s="112" t="b">
        <f t="shared" ref="IR6:IR48" si="43">GH6=SUM(GI6:GL6)</f>
        <v>1</v>
      </c>
      <c r="IS6" s="112" t="b">
        <f>GM6&lt;=SUM(GN6:GW6)</f>
        <v>1</v>
      </c>
      <c r="IT6" s="112" t="b">
        <f>GX6&lt;=SUM(GY6:HG6)</f>
        <v>1</v>
      </c>
    </row>
    <row r="7" spans="1:254" ht="13.5" customHeight="1" x14ac:dyDescent="0.15">
      <c r="A7" s="402" t="s">
        <v>36</v>
      </c>
      <c r="B7" s="403"/>
      <c r="C7" s="403"/>
      <c r="D7" s="403"/>
      <c r="E7" s="214">
        <f>SUM(E15:E26)</f>
        <v>579</v>
      </c>
      <c r="F7" s="215">
        <f>SUM(F15:F26)</f>
        <v>114</v>
      </c>
      <c r="G7" s="272">
        <f>SUM(G15:G26)</f>
        <v>574</v>
      </c>
      <c r="H7" s="257">
        <f t="shared" ref="H7:BS7" si="44">SUM(H15:H26)</f>
        <v>94</v>
      </c>
      <c r="I7" s="216">
        <f t="shared" si="44"/>
        <v>259</v>
      </c>
      <c r="J7" s="241">
        <f t="shared" si="44"/>
        <v>221</v>
      </c>
      <c r="K7" s="272">
        <f t="shared" si="44"/>
        <v>569</v>
      </c>
      <c r="L7" s="257">
        <f t="shared" si="44"/>
        <v>42</v>
      </c>
      <c r="M7" s="216">
        <f t="shared" si="44"/>
        <v>348</v>
      </c>
      <c r="N7" s="241">
        <f t="shared" si="44"/>
        <v>179</v>
      </c>
      <c r="O7" s="272">
        <f t="shared" si="44"/>
        <v>573</v>
      </c>
      <c r="P7" s="257">
        <f t="shared" si="44"/>
        <v>61</v>
      </c>
      <c r="Q7" s="216">
        <f t="shared" si="44"/>
        <v>291</v>
      </c>
      <c r="R7" s="241">
        <f t="shared" si="44"/>
        <v>221</v>
      </c>
      <c r="S7" s="272">
        <f t="shared" si="44"/>
        <v>572</v>
      </c>
      <c r="T7" s="257">
        <f t="shared" si="44"/>
        <v>132</v>
      </c>
      <c r="U7" s="216">
        <f t="shared" si="44"/>
        <v>302</v>
      </c>
      <c r="V7" s="241">
        <f t="shared" si="44"/>
        <v>138</v>
      </c>
      <c r="W7" s="272">
        <f t="shared" si="44"/>
        <v>568</v>
      </c>
      <c r="X7" s="257">
        <f t="shared" si="44"/>
        <v>62</v>
      </c>
      <c r="Y7" s="216">
        <f t="shared" si="44"/>
        <v>383</v>
      </c>
      <c r="Z7" s="241">
        <f t="shared" si="44"/>
        <v>123</v>
      </c>
      <c r="AA7" s="272">
        <f t="shared" si="44"/>
        <v>566</v>
      </c>
      <c r="AB7" s="257">
        <f t="shared" si="44"/>
        <v>73</v>
      </c>
      <c r="AC7" s="216">
        <f t="shared" si="44"/>
        <v>345</v>
      </c>
      <c r="AD7" s="241">
        <f t="shared" si="44"/>
        <v>148</v>
      </c>
      <c r="AE7" s="272">
        <f t="shared" si="44"/>
        <v>568</v>
      </c>
      <c r="AF7" s="257">
        <f t="shared" si="44"/>
        <v>155</v>
      </c>
      <c r="AG7" s="241">
        <f t="shared" si="44"/>
        <v>413</v>
      </c>
      <c r="AH7" s="272">
        <f t="shared" si="44"/>
        <v>153</v>
      </c>
      <c r="AI7" s="257">
        <f>SUM(AI15:AI26)</f>
        <v>4</v>
      </c>
      <c r="AJ7" s="216">
        <f>SUM(AJ15:AJ26)</f>
        <v>29</v>
      </c>
      <c r="AK7" s="216">
        <f>SUM(AK15:AK26)</f>
        <v>91</v>
      </c>
      <c r="AL7" s="216">
        <f t="shared" si="44"/>
        <v>27</v>
      </c>
      <c r="AM7" s="216">
        <f t="shared" si="44"/>
        <v>30</v>
      </c>
      <c r="AN7" s="241">
        <f t="shared" si="44"/>
        <v>16</v>
      </c>
      <c r="AO7" s="272">
        <f t="shared" si="44"/>
        <v>152</v>
      </c>
      <c r="AP7" s="257">
        <f t="shared" si="44"/>
        <v>107</v>
      </c>
      <c r="AQ7" s="216">
        <f t="shared" si="44"/>
        <v>46</v>
      </c>
      <c r="AR7" s="216">
        <f t="shared" si="44"/>
        <v>41</v>
      </c>
      <c r="AS7" s="216">
        <f t="shared" si="44"/>
        <v>6</v>
      </c>
      <c r="AT7" s="216">
        <f t="shared" si="44"/>
        <v>13</v>
      </c>
      <c r="AU7" s="216">
        <f t="shared" si="44"/>
        <v>5</v>
      </c>
      <c r="AV7" s="216">
        <f t="shared" si="44"/>
        <v>3</v>
      </c>
      <c r="AW7" s="241">
        <f t="shared" si="44"/>
        <v>8</v>
      </c>
      <c r="AX7" s="272">
        <f t="shared" si="44"/>
        <v>563</v>
      </c>
      <c r="AY7" s="257">
        <f t="shared" si="44"/>
        <v>124</v>
      </c>
      <c r="AZ7" s="241">
        <f t="shared" si="44"/>
        <v>439</v>
      </c>
      <c r="BA7" s="272">
        <f t="shared" si="44"/>
        <v>121</v>
      </c>
      <c r="BB7" s="257">
        <f t="shared" si="44"/>
        <v>3</v>
      </c>
      <c r="BC7" s="216">
        <f t="shared" si="44"/>
        <v>23</v>
      </c>
      <c r="BD7" s="216">
        <f t="shared" si="44"/>
        <v>87</v>
      </c>
      <c r="BE7" s="216">
        <f t="shared" si="44"/>
        <v>19</v>
      </c>
      <c r="BF7" s="216">
        <f t="shared" si="44"/>
        <v>15</v>
      </c>
      <c r="BG7" s="241">
        <f t="shared" si="44"/>
        <v>5</v>
      </c>
      <c r="BH7" s="272">
        <f t="shared" si="44"/>
        <v>121</v>
      </c>
      <c r="BI7" s="257">
        <f t="shared" si="44"/>
        <v>94</v>
      </c>
      <c r="BJ7" s="216">
        <f t="shared" si="44"/>
        <v>39</v>
      </c>
      <c r="BK7" s="216">
        <f t="shared" si="44"/>
        <v>37</v>
      </c>
      <c r="BL7" s="216">
        <f t="shared" si="44"/>
        <v>11</v>
      </c>
      <c r="BM7" s="216">
        <f t="shared" si="44"/>
        <v>7</v>
      </c>
      <c r="BN7" s="216">
        <f t="shared" si="44"/>
        <v>1</v>
      </c>
      <c r="BO7" s="216">
        <f t="shared" si="44"/>
        <v>1</v>
      </c>
      <c r="BP7" s="241">
        <f t="shared" si="44"/>
        <v>5</v>
      </c>
      <c r="BQ7" s="272">
        <f t="shared" si="44"/>
        <v>572</v>
      </c>
      <c r="BR7" s="257">
        <f t="shared" si="44"/>
        <v>33</v>
      </c>
      <c r="BS7" s="216">
        <f t="shared" si="44"/>
        <v>241</v>
      </c>
      <c r="BT7" s="241">
        <f t="shared" ref="BT7:DS7" si="45">SUM(BT15:BT26)</f>
        <v>298</v>
      </c>
      <c r="BU7" s="272">
        <f t="shared" si="45"/>
        <v>567</v>
      </c>
      <c r="BV7" s="257">
        <f t="shared" si="45"/>
        <v>48</v>
      </c>
      <c r="BW7" s="216">
        <f t="shared" si="45"/>
        <v>405</v>
      </c>
      <c r="BX7" s="241">
        <f t="shared" si="45"/>
        <v>114</v>
      </c>
      <c r="BY7" s="272">
        <f t="shared" si="45"/>
        <v>571</v>
      </c>
      <c r="BZ7" s="257">
        <f t="shared" si="45"/>
        <v>365</v>
      </c>
      <c r="CA7" s="216">
        <f t="shared" si="45"/>
        <v>159</v>
      </c>
      <c r="CB7" s="241">
        <f t="shared" si="45"/>
        <v>47</v>
      </c>
      <c r="CC7" s="272">
        <f>SUM(CC15:CC26)</f>
        <v>574</v>
      </c>
      <c r="CD7" s="305">
        <f t="shared" si="45"/>
        <v>131</v>
      </c>
      <c r="CE7" s="216">
        <f t="shared" si="45"/>
        <v>358</v>
      </c>
      <c r="CF7" s="216">
        <f t="shared" ref="CF7" si="46">SUM(CF15:CF26)</f>
        <v>57</v>
      </c>
      <c r="CG7" s="216">
        <f t="shared" si="45"/>
        <v>28</v>
      </c>
      <c r="CH7" s="272">
        <f t="shared" si="45"/>
        <v>128</v>
      </c>
      <c r="CI7" s="257">
        <f t="shared" si="45"/>
        <v>16</v>
      </c>
      <c r="CJ7" s="216">
        <f t="shared" si="45"/>
        <v>83</v>
      </c>
      <c r="CK7" s="216">
        <f t="shared" ref="CK7:CM7" si="47">SUM(CK15:CK26)</f>
        <v>4</v>
      </c>
      <c r="CL7" s="216">
        <f t="shared" si="47"/>
        <v>31</v>
      </c>
      <c r="CM7" s="216">
        <f t="shared" si="47"/>
        <v>70</v>
      </c>
      <c r="CN7" s="216">
        <f t="shared" si="45"/>
        <v>4</v>
      </c>
      <c r="CO7" s="272">
        <f t="shared" si="45"/>
        <v>57</v>
      </c>
      <c r="CP7" s="257">
        <f t="shared" si="45"/>
        <v>1</v>
      </c>
      <c r="CQ7" s="216">
        <f t="shared" si="45"/>
        <v>19</v>
      </c>
      <c r="CR7" s="216">
        <f t="shared" ref="CR7:CS7" si="48">SUM(CR15:CR26)</f>
        <v>33</v>
      </c>
      <c r="CS7" s="216">
        <f t="shared" si="48"/>
        <v>35</v>
      </c>
      <c r="CT7" s="216">
        <f t="shared" si="45"/>
        <v>4</v>
      </c>
      <c r="CU7" s="272">
        <f t="shared" si="45"/>
        <v>574</v>
      </c>
      <c r="CV7" s="257">
        <f t="shared" si="45"/>
        <v>133</v>
      </c>
      <c r="CW7" s="216">
        <f t="shared" si="45"/>
        <v>91</v>
      </c>
      <c r="CX7" s="216">
        <f t="shared" ref="CX7:DA7" si="49">SUM(CX15:CX26)</f>
        <v>96</v>
      </c>
      <c r="CY7" s="216">
        <f t="shared" si="49"/>
        <v>105</v>
      </c>
      <c r="CZ7" s="216">
        <f t="shared" si="49"/>
        <v>56</v>
      </c>
      <c r="DA7" s="216">
        <f t="shared" si="49"/>
        <v>57</v>
      </c>
      <c r="DB7" s="216">
        <f t="shared" si="45"/>
        <v>36</v>
      </c>
      <c r="DC7" s="272">
        <f t="shared" si="45"/>
        <v>381</v>
      </c>
      <c r="DD7" s="257">
        <f t="shared" si="45"/>
        <v>70</v>
      </c>
      <c r="DE7" s="216">
        <f t="shared" si="45"/>
        <v>85</v>
      </c>
      <c r="DF7" s="216">
        <f t="shared" ref="DF7:DH7" si="50">SUM(DF15:DF26)</f>
        <v>106</v>
      </c>
      <c r="DG7" s="216">
        <f t="shared" si="50"/>
        <v>187</v>
      </c>
      <c r="DH7" s="216">
        <f t="shared" si="50"/>
        <v>73</v>
      </c>
      <c r="DI7" s="216">
        <f t="shared" si="45"/>
        <v>51</v>
      </c>
      <c r="DJ7" s="272">
        <f t="shared" si="45"/>
        <v>560</v>
      </c>
      <c r="DK7" s="257">
        <f t="shared" si="45"/>
        <v>405</v>
      </c>
      <c r="DL7" s="216">
        <f t="shared" si="45"/>
        <v>53</v>
      </c>
      <c r="DM7" s="216">
        <f t="shared" si="45"/>
        <v>102</v>
      </c>
      <c r="DN7" s="272">
        <f t="shared" si="45"/>
        <v>440</v>
      </c>
      <c r="DO7" s="257">
        <f t="shared" si="45"/>
        <v>292</v>
      </c>
      <c r="DP7" s="216">
        <f t="shared" si="45"/>
        <v>214</v>
      </c>
      <c r="DQ7" s="216">
        <f t="shared" si="45"/>
        <v>52</v>
      </c>
      <c r="DR7" s="216">
        <f t="shared" si="45"/>
        <v>132</v>
      </c>
      <c r="DS7" s="216">
        <f t="shared" si="45"/>
        <v>25</v>
      </c>
      <c r="DT7" s="272">
        <f t="shared" ref="DT7:EQ7" si="51">SUM(DT15:DT26)</f>
        <v>574</v>
      </c>
      <c r="DU7" s="257">
        <f t="shared" si="51"/>
        <v>94</v>
      </c>
      <c r="DV7" s="216">
        <f t="shared" si="51"/>
        <v>25</v>
      </c>
      <c r="DW7" s="216">
        <f t="shared" si="51"/>
        <v>106</v>
      </c>
      <c r="DX7" s="241">
        <f t="shared" si="51"/>
        <v>220</v>
      </c>
      <c r="DY7" s="241">
        <f t="shared" ref="DY7" si="52">SUM(DY15:DY26)</f>
        <v>129</v>
      </c>
      <c r="DZ7" s="272">
        <f t="shared" si="51"/>
        <v>559</v>
      </c>
      <c r="EA7" s="257">
        <f t="shared" si="51"/>
        <v>2</v>
      </c>
      <c r="EB7" s="216">
        <f t="shared" si="51"/>
        <v>39</v>
      </c>
      <c r="EC7" s="216">
        <f t="shared" si="51"/>
        <v>180</v>
      </c>
      <c r="ED7" s="216">
        <f t="shared" si="51"/>
        <v>338</v>
      </c>
      <c r="EE7" s="272">
        <f t="shared" si="51"/>
        <v>40</v>
      </c>
      <c r="EF7" s="257">
        <f t="shared" si="51"/>
        <v>2</v>
      </c>
      <c r="EG7" s="216">
        <f t="shared" si="51"/>
        <v>11</v>
      </c>
      <c r="EH7" s="241">
        <f t="shared" si="51"/>
        <v>18</v>
      </c>
      <c r="EI7" s="241">
        <f t="shared" ref="EI7:EJ7" si="53">SUM(EI15:EI26)</f>
        <v>6</v>
      </c>
      <c r="EJ7" s="241">
        <f t="shared" si="53"/>
        <v>3</v>
      </c>
      <c r="EK7" s="272">
        <f t="shared" si="51"/>
        <v>461</v>
      </c>
      <c r="EL7" s="257">
        <f t="shared" si="51"/>
        <v>1</v>
      </c>
      <c r="EM7" s="216">
        <f t="shared" si="51"/>
        <v>15</v>
      </c>
      <c r="EN7" s="216">
        <f t="shared" si="51"/>
        <v>116</v>
      </c>
      <c r="EO7" s="241">
        <f t="shared" si="51"/>
        <v>329</v>
      </c>
      <c r="EP7" s="272">
        <f t="shared" si="51"/>
        <v>15</v>
      </c>
      <c r="EQ7" s="336">
        <f t="shared" si="51"/>
        <v>1</v>
      </c>
      <c r="ER7" s="241">
        <f t="shared" ref="ER7:FH7" si="54">SUM(ER15:ER26)</f>
        <v>2</v>
      </c>
      <c r="ES7" s="241">
        <f t="shared" ref="ES7:ET7" si="55">SUM(ES15:ES26)</f>
        <v>8</v>
      </c>
      <c r="ET7" s="241">
        <f t="shared" si="55"/>
        <v>3</v>
      </c>
      <c r="EU7" s="241">
        <f t="shared" si="54"/>
        <v>1</v>
      </c>
      <c r="EV7" s="272">
        <f t="shared" si="54"/>
        <v>559</v>
      </c>
      <c r="EW7" s="336">
        <f t="shared" si="54"/>
        <v>120</v>
      </c>
      <c r="EX7" s="241">
        <f t="shared" si="54"/>
        <v>55</v>
      </c>
      <c r="EY7" s="241">
        <f t="shared" si="54"/>
        <v>299</v>
      </c>
      <c r="EZ7" s="241">
        <f t="shared" si="54"/>
        <v>53</v>
      </c>
      <c r="FA7" s="241">
        <f t="shared" si="54"/>
        <v>32</v>
      </c>
      <c r="FB7" s="272">
        <f t="shared" si="54"/>
        <v>157</v>
      </c>
      <c r="FC7" s="336">
        <f t="shared" si="54"/>
        <v>49</v>
      </c>
      <c r="FD7" s="241">
        <f t="shared" si="54"/>
        <v>52</v>
      </c>
      <c r="FE7" s="241">
        <f t="shared" si="54"/>
        <v>54</v>
      </c>
      <c r="FF7" s="241">
        <f t="shared" ref="FF7:FG7" si="56">SUM(FF15:FF26)</f>
        <v>20</v>
      </c>
      <c r="FG7" s="241">
        <f t="shared" si="56"/>
        <v>92</v>
      </c>
      <c r="FH7" s="241">
        <f t="shared" si="54"/>
        <v>6</v>
      </c>
      <c r="FI7" s="272">
        <f t="shared" ref="FI7:FQ7" si="57">SUM(FI15:FI26)</f>
        <v>544</v>
      </c>
      <c r="FJ7" s="336">
        <f t="shared" si="57"/>
        <v>119</v>
      </c>
      <c r="FK7" s="241">
        <f t="shared" si="57"/>
        <v>144</v>
      </c>
      <c r="FL7" s="241">
        <f t="shared" si="57"/>
        <v>153</v>
      </c>
      <c r="FM7" s="241">
        <f t="shared" si="57"/>
        <v>144</v>
      </c>
      <c r="FN7" s="241">
        <f t="shared" si="57"/>
        <v>189</v>
      </c>
      <c r="FO7" s="241">
        <f t="shared" si="57"/>
        <v>83</v>
      </c>
      <c r="FP7" s="241">
        <f t="shared" si="57"/>
        <v>141</v>
      </c>
      <c r="FQ7" s="241">
        <f t="shared" si="57"/>
        <v>19</v>
      </c>
      <c r="FR7" s="241">
        <f t="shared" ref="FR7:GB7" si="58">SUM(FR15:FR26)</f>
        <v>108</v>
      </c>
      <c r="FS7" s="241">
        <f t="shared" si="58"/>
        <v>7</v>
      </c>
      <c r="FT7" s="272">
        <f t="shared" si="58"/>
        <v>528</v>
      </c>
      <c r="FU7" s="336">
        <f t="shared" si="58"/>
        <v>49</v>
      </c>
      <c r="FV7" s="241">
        <f t="shared" ref="FV7:GA7" si="59">SUM(FV15:FV26)</f>
        <v>30</v>
      </c>
      <c r="FW7" s="241">
        <f t="shared" si="59"/>
        <v>133</v>
      </c>
      <c r="FX7" s="241">
        <f t="shared" si="59"/>
        <v>188</v>
      </c>
      <c r="FY7" s="241">
        <f t="shared" si="59"/>
        <v>42</v>
      </c>
      <c r="FZ7" s="241">
        <f t="shared" si="59"/>
        <v>35</v>
      </c>
      <c r="GA7" s="241">
        <f t="shared" si="59"/>
        <v>245</v>
      </c>
      <c r="GB7" s="241">
        <f t="shared" si="58"/>
        <v>3</v>
      </c>
      <c r="GC7" s="272">
        <f t="shared" ref="GC7:GI7" si="60">SUM(GC15:GC26)</f>
        <v>552</v>
      </c>
      <c r="GD7" s="336">
        <f t="shared" si="60"/>
        <v>10</v>
      </c>
      <c r="GE7" s="241">
        <f t="shared" ref="GE7:GF7" si="61">SUM(GE15:GE26)</f>
        <v>120</v>
      </c>
      <c r="GF7" s="241">
        <f t="shared" si="61"/>
        <v>145</v>
      </c>
      <c r="GG7" s="241">
        <f t="shared" si="60"/>
        <v>277</v>
      </c>
      <c r="GH7" s="272">
        <f t="shared" si="60"/>
        <v>554</v>
      </c>
      <c r="GI7" s="336">
        <f t="shared" si="60"/>
        <v>10</v>
      </c>
      <c r="GJ7" s="241">
        <f t="shared" ref="GJ7:GK7" si="62">SUM(GJ15:GJ26)</f>
        <v>69</v>
      </c>
      <c r="GK7" s="241">
        <f t="shared" si="62"/>
        <v>130</v>
      </c>
      <c r="GL7" s="241">
        <f>SUM(GL15:GL26)</f>
        <v>345</v>
      </c>
      <c r="GM7" s="272">
        <f t="shared" ref="GM7:HG7" si="63">SUM(GM15:GM26)</f>
        <v>539</v>
      </c>
      <c r="GN7" s="336">
        <f t="shared" si="63"/>
        <v>149</v>
      </c>
      <c r="GO7" s="241">
        <f t="shared" ref="GO7:GV7" si="64">SUM(GO15:GO26)</f>
        <v>134</v>
      </c>
      <c r="GP7" s="241">
        <f t="shared" si="64"/>
        <v>120</v>
      </c>
      <c r="GQ7" s="241">
        <f t="shared" si="64"/>
        <v>100</v>
      </c>
      <c r="GR7" s="241">
        <f t="shared" si="64"/>
        <v>126</v>
      </c>
      <c r="GS7" s="241">
        <f t="shared" si="64"/>
        <v>75</v>
      </c>
      <c r="GT7" s="241">
        <f t="shared" si="64"/>
        <v>83</v>
      </c>
      <c r="GU7" s="241">
        <f t="shared" si="64"/>
        <v>41</v>
      </c>
      <c r="GV7" s="241">
        <f t="shared" si="64"/>
        <v>178</v>
      </c>
      <c r="GW7" s="241">
        <f t="shared" si="63"/>
        <v>4</v>
      </c>
      <c r="GX7" s="272">
        <f t="shared" si="63"/>
        <v>526</v>
      </c>
      <c r="GY7" s="336">
        <f t="shared" si="63"/>
        <v>68</v>
      </c>
      <c r="GZ7" s="241">
        <f t="shared" ref="GZ7:HF7" si="65">SUM(GZ15:GZ26)</f>
        <v>32</v>
      </c>
      <c r="HA7" s="241">
        <f t="shared" si="65"/>
        <v>137</v>
      </c>
      <c r="HB7" s="241">
        <f t="shared" si="65"/>
        <v>120</v>
      </c>
      <c r="HC7" s="241">
        <f t="shared" si="65"/>
        <v>31</v>
      </c>
      <c r="HD7" s="241">
        <f t="shared" si="65"/>
        <v>27</v>
      </c>
      <c r="HE7" s="241">
        <f t="shared" si="65"/>
        <v>12</v>
      </c>
      <c r="HF7" s="241">
        <f t="shared" si="65"/>
        <v>275</v>
      </c>
      <c r="HG7" s="241">
        <f t="shared" si="63"/>
        <v>4</v>
      </c>
      <c r="HH7" s="272">
        <f t="shared" ref="HH7:HL7" si="66">SUM(HH15:HH26)</f>
        <v>567</v>
      </c>
      <c r="HI7" s="257">
        <f t="shared" si="66"/>
        <v>174</v>
      </c>
      <c r="HJ7" s="216">
        <f t="shared" si="66"/>
        <v>187</v>
      </c>
      <c r="HK7" s="216">
        <f t="shared" si="66"/>
        <v>123</v>
      </c>
      <c r="HL7" s="217">
        <f t="shared" si="66"/>
        <v>83</v>
      </c>
      <c r="HO7" s="112" t="b">
        <f t="shared" si="26"/>
        <v>1</v>
      </c>
      <c r="HP7" s="112" t="b">
        <f t="shared" si="27"/>
        <v>1</v>
      </c>
      <c r="HQ7" s="112" t="b">
        <f t="shared" si="28"/>
        <v>1</v>
      </c>
      <c r="HR7" s="112" t="b">
        <f t="shared" si="29"/>
        <v>1</v>
      </c>
      <c r="HS7" s="112" t="b">
        <f t="shared" si="30"/>
        <v>1</v>
      </c>
      <c r="HT7" s="112" t="b">
        <f t="shared" si="31"/>
        <v>1</v>
      </c>
      <c r="HU7" s="112" t="b">
        <f t="shared" si="32"/>
        <v>1</v>
      </c>
      <c r="HV7" s="112" t="b">
        <f t="shared" si="33"/>
        <v>1</v>
      </c>
      <c r="HW7" s="112" t="b">
        <f t="shared" si="34"/>
        <v>1</v>
      </c>
      <c r="HX7" s="112" t="b">
        <f t="shared" si="35"/>
        <v>1</v>
      </c>
      <c r="HY7" s="112" t="b">
        <f t="shared" ref="HY7:HY48" si="67">HH7=HI7+HJ7+HK7+HL7</f>
        <v>1</v>
      </c>
      <c r="HZ7" s="112" t="b">
        <f t="shared" si="36"/>
        <v>1</v>
      </c>
      <c r="IA7" s="112" t="b">
        <f t="shared" si="37"/>
        <v>1</v>
      </c>
      <c r="IB7" s="112" t="b">
        <f>CH7&lt;=SUM(CI7:CN7)</f>
        <v>1</v>
      </c>
      <c r="IC7" s="112" t="b">
        <f>CO7&lt;=SUM(CP7:CT7)</f>
        <v>1</v>
      </c>
      <c r="ID7" s="112" t="b">
        <f t="shared" si="38"/>
        <v>1</v>
      </c>
      <c r="IE7" s="112" t="b">
        <f t="shared" ref="IE7:IE48" si="68">DC7&lt;=SUM(DD7:DI7)</f>
        <v>1</v>
      </c>
      <c r="IF7" s="112" t="b">
        <f t="shared" ref="IF7:IF48" si="69">DJ7=SUM(DK7:DM7)</f>
        <v>1</v>
      </c>
      <c r="IG7" s="112" t="b">
        <f t="shared" ref="IG7:IG48" si="70">DN7&lt;=SUM(DO7:DS7)</f>
        <v>1</v>
      </c>
      <c r="IH7" s="112" t="b">
        <f t="shared" ref="IH7:IH48" si="71">DT7=SUM(DU7:DY7)</f>
        <v>1</v>
      </c>
      <c r="II7" s="112" t="b">
        <f t="shared" si="39"/>
        <v>1</v>
      </c>
      <c r="IJ7" s="112" t="b">
        <f>EE7=SUM(EF7:EJ7)</f>
        <v>1</v>
      </c>
      <c r="IK7" s="112" t="b">
        <f t="shared" ref="IK7:IK48" si="72">EK7=SUM(EL7:EO7)</f>
        <v>1</v>
      </c>
      <c r="IL7" s="112" t="b">
        <f t="shared" si="40"/>
        <v>1</v>
      </c>
      <c r="IM7" s="112" t="b">
        <f t="shared" ref="IM7:IM48" si="73">EV7=SUM(EW7:FA7)</f>
        <v>1</v>
      </c>
      <c r="IN7" s="112" t="b">
        <f t="shared" ref="IN7:IN48" si="74">FB7&lt;=SUM(FC7:FH7)</f>
        <v>1</v>
      </c>
      <c r="IO7" s="112" t="b">
        <f t="shared" si="41"/>
        <v>1</v>
      </c>
      <c r="IP7" s="112" t="b">
        <f t="shared" ref="IP7:IP48" si="75">FT7&lt;=SUM(FU7:GB7)</f>
        <v>1</v>
      </c>
      <c r="IQ7" s="112" t="b">
        <f t="shared" si="42"/>
        <v>1</v>
      </c>
      <c r="IR7" s="112" t="b">
        <f t="shared" si="43"/>
        <v>1</v>
      </c>
      <c r="IS7" s="112" t="b">
        <f t="shared" ref="IS7:IS48" si="76">GM7&lt;=SUM(GN7:GW7)</f>
        <v>1</v>
      </c>
      <c r="IT7" s="112" t="b">
        <f t="shared" ref="IT7:IT48" si="77">GX7&lt;=SUM(GY7:HG7)</f>
        <v>1</v>
      </c>
    </row>
    <row r="8" spans="1:254" ht="13.5" customHeight="1" x14ac:dyDescent="0.15">
      <c r="A8" s="404" t="s">
        <v>0</v>
      </c>
      <c r="B8" s="380"/>
      <c r="C8" s="380"/>
      <c r="D8" s="380"/>
      <c r="E8" s="158">
        <f>SUM(E27:E29)</f>
        <v>156</v>
      </c>
      <c r="F8" s="185">
        <f t="shared" ref="F8" si="78">SUM(F27:F29)</f>
        <v>32</v>
      </c>
      <c r="G8" s="273">
        <f>SUM(G27:G29)</f>
        <v>156</v>
      </c>
      <c r="H8" s="258">
        <f t="shared" ref="H8:BS8" si="79">SUM(H27:H29)</f>
        <v>23</v>
      </c>
      <c r="I8" s="200">
        <f t="shared" si="79"/>
        <v>75</v>
      </c>
      <c r="J8" s="242">
        <f t="shared" si="79"/>
        <v>58</v>
      </c>
      <c r="K8" s="273">
        <f t="shared" si="79"/>
        <v>156</v>
      </c>
      <c r="L8" s="258">
        <f t="shared" si="79"/>
        <v>8</v>
      </c>
      <c r="M8" s="200">
        <f t="shared" si="79"/>
        <v>104</v>
      </c>
      <c r="N8" s="242">
        <f t="shared" si="79"/>
        <v>44</v>
      </c>
      <c r="O8" s="273">
        <f t="shared" si="79"/>
        <v>155</v>
      </c>
      <c r="P8" s="258">
        <f t="shared" si="79"/>
        <v>10</v>
      </c>
      <c r="Q8" s="200">
        <f t="shared" si="79"/>
        <v>95</v>
      </c>
      <c r="R8" s="242">
        <f t="shared" si="79"/>
        <v>50</v>
      </c>
      <c r="S8" s="273">
        <f t="shared" si="79"/>
        <v>153</v>
      </c>
      <c r="T8" s="258">
        <f t="shared" si="79"/>
        <v>29</v>
      </c>
      <c r="U8" s="200">
        <f t="shared" si="79"/>
        <v>80</v>
      </c>
      <c r="V8" s="242">
        <f t="shared" si="79"/>
        <v>44</v>
      </c>
      <c r="W8" s="273">
        <f t="shared" si="79"/>
        <v>151</v>
      </c>
      <c r="X8" s="258">
        <f t="shared" si="79"/>
        <v>12</v>
      </c>
      <c r="Y8" s="200">
        <f t="shared" si="79"/>
        <v>102</v>
      </c>
      <c r="Z8" s="242">
        <f t="shared" si="79"/>
        <v>37</v>
      </c>
      <c r="AA8" s="273">
        <f t="shared" si="79"/>
        <v>151</v>
      </c>
      <c r="AB8" s="258">
        <f t="shared" si="79"/>
        <v>16</v>
      </c>
      <c r="AC8" s="200">
        <f t="shared" si="79"/>
        <v>98</v>
      </c>
      <c r="AD8" s="242">
        <f t="shared" si="79"/>
        <v>37</v>
      </c>
      <c r="AE8" s="273">
        <f t="shared" si="79"/>
        <v>155</v>
      </c>
      <c r="AF8" s="258">
        <f t="shared" si="79"/>
        <v>28</v>
      </c>
      <c r="AG8" s="242">
        <f t="shared" si="79"/>
        <v>127</v>
      </c>
      <c r="AH8" s="273">
        <f t="shared" si="79"/>
        <v>27</v>
      </c>
      <c r="AI8" s="258">
        <f>SUM(AI27:AI29)</f>
        <v>3</v>
      </c>
      <c r="AJ8" s="200">
        <f t="shared" si="79"/>
        <v>7</v>
      </c>
      <c r="AK8" s="200">
        <f t="shared" si="79"/>
        <v>4</v>
      </c>
      <c r="AL8" s="200">
        <f t="shared" si="79"/>
        <v>2</v>
      </c>
      <c r="AM8" s="200">
        <f t="shared" si="79"/>
        <v>16</v>
      </c>
      <c r="AN8" s="242">
        <f t="shared" si="79"/>
        <v>1</v>
      </c>
      <c r="AO8" s="273">
        <f t="shared" si="79"/>
        <v>27</v>
      </c>
      <c r="AP8" s="258">
        <f t="shared" si="79"/>
        <v>19</v>
      </c>
      <c r="AQ8" s="200">
        <f t="shared" si="79"/>
        <v>7</v>
      </c>
      <c r="AR8" s="200">
        <f t="shared" si="79"/>
        <v>5</v>
      </c>
      <c r="AS8" s="200">
        <f t="shared" si="79"/>
        <v>0</v>
      </c>
      <c r="AT8" s="200">
        <f t="shared" si="79"/>
        <v>0</v>
      </c>
      <c r="AU8" s="200">
        <f t="shared" si="79"/>
        <v>0</v>
      </c>
      <c r="AV8" s="200">
        <f t="shared" si="79"/>
        <v>0</v>
      </c>
      <c r="AW8" s="242">
        <f t="shared" si="79"/>
        <v>1</v>
      </c>
      <c r="AX8" s="273">
        <f t="shared" si="79"/>
        <v>154</v>
      </c>
      <c r="AY8" s="258">
        <f t="shared" si="79"/>
        <v>29</v>
      </c>
      <c r="AZ8" s="242">
        <f t="shared" si="79"/>
        <v>125</v>
      </c>
      <c r="BA8" s="273">
        <f t="shared" si="79"/>
        <v>28</v>
      </c>
      <c r="BB8" s="258">
        <f t="shared" si="79"/>
        <v>2</v>
      </c>
      <c r="BC8" s="200">
        <f t="shared" si="79"/>
        <v>3</v>
      </c>
      <c r="BD8" s="200">
        <f t="shared" si="79"/>
        <v>6</v>
      </c>
      <c r="BE8" s="200">
        <f t="shared" si="79"/>
        <v>8</v>
      </c>
      <c r="BF8" s="200">
        <f t="shared" si="79"/>
        <v>13</v>
      </c>
      <c r="BG8" s="242">
        <f t="shared" si="79"/>
        <v>2</v>
      </c>
      <c r="BH8" s="273">
        <f t="shared" si="79"/>
        <v>26</v>
      </c>
      <c r="BI8" s="258">
        <f t="shared" si="79"/>
        <v>15</v>
      </c>
      <c r="BJ8" s="200">
        <f t="shared" si="79"/>
        <v>6</v>
      </c>
      <c r="BK8" s="200">
        <f t="shared" si="79"/>
        <v>7</v>
      </c>
      <c r="BL8" s="200">
        <f t="shared" si="79"/>
        <v>0</v>
      </c>
      <c r="BM8" s="200">
        <f t="shared" si="79"/>
        <v>0</v>
      </c>
      <c r="BN8" s="200">
        <f t="shared" si="79"/>
        <v>1</v>
      </c>
      <c r="BO8" s="200">
        <f t="shared" si="79"/>
        <v>0</v>
      </c>
      <c r="BP8" s="242">
        <f t="shared" si="79"/>
        <v>4</v>
      </c>
      <c r="BQ8" s="273">
        <f t="shared" si="79"/>
        <v>155</v>
      </c>
      <c r="BR8" s="258">
        <f t="shared" si="79"/>
        <v>15</v>
      </c>
      <c r="BS8" s="200">
        <f t="shared" si="79"/>
        <v>72</v>
      </c>
      <c r="BT8" s="242">
        <f t="shared" ref="BT8:DS8" si="80">SUM(BT27:BT29)</f>
        <v>68</v>
      </c>
      <c r="BU8" s="273">
        <f t="shared" si="80"/>
        <v>154</v>
      </c>
      <c r="BV8" s="258">
        <f t="shared" si="80"/>
        <v>17</v>
      </c>
      <c r="BW8" s="200">
        <f t="shared" si="80"/>
        <v>111</v>
      </c>
      <c r="BX8" s="242">
        <f t="shared" si="80"/>
        <v>26</v>
      </c>
      <c r="BY8" s="273">
        <f t="shared" si="80"/>
        <v>150</v>
      </c>
      <c r="BZ8" s="258">
        <f t="shared" si="80"/>
        <v>71</v>
      </c>
      <c r="CA8" s="200">
        <f t="shared" si="80"/>
        <v>57</v>
      </c>
      <c r="CB8" s="242">
        <f t="shared" si="80"/>
        <v>22</v>
      </c>
      <c r="CC8" s="273">
        <f t="shared" si="80"/>
        <v>154</v>
      </c>
      <c r="CD8" s="306">
        <f t="shared" si="80"/>
        <v>22</v>
      </c>
      <c r="CE8" s="200">
        <f t="shared" si="80"/>
        <v>106</v>
      </c>
      <c r="CF8" s="200">
        <f t="shared" ref="CF8" si="81">SUM(CF27:CF29)</f>
        <v>13</v>
      </c>
      <c r="CG8" s="200">
        <f t="shared" si="80"/>
        <v>13</v>
      </c>
      <c r="CH8" s="273">
        <f t="shared" si="80"/>
        <v>22</v>
      </c>
      <c r="CI8" s="258">
        <f t="shared" si="80"/>
        <v>1</v>
      </c>
      <c r="CJ8" s="200">
        <f t="shared" si="80"/>
        <v>15</v>
      </c>
      <c r="CK8" s="200">
        <f t="shared" ref="CK8:CM8" si="82">SUM(CK27:CK29)</f>
        <v>1</v>
      </c>
      <c r="CL8" s="200">
        <f t="shared" si="82"/>
        <v>4</v>
      </c>
      <c r="CM8" s="200">
        <f t="shared" si="82"/>
        <v>13</v>
      </c>
      <c r="CN8" s="200">
        <f t="shared" si="80"/>
        <v>1</v>
      </c>
      <c r="CO8" s="273">
        <f t="shared" si="80"/>
        <v>13</v>
      </c>
      <c r="CP8" s="258">
        <f t="shared" si="80"/>
        <v>2</v>
      </c>
      <c r="CQ8" s="200">
        <f t="shared" si="80"/>
        <v>2</v>
      </c>
      <c r="CR8" s="200">
        <f t="shared" ref="CR8:CS8" si="83">SUM(CR27:CR29)</f>
        <v>8</v>
      </c>
      <c r="CS8" s="200">
        <f t="shared" si="83"/>
        <v>8</v>
      </c>
      <c r="CT8" s="200">
        <f t="shared" si="80"/>
        <v>0</v>
      </c>
      <c r="CU8" s="273">
        <f t="shared" si="80"/>
        <v>143</v>
      </c>
      <c r="CV8" s="258">
        <f t="shared" si="80"/>
        <v>34</v>
      </c>
      <c r="CW8" s="200">
        <f t="shared" si="80"/>
        <v>16</v>
      </c>
      <c r="CX8" s="200">
        <f t="shared" ref="CX8:DA8" si="84">SUM(CX27:CX29)</f>
        <v>24</v>
      </c>
      <c r="CY8" s="200">
        <f t="shared" si="84"/>
        <v>16</v>
      </c>
      <c r="CZ8" s="200">
        <f t="shared" si="84"/>
        <v>16</v>
      </c>
      <c r="DA8" s="200">
        <f t="shared" si="84"/>
        <v>14</v>
      </c>
      <c r="DB8" s="200">
        <f t="shared" si="80"/>
        <v>23</v>
      </c>
      <c r="DC8" s="273">
        <f t="shared" si="80"/>
        <v>90</v>
      </c>
      <c r="DD8" s="258">
        <f t="shared" si="80"/>
        <v>19</v>
      </c>
      <c r="DE8" s="200">
        <f t="shared" si="80"/>
        <v>12</v>
      </c>
      <c r="DF8" s="200">
        <f t="shared" ref="DF8:DH8" si="85">SUM(DF27:DF29)</f>
        <v>21</v>
      </c>
      <c r="DG8" s="200">
        <f t="shared" si="85"/>
        <v>44</v>
      </c>
      <c r="DH8" s="200">
        <f t="shared" si="85"/>
        <v>19</v>
      </c>
      <c r="DI8" s="200">
        <f t="shared" si="80"/>
        <v>7</v>
      </c>
      <c r="DJ8" s="273">
        <f t="shared" si="80"/>
        <v>149</v>
      </c>
      <c r="DK8" s="258">
        <f t="shared" si="80"/>
        <v>76</v>
      </c>
      <c r="DL8" s="200">
        <f t="shared" si="80"/>
        <v>19</v>
      </c>
      <c r="DM8" s="200">
        <f t="shared" si="80"/>
        <v>54</v>
      </c>
      <c r="DN8" s="273">
        <f t="shared" si="80"/>
        <v>93</v>
      </c>
      <c r="DO8" s="258">
        <f t="shared" si="80"/>
        <v>52</v>
      </c>
      <c r="DP8" s="200">
        <f t="shared" si="80"/>
        <v>41</v>
      </c>
      <c r="DQ8" s="200">
        <f t="shared" si="80"/>
        <v>12</v>
      </c>
      <c r="DR8" s="200">
        <f t="shared" si="80"/>
        <v>34</v>
      </c>
      <c r="DS8" s="200">
        <f t="shared" si="80"/>
        <v>6</v>
      </c>
      <c r="DT8" s="273">
        <f t="shared" ref="DT8:EQ8" si="86">SUM(DT27:DT29)</f>
        <v>153</v>
      </c>
      <c r="DU8" s="258">
        <f t="shared" si="86"/>
        <v>8</v>
      </c>
      <c r="DV8" s="200">
        <f t="shared" si="86"/>
        <v>6</v>
      </c>
      <c r="DW8" s="200">
        <f t="shared" si="86"/>
        <v>27</v>
      </c>
      <c r="DX8" s="242">
        <f t="shared" si="86"/>
        <v>60</v>
      </c>
      <c r="DY8" s="242">
        <f t="shared" ref="DY8" si="87">SUM(DY27:DY29)</f>
        <v>52</v>
      </c>
      <c r="DZ8" s="273">
        <f t="shared" si="86"/>
        <v>149</v>
      </c>
      <c r="EA8" s="258">
        <f t="shared" si="86"/>
        <v>1</v>
      </c>
      <c r="EB8" s="200">
        <f t="shared" si="86"/>
        <v>4</v>
      </c>
      <c r="EC8" s="200">
        <f t="shared" si="86"/>
        <v>35</v>
      </c>
      <c r="ED8" s="200">
        <f t="shared" si="86"/>
        <v>109</v>
      </c>
      <c r="EE8" s="273">
        <f t="shared" si="86"/>
        <v>5</v>
      </c>
      <c r="EF8" s="258">
        <f t="shared" si="86"/>
        <v>0</v>
      </c>
      <c r="EG8" s="200">
        <f t="shared" si="86"/>
        <v>1</v>
      </c>
      <c r="EH8" s="242">
        <f t="shared" si="86"/>
        <v>3</v>
      </c>
      <c r="EI8" s="242">
        <f t="shared" ref="EI8:EJ8" si="88">SUM(EI27:EI29)</f>
        <v>1</v>
      </c>
      <c r="EJ8" s="242">
        <f t="shared" si="88"/>
        <v>0</v>
      </c>
      <c r="EK8" s="273">
        <f t="shared" si="86"/>
        <v>122</v>
      </c>
      <c r="EL8" s="258">
        <f t="shared" si="86"/>
        <v>0</v>
      </c>
      <c r="EM8" s="200">
        <f t="shared" si="86"/>
        <v>3</v>
      </c>
      <c r="EN8" s="200">
        <f t="shared" si="86"/>
        <v>23</v>
      </c>
      <c r="EO8" s="242">
        <f t="shared" si="86"/>
        <v>96</v>
      </c>
      <c r="EP8" s="273">
        <f t="shared" si="86"/>
        <v>3</v>
      </c>
      <c r="EQ8" s="337">
        <f t="shared" si="86"/>
        <v>0</v>
      </c>
      <c r="ER8" s="242">
        <f t="shared" ref="ER8:FH8" si="89">SUM(ER27:ER29)</f>
        <v>0</v>
      </c>
      <c r="ES8" s="242">
        <f t="shared" ref="ES8:ET8" si="90">SUM(ES27:ES29)</f>
        <v>1</v>
      </c>
      <c r="ET8" s="242">
        <f t="shared" si="90"/>
        <v>2</v>
      </c>
      <c r="EU8" s="242">
        <f t="shared" si="89"/>
        <v>0</v>
      </c>
      <c r="EV8" s="273">
        <f t="shared" si="89"/>
        <v>150</v>
      </c>
      <c r="EW8" s="337">
        <f t="shared" si="89"/>
        <v>17</v>
      </c>
      <c r="EX8" s="242">
        <f t="shared" si="89"/>
        <v>14</v>
      </c>
      <c r="EY8" s="242">
        <f t="shared" si="89"/>
        <v>68</v>
      </c>
      <c r="EZ8" s="242">
        <f t="shared" si="89"/>
        <v>24</v>
      </c>
      <c r="FA8" s="242">
        <f t="shared" si="89"/>
        <v>27</v>
      </c>
      <c r="FB8" s="273">
        <f t="shared" si="89"/>
        <v>28</v>
      </c>
      <c r="FC8" s="337">
        <f t="shared" si="89"/>
        <v>12</v>
      </c>
      <c r="FD8" s="242">
        <f t="shared" si="89"/>
        <v>7</v>
      </c>
      <c r="FE8" s="242">
        <f t="shared" si="89"/>
        <v>15</v>
      </c>
      <c r="FF8" s="242">
        <f t="shared" ref="FF8:FG8" si="91">SUM(FF27:FF29)</f>
        <v>8</v>
      </c>
      <c r="FG8" s="242">
        <f t="shared" si="91"/>
        <v>10</v>
      </c>
      <c r="FH8" s="242">
        <f t="shared" si="89"/>
        <v>1</v>
      </c>
      <c r="FI8" s="273">
        <f t="shared" ref="FI8:FQ8" si="92">SUM(FI27:FI29)</f>
        <v>136</v>
      </c>
      <c r="FJ8" s="337">
        <f t="shared" si="92"/>
        <v>26</v>
      </c>
      <c r="FK8" s="242">
        <f t="shared" si="92"/>
        <v>32</v>
      </c>
      <c r="FL8" s="242">
        <f t="shared" si="92"/>
        <v>34</v>
      </c>
      <c r="FM8" s="242">
        <f t="shared" si="92"/>
        <v>37</v>
      </c>
      <c r="FN8" s="242">
        <f t="shared" si="92"/>
        <v>25</v>
      </c>
      <c r="FO8" s="242">
        <f t="shared" si="92"/>
        <v>25</v>
      </c>
      <c r="FP8" s="242">
        <f t="shared" si="92"/>
        <v>30</v>
      </c>
      <c r="FQ8" s="242">
        <f t="shared" si="92"/>
        <v>9</v>
      </c>
      <c r="FR8" s="242">
        <f t="shared" ref="FR8:GB8" si="93">SUM(FR27:FR29)</f>
        <v>36</v>
      </c>
      <c r="FS8" s="242">
        <f t="shared" si="93"/>
        <v>0</v>
      </c>
      <c r="FT8" s="273">
        <f t="shared" si="93"/>
        <v>132</v>
      </c>
      <c r="FU8" s="337">
        <f t="shared" si="93"/>
        <v>23</v>
      </c>
      <c r="FV8" s="242">
        <f t="shared" ref="FV8:GA8" si="94">SUM(FV27:FV29)</f>
        <v>7</v>
      </c>
      <c r="FW8" s="242">
        <f t="shared" si="94"/>
        <v>31</v>
      </c>
      <c r="FX8" s="242">
        <f t="shared" si="94"/>
        <v>51</v>
      </c>
      <c r="FY8" s="242">
        <f t="shared" si="94"/>
        <v>10</v>
      </c>
      <c r="FZ8" s="242">
        <f t="shared" si="94"/>
        <v>18</v>
      </c>
      <c r="GA8" s="242">
        <f t="shared" si="94"/>
        <v>58</v>
      </c>
      <c r="GB8" s="242">
        <f t="shared" si="93"/>
        <v>1</v>
      </c>
      <c r="GC8" s="273">
        <f t="shared" ref="GC8:GL8" si="95">SUM(GC27:GC29)</f>
        <v>149</v>
      </c>
      <c r="GD8" s="337">
        <f t="shared" si="95"/>
        <v>0</v>
      </c>
      <c r="GE8" s="242">
        <f t="shared" ref="GE8:GF8" si="96">SUM(GE27:GE29)</f>
        <v>16</v>
      </c>
      <c r="GF8" s="242">
        <f t="shared" si="96"/>
        <v>40</v>
      </c>
      <c r="GG8" s="242">
        <f t="shared" si="95"/>
        <v>93</v>
      </c>
      <c r="GH8" s="273">
        <f t="shared" si="95"/>
        <v>151</v>
      </c>
      <c r="GI8" s="337">
        <f t="shared" si="95"/>
        <v>0</v>
      </c>
      <c r="GJ8" s="242">
        <f t="shared" ref="GJ8:GK8" si="97">SUM(GJ27:GJ29)</f>
        <v>13</v>
      </c>
      <c r="GK8" s="242">
        <f t="shared" si="97"/>
        <v>34</v>
      </c>
      <c r="GL8" s="242">
        <f t="shared" si="95"/>
        <v>104</v>
      </c>
      <c r="GM8" s="273">
        <f t="shared" ref="GM8:HG8" si="98">SUM(GM27:GM29)</f>
        <v>141</v>
      </c>
      <c r="GN8" s="337">
        <f t="shared" si="98"/>
        <v>22</v>
      </c>
      <c r="GO8" s="242">
        <f t="shared" ref="GO8:GV8" si="99">SUM(GO27:GO29)</f>
        <v>31</v>
      </c>
      <c r="GP8" s="242">
        <f t="shared" si="99"/>
        <v>20</v>
      </c>
      <c r="GQ8" s="242">
        <f t="shared" si="99"/>
        <v>21</v>
      </c>
      <c r="GR8" s="242">
        <f t="shared" si="99"/>
        <v>19</v>
      </c>
      <c r="GS8" s="242">
        <f t="shared" si="99"/>
        <v>18</v>
      </c>
      <c r="GT8" s="242">
        <f t="shared" si="99"/>
        <v>22</v>
      </c>
      <c r="GU8" s="242">
        <f t="shared" si="99"/>
        <v>12</v>
      </c>
      <c r="GV8" s="242">
        <f t="shared" si="99"/>
        <v>62</v>
      </c>
      <c r="GW8" s="242">
        <f t="shared" si="98"/>
        <v>0</v>
      </c>
      <c r="GX8" s="273">
        <f t="shared" si="98"/>
        <v>145</v>
      </c>
      <c r="GY8" s="337">
        <f t="shared" si="98"/>
        <v>27</v>
      </c>
      <c r="GZ8" s="242">
        <f t="shared" ref="GZ8:HF8" si="100">SUM(GZ27:GZ29)</f>
        <v>11</v>
      </c>
      <c r="HA8" s="242">
        <f t="shared" si="100"/>
        <v>37</v>
      </c>
      <c r="HB8" s="242">
        <f t="shared" si="100"/>
        <v>29</v>
      </c>
      <c r="HC8" s="242">
        <f t="shared" si="100"/>
        <v>9</v>
      </c>
      <c r="HD8" s="242">
        <f t="shared" si="100"/>
        <v>10</v>
      </c>
      <c r="HE8" s="242">
        <f t="shared" si="100"/>
        <v>14</v>
      </c>
      <c r="HF8" s="242">
        <f t="shared" si="100"/>
        <v>78</v>
      </c>
      <c r="HG8" s="242">
        <f t="shared" si="98"/>
        <v>1</v>
      </c>
      <c r="HH8" s="273">
        <f t="shared" ref="HH8:HL8" si="101">SUM(HH27:HH29)</f>
        <v>155</v>
      </c>
      <c r="HI8" s="258">
        <f t="shared" si="101"/>
        <v>82</v>
      </c>
      <c r="HJ8" s="200">
        <f t="shared" si="101"/>
        <v>60</v>
      </c>
      <c r="HK8" s="200">
        <f t="shared" si="101"/>
        <v>12</v>
      </c>
      <c r="HL8" s="218">
        <f t="shared" si="101"/>
        <v>1</v>
      </c>
      <c r="HO8" s="112" t="b">
        <f t="shared" si="26"/>
        <v>1</v>
      </c>
      <c r="HP8" s="112" t="b">
        <f t="shared" si="27"/>
        <v>1</v>
      </c>
      <c r="HQ8" s="112" t="b">
        <f t="shared" si="28"/>
        <v>1</v>
      </c>
      <c r="HR8" s="112" t="b">
        <f t="shared" si="29"/>
        <v>1</v>
      </c>
      <c r="HS8" s="112" t="b">
        <f t="shared" si="30"/>
        <v>1</v>
      </c>
      <c r="HT8" s="112" t="b">
        <f t="shared" si="31"/>
        <v>1</v>
      </c>
      <c r="HU8" s="112" t="b">
        <f t="shared" si="32"/>
        <v>1</v>
      </c>
      <c r="HV8" s="112" t="b">
        <f t="shared" si="33"/>
        <v>1</v>
      </c>
      <c r="HW8" s="112" t="b">
        <f t="shared" si="34"/>
        <v>1</v>
      </c>
      <c r="HX8" s="112" t="b">
        <f t="shared" si="35"/>
        <v>1</v>
      </c>
      <c r="HY8" s="112" t="b">
        <f t="shared" si="67"/>
        <v>1</v>
      </c>
      <c r="HZ8" s="112" t="b">
        <f t="shared" si="36"/>
        <v>1</v>
      </c>
      <c r="IA8" s="112" t="b">
        <f t="shared" si="37"/>
        <v>1</v>
      </c>
      <c r="IB8" s="112" t="b">
        <f t="shared" ref="IB8:IB48" si="102">CH8&lt;=SUM(CI8:CN8)</f>
        <v>1</v>
      </c>
      <c r="IC8" s="112" t="b">
        <f t="shared" ref="IC8:IC48" si="103">CO8&lt;=SUM(CP8:CT8)</f>
        <v>1</v>
      </c>
      <c r="ID8" s="112" t="b">
        <f t="shared" si="38"/>
        <v>1</v>
      </c>
      <c r="IE8" s="112" t="b">
        <f t="shared" si="68"/>
        <v>1</v>
      </c>
      <c r="IF8" s="112" t="b">
        <f t="shared" si="69"/>
        <v>1</v>
      </c>
      <c r="IG8" s="112" t="b">
        <f t="shared" si="70"/>
        <v>1</v>
      </c>
      <c r="IH8" s="112" t="b">
        <f t="shared" si="71"/>
        <v>1</v>
      </c>
      <c r="II8" s="112" t="b">
        <f t="shared" si="39"/>
        <v>1</v>
      </c>
      <c r="IJ8" s="112" t="b">
        <f t="shared" ref="IJ8:IJ48" si="104">EE8=SUM(EF8:EJ8)</f>
        <v>1</v>
      </c>
      <c r="IK8" s="112" t="b">
        <f t="shared" si="72"/>
        <v>1</v>
      </c>
      <c r="IL8" s="112" t="b">
        <f t="shared" si="40"/>
        <v>1</v>
      </c>
      <c r="IM8" s="112" t="b">
        <f t="shared" si="73"/>
        <v>1</v>
      </c>
      <c r="IN8" s="112" t="b">
        <f t="shared" si="74"/>
        <v>1</v>
      </c>
      <c r="IO8" s="112" t="b">
        <f t="shared" si="41"/>
        <v>1</v>
      </c>
      <c r="IP8" s="112" t="b">
        <f t="shared" si="75"/>
        <v>1</v>
      </c>
      <c r="IQ8" s="112" t="b">
        <f t="shared" si="42"/>
        <v>1</v>
      </c>
      <c r="IR8" s="112" t="b">
        <f t="shared" si="43"/>
        <v>1</v>
      </c>
      <c r="IS8" s="112" t="b">
        <f t="shared" si="76"/>
        <v>1</v>
      </c>
      <c r="IT8" s="112" t="b">
        <f t="shared" si="77"/>
        <v>1</v>
      </c>
    </row>
    <row r="9" spans="1:254" ht="13.5" customHeight="1" x14ac:dyDescent="0.15">
      <c r="A9" s="399" t="s">
        <v>37</v>
      </c>
      <c r="B9" s="400"/>
      <c r="C9" s="400"/>
      <c r="D9" s="400"/>
      <c r="E9" s="158">
        <f>+E30+E36</f>
        <v>272</v>
      </c>
      <c r="F9" s="185">
        <f t="shared" ref="F9" si="105">+F30+F36</f>
        <v>48</v>
      </c>
      <c r="G9" s="274">
        <f>+G30+G36</f>
        <v>271</v>
      </c>
      <c r="H9" s="259">
        <f t="shared" ref="H9:BS9" si="106">+H30+H36</f>
        <v>49</v>
      </c>
      <c r="I9" s="201">
        <f t="shared" si="106"/>
        <v>111</v>
      </c>
      <c r="J9" s="243">
        <f t="shared" si="106"/>
        <v>111</v>
      </c>
      <c r="K9" s="274">
        <f t="shared" si="106"/>
        <v>270</v>
      </c>
      <c r="L9" s="259">
        <f t="shared" si="106"/>
        <v>19</v>
      </c>
      <c r="M9" s="201">
        <f t="shared" si="106"/>
        <v>181</v>
      </c>
      <c r="N9" s="243">
        <f t="shared" si="106"/>
        <v>70</v>
      </c>
      <c r="O9" s="274">
        <f t="shared" si="106"/>
        <v>271</v>
      </c>
      <c r="P9" s="259">
        <f t="shared" si="106"/>
        <v>18</v>
      </c>
      <c r="Q9" s="201">
        <f t="shared" si="106"/>
        <v>147</v>
      </c>
      <c r="R9" s="243">
        <f t="shared" si="106"/>
        <v>106</v>
      </c>
      <c r="S9" s="274">
        <f t="shared" si="106"/>
        <v>271</v>
      </c>
      <c r="T9" s="259">
        <f t="shared" si="106"/>
        <v>57</v>
      </c>
      <c r="U9" s="201">
        <f t="shared" si="106"/>
        <v>136</v>
      </c>
      <c r="V9" s="243">
        <f t="shared" si="106"/>
        <v>78</v>
      </c>
      <c r="W9" s="274">
        <f t="shared" si="106"/>
        <v>270</v>
      </c>
      <c r="X9" s="259">
        <f t="shared" si="106"/>
        <v>22</v>
      </c>
      <c r="Y9" s="201">
        <f t="shared" si="106"/>
        <v>185</v>
      </c>
      <c r="Z9" s="243">
        <f t="shared" si="106"/>
        <v>63</v>
      </c>
      <c r="AA9" s="274">
        <f t="shared" si="106"/>
        <v>270</v>
      </c>
      <c r="AB9" s="259">
        <f t="shared" si="106"/>
        <v>23</v>
      </c>
      <c r="AC9" s="201">
        <f t="shared" si="106"/>
        <v>164</v>
      </c>
      <c r="AD9" s="243">
        <f t="shared" si="106"/>
        <v>83</v>
      </c>
      <c r="AE9" s="274">
        <f t="shared" si="106"/>
        <v>272</v>
      </c>
      <c r="AF9" s="259">
        <f t="shared" si="106"/>
        <v>39</v>
      </c>
      <c r="AG9" s="243">
        <f t="shared" si="106"/>
        <v>233</v>
      </c>
      <c r="AH9" s="274">
        <f t="shared" si="106"/>
        <v>38</v>
      </c>
      <c r="AI9" s="259">
        <f t="shared" si="106"/>
        <v>6</v>
      </c>
      <c r="AJ9" s="201">
        <f t="shared" si="106"/>
        <v>8</v>
      </c>
      <c r="AK9" s="201">
        <f t="shared" si="106"/>
        <v>11</v>
      </c>
      <c r="AL9" s="201">
        <f t="shared" si="106"/>
        <v>6</v>
      </c>
      <c r="AM9" s="201">
        <f t="shared" si="106"/>
        <v>16</v>
      </c>
      <c r="AN9" s="243">
        <f t="shared" si="106"/>
        <v>10</v>
      </c>
      <c r="AO9" s="274">
        <f t="shared" si="106"/>
        <v>39</v>
      </c>
      <c r="AP9" s="259">
        <f t="shared" si="106"/>
        <v>25</v>
      </c>
      <c r="AQ9" s="201">
        <f t="shared" si="106"/>
        <v>17</v>
      </c>
      <c r="AR9" s="201">
        <f t="shared" si="106"/>
        <v>8</v>
      </c>
      <c r="AS9" s="201">
        <f t="shared" si="106"/>
        <v>0</v>
      </c>
      <c r="AT9" s="201">
        <f t="shared" si="106"/>
        <v>5</v>
      </c>
      <c r="AU9" s="201">
        <f t="shared" si="106"/>
        <v>2</v>
      </c>
      <c r="AV9" s="201">
        <f t="shared" si="106"/>
        <v>3</v>
      </c>
      <c r="AW9" s="243">
        <f t="shared" si="106"/>
        <v>2</v>
      </c>
      <c r="AX9" s="274">
        <f t="shared" si="106"/>
        <v>272</v>
      </c>
      <c r="AY9" s="259">
        <f t="shared" si="106"/>
        <v>37</v>
      </c>
      <c r="AZ9" s="243">
        <f t="shared" si="106"/>
        <v>235</v>
      </c>
      <c r="BA9" s="274">
        <f t="shared" si="106"/>
        <v>37</v>
      </c>
      <c r="BB9" s="259">
        <f t="shared" si="106"/>
        <v>0</v>
      </c>
      <c r="BC9" s="201">
        <f t="shared" si="106"/>
        <v>15</v>
      </c>
      <c r="BD9" s="201">
        <f t="shared" si="106"/>
        <v>9</v>
      </c>
      <c r="BE9" s="201">
        <f t="shared" si="106"/>
        <v>8</v>
      </c>
      <c r="BF9" s="201">
        <f t="shared" si="106"/>
        <v>14</v>
      </c>
      <c r="BG9" s="243">
        <f t="shared" si="106"/>
        <v>4</v>
      </c>
      <c r="BH9" s="274">
        <f t="shared" si="106"/>
        <v>35</v>
      </c>
      <c r="BI9" s="259">
        <f t="shared" si="106"/>
        <v>23</v>
      </c>
      <c r="BJ9" s="201">
        <f t="shared" si="106"/>
        <v>18</v>
      </c>
      <c r="BK9" s="201">
        <f t="shared" si="106"/>
        <v>9</v>
      </c>
      <c r="BL9" s="201">
        <f t="shared" si="106"/>
        <v>0</v>
      </c>
      <c r="BM9" s="201">
        <f t="shared" si="106"/>
        <v>3</v>
      </c>
      <c r="BN9" s="201">
        <f t="shared" si="106"/>
        <v>3</v>
      </c>
      <c r="BO9" s="201">
        <f t="shared" si="106"/>
        <v>1</v>
      </c>
      <c r="BP9" s="243">
        <f t="shared" si="106"/>
        <v>1</v>
      </c>
      <c r="BQ9" s="274">
        <f t="shared" si="106"/>
        <v>268</v>
      </c>
      <c r="BR9" s="259">
        <f t="shared" si="106"/>
        <v>10</v>
      </c>
      <c r="BS9" s="201">
        <f t="shared" si="106"/>
        <v>131</v>
      </c>
      <c r="BT9" s="243">
        <f t="shared" ref="BT9:DS9" si="107">+BT30+BT36</f>
        <v>127</v>
      </c>
      <c r="BU9" s="274">
        <f t="shared" si="107"/>
        <v>272</v>
      </c>
      <c r="BV9" s="259">
        <f t="shared" si="107"/>
        <v>27</v>
      </c>
      <c r="BW9" s="201">
        <f t="shared" si="107"/>
        <v>177</v>
      </c>
      <c r="BX9" s="243">
        <f t="shared" si="107"/>
        <v>68</v>
      </c>
      <c r="BY9" s="274">
        <f t="shared" si="107"/>
        <v>264</v>
      </c>
      <c r="BZ9" s="259">
        <f t="shared" si="107"/>
        <v>127</v>
      </c>
      <c r="CA9" s="201">
        <f t="shared" si="107"/>
        <v>71</v>
      </c>
      <c r="CB9" s="243">
        <f t="shared" si="107"/>
        <v>66</v>
      </c>
      <c r="CC9" s="274">
        <f t="shared" si="107"/>
        <v>268</v>
      </c>
      <c r="CD9" s="307">
        <f t="shared" si="107"/>
        <v>34</v>
      </c>
      <c r="CE9" s="201">
        <f t="shared" si="107"/>
        <v>161</v>
      </c>
      <c r="CF9" s="201">
        <f t="shared" ref="CF9" si="108">+CF30+CF36</f>
        <v>35</v>
      </c>
      <c r="CG9" s="201">
        <f t="shared" si="107"/>
        <v>38</v>
      </c>
      <c r="CH9" s="274">
        <f t="shared" si="107"/>
        <v>33</v>
      </c>
      <c r="CI9" s="259">
        <f t="shared" si="107"/>
        <v>5</v>
      </c>
      <c r="CJ9" s="201">
        <f t="shared" si="107"/>
        <v>17</v>
      </c>
      <c r="CK9" s="201">
        <f t="shared" ref="CK9:CM9" si="109">+CK30+CK36</f>
        <v>2</v>
      </c>
      <c r="CL9" s="201">
        <f t="shared" si="109"/>
        <v>3</v>
      </c>
      <c r="CM9" s="201">
        <f t="shared" si="109"/>
        <v>15</v>
      </c>
      <c r="CN9" s="201">
        <f t="shared" si="107"/>
        <v>1</v>
      </c>
      <c r="CO9" s="274">
        <f t="shared" si="107"/>
        <v>35</v>
      </c>
      <c r="CP9" s="259">
        <f t="shared" si="107"/>
        <v>1</v>
      </c>
      <c r="CQ9" s="201">
        <f t="shared" si="107"/>
        <v>3</v>
      </c>
      <c r="CR9" s="201">
        <f t="shared" ref="CR9:CS9" si="110">+CR30+CR36</f>
        <v>26</v>
      </c>
      <c r="CS9" s="201">
        <f t="shared" si="110"/>
        <v>19</v>
      </c>
      <c r="CT9" s="201">
        <f t="shared" si="107"/>
        <v>3</v>
      </c>
      <c r="CU9" s="274">
        <f t="shared" si="107"/>
        <v>260</v>
      </c>
      <c r="CV9" s="259">
        <f t="shared" si="107"/>
        <v>69</v>
      </c>
      <c r="CW9" s="201">
        <f t="shared" si="107"/>
        <v>33</v>
      </c>
      <c r="CX9" s="201">
        <f t="shared" ref="CX9:DA9" si="111">+CX30+CX36</f>
        <v>37</v>
      </c>
      <c r="CY9" s="201">
        <f t="shared" si="111"/>
        <v>40</v>
      </c>
      <c r="CZ9" s="201">
        <f t="shared" si="111"/>
        <v>23</v>
      </c>
      <c r="DA9" s="201">
        <f t="shared" si="111"/>
        <v>33</v>
      </c>
      <c r="DB9" s="201">
        <f t="shared" si="107"/>
        <v>25</v>
      </c>
      <c r="DC9" s="274">
        <f t="shared" si="107"/>
        <v>160</v>
      </c>
      <c r="DD9" s="259">
        <f t="shared" si="107"/>
        <v>15</v>
      </c>
      <c r="DE9" s="201">
        <f t="shared" si="107"/>
        <v>17</v>
      </c>
      <c r="DF9" s="201">
        <f t="shared" ref="DF9:DH9" si="112">+DF30+DF36</f>
        <v>27</v>
      </c>
      <c r="DG9" s="201">
        <f t="shared" si="112"/>
        <v>81</v>
      </c>
      <c r="DH9" s="201">
        <f t="shared" si="112"/>
        <v>62</v>
      </c>
      <c r="DI9" s="201">
        <f t="shared" si="107"/>
        <v>18</v>
      </c>
      <c r="DJ9" s="274">
        <f t="shared" si="107"/>
        <v>262</v>
      </c>
      <c r="DK9" s="259">
        <f t="shared" si="107"/>
        <v>134</v>
      </c>
      <c r="DL9" s="201">
        <f t="shared" si="107"/>
        <v>26</v>
      </c>
      <c r="DM9" s="201">
        <f t="shared" si="107"/>
        <v>102</v>
      </c>
      <c r="DN9" s="274">
        <f t="shared" si="107"/>
        <v>150</v>
      </c>
      <c r="DO9" s="259">
        <f t="shared" si="107"/>
        <v>78</v>
      </c>
      <c r="DP9" s="201">
        <f t="shared" si="107"/>
        <v>70</v>
      </c>
      <c r="DQ9" s="201">
        <f t="shared" si="107"/>
        <v>10</v>
      </c>
      <c r="DR9" s="201">
        <f t="shared" si="107"/>
        <v>56</v>
      </c>
      <c r="DS9" s="201">
        <f t="shared" si="107"/>
        <v>10</v>
      </c>
      <c r="DT9" s="274">
        <f t="shared" ref="DT9:EQ9" si="113">+DT30+DT36</f>
        <v>261</v>
      </c>
      <c r="DU9" s="259">
        <f t="shared" si="113"/>
        <v>11</v>
      </c>
      <c r="DV9" s="201">
        <f t="shared" si="113"/>
        <v>9</v>
      </c>
      <c r="DW9" s="201">
        <f t="shared" si="113"/>
        <v>37</v>
      </c>
      <c r="DX9" s="243">
        <f t="shared" si="113"/>
        <v>97</v>
      </c>
      <c r="DY9" s="243">
        <f t="shared" ref="DY9" si="114">+DY30+DY36</f>
        <v>107</v>
      </c>
      <c r="DZ9" s="274">
        <f t="shared" si="113"/>
        <v>261</v>
      </c>
      <c r="EA9" s="259">
        <f t="shared" si="113"/>
        <v>1</v>
      </c>
      <c r="EB9" s="201">
        <f t="shared" si="113"/>
        <v>4</v>
      </c>
      <c r="EC9" s="201">
        <f t="shared" si="113"/>
        <v>43</v>
      </c>
      <c r="ED9" s="201">
        <f t="shared" si="113"/>
        <v>213</v>
      </c>
      <c r="EE9" s="274">
        <f t="shared" si="113"/>
        <v>4</v>
      </c>
      <c r="EF9" s="259">
        <f t="shared" si="113"/>
        <v>0</v>
      </c>
      <c r="EG9" s="201">
        <f t="shared" si="113"/>
        <v>0</v>
      </c>
      <c r="EH9" s="243">
        <f t="shared" si="113"/>
        <v>3</v>
      </c>
      <c r="EI9" s="243">
        <f t="shared" ref="EI9:EJ9" si="115">+EI30+EI36</f>
        <v>1</v>
      </c>
      <c r="EJ9" s="243">
        <f t="shared" si="115"/>
        <v>0</v>
      </c>
      <c r="EK9" s="274">
        <f t="shared" si="113"/>
        <v>213</v>
      </c>
      <c r="EL9" s="259">
        <f t="shared" si="113"/>
        <v>0</v>
      </c>
      <c r="EM9" s="201">
        <f t="shared" si="113"/>
        <v>4</v>
      </c>
      <c r="EN9" s="201">
        <f t="shared" si="113"/>
        <v>27</v>
      </c>
      <c r="EO9" s="243">
        <f t="shared" si="113"/>
        <v>182</v>
      </c>
      <c r="EP9" s="274">
        <f t="shared" si="113"/>
        <v>4</v>
      </c>
      <c r="EQ9" s="338">
        <f t="shared" si="113"/>
        <v>0</v>
      </c>
      <c r="ER9" s="243">
        <f t="shared" ref="ER9:FH9" si="116">+ER30+ER36</f>
        <v>0</v>
      </c>
      <c r="ES9" s="243">
        <f t="shared" ref="ES9:ET9" si="117">+ES30+ES36</f>
        <v>2</v>
      </c>
      <c r="ET9" s="243">
        <f t="shared" si="117"/>
        <v>2</v>
      </c>
      <c r="EU9" s="243">
        <f t="shared" si="116"/>
        <v>0</v>
      </c>
      <c r="EV9" s="274">
        <f t="shared" si="116"/>
        <v>267</v>
      </c>
      <c r="EW9" s="338">
        <f t="shared" si="116"/>
        <v>55</v>
      </c>
      <c r="EX9" s="243">
        <f t="shared" si="116"/>
        <v>11</v>
      </c>
      <c r="EY9" s="243">
        <f t="shared" si="116"/>
        <v>119</v>
      </c>
      <c r="EZ9" s="243">
        <f t="shared" si="116"/>
        <v>47</v>
      </c>
      <c r="FA9" s="243">
        <f t="shared" si="116"/>
        <v>35</v>
      </c>
      <c r="FB9" s="274">
        <f t="shared" si="116"/>
        <v>60</v>
      </c>
      <c r="FC9" s="338">
        <f t="shared" si="116"/>
        <v>15</v>
      </c>
      <c r="FD9" s="243">
        <f t="shared" si="116"/>
        <v>22</v>
      </c>
      <c r="FE9" s="243">
        <f t="shared" si="116"/>
        <v>26</v>
      </c>
      <c r="FF9" s="243">
        <f t="shared" ref="FF9:FG9" si="118">+FF30+FF36</f>
        <v>8</v>
      </c>
      <c r="FG9" s="243">
        <f t="shared" si="118"/>
        <v>33</v>
      </c>
      <c r="FH9" s="243">
        <f t="shared" si="116"/>
        <v>4</v>
      </c>
      <c r="FI9" s="274">
        <f t="shared" ref="FI9:FQ9" si="119">+FI30+FI36</f>
        <v>247</v>
      </c>
      <c r="FJ9" s="338">
        <f t="shared" si="119"/>
        <v>52</v>
      </c>
      <c r="FK9" s="243">
        <f t="shared" si="119"/>
        <v>63</v>
      </c>
      <c r="FL9" s="243">
        <f t="shared" si="119"/>
        <v>45</v>
      </c>
      <c r="FM9" s="243">
        <f t="shared" si="119"/>
        <v>41</v>
      </c>
      <c r="FN9" s="243">
        <f t="shared" si="119"/>
        <v>56</v>
      </c>
      <c r="FO9" s="243">
        <f t="shared" si="119"/>
        <v>31</v>
      </c>
      <c r="FP9" s="243">
        <f t="shared" si="119"/>
        <v>47</v>
      </c>
      <c r="FQ9" s="243">
        <f t="shared" si="119"/>
        <v>16</v>
      </c>
      <c r="FR9" s="243">
        <f t="shared" ref="FR9:GB9" si="120">+FR30+FR36</f>
        <v>79</v>
      </c>
      <c r="FS9" s="243">
        <f t="shared" si="120"/>
        <v>4</v>
      </c>
      <c r="FT9" s="274">
        <f t="shared" si="120"/>
        <v>250</v>
      </c>
      <c r="FU9" s="338">
        <f t="shared" si="120"/>
        <v>22</v>
      </c>
      <c r="FV9" s="243">
        <f t="shared" ref="FV9:GA9" si="121">+FV30+FV36</f>
        <v>12</v>
      </c>
      <c r="FW9" s="243">
        <f t="shared" si="121"/>
        <v>47</v>
      </c>
      <c r="FX9" s="243">
        <f t="shared" si="121"/>
        <v>74</v>
      </c>
      <c r="FY9" s="243">
        <f t="shared" si="121"/>
        <v>18</v>
      </c>
      <c r="FZ9" s="243">
        <f t="shared" si="121"/>
        <v>13</v>
      </c>
      <c r="GA9" s="243">
        <f t="shared" si="121"/>
        <v>141</v>
      </c>
      <c r="GB9" s="243">
        <f t="shared" si="120"/>
        <v>2</v>
      </c>
      <c r="GC9" s="274">
        <f t="shared" ref="GC9:GL9" si="122">+GC30+GC36</f>
        <v>258</v>
      </c>
      <c r="GD9" s="338">
        <f t="shared" si="122"/>
        <v>8</v>
      </c>
      <c r="GE9" s="243">
        <f>+GE30+GE36</f>
        <v>42</v>
      </c>
      <c r="GF9" s="243">
        <f t="shared" ref="GF9" si="123">+GF30+GF36</f>
        <v>58</v>
      </c>
      <c r="GG9" s="243">
        <f t="shared" si="122"/>
        <v>150</v>
      </c>
      <c r="GH9" s="274">
        <f t="shared" si="122"/>
        <v>260</v>
      </c>
      <c r="GI9" s="338">
        <f t="shared" si="122"/>
        <v>5</v>
      </c>
      <c r="GJ9" s="243">
        <f t="shared" ref="GJ9:GK9" si="124">+GJ30+GJ36</f>
        <v>27</v>
      </c>
      <c r="GK9" s="243">
        <f t="shared" si="124"/>
        <v>62</v>
      </c>
      <c r="GL9" s="243">
        <f t="shared" si="122"/>
        <v>166</v>
      </c>
      <c r="GM9" s="274">
        <f t="shared" ref="GM9:HG9" si="125">+GM30+GM36</f>
        <v>247</v>
      </c>
      <c r="GN9" s="338">
        <f t="shared" si="125"/>
        <v>61</v>
      </c>
      <c r="GO9" s="243">
        <f t="shared" ref="GO9:GV9" si="126">+GO30+GO36</f>
        <v>58</v>
      </c>
      <c r="GP9" s="243">
        <f t="shared" si="126"/>
        <v>30</v>
      </c>
      <c r="GQ9" s="243">
        <f t="shared" si="126"/>
        <v>26</v>
      </c>
      <c r="GR9" s="243">
        <f t="shared" si="126"/>
        <v>38</v>
      </c>
      <c r="GS9" s="243">
        <f t="shared" si="126"/>
        <v>29</v>
      </c>
      <c r="GT9" s="243">
        <f t="shared" si="126"/>
        <v>33</v>
      </c>
      <c r="GU9" s="243">
        <f t="shared" si="126"/>
        <v>20</v>
      </c>
      <c r="GV9" s="243">
        <f t="shared" si="126"/>
        <v>117</v>
      </c>
      <c r="GW9" s="243">
        <f t="shared" si="125"/>
        <v>5</v>
      </c>
      <c r="GX9" s="274">
        <f t="shared" si="125"/>
        <v>246</v>
      </c>
      <c r="GY9" s="338">
        <f t="shared" si="125"/>
        <v>22</v>
      </c>
      <c r="GZ9" s="243">
        <f t="shared" ref="GZ9:HF9" si="127">+GZ30+GZ36</f>
        <v>12</v>
      </c>
      <c r="HA9" s="243">
        <f t="shared" si="127"/>
        <v>49</v>
      </c>
      <c r="HB9" s="243">
        <f t="shared" si="127"/>
        <v>40</v>
      </c>
      <c r="HC9" s="243">
        <f t="shared" si="127"/>
        <v>17</v>
      </c>
      <c r="HD9" s="243">
        <f t="shared" si="127"/>
        <v>12</v>
      </c>
      <c r="HE9" s="243">
        <f t="shared" si="127"/>
        <v>12</v>
      </c>
      <c r="HF9" s="243">
        <f t="shared" si="127"/>
        <v>156</v>
      </c>
      <c r="HG9" s="243">
        <f t="shared" si="125"/>
        <v>4</v>
      </c>
      <c r="HH9" s="274">
        <f t="shared" ref="HH9:HL9" si="128">+HH30+HH36</f>
        <v>261</v>
      </c>
      <c r="HI9" s="259">
        <f t="shared" si="128"/>
        <v>158</v>
      </c>
      <c r="HJ9" s="201">
        <f t="shared" si="128"/>
        <v>56</v>
      </c>
      <c r="HK9" s="201">
        <f t="shared" si="128"/>
        <v>28</v>
      </c>
      <c r="HL9" s="219">
        <f t="shared" si="128"/>
        <v>19</v>
      </c>
      <c r="HO9" s="112" t="b">
        <f t="shared" si="26"/>
        <v>1</v>
      </c>
      <c r="HP9" s="112" t="b">
        <f t="shared" si="27"/>
        <v>1</v>
      </c>
      <c r="HQ9" s="112" t="b">
        <f t="shared" si="28"/>
        <v>1</v>
      </c>
      <c r="HR9" s="112" t="b">
        <f t="shared" si="29"/>
        <v>1</v>
      </c>
      <c r="HS9" s="112" t="b">
        <f t="shared" si="30"/>
        <v>1</v>
      </c>
      <c r="HT9" s="112" t="b">
        <f t="shared" si="31"/>
        <v>1</v>
      </c>
      <c r="HU9" s="112" t="b">
        <f t="shared" si="32"/>
        <v>1</v>
      </c>
      <c r="HV9" s="112" t="b">
        <f t="shared" si="33"/>
        <v>1</v>
      </c>
      <c r="HW9" s="112" t="b">
        <f t="shared" si="34"/>
        <v>1</v>
      </c>
      <c r="HX9" s="112" t="b">
        <f t="shared" si="35"/>
        <v>1</v>
      </c>
      <c r="HY9" s="112" t="b">
        <f t="shared" si="67"/>
        <v>1</v>
      </c>
      <c r="HZ9" s="112" t="b">
        <f t="shared" si="36"/>
        <v>1</v>
      </c>
      <c r="IA9" s="112" t="b">
        <f t="shared" si="37"/>
        <v>1</v>
      </c>
      <c r="IB9" s="112" t="b">
        <f t="shared" si="102"/>
        <v>1</v>
      </c>
      <c r="IC9" s="112" t="b">
        <f t="shared" si="103"/>
        <v>1</v>
      </c>
      <c r="ID9" s="112" t="b">
        <f t="shared" si="38"/>
        <v>1</v>
      </c>
      <c r="IE9" s="112" t="b">
        <f t="shared" si="68"/>
        <v>1</v>
      </c>
      <c r="IF9" s="112" t="b">
        <f t="shared" si="69"/>
        <v>1</v>
      </c>
      <c r="IG9" s="112" t="b">
        <f t="shared" si="70"/>
        <v>1</v>
      </c>
      <c r="IH9" s="112" t="b">
        <f t="shared" si="71"/>
        <v>1</v>
      </c>
      <c r="II9" s="112" t="b">
        <f t="shared" si="39"/>
        <v>1</v>
      </c>
      <c r="IJ9" s="112" t="b">
        <f t="shared" si="104"/>
        <v>1</v>
      </c>
      <c r="IK9" s="112" t="b">
        <f t="shared" si="72"/>
        <v>1</v>
      </c>
      <c r="IL9" s="112" t="b">
        <f t="shared" si="40"/>
        <v>1</v>
      </c>
      <c r="IM9" s="112" t="b">
        <f t="shared" si="73"/>
        <v>1</v>
      </c>
      <c r="IN9" s="112" t="b">
        <f t="shared" si="74"/>
        <v>1</v>
      </c>
      <c r="IO9" s="112" t="b">
        <f t="shared" si="41"/>
        <v>1</v>
      </c>
      <c r="IP9" s="112" t="b">
        <f t="shared" si="75"/>
        <v>1</v>
      </c>
      <c r="IQ9" s="112" t="b">
        <f t="shared" si="42"/>
        <v>1</v>
      </c>
      <c r="IR9" s="112" t="b">
        <f t="shared" si="43"/>
        <v>1</v>
      </c>
      <c r="IS9" s="112" t="b">
        <f t="shared" si="76"/>
        <v>1</v>
      </c>
      <c r="IT9" s="112" t="b">
        <f t="shared" si="77"/>
        <v>1</v>
      </c>
    </row>
    <row r="10" spans="1:254" ht="13.5" customHeight="1" x14ac:dyDescent="0.15">
      <c r="A10" s="401" t="s">
        <v>34</v>
      </c>
      <c r="B10" s="374"/>
      <c r="C10" s="374"/>
      <c r="D10" s="374"/>
      <c r="E10" s="158">
        <f>+E41</f>
        <v>42</v>
      </c>
      <c r="F10" s="185">
        <f t="shared" ref="F10:F13" si="129">+F41</f>
        <v>6</v>
      </c>
      <c r="G10" s="275">
        <f>+G41</f>
        <v>42</v>
      </c>
      <c r="H10" s="260">
        <f t="shared" ref="H10:BS10" si="130">+H41</f>
        <v>6</v>
      </c>
      <c r="I10" s="202">
        <f t="shared" si="130"/>
        <v>21</v>
      </c>
      <c r="J10" s="244">
        <f t="shared" si="130"/>
        <v>15</v>
      </c>
      <c r="K10" s="275">
        <f t="shared" si="130"/>
        <v>42</v>
      </c>
      <c r="L10" s="260">
        <f t="shared" si="130"/>
        <v>3</v>
      </c>
      <c r="M10" s="202">
        <f t="shared" si="130"/>
        <v>27</v>
      </c>
      <c r="N10" s="244">
        <f t="shared" si="130"/>
        <v>12</v>
      </c>
      <c r="O10" s="275">
        <f t="shared" si="130"/>
        <v>42</v>
      </c>
      <c r="P10" s="260">
        <f t="shared" si="130"/>
        <v>3</v>
      </c>
      <c r="Q10" s="202">
        <f t="shared" si="130"/>
        <v>25</v>
      </c>
      <c r="R10" s="244">
        <f t="shared" si="130"/>
        <v>14</v>
      </c>
      <c r="S10" s="275">
        <f t="shared" si="130"/>
        <v>42</v>
      </c>
      <c r="T10" s="260">
        <f t="shared" si="130"/>
        <v>16</v>
      </c>
      <c r="U10" s="202">
        <f t="shared" si="130"/>
        <v>16</v>
      </c>
      <c r="V10" s="244">
        <f t="shared" si="130"/>
        <v>10</v>
      </c>
      <c r="W10" s="275">
        <f t="shared" si="130"/>
        <v>42</v>
      </c>
      <c r="X10" s="260">
        <f t="shared" si="130"/>
        <v>7</v>
      </c>
      <c r="Y10" s="202">
        <f t="shared" si="130"/>
        <v>24</v>
      </c>
      <c r="Z10" s="244">
        <f t="shared" si="130"/>
        <v>11</v>
      </c>
      <c r="AA10" s="275">
        <f t="shared" si="130"/>
        <v>42</v>
      </c>
      <c r="AB10" s="260">
        <f t="shared" si="130"/>
        <v>11</v>
      </c>
      <c r="AC10" s="202">
        <f t="shared" si="130"/>
        <v>21</v>
      </c>
      <c r="AD10" s="244">
        <f t="shared" si="130"/>
        <v>10</v>
      </c>
      <c r="AE10" s="275">
        <f t="shared" si="130"/>
        <v>42</v>
      </c>
      <c r="AF10" s="260">
        <f t="shared" si="130"/>
        <v>10</v>
      </c>
      <c r="AG10" s="244">
        <f t="shared" si="130"/>
        <v>32</v>
      </c>
      <c r="AH10" s="275">
        <f t="shared" si="130"/>
        <v>10</v>
      </c>
      <c r="AI10" s="260">
        <f t="shared" si="130"/>
        <v>1</v>
      </c>
      <c r="AJ10" s="202">
        <f t="shared" si="130"/>
        <v>2</v>
      </c>
      <c r="AK10" s="202">
        <f t="shared" si="130"/>
        <v>3</v>
      </c>
      <c r="AL10" s="202">
        <f t="shared" si="130"/>
        <v>2</v>
      </c>
      <c r="AM10" s="202">
        <f t="shared" si="130"/>
        <v>2</v>
      </c>
      <c r="AN10" s="244">
        <f t="shared" si="130"/>
        <v>1</v>
      </c>
      <c r="AO10" s="275">
        <f t="shared" si="130"/>
        <v>8</v>
      </c>
      <c r="AP10" s="260">
        <f t="shared" si="130"/>
        <v>5</v>
      </c>
      <c r="AQ10" s="202">
        <f t="shared" si="130"/>
        <v>2</v>
      </c>
      <c r="AR10" s="202">
        <f t="shared" si="130"/>
        <v>2</v>
      </c>
      <c r="AS10" s="202">
        <f t="shared" si="130"/>
        <v>0</v>
      </c>
      <c r="AT10" s="202">
        <f t="shared" si="130"/>
        <v>0</v>
      </c>
      <c r="AU10" s="202">
        <f t="shared" si="130"/>
        <v>0</v>
      </c>
      <c r="AV10" s="202">
        <f t="shared" si="130"/>
        <v>0</v>
      </c>
      <c r="AW10" s="244">
        <f t="shared" si="130"/>
        <v>1</v>
      </c>
      <c r="AX10" s="275">
        <f t="shared" si="130"/>
        <v>42</v>
      </c>
      <c r="AY10" s="260">
        <f t="shared" si="130"/>
        <v>1</v>
      </c>
      <c r="AZ10" s="244">
        <f t="shared" si="130"/>
        <v>41</v>
      </c>
      <c r="BA10" s="275">
        <f t="shared" si="130"/>
        <v>1</v>
      </c>
      <c r="BB10" s="260">
        <f t="shared" si="130"/>
        <v>0</v>
      </c>
      <c r="BC10" s="202">
        <f t="shared" si="130"/>
        <v>0</v>
      </c>
      <c r="BD10" s="202">
        <f t="shared" si="130"/>
        <v>0</v>
      </c>
      <c r="BE10" s="202">
        <f t="shared" si="130"/>
        <v>0</v>
      </c>
      <c r="BF10" s="202">
        <f t="shared" si="130"/>
        <v>0</v>
      </c>
      <c r="BG10" s="244">
        <f t="shared" si="130"/>
        <v>1</v>
      </c>
      <c r="BH10" s="275">
        <f t="shared" si="130"/>
        <v>1</v>
      </c>
      <c r="BI10" s="260">
        <f t="shared" si="130"/>
        <v>1</v>
      </c>
      <c r="BJ10" s="202">
        <f t="shared" si="130"/>
        <v>0</v>
      </c>
      <c r="BK10" s="202">
        <f t="shared" si="130"/>
        <v>0</v>
      </c>
      <c r="BL10" s="202">
        <f t="shared" si="130"/>
        <v>0</v>
      </c>
      <c r="BM10" s="202">
        <f t="shared" si="130"/>
        <v>0</v>
      </c>
      <c r="BN10" s="202">
        <f t="shared" si="130"/>
        <v>0</v>
      </c>
      <c r="BO10" s="202">
        <f t="shared" si="130"/>
        <v>0</v>
      </c>
      <c r="BP10" s="244">
        <f t="shared" si="130"/>
        <v>0</v>
      </c>
      <c r="BQ10" s="275">
        <f t="shared" si="130"/>
        <v>42</v>
      </c>
      <c r="BR10" s="260">
        <f t="shared" si="130"/>
        <v>2</v>
      </c>
      <c r="BS10" s="202">
        <f t="shared" si="130"/>
        <v>26</v>
      </c>
      <c r="BT10" s="244">
        <f t="shared" ref="BT10:DS10" si="131">+BT41</f>
        <v>14</v>
      </c>
      <c r="BU10" s="275">
        <f t="shared" si="131"/>
        <v>42</v>
      </c>
      <c r="BV10" s="260">
        <f t="shared" si="131"/>
        <v>7</v>
      </c>
      <c r="BW10" s="202">
        <f t="shared" si="131"/>
        <v>27</v>
      </c>
      <c r="BX10" s="244">
        <f t="shared" si="131"/>
        <v>8</v>
      </c>
      <c r="BY10" s="275">
        <f t="shared" si="131"/>
        <v>40</v>
      </c>
      <c r="BZ10" s="260">
        <f t="shared" si="131"/>
        <v>16</v>
      </c>
      <c r="CA10" s="202">
        <f t="shared" si="131"/>
        <v>17</v>
      </c>
      <c r="CB10" s="244">
        <f t="shared" si="131"/>
        <v>7</v>
      </c>
      <c r="CC10" s="275">
        <f t="shared" si="131"/>
        <v>42</v>
      </c>
      <c r="CD10" s="308">
        <f t="shared" si="131"/>
        <v>3</v>
      </c>
      <c r="CE10" s="202">
        <f t="shared" si="131"/>
        <v>28</v>
      </c>
      <c r="CF10" s="202">
        <f t="shared" ref="CF10" si="132">+CF41</f>
        <v>5</v>
      </c>
      <c r="CG10" s="202">
        <f t="shared" si="131"/>
        <v>6</v>
      </c>
      <c r="CH10" s="275">
        <f t="shared" si="131"/>
        <v>3</v>
      </c>
      <c r="CI10" s="260">
        <f t="shared" si="131"/>
        <v>0</v>
      </c>
      <c r="CJ10" s="202">
        <f t="shared" si="131"/>
        <v>1</v>
      </c>
      <c r="CK10" s="202">
        <f t="shared" ref="CK10:CM10" si="133">+CK41</f>
        <v>0</v>
      </c>
      <c r="CL10" s="202">
        <f t="shared" si="133"/>
        <v>1</v>
      </c>
      <c r="CM10" s="202">
        <f t="shared" si="133"/>
        <v>1</v>
      </c>
      <c r="CN10" s="202">
        <f t="shared" si="131"/>
        <v>0</v>
      </c>
      <c r="CO10" s="275">
        <f t="shared" si="131"/>
        <v>4</v>
      </c>
      <c r="CP10" s="260">
        <f t="shared" si="131"/>
        <v>0</v>
      </c>
      <c r="CQ10" s="202">
        <f t="shared" si="131"/>
        <v>0</v>
      </c>
      <c r="CR10" s="202">
        <f t="shared" ref="CR10:CS10" si="134">+CR41</f>
        <v>3</v>
      </c>
      <c r="CS10" s="202">
        <f t="shared" si="134"/>
        <v>2</v>
      </c>
      <c r="CT10" s="202">
        <f t="shared" si="131"/>
        <v>1</v>
      </c>
      <c r="CU10" s="275">
        <f t="shared" si="131"/>
        <v>41</v>
      </c>
      <c r="CV10" s="260">
        <f t="shared" si="131"/>
        <v>4</v>
      </c>
      <c r="CW10" s="202">
        <f t="shared" si="131"/>
        <v>4</v>
      </c>
      <c r="CX10" s="202">
        <f t="shared" ref="CX10:DA10" si="135">+CX41</f>
        <v>13</v>
      </c>
      <c r="CY10" s="202">
        <f t="shared" si="135"/>
        <v>3</v>
      </c>
      <c r="CZ10" s="202">
        <f t="shared" si="135"/>
        <v>3</v>
      </c>
      <c r="DA10" s="202">
        <f t="shared" si="135"/>
        <v>7</v>
      </c>
      <c r="DB10" s="202">
        <f t="shared" si="131"/>
        <v>7</v>
      </c>
      <c r="DC10" s="275">
        <f t="shared" si="131"/>
        <v>32</v>
      </c>
      <c r="DD10" s="260">
        <f t="shared" si="131"/>
        <v>2</v>
      </c>
      <c r="DE10" s="202">
        <f t="shared" si="131"/>
        <v>3</v>
      </c>
      <c r="DF10" s="202">
        <f t="shared" ref="DF10:DH10" si="136">+DF41</f>
        <v>1</v>
      </c>
      <c r="DG10" s="202">
        <f t="shared" si="136"/>
        <v>9</v>
      </c>
      <c r="DH10" s="202">
        <f t="shared" si="136"/>
        <v>23</v>
      </c>
      <c r="DI10" s="202">
        <f t="shared" si="131"/>
        <v>5</v>
      </c>
      <c r="DJ10" s="275">
        <f t="shared" si="131"/>
        <v>40</v>
      </c>
      <c r="DK10" s="260">
        <f t="shared" si="131"/>
        <v>22</v>
      </c>
      <c r="DL10" s="202">
        <f t="shared" si="131"/>
        <v>6</v>
      </c>
      <c r="DM10" s="202">
        <f t="shared" si="131"/>
        <v>12</v>
      </c>
      <c r="DN10" s="275">
        <f t="shared" si="131"/>
        <v>26</v>
      </c>
      <c r="DO10" s="260">
        <f t="shared" si="131"/>
        <v>11</v>
      </c>
      <c r="DP10" s="202">
        <f t="shared" si="131"/>
        <v>15</v>
      </c>
      <c r="DQ10" s="202">
        <f t="shared" si="131"/>
        <v>8</v>
      </c>
      <c r="DR10" s="202">
        <f t="shared" si="131"/>
        <v>6</v>
      </c>
      <c r="DS10" s="202">
        <f t="shared" si="131"/>
        <v>4</v>
      </c>
      <c r="DT10" s="275">
        <f t="shared" ref="DT10:EQ10" si="137">+DT41</f>
        <v>42</v>
      </c>
      <c r="DU10" s="260">
        <f t="shared" si="137"/>
        <v>4</v>
      </c>
      <c r="DV10" s="202">
        <f t="shared" si="137"/>
        <v>1</v>
      </c>
      <c r="DW10" s="202">
        <f t="shared" si="137"/>
        <v>5</v>
      </c>
      <c r="DX10" s="244">
        <f t="shared" si="137"/>
        <v>16</v>
      </c>
      <c r="DY10" s="244">
        <f t="shared" ref="DY10" si="138">+DY41</f>
        <v>16</v>
      </c>
      <c r="DZ10" s="275">
        <f t="shared" si="137"/>
        <v>40</v>
      </c>
      <c r="EA10" s="260">
        <f t="shared" si="137"/>
        <v>0</v>
      </c>
      <c r="EB10" s="202">
        <f t="shared" si="137"/>
        <v>0</v>
      </c>
      <c r="EC10" s="202">
        <f t="shared" si="137"/>
        <v>9</v>
      </c>
      <c r="ED10" s="202">
        <f t="shared" si="137"/>
        <v>31</v>
      </c>
      <c r="EE10" s="275">
        <f t="shared" si="137"/>
        <v>0</v>
      </c>
      <c r="EF10" s="260">
        <f t="shared" si="137"/>
        <v>0</v>
      </c>
      <c r="EG10" s="202">
        <f t="shared" si="137"/>
        <v>0</v>
      </c>
      <c r="EH10" s="244">
        <f t="shared" si="137"/>
        <v>0</v>
      </c>
      <c r="EI10" s="244">
        <f t="shared" ref="EI10:EJ10" si="139">+EI41</f>
        <v>0</v>
      </c>
      <c r="EJ10" s="244">
        <f t="shared" si="139"/>
        <v>0</v>
      </c>
      <c r="EK10" s="275">
        <f t="shared" si="137"/>
        <v>36</v>
      </c>
      <c r="EL10" s="260">
        <f t="shared" si="137"/>
        <v>1</v>
      </c>
      <c r="EM10" s="202">
        <f t="shared" si="137"/>
        <v>0</v>
      </c>
      <c r="EN10" s="202">
        <f t="shared" si="137"/>
        <v>5</v>
      </c>
      <c r="EO10" s="244">
        <f t="shared" si="137"/>
        <v>30</v>
      </c>
      <c r="EP10" s="275">
        <f t="shared" si="137"/>
        <v>0</v>
      </c>
      <c r="EQ10" s="339">
        <f t="shared" si="137"/>
        <v>0</v>
      </c>
      <c r="ER10" s="244">
        <f t="shared" ref="ER10:FH10" si="140">+ER41</f>
        <v>0</v>
      </c>
      <c r="ES10" s="244">
        <f t="shared" ref="ES10:ET10" si="141">+ES41</f>
        <v>0</v>
      </c>
      <c r="ET10" s="244">
        <f t="shared" si="141"/>
        <v>0</v>
      </c>
      <c r="EU10" s="244">
        <f t="shared" si="140"/>
        <v>0</v>
      </c>
      <c r="EV10" s="275">
        <f t="shared" si="140"/>
        <v>40</v>
      </c>
      <c r="EW10" s="339">
        <f t="shared" si="140"/>
        <v>9</v>
      </c>
      <c r="EX10" s="244">
        <f t="shared" si="140"/>
        <v>4</v>
      </c>
      <c r="EY10" s="244">
        <f t="shared" si="140"/>
        <v>21</v>
      </c>
      <c r="EZ10" s="244">
        <f t="shared" si="140"/>
        <v>5</v>
      </c>
      <c r="FA10" s="244">
        <f t="shared" si="140"/>
        <v>1</v>
      </c>
      <c r="FB10" s="275">
        <f t="shared" si="140"/>
        <v>12</v>
      </c>
      <c r="FC10" s="339">
        <f t="shared" si="140"/>
        <v>2</v>
      </c>
      <c r="FD10" s="244">
        <f t="shared" si="140"/>
        <v>5</v>
      </c>
      <c r="FE10" s="244">
        <f t="shared" si="140"/>
        <v>3</v>
      </c>
      <c r="FF10" s="244">
        <f t="shared" ref="FF10:FG10" si="142">+FF41</f>
        <v>1</v>
      </c>
      <c r="FG10" s="244">
        <f t="shared" si="142"/>
        <v>8</v>
      </c>
      <c r="FH10" s="244">
        <f t="shared" si="140"/>
        <v>0</v>
      </c>
      <c r="FI10" s="275">
        <f t="shared" ref="FI10:FQ10" si="143">+FI41</f>
        <v>38</v>
      </c>
      <c r="FJ10" s="339">
        <f t="shared" si="143"/>
        <v>9</v>
      </c>
      <c r="FK10" s="244">
        <f t="shared" si="143"/>
        <v>11</v>
      </c>
      <c r="FL10" s="244">
        <f t="shared" si="143"/>
        <v>12</v>
      </c>
      <c r="FM10" s="244">
        <f t="shared" si="143"/>
        <v>9</v>
      </c>
      <c r="FN10" s="244">
        <f t="shared" si="143"/>
        <v>14</v>
      </c>
      <c r="FO10" s="244">
        <f t="shared" si="143"/>
        <v>4</v>
      </c>
      <c r="FP10" s="244">
        <f t="shared" si="143"/>
        <v>8</v>
      </c>
      <c r="FQ10" s="244">
        <f t="shared" si="143"/>
        <v>5</v>
      </c>
      <c r="FR10" s="244">
        <f t="shared" ref="FR10:GB10" si="144">+FR41</f>
        <v>9</v>
      </c>
      <c r="FS10" s="244">
        <f t="shared" si="144"/>
        <v>0</v>
      </c>
      <c r="FT10" s="275">
        <f t="shared" si="144"/>
        <v>38</v>
      </c>
      <c r="FU10" s="339">
        <f t="shared" si="144"/>
        <v>2</v>
      </c>
      <c r="FV10" s="244">
        <f t="shared" ref="FV10:GA10" si="145">+FV41</f>
        <v>2</v>
      </c>
      <c r="FW10" s="244">
        <f t="shared" si="145"/>
        <v>6</v>
      </c>
      <c r="FX10" s="244">
        <f t="shared" si="145"/>
        <v>16</v>
      </c>
      <c r="FY10" s="244">
        <f t="shared" si="145"/>
        <v>4</v>
      </c>
      <c r="FZ10" s="244">
        <f t="shared" si="145"/>
        <v>4</v>
      </c>
      <c r="GA10" s="244">
        <f t="shared" si="145"/>
        <v>18</v>
      </c>
      <c r="GB10" s="244">
        <f t="shared" si="144"/>
        <v>0</v>
      </c>
      <c r="GC10" s="275">
        <f t="shared" ref="GC10:GL10" si="146">+GC41</f>
        <v>40</v>
      </c>
      <c r="GD10" s="339">
        <f t="shared" si="146"/>
        <v>1</v>
      </c>
      <c r="GE10" s="244">
        <f t="shared" ref="GE10:GF10" si="147">+GE41</f>
        <v>3</v>
      </c>
      <c r="GF10" s="244">
        <f t="shared" si="147"/>
        <v>6</v>
      </c>
      <c r="GG10" s="244">
        <f t="shared" si="146"/>
        <v>30</v>
      </c>
      <c r="GH10" s="275">
        <f t="shared" si="146"/>
        <v>39</v>
      </c>
      <c r="GI10" s="339">
        <f t="shared" si="146"/>
        <v>0</v>
      </c>
      <c r="GJ10" s="244">
        <f t="shared" ref="GJ10:GK10" si="148">+GJ41</f>
        <v>3</v>
      </c>
      <c r="GK10" s="244">
        <f t="shared" si="148"/>
        <v>5</v>
      </c>
      <c r="GL10" s="244">
        <f t="shared" si="146"/>
        <v>31</v>
      </c>
      <c r="GM10" s="275">
        <f t="shared" ref="GM10:HG10" si="149">+GM41</f>
        <v>38</v>
      </c>
      <c r="GN10" s="339">
        <f t="shared" si="149"/>
        <v>9</v>
      </c>
      <c r="GO10" s="244">
        <f t="shared" ref="GO10:GV10" si="150">+GO41</f>
        <v>5</v>
      </c>
      <c r="GP10" s="244">
        <f t="shared" si="150"/>
        <v>6</v>
      </c>
      <c r="GQ10" s="244">
        <f t="shared" si="150"/>
        <v>4</v>
      </c>
      <c r="GR10" s="244">
        <f t="shared" si="150"/>
        <v>5</v>
      </c>
      <c r="GS10" s="244">
        <f t="shared" si="150"/>
        <v>2</v>
      </c>
      <c r="GT10" s="244">
        <f t="shared" si="150"/>
        <v>5</v>
      </c>
      <c r="GU10" s="244">
        <f t="shared" si="150"/>
        <v>0</v>
      </c>
      <c r="GV10" s="244">
        <f t="shared" si="150"/>
        <v>19</v>
      </c>
      <c r="GW10" s="244">
        <f t="shared" si="149"/>
        <v>0</v>
      </c>
      <c r="GX10" s="275">
        <f t="shared" si="149"/>
        <v>39</v>
      </c>
      <c r="GY10" s="339">
        <f t="shared" si="149"/>
        <v>3</v>
      </c>
      <c r="GZ10" s="244">
        <f t="shared" ref="GZ10:HF10" si="151">+GZ41</f>
        <v>3</v>
      </c>
      <c r="HA10" s="244">
        <f t="shared" si="151"/>
        <v>6</v>
      </c>
      <c r="HB10" s="244">
        <f t="shared" si="151"/>
        <v>6</v>
      </c>
      <c r="HC10" s="244">
        <f t="shared" si="151"/>
        <v>1</v>
      </c>
      <c r="HD10" s="244">
        <f t="shared" si="151"/>
        <v>1</v>
      </c>
      <c r="HE10" s="244">
        <f t="shared" si="151"/>
        <v>2</v>
      </c>
      <c r="HF10" s="244">
        <f t="shared" si="151"/>
        <v>26</v>
      </c>
      <c r="HG10" s="244">
        <f t="shared" si="149"/>
        <v>0</v>
      </c>
      <c r="HH10" s="275">
        <f t="shared" ref="HH10:HL10" si="152">+HH41</f>
        <v>40</v>
      </c>
      <c r="HI10" s="260">
        <f t="shared" si="152"/>
        <v>11</v>
      </c>
      <c r="HJ10" s="202">
        <f t="shared" si="152"/>
        <v>12</v>
      </c>
      <c r="HK10" s="202">
        <f t="shared" si="152"/>
        <v>13</v>
      </c>
      <c r="HL10" s="220">
        <f t="shared" si="152"/>
        <v>4</v>
      </c>
      <c r="HO10" s="112" t="b">
        <f t="shared" si="26"/>
        <v>1</v>
      </c>
      <c r="HP10" s="112" t="b">
        <f t="shared" si="27"/>
        <v>1</v>
      </c>
      <c r="HQ10" s="112" t="b">
        <f t="shared" si="28"/>
        <v>1</v>
      </c>
      <c r="HR10" s="112" t="b">
        <f t="shared" si="29"/>
        <v>1</v>
      </c>
      <c r="HS10" s="112" t="b">
        <f t="shared" si="30"/>
        <v>1</v>
      </c>
      <c r="HT10" s="112" t="b">
        <f t="shared" si="31"/>
        <v>1</v>
      </c>
      <c r="HU10" s="112" t="b">
        <f t="shared" si="32"/>
        <v>1</v>
      </c>
      <c r="HV10" s="112" t="b">
        <f t="shared" si="33"/>
        <v>1</v>
      </c>
      <c r="HW10" s="112" t="b">
        <f t="shared" si="34"/>
        <v>1</v>
      </c>
      <c r="HX10" s="112" t="b">
        <f t="shared" si="35"/>
        <v>1</v>
      </c>
      <c r="HY10" s="112" t="b">
        <f t="shared" si="67"/>
        <v>1</v>
      </c>
      <c r="HZ10" s="112" t="b">
        <f t="shared" si="36"/>
        <v>1</v>
      </c>
      <c r="IA10" s="112" t="b">
        <f t="shared" si="37"/>
        <v>1</v>
      </c>
      <c r="IB10" s="112" t="b">
        <f t="shared" si="102"/>
        <v>1</v>
      </c>
      <c r="IC10" s="112" t="b">
        <f t="shared" si="103"/>
        <v>1</v>
      </c>
      <c r="ID10" s="112" t="b">
        <f t="shared" si="38"/>
        <v>1</v>
      </c>
      <c r="IE10" s="112" t="b">
        <f t="shared" si="68"/>
        <v>1</v>
      </c>
      <c r="IF10" s="112" t="b">
        <f t="shared" si="69"/>
        <v>1</v>
      </c>
      <c r="IG10" s="112" t="b">
        <f t="shared" si="70"/>
        <v>1</v>
      </c>
      <c r="IH10" s="112" t="b">
        <f t="shared" si="71"/>
        <v>1</v>
      </c>
      <c r="II10" s="112" t="b">
        <f t="shared" si="39"/>
        <v>1</v>
      </c>
      <c r="IJ10" s="112" t="b">
        <f t="shared" si="104"/>
        <v>1</v>
      </c>
      <c r="IK10" s="112" t="b">
        <f t="shared" si="72"/>
        <v>1</v>
      </c>
      <c r="IL10" s="112" t="b">
        <f t="shared" si="40"/>
        <v>1</v>
      </c>
      <c r="IM10" s="112" t="b">
        <f t="shared" si="73"/>
        <v>1</v>
      </c>
      <c r="IN10" s="112" t="b">
        <f t="shared" si="74"/>
        <v>1</v>
      </c>
      <c r="IO10" s="112" t="b">
        <f t="shared" si="41"/>
        <v>1</v>
      </c>
      <c r="IP10" s="112" t="b">
        <f t="shared" si="75"/>
        <v>1</v>
      </c>
      <c r="IQ10" s="112" t="b">
        <f t="shared" si="42"/>
        <v>1</v>
      </c>
      <c r="IR10" s="112" t="b">
        <f t="shared" si="43"/>
        <v>1</v>
      </c>
      <c r="IS10" s="112" t="b">
        <f t="shared" si="76"/>
        <v>1</v>
      </c>
      <c r="IT10" s="112" t="b">
        <f t="shared" si="77"/>
        <v>1</v>
      </c>
    </row>
    <row r="11" spans="1:254" ht="13.5" customHeight="1" x14ac:dyDescent="0.15">
      <c r="A11" s="392" t="s">
        <v>35</v>
      </c>
      <c r="B11" s="380"/>
      <c r="C11" s="380"/>
      <c r="D11" s="380"/>
      <c r="E11" s="158">
        <f>+E42</f>
        <v>62</v>
      </c>
      <c r="F11" s="185">
        <f t="shared" si="129"/>
        <v>17</v>
      </c>
      <c r="G11" s="276">
        <f t="shared" ref="G11:G13" si="153">+G42</f>
        <v>62</v>
      </c>
      <c r="H11" s="261">
        <f t="shared" ref="H11:BS11" si="154">+H42</f>
        <v>10</v>
      </c>
      <c r="I11" s="203">
        <f t="shared" si="154"/>
        <v>35</v>
      </c>
      <c r="J11" s="245">
        <f t="shared" si="154"/>
        <v>17</v>
      </c>
      <c r="K11" s="276">
        <f t="shared" si="154"/>
        <v>62</v>
      </c>
      <c r="L11" s="261">
        <f t="shared" si="154"/>
        <v>4</v>
      </c>
      <c r="M11" s="203">
        <f t="shared" si="154"/>
        <v>50</v>
      </c>
      <c r="N11" s="245">
        <f t="shared" si="154"/>
        <v>8</v>
      </c>
      <c r="O11" s="276">
        <f t="shared" si="154"/>
        <v>62</v>
      </c>
      <c r="P11" s="261">
        <f t="shared" si="154"/>
        <v>7</v>
      </c>
      <c r="Q11" s="203">
        <f t="shared" si="154"/>
        <v>45</v>
      </c>
      <c r="R11" s="245">
        <f t="shared" si="154"/>
        <v>10</v>
      </c>
      <c r="S11" s="276">
        <f t="shared" si="154"/>
        <v>61</v>
      </c>
      <c r="T11" s="261">
        <f t="shared" si="154"/>
        <v>18</v>
      </c>
      <c r="U11" s="203">
        <f t="shared" si="154"/>
        <v>34</v>
      </c>
      <c r="V11" s="245">
        <f t="shared" si="154"/>
        <v>9</v>
      </c>
      <c r="W11" s="276">
        <f t="shared" si="154"/>
        <v>62</v>
      </c>
      <c r="X11" s="261">
        <f t="shared" si="154"/>
        <v>8</v>
      </c>
      <c r="Y11" s="203">
        <f t="shared" si="154"/>
        <v>50</v>
      </c>
      <c r="Z11" s="245">
        <f t="shared" si="154"/>
        <v>4</v>
      </c>
      <c r="AA11" s="276">
        <f t="shared" si="154"/>
        <v>62</v>
      </c>
      <c r="AB11" s="261">
        <f t="shared" si="154"/>
        <v>7</v>
      </c>
      <c r="AC11" s="203">
        <f t="shared" si="154"/>
        <v>50</v>
      </c>
      <c r="AD11" s="245">
        <f t="shared" si="154"/>
        <v>5</v>
      </c>
      <c r="AE11" s="276">
        <f t="shared" si="154"/>
        <v>62</v>
      </c>
      <c r="AF11" s="261">
        <f t="shared" si="154"/>
        <v>11</v>
      </c>
      <c r="AG11" s="245">
        <f t="shared" si="154"/>
        <v>51</v>
      </c>
      <c r="AH11" s="276">
        <f t="shared" si="154"/>
        <v>12</v>
      </c>
      <c r="AI11" s="261">
        <f t="shared" si="154"/>
        <v>0</v>
      </c>
      <c r="AJ11" s="203">
        <f t="shared" si="154"/>
        <v>1</v>
      </c>
      <c r="AK11" s="203">
        <f t="shared" si="154"/>
        <v>1</v>
      </c>
      <c r="AL11" s="203">
        <f t="shared" si="154"/>
        <v>9</v>
      </c>
      <c r="AM11" s="203">
        <f t="shared" si="154"/>
        <v>2</v>
      </c>
      <c r="AN11" s="245">
        <f t="shared" si="154"/>
        <v>1</v>
      </c>
      <c r="AO11" s="276">
        <f t="shared" si="154"/>
        <v>12</v>
      </c>
      <c r="AP11" s="261">
        <f t="shared" si="154"/>
        <v>9</v>
      </c>
      <c r="AQ11" s="203">
        <f t="shared" si="154"/>
        <v>4</v>
      </c>
      <c r="AR11" s="203">
        <f t="shared" si="154"/>
        <v>0</v>
      </c>
      <c r="AS11" s="203">
        <f t="shared" si="154"/>
        <v>2</v>
      </c>
      <c r="AT11" s="203">
        <f t="shared" si="154"/>
        <v>1</v>
      </c>
      <c r="AU11" s="203">
        <f t="shared" si="154"/>
        <v>2</v>
      </c>
      <c r="AV11" s="203">
        <f t="shared" si="154"/>
        <v>0</v>
      </c>
      <c r="AW11" s="245">
        <f t="shared" si="154"/>
        <v>0</v>
      </c>
      <c r="AX11" s="276">
        <f t="shared" si="154"/>
        <v>62</v>
      </c>
      <c r="AY11" s="261">
        <f t="shared" si="154"/>
        <v>8</v>
      </c>
      <c r="AZ11" s="245">
        <f t="shared" si="154"/>
        <v>54</v>
      </c>
      <c r="BA11" s="276">
        <f t="shared" si="154"/>
        <v>8</v>
      </c>
      <c r="BB11" s="261">
        <f t="shared" si="154"/>
        <v>0</v>
      </c>
      <c r="BC11" s="203">
        <f t="shared" si="154"/>
        <v>0</v>
      </c>
      <c r="BD11" s="203">
        <f t="shared" si="154"/>
        <v>0</v>
      </c>
      <c r="BE11" s="203">
        <f t="shared" si="154"/>
        <v>7</v>
      </c>
      <c r="BF11" s="203">
        <f t="shared" si="154"/>
        <v>1</v>
      </c>
      <c r="BG11" s="245">
        <f t="shared" si="154"/>
        <v>1</v>
      </c>
      <c r="BH11" s="276">
        <f t="shared" si="154"/>
        <v>8</v>
      </c>
      <c r="BI11" s="261">
        <f t="shared" si="154"/>
        <v>4</v>
      </c>
      <c r="BJ11" s="203">
        <f t="shared" si="154"/>
        <v>3</v>
      </c>
      <c r="BK11" s="203">
        <f t="shared" si="154"/>
        <v>0</v>
      </c>
      <c r="BL11" s="203">
        <f t="shared" si="154"/>
        <v>3</v>
      </c>
      <c r="BM11" s="203">
        <f t="shared" si="154"/>
        <v>1</v>
      </c>
      <c r="BN11" s="203">
        <f t="shared" si="154"/>
        <v>1</v>
      </c>
      <c r="BO11" s="203">
        <f t="shared" si="154"/>
        <v>0</v>
      </c>
      <c r="BP11" s="245">
        <f t="shared" si="154"/>
        <v>0</v>
      </c>
      <c r="BQ11" s="276">
        <f t="shared" si="154"/>
        <v>62</v>
      </c>
      <c r="BR11" s="261">
        <f t="shared" si="154"/>
        <v>4</v>
      </c>
      <c r="BS11" s="203">
        <f t="shared" si="154"/>
        <v>45</v>
      </c>
      <c r="BT11" s="245">
        <f t="shared" ref="BT11:DS11" si="155">+BT42</f>
        <v>13</v>
      </c>
      <c r="BU11" s="276">
        <f t="shared" si="155"/>
        <v>61</v>
      </c>
      <c r="BV11" s="261">
        <f t="shared" si="155"/>
        <v>7</v>
      </c>
      <c r="BW11" s="203">
        <f t="shared" si="155"/>
        <v>46</v>
      </c>
      <c r="BX11" s="245">
        <f t="shared" si="155"/>
        <v>8</v>
      </c>
      <c r="BY11" s="276">
        <f t="shared" si="155"/>
        <v>62</v>
      </c>
      <c r="BZ11" s="261">
        <f t="shared" si="155"/>
        <v>33</v>
      </c>
      <c r="CA11" s="203">
        <f t="shared" si="155"/>
        <v>16</v>
      </c>
      <c r="CB11" s="245">
        <f t="shared" si="155"/>
        <v>13</v>
      </c>
      <c r="CC11" s="276">
        <f t="shared" si="155"/>
        <v>62</v>
      </c>
      <c r="CD11" s="309">
        <f t="shared" si="155"/>
        <v>7</v>
      </c>
      <c r="CE11" s="203">
        <f t="shared" si="155"/>
        <v>43</v>
      </c>
      <c r="CF11" s="203">
        <f t="shared" ref="CF11" si="156">+CF42</f>
        <v>1</v>
      </c>
      <c r="CG11" s="203">
        <f t="shared" si="155"/>
        <v>11</v>
      </c>
      <c r="CH11" s="276">
        <f t="shared" si="155"/>
        <v>7</v>
      </c>
      <c r="CI11" s="261">
        <f t="shared" si="155"/>
        <v>0</v>
      </c>
      <c r="CJ11" s="203">
        <f t="shared" si="155"/>
        <v>5</v>
      </c>
      <c r="CK11" s="203">
        <f t="shared" ref="CK11:CM11" si="157">+CK42</f>
        <v>0</v>
      </c>
      <c r="CL11" s="203">
        <f t="shared" si="157"/>
        <v>1</v>
      </c>
      <c r="CM11" s="203">
        <f t="shared" si="157"/>
        <v>4</v>
      </c>
      <c r="CN11" s="203">
        <f t="shared" si="155"/>
        <v>0</v>
      </c>
      <c r="CO11" s="276">
        <f t="shared" si="155"/>
        <v>1</v>
      </c>
      <c r="CP11" s="261">
        <f t="shared" si="155"/>
        <v>0</v>
      </c>
      <c r="CQ11" s="203">
        <f t="shared" si="155"/>
        <v>1</v>
      </c>
      <c r="CR11" s="203">
        <f t="shared" ref="CR11:CS11" si="158">+CR42</f>
        <v>0</v>
      </c>
      <c r="CS11" s="203">
        <f t="shared" si="158"/>
        <v>1</v>
      </c>
      <c r="CT11" s="203">
        <f t="shared" si="155"/>
        <v>0</v>
      </c>
      <c r="CU11" s="276">
        <f t="shared" si="155"/>
        <v>61</v>
      </c>
      <c r="CV11" s="261">
        <f t="shared" si="155"/>
        <v>23</v>
      </c>
      <c r="CW11" s="203">
        <f t="shared" si="155"/>
        <v>4</v>
      </c>
      <c r="CX11" s="203">
        <f t="shared" ref="CX11:DA11" si="159">+CX42</f>
        <v>5</v>
      </c>
      <c r="CY11" s="203">
        <f t="shared" si="159"/>
        <v>6</v>
      </c>
      <c r="CZ11" s="203">
        <f t="shared" si="159"/>
        <v>6</v>
      </c>
      <c r="DA11" s="203">
        <f t="shared" si="159"/>
        <v>5</v>
      </c>
      <c r="DB11" s="203">
        <f t="shared" si="155"/>
        <v>12</v>
      </c>
      <c r="DC11" s="276">
        <f t="shared" si="155"/>
        <v>34</v>
      </c>
      <c r="DD11" s="261">
        <f t="shared" si="155"/>
        <v>3</v>
      </c>
      <c r="DE11" s="203">
        <f t="shared" si="155"/>
        <v>2</v>
      </c>
      <c r="DF11" s="203">
        <f t="shared" ref="DF11:DH11" si="160">+DF42</f>
        <v>11</v>
      </c>
      <c r="DG11" s="203">
        <f t="shared" si="160"/>
        <v>12</v>
      </c>
      <c r="DH11" s="203">
        <f t="shared" si="160"/>
        <v>8</v>
      </c>
      <c r="DI11" s="203">
        <f t="shared" si="155"/>
        <v>5</v>
      </c>
      <c r="DJ11" s="276">
        <f t="shared" si="155"/>
        <v>61</v>
      </c>
      <c r="DK11" s="261">
        <f t="shared" si="155"/>
        <v>36</v>
      </c>
      <c r="DL11" s="203">
        <f t="shared" si="155"/>
        <v>6</v>
      </c>
      <c r="DM11" s="203">
        <f t="shared" si="155"/>
        <v>19</v>
      </c>
      <c r="DN11" s="276">
        <f t="shared" si="155"/>
        <v>41</v>
      </c>
      <c r="DO11" s="261">
        <f t="shared" si="155"/>
        <v>28</v>
      </c>
      <c r="DP11" s="203">
        <f t="shared" si="155"/>
        <v>23</v>
      </c>
      <c r="DQ11" s="203">
        <f t="shared" si="155"/>
        <v>4</v>
      </c>
      <c r="DR11" s="203">
        <f t="shared" si="155"/>
        <v>11</v>
      </c>
      <c r="DS11" s="203">
        <f t="shared" si="155"/>
        <v>4</v>
      </c>
      <c r="DT11" s="276">
        <f t="shared" ref="DT11:EQ11" si="161">+DT42</f>
        <v>62</v>
      </c>
      <c r="DU11" s="261">
        <f t="shared" si="161"/>
        <v>2</v>
      </c>
      <c r="DV11" s="203">
        <f t="shared" si="161"/>
        <v>5</v>
      </c>
      <c r="DW11" s="203">
        <f t="shared" si="161"/>
        <v>11</v>
      </c>
      <c r="DX11" s="245">
        <f t="shared" si="161"/>
        <v>29</v>
      </c>
      <c r="DY11" s="245">
        <f t="shared" ref="DY11" si="162">+DY42</f>
        <v>15</v>
      </c>
      <c r="DZ11" s="276">
        <f t="shared" si="161"/>
        <v>63</v>
      </c>
      <c r="EA11" s="261">
        <f t="shared" si="161"/>
        <v>0</v>
      </c>
      <c r="EB11" s="203">
        <f t="shared" si="161"/>
        <v>1</v>
      </c>
      <c r="EC11" s="203">
        <f t="shared" si="161"/>
        <v>19</v>
      </c>
      <c r="ED11" s="203">
        <f t="shared" si="161"/>
        <v>43</v>
      </c>
      <c r="EE11" s="276">
        <f t="shared" si="161"/>
        <v>1</v>
      </c>
      <c r="EF11" s="261">
        <f t="shared" si="161"/>
        <v>0</v>
      </c>
      <c r="EG11" s="203">
        <f t="shared" si="161"/>
        <v>1</v>
      </c>
      <c r="EH11" s="245">
        <f t="shared" si="161"/>
        <v>0</v>
      </c>
      <c r="EI11" s="245">
        <f t="shared" ref="EI11:EJ11" si="163">+EI42</f>
        <v>0</v>
      </c>
      <c r="EJ11" s="245">
        <f t="shared" si="163"/>
        <v>0</v>
      </c>
      <c r="EK11" s="276">
        <f t="shared" si="161"/>
        <v>56</v>
      </c>
      <c r="EL11" s="261">
        <f t="shared" si="161"/>
        <v>0</v>
      </c>
      <c r="EM11" s="203">
        <f t="shared" si="161"/>
        <v>0</v>
      </c>
      <c r="EN11" s="203">
        <f t="shared" si="161"/>
        <v>13</v>
      </c>
      <c r="EO11" s="245">
        <f t="shared" si="161"/>
        <v>43</v>
      </c>
      <c r="EP11" s="276">
        <f t="shared" si="161"/>
        <v>1</v>
      </c>
      <c r="EQ11" s="340">
        <f t="shared" si="161"/>
        <v>0</v>
      </c>
      <c r="ER11" s="245">
        <f t="shared" ref="ER11:FH11" si="164">+ER42</f>
        <v>1</v>
      </c>
      <c r="ES11" s="245">
        <f t="shared" ref="ES11:ET11" si="165">+ES42</f>
        <v>0</v>
      </c>
      <c r="ET11" s="245">
        <f t="shared" si="165"/>
        <v>0</v>
      </c>
      <c r="EU11" s="245">
        <f t="shared" si="164"/>
        <v>0</v>
      </c>
      <c r="EV11" s="276">
        <f t="shared" si="164"/>
        <v>62</v>
      </c>
      <c r="EW11" s="340">
        <f t="shared" si="164"/>
        <v>11</v>
      </c>
      <c r="EX11" s="245">
        <f t="shared" si="164"/>
        <v>5</v>
      </c>
      <c r="EY11" s="245">
        <f t="shared" si="164"/>
        <v>40</v>
      </c>
      <c r="EZ11" s="245">
        <f t="shared" si="164"/>
        <v>4</v>
      </c>
      <c r="FA11" s="245">
        <f t="shared" si="164"/>
        <v>2</v>
      </c>
      <c r="FB11" s="276">
        <f t="shared" si="164"/>
        <v>15</v>
      </c>
      <c r="FC11" s="340">
        <f t="shared" si="164"/>
        <v>7</v>
      </c>
      <c r="FD11" s="245">
        <f t="shared" si="164"/>
        <v>5</v>
      </c>
      <c r="FE11" s="245">
        <f t="shared" si="164"/>
        <v>7</v>
      </c>
      <c r="FF11" s="245">
        <f t="shared" ref="FF11:FG11" si="166">+FF42</f>
        <v>4</v>
      </c>
      <c r="FG11" s="245">
        <f t="shared" si="166"/>
        <v>7</v>
      </c>
      <c r="FH11" s="245">
        <f t="shared" si="164"/>
        <v>0</v>
      </c>
      <c r="FI11" s="276">
        <f t="shared" ref="FI11:FQ11" si="167">+FI42</f>
        <v>62</v>
      </c>
      <c r="FJ11" s="340">
        <f t="shared" si="167"/>
        <v>13</v>
      </c>
      <c r="FK11" s="245">
        <f t="shared" si="167"/>
        <v>12</v>
      </c>
      <c r="FL11" s="245">
        <f t="shared" si="167"/>
        <v>13</v>
      </c>
      <c r="FM11" s="245">
        <f t="shared" si="167"/>
        <v>19</v>
      </c>
      <c r="FN11" s="245">
        <f t="shared" si="167"/>
        <v>16</v>
      </c>
      <c r="FO11" s="245">
        <f t="shared" si="167"/>
        <v>14</v>
      </c>
      <c r="FP11" s="245">
        <f t="shared" si="167"/>
        <v>11</v>
      </c>
      <c r="FQ11" s="245">
        <f t="shared" si="167"/>
        <v>5</v>
      </c>
      <c r="FR11" s="245">
        <f t="shared" ref="FR11:GB11" si="168">+FR42</f>
        <v>16</v>
      </c>
      <c r="FS11" s="245">
        <f t="shared" si="168"/>
        <v>1</v>
      </c>
      <c r="FT11" s="276">
        <f t="shared" si="168"/>
        <v>61</v>
      </c>
      <c r="FU11" s="340">
        <f t="shared" si="168"/>
        <v>9</v>
      </c>
      <c r="FV11" s="245">
        <f t="shared" ref="FV11:GA11" si="169">+FV42</f>
        <v>2</v>
      </c>
      <c r="FW11" s="245">
        <f t="shared" si="169"/>
        <v>16</v>
      </c>
      <c r="FX11" s="245">
        <f t="shared" si="169"/>
        <v>24</v>
      </c>
      <c r="FY11" s="245">
        <f t="shared" si="169"/>
        <v>7</v>
      </c>
      <c r="FZ11" s="245">
        <f t="shared" si="169"/>
        <v>8</v>
      </c>
      <c r="GA11" s="245">
        <f t="shared" si="169"/>
        <v>25</v>
      </c>
      <c r="GB11" s="245">
        <f t="shared" si="168"/>
        <v>1</v>
      </c>
      <c r="GC11" s="276">
        <f t="shared" ref="GC11:GL11" si="170">+GC42</f>
        <v>62</v>
      </c>
      <c r="GD11" s="340">
        <f t="shared" si="170"/>
        <v>0</v>
      </c>
      <c r="GE11" s="245">
        <f t="shared" ref="GE11:GF11" si="171">+GE42</f>
        <v>12</v>
      </c>
      <c r="GF11" s="245">
        <f t="shared" si="171"/>
        <v>20</v>
      </c>
      <c r="GG11" s="245">
        <f t="shared" si="170"/>
        <v>30</v>
      </c>
      <c r="GH11" s="276">
        <f t="shared" si="170"/>
        <v>63</v>
      </c>
      <c r="GI11" s="340">
        <f t="shared" si="170"/>
        <v>0</v>
      </c>
      <c r="GJ11" s="245">
        <f t="shared" ref="GJ11:GK11" si="172">+GJ42</f>
        <v>10</v>
      </c>
      <c r="GK11" s="245">
        <f t="shared" si="172"/>
        <v>13</v>
      </c>
      <c r="GL11" s="245">
        <f t="shared" si="170"/>
        <v>40</v>
      </c>
      <c r="GM11" s="276">
        <f t="shared" ref="GM11:HG11" si="173">+GM42</f>
        <v>61</v>
      </c>
      <c r="GN11" s="340">
        <f t="shared" si="173"/>
        <v>16</v>
      </c>
      <c r="GO11" s="245">
        <f t="shared" ref="GO11:GV11" si="174">+GO42</f>
        <v>12</v>
      </c>
      <c r="GP11" s="245">
        <f t="shared" si="174"/>
        <v>13</v>
      </c>
      <c r="GQ11" s="245">
        <f t="shared" si="174"/>
        <v>14</v>
      </c>
      <c r="GR11" s="245">
        <f t="shared" si="174"/>
        <v>13</v>
      </c>
      <c r="GS11" s="245">
        <f t="shared" si="174"/>
        <v>16</v>
      </c>
      <c r="GT11" s="245">
        <f t="shared" si="174"/>
        <v>8</v>
      </c>
      <c r="GU11" s="245">
        <f t="shared" si="174"/>
        <v>5</v>
      </c>
      <c r="GV11" s="245">
        <f t="shared" si="174"/>
        <v>22</v>
      </c>
      <c r="GW11" s="245">
        <f t="shared" si="173"/>
        <v>1</v>
      </c>
      <c r="GX11" s="276">
        <f t="shared" si="173"/>
        <v>61</v>
      </c>
      <c r="GY11" s="340">
        <f t="shared" si="173"/>
        <v>10</v>
      </c>
      <c r="GZ11" s="245">
        <f t="shared" ref="GZ11:HF11" si="175">+GZ42</f>
        <v>3</v>
      </c>
      <c r="HA11" s="245">
        <f t="shared" si="175"/>
        <v>17</v>
      </c>
      <c r="HB11" s="245">
        <f t="shared" si="175"/>
        <v>19</v>
      </c>
      <c r="HC11" s="245">
        <f t="shared" si="175"/>
        <v>2</v>
      </c>
      <c r="HD11" s="245">
        <f t="shared" si="175"/>
        <v>5</v>
      </c>
      <c r="HE11" s="245">
        <f t="shared" si="175"/>
        <v>4</v>
      </c>
      <c r="HF11" s="245">
        <f t="shared" si="175"/>
        <v>32</v>
      </c>
      <c r="HG11" s="245">
        <f t="shared" si="173"/>
        <v>1</v>
      </c>
      <c r="HH11" s="276">
        <f t="shared" ref="HH11:HL11" si="176">+HH42</f>
        <v>62</v>
      </c>
      <c r="HI11" s="261">
        <f t="shared" si="176"/>
        <v>39</v>
      </c>
      <c r="HJ11" s="203">
        <f t="shared" si="176"/>
        <v>12</v>
      </c>
      <c r="HK11" s="203">
        <f t="shared" si="176"/>
        <v>8</v>
      </c>
      <c r="HL11" s="221">
        <f t="shared" si="176"/>
        <v>3</v>
      </c>
      <c r="HO11" s="112" t="b">
        <f t="shared" si="26"/>
        <v>1</v>
      </c>
      <c r="HP11" s="112" t="b">
        <f t="shared" si="27"/>
        <v>1</v>
      </c>
      <c r="HQ11" s="112" t="b">
        <f t="shared" si="28"/>
        <v>1</v>
      </c>
      <c r="HR11" s="112" t="b">
        <f t="shared" si="29"/>
        <v>1</v>
      </c>
      <c r="HS11" s="112" t="b">
        <f t="shared" si="30"/>
        <v>1</v>
      </c>
      <c r="HT11" s="112" t="b">
        <f t="shared" si="31"/>
        <v>1</v>
      </c>
      <c r="HU11" s="112" t="b">
        <f t="shared" si="32"/>
        <v>1</v>
      </c>
      <c r="HV11" s="112" t="b">
        <f t="shared" si="33"/>
        <v>1</v>
      </c>
      <c r="HW11" s="112" t="b">
        <f t="shared" si="34"/>
        <v>1</v>
      </c>
      <c r="HX11" s="112" t="b">
        <f t="shared" si="35"/>
        <v>1</v>
      </c>
      <c r="HY11" s="112" t="b">
        <f t="shared" si="67"/>
        <v>1</v>
      </c>
      <c r="HZ11" s="112" t="b">
        <f t="shared" si="36"/>
        <v>1</v>
      </c>
      <c r="IA11" s="112" t="b">
        <f t="shared" si="37"/>
        <v>1</v>
      </c>
      <c r="IB11" s="112" t="b">
        <f t="shared" si="102"/>
        <v>1</v>
      </c>
      <c r="IC11" s="112" t="b">
        <f t="shared" si="103"/>
        <v>1</v>
      </c>
      <c r="ID11" s="112" t="b">
        <f t="shared" si="38"/>
        <v>1</v>
      </c>
      <c r="IE11" s="112" t="b">
        <f t="shared" si="68"/>
        <v>1</v>
      </c>
      <c r="IF11" s="112" t="b">
        <f t="shared" si="69"/>
        <v>1</v>
      </c>
      <c r="IG11" s="112" t="b">
        <f t="shared" si="70"/>
        <v>1</v>
      </c>
      <c r="IH11" s="112" t="b">
        <f t="shared" si="71"/>
        <v>1</v>
      </c>
      <c r="II11" s="112" t="b">
        <f t="shared" si="39"/>
        <v>1</v>
      </c>
      <c r="IJ11" s="112" t="b">
        <f t="shared" si="104"/>
        <v>1</v>
      </c>
      <c r="IK11" s="112" t="b">
        <f t="shared" si="72"/>
        <v>1</v>
      </c>
      <c r="IL11" s="112" t="b">
        <f t="shared" si="40"/>
        <v>1</v>
      </c>
      <c r="IM11" s="112" t="b">
        <f t="shared" si="73"/>
        <v>1</v>
      </c>
      <c r="IN11" s="112" t="b">
        <f t="shared" si="74"/>
        <v>1</v>
      </c>
      <c r="IO11" s="112" t="b">
        <f t="shared" si="41"/>
        <v>1</v>
      </c>
      <c r="IP11" s="112" t="b">
        <f t="shared" si="75"/>
        <v>1</v>
      </c>
      <c r="IQ11" s="112" t="b">
        <f t="shared" si="42"/>
        <v>1</v>
      </c>
      <c r="IR11" s="112" t="b">
        <f t="shared" si="43"/>
        <v>1</v>
      </c>
      <c r="IS11" s="112" t="b">
        <f t="shared" si="76"/>
        <v>1</v>
      </c>
      <c r="IT11" s="112" t="b">
        <f t="shared" si="77"/>
        <v>1</v>
      </c>
    </row>
    <row r="12" spans="1:254" ht="13.5" customHeight="1" x14ac:dyDescent="0.15">
      <c r="A12" s="393" t="s">
        <v>81</v>
      </c>
      <c r="B12" s="380"/>
      <c r="C12" s="380"/>
      <c r="D12" s="380"/>
      <c r="E12" s="158">
        <f>+E43</f>
        <v>57</v>
      </c>
      <c r="F12" s="185">
        <f t="shared" si="129"/>
        <v>13</v>
      </c>
      <c r="G12" s="277">
        <f t="shared" si="153"/>
        <v>57</v>
      </c>
      <c r="H12" s="262">
        <f t="shared" ref="H12:BS12" si="177">+H43</f>
        <v>14</v>
      </c>
      <c r="I12" s="204">
        <f t="shared" si="177"/>
        <v>26</v>
      </c>
      <c r="J12" s="246">
        <f t="shared" si="177"/>
        <v>17</v>
      </c>
      <c r="K12" s="277">
        <f t="shared" si="177"/>
        <v>56</v>
      </c>
      <c r="L12" s="262">
        <f t="shared" si="177"/>
        <v>4</v>
      </c>
      <c r="M12" s="204">
        <f t="shared" si="177"/>
        <v>40</v>
      </c>
      <c r="N12" s="246">
        <f t="shared" si="177"/>
        <v>12</v>
      </c>
      <c r="O12" s="277">
        <f t="shared" si="177"/>
        <v>56</v>
      </c>
      <c r="P12" s="262">
        <f t="shared" si="177"/>
        <v>7</v>
      </c>
      <c r="Q12" s="204">
        <f t="shared" si="177"/>
        <v>28</v>
      </c>
      <c r="R12" s="246">
        <f t="shared" si="177"/>
        <v>21</v>
      </c>
      <c r="S12" s="277">
        <f t="shared" si="177"/>
        <v>56</v>
      </c>
      <c r="T12" s="262">
        <f t="shared" si="177"/>
        <v>12</v>
      </c>
      <c r="U12" s="204">
        <f t="shared" si="177"/>
        <v>33</v>
      </c>
      <c r="V12" s="246">
        <f t="shared" si="177"/>
        <v>11</v>
      </c>
      <c r="W12" s="277">
        <f t="shared" si="177"/>
        <v>56</v>
      </c>
      <c r="X12" s="262">
        <f t="shared" si="177"/>
        <v>3</v>
      </c>
      <c r="Y12" s="204">
        <f t="shared" si="177"/>
        <v>39</v>
      </c>
      <c r="Z12" s="246">
        <f t="shared" si="177"/>
        <v>14</v>
      </c>
      <c r="AA12" s="277">
        <f t="shared" si="177"/>
        <v>55</v>
      </c>
      <c r="AB12" s="262">
        <f t="shared" si="177"/>
        <v>5</v>
      </c>
      <c r="AC12" s="204">
        <f t="shared" si="177"/>
        <v>37</v>
      </c>
      <c r="AD12" s="246">
        <f t="shared" si="177"/>
        <v>13</v>
      </c>
      <c r="AE12" s="277">
        <f t="shared" si="177"/>
        <v>57</v>
      </c>
      <c r="AF12" s="262">
        <f t="shared" si="177"/>
        <v>22</v>
      </c>
      <c r="AG12" s="246">
        <f t="shared" si="177"/>
        <v>35</v>
      </c>
      <c r="AH12" s="277">
        <f t="shared" si="177"/>
        <v>22</v>
      </c>
      <c r="AI12" s="262">
        <f t="shared" si="177"/>
        <v>2</v>
      </c>
      <c r="AJ12" s="204">
        <f t="shared" si="177"/>
        <v>2</v>
      </c>
      <c r="AK12" s="204">
        <f t="shared" si="177"/>
        <v>1</v>
      </c>
      <c r="AL12" s="204">
        <f t="shared" si="177"/>
        <v>1</v>
      </c>
      <c r="AM12" s="204">
        <f t="shared" si="177"/>
        <v>18</v>
      </c>
      <c r="AN12" s="246">
        <f t="shared" si="177"/>
        <v>0</v>
      </c>
      <c r="AO12" s="277">
        <f t="shared" si="177"/>
        <v>21</v>
      </c>
      <c r="AP12" s="262">
        <f t="shared" si="177"/>
        <v>14</v>
      </c>
      <c r="AQ12" s="204">
        <f t="shared" si="177"/>
        <v>2</v>
      </c>
      <c r="AR12" s="204">
        <f t="shared" si="177"/>
        <v>6</v>
      </c>
      <c r="AS12" s="204">
        <f t="shared" si="177"/>
        <v>0</v>
      </c>
      <c r="AT12" s="204">
        <f t="shared" si="177"/>
        <v>0</v>
      </c>
      <c r="AU12" s="204">
        <f t="shared" si="177"/>
        <v>0</v>
      </c>
      <c r="AV12" s="204">
        <f t="shared" si="177"/>
        <v>1</v>
      </c>
      <c r="AW12" s="246">
        <f t="shared" si="177"/>
        <v>1</v>
      </c>
      <c r="AX12" s="277">
        <f t="shared" si="177"/>
        <v>57</v>
      </c>
      <c r="AY12" s="262">
        <f t="shared" si="177"/>
        <v>14</v>
      </c>
      <c r="AZ12" s="246">
        <f t="shared" si="177"/>
        <v>43</v>
      </c>
      <c r="BA12" s="277">
        <f t="shared" si="177"/>
        <v>14</v>
      </c>
      <c r="BB12" s="262">
        <f t="shared" si="177"/>
        <v>1</v>
      </c>
      <c r="BC12" s="204">
        <f t="shared" si="177"/>
        <v>0</v>
      </c>
      <c r="BD12" s="204">
        <f t="shared" si="177"/>
        <v>0</v>
      </c>
      <c r="BE12" s="204">
        <f t="shared" si="177"/>
        <v>0</v>
      </c>
      <c r="BF12" s="204">
        <f t="shared" si="177"/>
        <v>14</v>
      </c>
      <c r="BG12" s="246">
        <f t="shared" si="177"/>
        <v>0</v>
      </c>
      <c r="BH12" s="277">
        <f t="shared" si="177"/>
        <v>13</v>
      </c>
      <c r="BI12" s="262">
        <f t="shared" si="177"/>
        <v>10</v>
      </c>
      <c r="BJ12" s="204">
        <f t="shared" si="177"/>
        <v>2</v>
      </c>
      <c r="BK12" s="204">
        <f t="shared" si="177"/>
        <v>1</v>
      </c>
      <c r="BL12" s="204">
        <f t="shared" si="177"/>
        <v>0</v>
      </c>
      <c r="BM12" s="204">
        <f t="shared" si="177"/>
        <v>0</v>
      </c>
      <c r="BN12" s="204">
        <f t="shared" si="177"/>
        <v>0</v>
      </c>
      <c r="BO12" s="204">
        <f t="shared" si="177"/>
        <v>0</v>
      </c>
      <c r="BP12" s="246">
        <f t="shared" si="177"/>
        <v>0</v>
      </c>
      <c r="BQ12" s="277">
        <f t="shared" si="177"/>
        <v>58</v>
      </c>
      <c r="BR12" s="262">
        <f t="shared" si="177"/>
        <v>2</v>
      </c>
      <c r="BS12" s="204">
        <f t="shared" si="177"/>
        <v>29</v>
      </c>
      <c r="BT12" s="246">
        <f t="shared" ref="BT12:DS12" si="178">+BT43</f>
        <v>27</v>
      </c>
      <c r="BU12" s="277">
        <f t="shared" si="178"/>
        <v>58</v>
      </c>
      <c r="BV12" s="262">
        <f t="shared" si="178"/>
        <v>4</v>
      </c>
      <c r="BW12" s="204">
        <f t="shared" si="178"/>
        <v>43</v>
      </c>
      <c r="BX12" s="246">
        <f t="shared" si="178"/>
        <v>11</v>
      </c>
      <c r="BY12" s="277">
        <f t="shared" si="178"/>
        <v>56</v>
      </c>
      <c r="BZ12" s="262">
        <f t="shared" si="178"/>
        <v>26</v>
      </c>
      <c r="CA12" s="204">
        <f t="shared" si="178"/>
        <v>26</v>
      </c>
      <c r="CB12" s="246">
        <f t="shared" si="178"/>
        <v>4</v>
      </c>
      <c r="CC12" s="277">
        <f t="shared" si="178"/>
        <v>56</v>
      </c>
      <c r="CD12" s="310">
        <f t="shared" si="178"/>
        <v>26</v>
      </c>
      <c r="CE12" s="204">
        <f t="shared" si="178"/>
        <v>25</v>
      </c>
      <c r="CF12" s="204">
        <f t="shared" ref="CF12" si="179">+CF43</f>
        <v>3</v>
      </c>
      <c r="CG12" s="204">
        <f t="shared" si="178"/>
        <v>2</v>
      </c>
      <c r="CH12" s="277">
        <f t="shared" si="178"/>
        <v>26</v>
      </c>
      <c r="CI12" s="262">
        <f t="shared" si="178"/>
        <v>4</v>
      </c>
      <c r="CJ12" s="204">
        <f t="shared" si="178"/>
        <v>20</v>
      </c>
      <c r="CK12" s="204">
        <f t="shared" ref="CK12:CM12" si="180">+CK43</f>
        <v>0</v>
      </c>
      <c r="CL12" s="204">
        <f t="shared" si="180"/>
        <v>3</v>
      </c>
      <c r="CM12" s="204">
        <f t="shared" si="180"/>
        <v>12</v>
      </c>
      <c r="CN12" s="204">
        <f t="shared" si="178"/>
        <v>1</v>
      </c>
      <c r="CO12" s="277">
        <f t="shared" si="178"/>
        <v>3</v>
      </c>
      <c r="CP12" s="262">
        <f t="shared" si="178"/>
        <v>2</v>
      </c>
      <c r="CQ12" s="204">
        <f t="shared" si="178"/>
        <v>0</v>
      </c>
      <c r="CR12" s="204">
        <f t="shared" ref="CR12:CS12" si="181">+CR43</f>
        <v>2</v>
      </c>
      <c r="CS12" s="204">
        <f t="shared" si="181"/>
        <v>2</v>
      </c>
      <c r="CT12" s="204">
        <f t="shared" si="178"/>
        <v>0</v>
      </c>
      <c r="CU12" s="277">
        <f t="shared" si="178"/>
        <v>56</v>
      </c>
      <c r="CV12" s="262">
        <f t="shared" si="178"/>
        <v>3</v>
      </c>
      <c r="CW12" s="204">
        <f t="shared" si="178"/>
        <v>2</v>
      </c>
      <c r="CX12" s="204">
        <f t="shared" ref="CX12:DA12" si="182">+CX43</f>
        <v>10</v>
      </c>
      <c r="CY12" s="204">
        <f t="shared" si="182"/>
        <v>14</v>
      </c>
      <c r="CZ12" s="204">
        <f t="shared" si="182"/>
        <v>10</v>
      </c>
      <c r="DA12" s="204">
        <f t="shared" si="182"/>
        <v>13</v>
      </c>
      <c r="DB12" s="204">
        <f t="shared" si="178"/>
        <v>4</v>
      </c>
      <c r="DC12" s="277">
        <f t="shared" si="178"/>
        <v>41</v>
      </c>
      <c r="DD12" s="262">
        <f t="shared" si="178"/>
        <v>14</v>
      </c>
      <c r="DE12" s="204">
        <f t="shared" si="178"/>
        <v>6</v>
      </c>
      <c r="DF12" s="204">
        <f t="shared" ref="DF12:DH12" si="183">+DF43</f>
        <v>13</v>
      </c>
      <c r="DG12" s="204">
        <f t="shared" si="183"/>
        <v>19</v>
      </c>
      <c r="DH12" s="204">
        <f t="shared" si="183"/>
        <v>2</v>
      </c>
      <c r="DI12" s="204">
        <f t="shared" si="178"/>
        <v>5</v>
      </c>
      <c r="DJ12" s="277">
        <f t="shared" si="178"/>
        <v>59</v>
      </c>
      <c r="DK12" s="262">
        <f t="shared" si="178"/>
        <v>32</v>
      </c>
      <c r="DL12" s="204">
        <f t="shared" si="178"/>
        <v>13</v>
      </c>
      <c r="DM12" s="204">
        <f t="shared" si="178"/>
        <v>14</v>
      </c>
      <c r="DN12" s="277">
        <f t="shared" si="178"/>
        <v>41</v>
      </c>
      <c r="DO12" s="262">
        <f t="shared" si="178"/>
        <v>22</v>
      </c>
      <c r="DP12" s="204">
        <f t="shared" si="178"/>
        <v>17</v>
      </c>
      <c r="DQ12" s="204">
        <f t="shared" si="178"/>
        <v>3</v>
      </c>
      <c r="DR12" s="204">
        <f t="shared" si="178"/>
        <v>17</v>
      </c>
      <c r="DS12" s="204">
        <f t="shared" si="178"/>
        <v>6</v>
      </c>
      <c r="DT12" s="277">
        <f t="shared" ref="DT12:EQ12" si="184">+DT43</f>
        <v>56</v>
      </c>
      <c r="DU12" s="262">
        <f t="shared" si="184"/>
        <v>4</v>
      </c>
      <c r="DV12" s="204">
        <f t="shared" si="184"/>
        <v>0</v>
      </c>
      <c r="DW12" s="204">
        <f t="shared" si="184"/>
        <v>14</v>
      </c>
      <c r="DX12" s="246">
        <f t="shared" si="184"/>
        <v>21</v>
      </c>
      <c r="DY12" s="246">
        <f t="shared" ref="DY12" si="185">+DY43</f>
        <v>17</v>
      </c>
      <c r="DZ12" s="277">
        <f t="shared" si="184"/>
        <v>56</v>
      </c>
      <c r="EA12" s="262">
        <f t="shared" si="184"/>
        <v>1</v>
      </c>
      <c r="EB12" s="204">
        <f t="shared" si="184"/>
        <v>5</v>
      </c>
      <c r="EC12" s="204">
        <f t="shared" si="184"/>
        <v>15</v>
      </c>
      <c r="ED12" s="204">
        <f t="shared" si="184"/>
        <v>35</v>
      </c>
      <c r="EE12" s="277">
        <f t="shared" si="184"/>
        <v>5</v>
      </c>
      <c r="EF12" s="262">
        <f t="shared" si="184"/>
        <v>0</v>
      </c>
      <c r="EG12" s="204">
        <f t="shared" si="184"/>
        <v>1</v>
      </c>
      <c r="EH12" s="246">
        <f t="shared" si="184"/>
        <v>3</v>
      </c>
      <c r="EI12" s="246">
        <f t="shared" ref="EI12:EJ12" si="186">+EI43</f>
        <v>0</v>
      </c>
      <c r="EJ12" s="246">
        <f t="shared" si="186"/>
        <v>1</v>
      </c>
      <c r="EK12" s="277">
        <f t="shared" si="184"/>
        <v>38</v>
      </c>
      <c r="EL12" s="262">
        <f t="shared" si="184"/>
        <v>0</v>
      </c>
      <c r="EM12" s="204">
        <f t="shared" si="184"/>
        <v>1</v>
      </c>
      <c r="EN12" s="204">
        <f t="shared" si="184"/>
        <v>7</v>
      </c>
      <c r="EO12" s="246">
        <f t="shared" si="184"/>
        <v>30</v>
      </c>
      <c r="EP12" s="277">
        <f t="shared" si="184"/>
        <v>2</v>
      </c>
      <c r="EQ12" s="341">
        <f t="shared" si="184"/>
        <v>0</v>
      </c>
      <c r="ER12" s="246">
        <f t="shared" ref="ER12:FH12" si="187">+ER43</f>
        <v>0</v>
      </c>
      <c r="ES12" s="246">
        <f t="shared" ref="ES12:ET12" si="188">+ES43</f>
        <v>1</v>
      </c>
      <c r="ET12" s="246">
        <f t="shared" si="188"/>
        <v>0</v>
      </c>
      <c r="EU12" s="246">
        <f t="shared" si="187"/>
        <v>1</v>
      </c>
      <c r="EV12" s="277">
        <f t="shared" si="187"/>
        <v>55</v>
      </c>
      <c r="EW12" s="341">
        <f t="shared" si="187"/>
        <v>4</v>
      </c>
      <c r="EX12" s="246">
        <f t="shared" si="187"/>
        <v>3</v>
      </c>
      <c r="EY12" s="246">
        <f t="shared" si="187"/>
        <v>33</v>
      </c>
      <c r="EZ12" s="246">
        <f t="shared" si="187"/>
        <v>10</v>
      </c>
      <c r="FA12" s="246">
        <f t="shared" si="187"/>
        <v>5</v>
      </c>
      <c r="FB12" s="277">
        <f t="shared" si="187"/>
        <v>8</v>
      </c>
      <c r="FC12" s="341">
        <f t="shared" si="187"/>
        <v>3</v>
      </c>
      <c r="FD12" s="246">
        <f t="shared" si="187"/>
        <v>0</v>
      </c>
      <c r="FE12" s="246">
        <f t="shared" si="187"/>
        <v>4</v>
      </c>
      <c r="FF12" s="246">
        <f t="shared" ref="FF12:FG12" si="189">+FF43</f>
        <v>1</v>
      </c>
      <c r="FG12" s="246">
        <f t="shared" si="189"/>
        <v>6</v>
      </c>
      <c r="FH12" s="246">
        <f t="shared" si="187"/>
        <v>0</v>
      </c>
      <c r="FI12" s="277">
        <f t="shared" ref="FI12:FQ12" si="190">+FI43</f>
        <v>52</v>
      </c>
      <c r="FJ12" s="341">
        <f t="shared" si="190"/>
        <v>13</v>
      </c>
      <c r="FK12" s="246">
        <f t="shared" si="190"/>
        <v>14</v>
      </c>
      <c r="FL12" s="246">
        <f t="shared" si="190"/>
        <v>17</v>
      </c>
      <c r="FM12" s="246">
        <f t="shared" si="190"/>
        <v>16</v>
      </c>
      <c r="FN12" s="246">
        <f t="shared" si="190"/>
        <v>14</v>
      </c>
      <c r="FO12" s="246">
        <f t="shared" si="190"/>
        <v>11</v>
      </c>
      <c r="FP12" s="246">
        <f t="shared" si="190"/>
        <v>16</v>
      </c>
      <c r="FQ12" s="246">
        <f t="shared" si="190"/>
        <v>5</v>
      </c>
      <c r="FR12" s="246">
        <f t="shared" ref="FR12:GB12" si="191">+FR43</f>
        <v>9</v>
      </c>
      <c r="FS12" s="246">
        <f t="shared" si="191"/>
        <v>1</v>
      </c>
      <c r="FT12" s="277">
        <f t="shared" si="191"/>
        <v>52</v>
      </c>
      <c r="FU12" s="341">
        <f t="shared" si="191"/>
        <v>5</v>
      </c>
      <c r="FV12" s="246">
        <f t="shared" ref="FV12:GA12" si="192">+FV43</f>
        <v>7</v>
      </c>
      <c r="FW12" s="246">
        <f t="shared" si="192"/>
        <v>10</v>
      </c>
      <c r="FX12" s="246">
        <f t="shared" si="192"/>
        <v>23</v>
      </c>
      <c r="FY12" s="246">
        <f t="shared" si="192"/>
        <v>2</v>
      </c>
      <c r="FZ12" s="246">
        <f t="shared" si="192"/>
        <v>3</v>
      </c>
      <c r="GA12" s="246">
        <f t="shared" si="192"/>
        <v>23</v>
      </c>
      <c r="GB12" s="246">
        <f t="shared" si="191"/>
        <v>2</v>
      </c>
      <c r="GC12" s="277">
        <f t="shared" ref="GC12:GL12" si="193">+GC43</f>
        <v>54</v>
      </c>
      <c r="GD12" s="341">
        <f t="shared" si="193"/>
        <v>0</v>
      </c>
      <c r="GE12" s="246">
        <f t="shared" ref="GE12:GF12" si="194">+GE43</f>
        <v>10</v>
      </c>
      <c r="GF12" s="246">
        <f t="shared" si="194"/>
        <v>15</v>
      </c>
      <c r="GG12" s="246">
        <f t="shared" si="193"/>
        <v>29</v>
      </c>
      <c r="GH12" s="277">
        <f t="shared" si="193"/>
        <v>59</v>
      </c>
      <c r="GI12" s="341">
        <f t="shared" si="193"/>
        <v>0</v>
      </c>
      <c r="GJ12" s="246">
        <f t="shared" ref="GJ12:GK12" si="195">+GJ43</f>
        <v>8</v>
      </c>
      <c r="GK12" s="246">
        <f t="shared" si="195"/>
        <v>12</v>
      </c>
      <c r="GL12" s="246">
        <f t="shared" si="193"/>
        <v>39</v>
      </c>
      <c r="GM12" s="277">
        <f t="shared" ref="GM12:HG12" si="196">+GM43</f>
        <v>52</v>
      </c>
      <c r="GN12" s="341">
        <f t="shared" si="196"/>
        <v>11</v>
      </c>
      <c r="GO12" s="246">
        <f t="shared" ref="GO12:GV12" si="197">+GO43</f>
        <v>10</v>
      </c>
      <c r="GP12" s="246">
        <f t="shared" si="197"/>
        <v>10</v>
      </c>
      <c r="GQ12" s="246">
        <f t="shared" si="197"/>
        <v>13</v>
      </c>
      <c r="GR12" s="246">
        <f t="shared" si="197"/>
        <v>11</v>
      </c>
      <c r="GS12" s="246">
        <f t="shared" si="197"/>
        <v>6</v>
      </c>
      <c r="GT12" s="246">
        <f t="shared" si="197"/>
        <v>6</v>
      </c>
      <c r="GU12" s="246">
        <f t="shared" si="197"/>
        <v>8</v>
      </c>
      <c r="GV12" s="246">
        <f t="shared" si="197"/>
        <v>21</v>
      </c>
      <c r="GW12" s="246">
        <f t="shared" si="196"/>
        <v>1</v>
      </c>
      <c r="GX12" s="277">
        <f t="shared" si="196"/>
        <v>49</v>
      </c>
      <c r="GY12" s="341">
        <f t="shared" si="196"/>
        <v>8</v>
      </c>
      <c r="GZ12" s="246">
        <f t="shared" ref="GZ12:HF12" si="198">+GZ43</f>
        <v>6</v>
      </c>
      <c r="HA12" s="246">
        <f t="shared" si="198"/>
        <v>7</v>
      </c>
      <c r="HB12" s="246">
        <f t="shared" si="198"/>
        <v>16</v>
      </c>
      <c r="HC12" s="246">
        <f t="shared" si="198"/>
        <v>1</v>
      </c>
      <c r="HD12" s="246">
        <f t="shared" si="198"/>
        <v>2</v>
      </c>
      <c r="HE12" s="246">
        <f t="shared" si="198"/>
        <v>3</v>
      </c>
      <c r="HF12" s="246">
        <f t="shared" si="198"/>
        <v>26</v>
      </c>
      <c r="HG12" s="246">
        <f t="shared" si="196"/>
        <v>1</v>
      </c>
      <c r="HH12" s="277">
        <f t="shared" ref="HH12:HL12" si="199">+HH43</f>
        <v>55</v>
      </c>
      <c r="HI12" s="262">
        <f t="shared" si="199"/>
        <v>6</v>
      </c>
      <c r="HJ12" s="204">
        <f t="shared" si="199"/>
        <v>15</v>
      </c>
      <c r="HK12" s="204">
        <f t="shared" si="199"/>
        <v>24</v>
      </c>
      <c r="HL12" s="222">
        <f t="shared" si="199"/>
        <v>10</v>
      </c>
      <c r="HO12" s="112" t="b">
        <f t="shared" si="26"/>
        <v>1</v>
      </c>
      <c r="HP12" s="112" t="b">
        <f t="shared" si="27"/>
        <v>1</v>
      </c>
      <c r="HQ12" s="112" t="b">
        <f t="shared" si="28"/>
        <v>1</v>
      </c>
      <c r="HR12" s="112" t="b">
        <f t="shared" si="29"/>
        <v>1</v>
      </c>
      <c r="HS12" s="112" t="b">
        <f t="shared" si="30"/>
        <v>1</v>
      </c>
      <c r="HT12" s="112" t="b">
        <f t="shared" si="31"/>
        <v>1</v>
      </c>
      <c r="HU12" s="112" t="b">
        <f t="shared" si="32"/>
        <v>1</v>
      </c>
      <c r="HV12" s="112" t="b">
        <f t="shared" si="33"/>
        <v>1</v>
      </c>
      <c r="HW12" s="112" t="b">
        <f t="shared" si="34"/>
        <v>1</v>
      </c>
      <c r="HX12" s="112" t="b">
        <f t="shared" si="35"/>
        <v>1</v>
      </c>
      <c r="HY12" s="112" t="b">
        <f t="shared" si="67"/>
        <v>1</v>
      </c>
      <c r="HZ12" s="112" t="b">
        <f t="shared" si="36"/>
        <v>1</v>
      </c>
      <c r="IA12" s="112" t="b">
        <f t="shared" si="37"/>
        <v>1</v>
      </c>
      <c r="IB12" s="112" t="b">
        <f t="shared" si="102"/>
        <v>1</v>
      </c>
      <c r="IC12" s="112" t="b">
        <f t="shared" si="103"/>
        <v>1</v>
      </c>
      <c r="ID12" s="112" t="b">
        <f t="shared" si="38"/>
        <v>1</v>
      </c>
      <c r="IE12" s="112" t="b">
        <f t="shared" si="68"/>
        <v>1</v>
      </c>
      <c r="IF12" s="112" t="b">
        <f t="shared" si="69"/>
        <v>1</v>
      </c>
      <c r="IG12" s="112" t="b">
        <f t="shared" si="70"/>
        <v>1</v>
      </c>
      <c r="IH12" s="112" t="b">
        <f t="shared" si="71"/>
        <v>1</v>
      </c>
      <c r="II12" s="112" t="b">
        <f t="shared" si="39"/>
        <v>1</v>
      </c>
      <c r="IJ12" s="112" t="b">
        <f t="shared" si="104"/>
        <v>1</v>
      </c>
      <c r="IK12" s="112" t="b">
        <f t="shared" si="72"/>
        <v>1</v>
      </c>
      <c r="IL12" s="112" t="b">
        <f t="shared" si="40"/>
        <v>1</v>
      </c>
      <c r="IM12" s="112" t="b">
        <f t="shared" si="73"/>
        <v>1</v>
      </c>
      <c r="IN12" s="112" t="b">
        <f t="shared" si="74"/>
        <v>1</v>
      </c>
      <c r="IO12" s="112" t="b">
        <f t="shared" si="41"/>
        <v>1</v>
      </c>
      <c r="IP12" s="112" t="b">
        <f t="shared" si="75"/>
        <v>1</v>
      </c>
      <c r="IQ12" s="112" t="b">
        <f t="shared" si="42"/>
        <v>1</v>
      </c>
      <c r="IR12" s="112" t="b">
        <f t="shared" si="43"/>
        <v>1</v>
      </c>
      <c r="IS12" s="112" t="b">
        <f t="shared" si="76"/>
        <v>1</v>
      </c>
      <c r="IT12" s="112" t="b">
        <f t="shared" si="77"/>
        <v>1</v>
      </c>
    </row>
    <row r="13" spans="1:254" ht="13.5" customHeight="1" x14ac:dyDescent="0.15">
      <c r="A13" s="394" t="s">
        <v>82</v>
      </c>
      <c r="B13" s="395"/>
      <c r="C13" s="395"/>
      <c r="D13" s="395"/>
      <c r="E13" s="159">
        <f>+E44</f>
        <v>54</v>
      </c>
      <c r="F13" s="186">
        <f t="shared" si="129"/>
        <v>7</v>
      </c>
      <c r="G13" s="278">
        <f t="shared" si="153"/>
        <v>54</v>
      </c>
      <c r="H13" s="263">
        <f t="shared" ref="H13:BS13" si="200">+H44</f>
        <v>6</v>
      </c>
      <c r="I13" s="205">
        <f t="shared" si="200"/>
        <v>33</v>
      </c>
      <c r="J13" s="247">
        <f t="shared" si="200"/>
        <v>15</v>
      </c>
      <c r="K13" s="278">
        <f t="shared" si="200"/>
        <v>53</v>
      </c>
      <c r="L13" s="263">
        <f t="shared" si="200"/>
        <v>2</v>
      </c>
      <c r="M13" s="205">
        <f t="shared" si="200"/>
        <v>44</v>
      </c>
      <c r="N13" s="247">
        <f t="shared" si="200"/>
        <v>7</v>
      </c>
      <c r="O13" s="278">
        <f t="shared" si="200"/>
        <v>52</v>
      </c>
      <c r="P13" s="263">
        <f t="shared" si="200"/>
        <v>3</v>
      </c>
      <c r="Q13" s="205">
        <f t="shared" si="200"/>
        <v>38</v>
      </c>
      <c r="R13" s="247">
        <f t="shared" si="200"/>
        <v>11</v>
      </c>
      <c r="S13" s="278">
        <f t="shared" si="200"/>
        <v>54</v>
      </c>
      <c r="T13" s="263">
        <f t="shared" si="200"/>
        <v>4</v>
      </c>
      <c r="U13" s="205">
        <f t="shared" si="200"/>
        <v>35</v>
      </c>
      <c r="V13" s="247">
        <f t="shared" si="200"/>
        <v>15</v>
      </c>
      <c r="W13" s="278">
        <f t="shared" si="200"/>
        <v>52</v>
      </c>
      <c r="X13" s="263">
        <f t="shared" si="200"/>
        <v>3</v>
      </c>
      <c r="Y13" s="205">
        <f t="shared" si="200"/>
        <v>37</v>
      </c>
      <c r="Z13" s="247">
        <f t="shared" si="200"/>
        <v>12</v>
      </c>
      <c r="AA13" s="278">
        <f t="shared" si="200"/>
        <v>53</v>
      </c>
      <c r="AB13" s="263">
        <f t="shared" si="200"/>
        <v>3</v>
      </c>
      <c r="AC13" s="205">
        <f t="shared" si="200"/>
        <v>36</v>
      </c>
      <c r="AD13" s="247">
        <f t="shared" si="200"/>
        <v>14</v>
      </c>
      <c r="AE13" s="278">
        <f t="shared" si="200"/>
        <v>54</v>
      </c>
      <c r="AF13" s="263">
        <f t="shared" si="200"/>
        <v>9</v>
      </c>
      <c r="AG13" s="247">
        <f t="shared" si="200"/>
        <v>45</v>
      </c>
      <c r="AH13" s="278">
        <f t="shared" si="200"/>
        <v>8</v>
      </c>
      <c r="AI13" s="263">
        <f t="shared" si="200"/>
        <v>4</v>
      </c>
      <c r="AJ13" s="205">
        <f t="shared" si="200"/>
        <v>5</v>
      </c>
      <c r="AK13" s="205">
        <f t="shared" si="200"/>
        <v>0</v>
      </c>
      <c r="AL13" s="205">
        <f t="shared" si="200"/>
        <v>2</v>
      </c>
      <c r="AM13" s="205">
        <f t="shared" si="200"/>
        <v>4</v>
      </c>
      <c r="AN13" s="247">
        <f t="shared" si="200"/>
        <v>0</v>
      </c>
      <c r="AO13" s="278">
        <f t="shared" si="200"/>
        <v>9</v>
      </c>
      <c r="AP13" s="263">
        <f t="shared" si="200"/>
        <v>5</v>
      </c>
      <c r="AQ13" s="205">
        <f t="shared" si="200"/>
        <v>2</v>
      </c>
      <c r="AR13" s="205">
        <f t="shared" si="200"/>
        <v>1</v>
      </c>
      <c r="AS13" s="205">
        <f t="shared" si="200"/>
        <v>0</v>
      </c>
      <c r="AT13" s="205">
        <f t="shared" si="200"/>
        <v>1</v>
      </c>
      <c r="AU13" s="205">
        <f t="shared" si="200"/>
        <v>0</v>
      </c>
      <c r="AV13" s="205">
        <f t="shared" si="200"/>
        <v>0</v>
      </c>
      <c r="AW13" s="247">
        <f t="shared" si="200"/>
        <v>1</v>
      </c>
      <c r="AX13" s="278">
        <f t="shared" si="200"/>
        <v>54</v>
      </c>
      <c r="AY13" s="263">
        <f t="shared" si="200"/>
        <v>9</v>
      </c>
      <c r="AZ13" s="247">
        <f t="shared" si="200"/>
        <v>45</v>
      </c>
      <c r="BA13" s="278">
        <f t="shared" si="200"/>
        <v>9</v>
      </c>
      <c r="BB13" s="263">
        <f t="shared" si="200"/>
        <v>2</v>
      </c>
      <c r="BC13" s="205">
        <f t="shared" si="200"/>
        <v>6</v>
      </c>
      <c r="BD13" s="205">
        <f t="shared" si="200"/>
        <v>0</v>
      </c>
      <c r="BE13" s="205">
        <f t="shared" si="200"/>
        <v>1</v>
      </c>
      <c r="BF13" s="205">
        <f t="shared" si="200"/>
        <v>0</v>
      </c>
      <c r="BG13" s="247">
        <f t="shared" si="200"/>
        <v>2</v>
      </c>
      <c r="BH13" s="278">
        <f t="shared" si="200"/>
        <v>4</v>
      </c>
      <c r="BI13" s="263">
        <f t="shared" si="200"/>
        <v>3</v>
      </c>
      <c r="BJ13" s="205">
        <f t="shared" si="200"/>
        <v>0</v>
      </c>
      <c r="BK13" s="205">
        <f t="shared" si="200"/>
        <v>0</v>
      </c>
      <c r="BL13" s="205">
        <f t="shared" si="200"/>
        <v>0</v>
      </c>
      <c r="BM13" s="205">
        <f t="shared" si="200"/>
        <v>1</v>
      </c>
      <c r="BN13" s="205">
        <f t="shared" si="200"/>
        <v>0</v>
      </c>
      <c r="BO13" s="205">
        <f t="shared" si="200"/>
        <v>1</v>
      </c>
      <c r="BP13" s="247">
        <f t="shared" si="200"/>
        <v>0</v>
      </c>
      <c r="BQ13" s="278">
        <f t="shared" si="200"/>
        <v>53</v>
      </c>
      <c r="BR13" s="263">
        <f t="shared" si="200"/>
        <v>1</v>
      </c>
      <c r="BS13" s="205">
        <f t="shared" si="200"/>
        <v>31</v>
      </c>
      <c r="BT13" s="247">
        <f t="shared" ref="BT13:DS13" si="201">+BT44</f>
        <v>21</v>
      </c>
      <c r="BU13" s="278">
        <f t="shared" si="201"/>
        <v>53</v>
      </c>
      <c r="BV13" s="263">
        <f t="shared" si="201"/>
        <v>1</v>
      </c>
      <c r="BW13" s="205">
        <f t="shared" si="201"/>
        <v>47</v>
      </c>
      <c r="BX13" s="247">
        <f t="shared" si="201"/>
        <v>5</v>
      </c>
      <c r="BY13" s="278">
        <f t="shared" si="201"/>
        <v>53</v>
      </c>
      <c r="BZ13" s="263">
        <f t="shared" si="201"/>
        <v>11</v>
      </c>
      <c r="CA13" s="205">
        <f t="shared" si="201"/>
        <v>13</v>
      </c>
      <c r="CB13" s="247">
        <f t="shared" si="201"/>
        <v>29</v>
      </c>
      <c r="CC13" s="278">
        <f t="shared" si="201"/>
        <v>53</v>
      </c>
      <c r="CD13" s="311">
        <f t="shared" si="201"/>
        <v>3</v>
      </c>
      <c r="CE13" s="205">
        <f t="shared" si="201"/>
        <v>29</v>
      </c>
      <c r="CF13" s="205">
        <f t="shared" ref="CF13" si="202">+CF44</f>
        <v>2</v>
      </c>
      <c r="CG13" s="205">
        <f t="shared" si="201"/>
        <v>19</v>
      </c>
      <c r="CH13" s="278">
        <f t="shared" si="201"/>
        <v>3</v>
      </c>
      <c r="CI13" s="263">
        <f t="shared" si="201"/>
        <v>1</v>
      </c>
      <c r="CJ13" s="205">
        <f t="shared" si="201"/>
        <v>1</v>
      </c>
      <c r="CK13" s="205">
        <f t="shared" ref="CK13:CM13" si="203">+CK44</f>
        <v>0</v>
      </c>
      <c r="CL13" s="205">
        <f t="shared" si="203"/>
        <v>0</v>
      </c>
      <c r="CM13" s="205">
        <f t="shared" si="203"/>
        <v>1</v>
      </c>
      <c r="CN13" s="205">
        <f t="shared" si="201"/>
        <v>1</v>
      </c>
      <c r="CO13" s="278">
        <f t="shared" si="201"/>
        <v>2</v>
      </c>
      <c r="CP13" s="263">
        <f t="shared" si="201"/>
        <v>0</v>
      </c>
      <c r="CQ13" s="205">
        <f t="shared" si="201"/>
        <v>1</v>
      </c>
      <c r="CR13" s="205">
        <f t="shared" ref="CR13:CS13" si="204">+CR44</f>
        <v>1</v>
      </c>
      <c r="CS13" s="205">
        <f t="shared" si="204"/>
        <v>0</v>
      </c>
      <c r="CT13" s="205">
        <f t="shared" si="201"/>
        <v>0</v>
      </c>
      <c r="CU13" s="278">
        <f t="shared" si="201"/>
        <v>45</v>
      </c>
      <c r="CV13" s="263">
        <f t="shared" si="201"/>
        <v>11</v>
      </c>
      <c r="CW13" s="205">
        <f t="shared" si="201"/>
        <v>1</v>
      </c>
      <c r="CX13" s="205">
        <f t="shared" ref="CX13:DA13" si="205">+CX44</f>
        <v>3</v>
      </c>
      <c r="CY13" s="205">
        <f t="shared" si="205"/>
        <v>3</v>
      </c>
      <c r="CZ13" s="205">
        <f t="shared" si="205"/>
        <v>6</v>
      </c>
      <c r="DA13" s="205">
        <f t="shared" si="205"/>
        <v>2</v>
      </c>
      <c r="DB13" s="205">
        <f t="shared" si="201"/>
        <v>19</v>
      </c>
      <c r="DC13" s="278">
        <f t="shared" si="201"/>
        <v>28</v>
      </c>
      <c r="DD13" s="263">
        <f t="shared" si="201"/>
        <v>3</v>
      </c>
      <c r="DE13" s="205">
        <f t="shared" si="201"/>
        <v>1</v>
      </c>
      <c r="DF13" s="205">
        <f t="shared" ref="DF13:DH13" si="206">+DF44</f>
        <v>3</v>
      </c>
      <c r="DG13" s="205">
        <f t="shared" si="206"/>
        <v>3</v>
      </c>
      <c r="DH13" s="205">
        <f t="shared" si="206"/>
        <v>14</v>
      </c>
      <c r="DI13" s="205">
        <f t="shared" si="201"/>
        <v>7</v>
      </c>
      <c r="DJ13" s="278">
        <f t="shared" si="201"/>
        <v>47</v>
      </c>
      <c r="DK13" s="263">
        <f t="shared" si="201"/>
        <v>19</v>
      </c>
      <c r="DL13" s="205">
        <f t="shared" si="201"/>
        <v>1</v>
      </c>
      <c r="DM13" s="205">
        <f t="shared" si="201"/>
        <v>27</v>
      </c>
      <c r="DN13" s="278">
        <f t="shared" si="201"/>
        <v>22</v>
      </c>
      <c r="DO13" s="263">
        <f t="shared" si="201"/>
        <v>10</v>
      </c>
      <c r="DP13" s="205">
        <f t="shared" si="201"/>
        <v>9</v>
      </c>
      <c r="DQ13" s="205">
        <f t="shared" si="201"/>
        <v>2</v>
      </c>
      <c r="DR13" s="205">
        <f t="shared" si="201"/>
        <v>9</v>
      </c>
      <c r="DS13" s="205">
        <f t="shared" si="201"/>
        <v>2</v>
      </c>
      <c r="DT13" s="278">
        <f t="shared" ref="DT13:EQ13" si="207">+DT44</f>
        <v>56</v>
      </c>
      <c r="DU13" s="263">
        <f t="shared" si="207"/>
        <v>2</v>
      </c>
      <c r="DV13" s="205">
        <f t="shared" si="207"/>
        <v>0</v>
      </c>
      <c r="DW13" s="205">
        <f t="shared" si="207"/>
        <v>3</v>
      </c>
      <c r="DX13" s="247">
        <f t="shared" si="207"/>
        <v>31</v>
      </c>
      <c r="DY13" s="247">
        <f t="shared" ref="DY13" si="208">+DY44</f>
        <v>20</v>
      </c>
      <c r="DZ13" s="278">
        <f t="shared" si="207"/>
        <v>53</v>
      </c>
      <c r="EA13" s="263">
        <f t="shared" si="207"/>
        <v>0</v>
      </c>
      <c r="EB13" s="205">
        <f t="shared" si="207"/>
        <v>6</v>
      </c>
      <c r="EC13" s="205">
        <f t="shared" si="207"/>
        <v>12</v>
      </c>
      <c r="ED13" s="205">
        <f t="shared" si="207"/>
        <v>35</v>
      </c>
      <c r="EE13" s="278">
        <f t="shared" si="207"/>
        <v>5</v>
      </c>
      <c r="EF13" s="263">
        <f t="shared" si="207"/>
        <v>0</v>
      </c>
      <c r="EG13" s="205">
        <f t="shared" si="207"/>
        <v>0</v>
      </c>
      <c r="EH13" s="247">
        <f t="shared" si="207"/>
        <v>3</v>
      </c>
      <c r="EI13" s="247">
        <f t="shared" ref="EI13:EJ13" si="209">+EI44</f>
        <v>1</v>
      </c>
      <c r="EJ13" s="247">
        <f t="shared" si="209"/>
        <v>1</v>
      </c>
      <c r="EK13" s="278">
        <f t="shared" si="207"/>
        <v>42</v>
      </c>
      <c r="EL13" s="263">
        <f t="shared" si="207"/>
        <v>1</v>
      </c>
      <c r="EM13" s="205">
        <f t="shared" si="207"/>
        <v>2</v>
      </c>
      <c r="EN13" s="205">
        <f t="shared" si="207"/>
        <v>9</v>
      </c>
      <c r="EO13" s="247">
        <f t="shared" si="207"/>
        <v>30</v>
      </c>
      <c r="EP13" s="278">
        <f t="shared" si="207"/>
        <v>2</v>
      </c>
      <c r="EQ13" s="342">
        <f t="shared" si="207"/>
        <v>0</v>
      </c>
      <c r="ER13" s="247">
        <f t="shared" ref="ER13:FH13" si="210">+ER44</f>
        <v>0</v>
      </c>
      <c r="ES13" s="247">
        <f t="shared" ref="ES13:ET13" si="211">+ES44</f>
        <v>2</v>
      </c>
      <c r="ET13" s="247">
        <f t="shared" si="211"/>
        <v>0</v>
      </c>
      <c r="EU13" s="247">
        <f t="shared" si="210"/>
        <v>0</v>
      </c>
      <c r="EV13" s="278">
        <f t="shared" si="210"/>
        <v>51</v>
      </c>
      <c r="EW13" s="342">
        <f t="shared" si="210"/>
        <v>4</v>
      </c>
      <c r="EX13" s="247">
        <f t="shared" si="210"/>
        <v>2</v>
      </c>
      <c r="EY13" s="247">
        <f t="shared" si="210"/>
        <v>29</v>
      </c>
      <c r="EZ13" s="247">
        <f t="shared" si="210"/>
        <v>9</v>
      </c>
      <c r="FA13" s="247">
        <f t="shared" si="210"/>
        <v>7</v>
      </c>
      <c r="FB13" s="278">
        <f t="shared" si="210"/>
        <v>4</v>
      </c>
      <c r="FC13" s="342">
        <f t="shared" si="210"/>
        <v>1</v>
      </c>
      <c r="FD13" s="247">
        <f t="shared" si="210"/>
        <v>0</v>
      </c>
      <c r="FE13" s="247">
        <f t="shared" si="210"/>
        <v>1</v>
      </c>
      <c r="FF13" s="247">
        <f t="shared" ref="FF13:FG13" si="212">+FF44</f>
        <v>2</v>
      </c>
      <c r="FG13" s="247">
        <f t="shared" si="212"/>
        <v>2</v>
      </c>
      <c r="FH13" s="247">
        <f t="shared" si="210"/>
        <v>0</v>
      </c>
      <c r="FI13" s="278">
        <f t="shared" ref="FI13:FQ13" si="213">+FI44</f>
        <v>48</v>
      </c>
      <c r="FJ13" s="342">
        <f t="shared" si="213"/>
        <v>6</v>
      </c>
      <c r="FK13" s="247">
        <f t="shared" si="213"/>
        <v>9</v>
      </c>
      <c r="FL13" s="247">
        <f t="shared" si="213"/>
        <v>5</v>
      </c>
      <c r="FM13" s="247">
        <f t="shared" si="213"/>
        <v>8</v>
      </c>
      <c r="FN13" s="247">
        <f t="shared" si="213"/>
        <v>7</v>
      </c>
      <c r="FO13" s="247">
        <f t="shared" si="213"/>
        <v>14</v>
      </c>
      <c r="FP13" s="247">
        <f t="shared" si="213"/>
        <v>9</v>
      </c>
      <c r="FQ13" s="247">
        <f t="shared" si="213"/>
        <v>1</v>
      </c>
      <c r="FR13" s="247">
        <f t="shared" ref="FR13:GB13" si="214">+FR44</f>
        <v>17</v>
      </c>
      <c r="FS13" s="247">
        <f t="shared" si="214"/>
        <v>1</v>
      </c>
      <c r="FT13" s="278">
        <f t="shared" si="214"/>
        <v>48</v>
      </c>
      <c r="FU13" s="342">
        <f t="shared" si="214"/>
        <v>5</v>
      </c>
      <c r="FV13" s="247">
        <f t="shared" ref="FV13:GA13" si="215">+FV44</f>
        <v>5</v>
      </c>
      <c r="FW13" s="247">
        <f t="shared" si="215"/>
        <v>11</v>
      </c>
      <c r="FX13" s="247">
        <f t="shared" si="215"/>
        <v>9</v>
      </c>
      <c r="FY13" s="247">
        <f t="shared" si="215"/>
        <v>4</v>
      </c>
      <c r="FZ13" s="247">
        <f t="shared" si="215"/>
        <v>4</v>
      </c>
      <c r="GA13" s="247">
        <f t="shared" si="215"/>
        <v>25</v>
      </c>
      <c r="GB13" s="247">
        <f t="shared" si="214"/>
        <v>0</v>
      </c>
      <c r="GC13" s="278">
        <f t="shared" ref="GC13:GL13" si="216">+GC44</f>
        <v>50</v>
      </c>
      <c r="GD13" s="342">
        <f t="shared" si="216"/>
        <v>0</v>
      </c>
      <c r="GE13" s="247">
        <f t="shared" ref="GE13:GF13" si="217">+GE44</f>
        <v>11</v>
      </c>
      <c r="GF13" s="247">
        <f t="shared" si="217"/>
        <v>12</v>
      </c>
      <c r="GG13" s="247">
        <f t="shared" si="216"/>
        <v>27</v>
      </c>
      <c r="GH13" s="278">
        <f t="shared" si="216"/>
        <v>50</v>
      </c>
      <c r="GI13" s="342">
        <f t="shared" si="216"/>
        <v>0</v>
      </c>
      <c r="GJ13" s="247">
        <f t="shared" ref="GJ13:GK13" si="218">+GJ44</f>
        <v>8</v>
      </c>
      <c r="GK13" s="247">
        <f t="shared" si="218"/>
        <v>10</v>
      </c>
      <c r="GL13" s="247">
        <f t="shared" si="216"/>
        <v>32</v>
      </c>
      <c r="GM13" s="278">
        <f t="shared" ref="GM13:HG13" si="219">+GM44</f>
        <v>49</v>
      </c>
      <c r="GN13" s="342">
        <f t="shared" si="219"/>
        <v>7</v>
      </c>
      <c r="GO13" s="247">
        <f t="shared" ref="GO13:GV13" si="220">+GO44</f>
        <v>9</v>
      </c>
      <c r="GP13" s="247">
        <f t="shared" si="220"/>
        <v>4</v>
      </c>
      <c r="GQ13" s="247">
        <f t="shared" si="220"/>
        <v>6</v>
      </c>
      <c r="GR13" s="247">
        <f t="shared" si="220"/>
        <v>6</v>
      </c>
      <c r="GS13" s="247">
        <f t="shared" si="220"/>
        <v>3</v>
      </c>
      <c r="GT13" s="247">
        <f t="shared" si="220"/>
        <v>3</v>
      </c>
      <c r="GU13" s="247">
        <f t="shared" si="220"/>
        <v>4</v>
      </c>
      <c r="GV13" s="247">
        <f t="shared" si="220"/>
        <v>30</v>
      </c>
      <c r="GW13" s="247">
        <f t="shared" si="219"/>
        <v>0</v>
      </c>
      <c r="GX13" s="278">
        <f t="shared" si="219"/>
        <v>49</v>
      </c>
      <c r="GY13" s="342">
        <f t="shared" si="219"/>
        <v>4</v>
      </c>
      <c r="GZ13" s="247">
        <f t="shared" ref="GZ13:HF13" si="221">+GZ44</f>
        <v>2</v>
      </c>
      <c r="HA13" s="247">
        <f t="shared" si="221"/>
        <v>9</v>
      </c>
      <c r="HB13" s="247">
        <f t="shared" si="221"/>
        <v>7</v>
      </c>
      <c r="HC13" s="247">
        <f t="shared" si="221"/>
        <v>1</v>
      </c>
      <c r="HD13" s="247">
        <f t="shared" si="221"/>
        <v>1</v>
      </c>
      <c r="HE13" s="247">
        <f t="shared" si="221"/>
        <v>0</v>
      </c>
      <c r="HF13" s="247">
        <f t="shared" si="221"/>
        <v>30</v>
      </c>
      <c r="HG13" s="247">
        <f t="shared" si="219"/>
        <v>1</v>
      </c>
      <c r="HH13" s="278">
        <f t="shared" ref="HH13:HL13" si="222">+HH44</f>
        <v>51</v>
      </c>
      <c r="HI13" s="263">
        <f t="shared" si="222"/>
        <v>42</v>
      </c>
      <c r="HJ13" s="205">
        <f t="shared" si="222"/>
        <v>6</v>
      </c>
      <c r="HK13" s="205">
        <f t="shared" si="222"/>
        <v>2</v>
      </c>
      <c r="HL13" s="223">
        <f t="shared" si="222"/>
        <v>1</v>
      </c>
      <c r="HO13" s="112" t="b">
        <f t="shared" si="26"/>
        <v>1</v>
      </c>
      <c r="HP13" s="112" t="b">
        <f t="shared" si="27"/>
        <v>1</v>
      </c>
      <c r="HQ13" s="112" t="b">
        <f t="shared" si="28"/>
        <v>1</v>
      </c>
      <c r="HR13" s="112" t="b">
        <f t="shared" si="29"/>
        <v>1</v>
      </c>
      <c r="HS13" s="112" t="b">
        <f t="shared" si="30"/>
        <v>1</v>
      </c>
      <c r="HT13" s="112" t="b">
        <f t="shared" si="31"/>
        <v>1</v>
      </c>
      <c r="HU13" s="112" t="b">
        <f t="shared" si="32"/>
        <v>1</v>
      </c>
      <c r="HV13" s="112" t="b">
        <f t="shared" si="33"/>
        <v>1</v>
      </c>
      <c r="HW13" s="112" t="b">
        <f t="shared" si="34"/>
        <v>1</v>
      </c>
      <c r="HX13" s="112" t="b">
        <f t="shared" si="35"/>
        <v>1</v>
      </c>
      <c r="HY13" s="112" t="b">
        <f t="shared" si="67"/>
        <v>1</v>
      </c>
      <c r="HZ13" s="112" t="b">
        <f t="shared" si="36"/>
        <v>1</v>
      </c>
      <c r="IA13" s="112" t="b">
        <f t="shared" si="37"/>
        <v>1</v>
      </c>
      <c r="IB13" s="112" t="b">
        <f t="shared" si="102"/>
        <v>1</v>
      </c>
      <c r="IC13" s="112" t="b">
        <f t="shared" si="103"/>
        <v>1</v>
      </c>
      <c r="ID13" s="112" t="b">
        <f t="shared" si="38"/>
        <v>1</v>
      </c>
      <c r="IE13" s="112" t="b">
        <f t="shared" si="68"/>
        <v>1</v>
      </c>
      <c r="IF13" s="112" t="b">
        <f t="shared" si="69"/>
        <v>1</v>
      </c>
      <c r="IG13" s="112" t="b">
        <f t="shared" si="70"/>
        <v>1</v>
      </c>
      <c r="IH13" s="112" t="b">
        <f t="shared" si="71"/>
        <v>1</v>
      </c>
      <c r="II13" s="112" t="b">
        <f t="shared" si="39"/>
        <v>1</v>
      </c>
      <c r="IJ13" s="112" t="b">
        <f t="shared" si="104"/>
        <v>1</v>
      </c>
      <c r="IK13" s="112" t="b">
        <f t="shared" si="72"/>
        <v>1</v>
      </c>
      <c r="IL13" s="112" t="b">
        <f t="shared" si="40"/>
        <v>1</v>
      </c>
      <c r="IM13" s="112" t="b">
        <f t="shared" si="73"/>
        <v>1</v>
      </c>
      <c r="IN13" s="112" t="b">
        <f t="shared" si="74"/>
        <v>1</v>
      </c>
      <c r="IO13" s="112" t="b">
        <f t="shared" si="41"/>
        <v>1</v>
      </c>
      <c r="IP13" s="112" t="b">
        <f t="shared" si="75"/>
        <v>1</v>
      </c>
      <c r="IQ13" s="112" t="b">
        <f t="shared" si="42"/>
        <v>1</v>
      </c>
      <c r="IR13" s="112" t="b">
        <f t="shared" si="43"/>
        <v>1</v>
      </c>
      <c r="IS13" s="112" t="b">
        <f t="shared" si="76"/>
        <v>1</v>
      </c>
      <c r="IT13" s="112" t="b">
        <f t="shared" si="77"/>
        <v>1</v>
      </c>
    </row>
    <row r="14" spans="1:254" ht="13.5" customHeight="1" thickBot="1" x14ac:dyDescent="0.2">
      <c r="A14" s="396" t="s">
        <v>38</v>
      </c>
      <c r="B14" s="397"/>
      <c r="C14" s="397"/>
      <c r="D14" s="397"/>
      <c r="E14" s="224">
        <f>SUM(E45:E48)</f>
        <v>165</v>
      </c>
      <c r="F14" s="225">
        <f t="shared" ref="F14:G14" si="223">SUM(F45:F48)</f>
        <v>36</v>
      </c>
      <c r="G14" s="279">
        <f t="shared" si="223"/>
        <v>165</v>
      </c>
      <c r="H14" s="264">
        <f t="shared" ref="H14:BS14" si="224">SUM(H45:H48)</f>
        <v>33</v>
      </c>
      <c r="I14" s="226">
        <f t="shared" si="224"/>
        <v>80</v>
      </c>
      <c r="J14" s="248">
        <f t="shared" si="224"/>
        <v>52</v>
      </c>
      <c r="K14" s="279">
        <f t="shared" si="224"/>
        <v>161</v>
      </c>
      <c r="L14" s="264">
        <f t="shared" si="224"/>
        <v>14</v>
      </c>
      <c r="M14" s="226">
        <f t="shared" si="224"/>
        <v>111</v>
      </c>
      <c r="N14" s="248">
        <f t="shared" si="224"/>
        <v>36</v>
      </c>
      <c r="O14" s="279">
        <f t="shared" si="224"/>
        <v>162</v>
      </c>
      <c r="P14" s="264">
        <f t="shared" si="224"/>
        <v>17</v>
      </c>
      <c r="Q14" s="226">
        <f t="shared" si="224"/>
        <v>102</v>
      </c>
      <c r="R14" s="248">
        <f t="shared" si="224"/>
        <v>43</v>
      </c>
      <c r="S14" s="279">
        <f t="shared" si="224"/>
        <v>165</v>
      </c>
      <c r="T14" s="264">
        <f t="shared" si="224"/>
        <v>38</v>
      </c>
      <c r="U14" s="226">
        <f t="shared" si="224"/>
        <v>93</v>
      </c>
      <c r="V14" s="248">
        <f t="shared" si="224"/>
        <v>34</v>
      </c>
      <c r="W14" s="279">
        <f t="shared" si="224"/>
        <v>164</v>
      </c>
      <c r="X14" s="264">
        <f t="shared" si="224"/>
        <v>17</v>
      </c>
      <c r="Y14" s="226">
        <f t="shared" si="224"/>
        <v>118</v>
      </c>
      <c r="Z14" s="248">
        <f t="shared" si="224"/>
        <v>29</v>
      </c>
      <c r="AA14" s="279">
        <f t="shared" si="224"/>
        <v>164</v>
      </c>
      <c r="AB14" s="264">
        <f t="shared" si="224"/>
        <v>19</v>
      </c>
      <c r="AC14" s="226">
        <f t="shared" si="224"/>
        <v>109</v>
      </c>
      <c r="AD14" s="248">
        <f t="shared" si="224"/>
        <v>36</v>
      </c>
      <c r="AE14" s="279">
        <f t="shared" si="224"/>
        <v>165</v>
      </c>
      <c r="AF14" s="264">
        <f t="shared" si="224"/>
        <v>48</v>
      </c>
      <c r="AG14" s="248">
        <f t="shared" si="224"/>
        <v>117</v>
      </c>
      <c r="AH14" s="279">
        <f t="shared" si="224"/>
        <v>48</v>
      </c>
      <c r="AI14" s="264">
        <f t="shared" si="224"/>
        <v>4</v>
      </c>
      <c r="AJ14" s="226">
        <f t="shared" si="224"/>
        <v>5</v>
      </c>
      <c r="AK14" s="226">
        <f t="shared" si="224"/>
        <v>10</v>
      </c>
      <c r="AL14" s="226">
        <f t="shared" si="224"/>
        <v>14</v>
      </c>
      <c r="AM14" s="226">
        <f t="shared" si="224"/>
        <v>16</v>
      </c>
      <c r="AN14" s="248">
        <f t="shared" si="224"/>
        <v>8</v>
      </c>
      <c r="AO14" s="279">
        <f t="shared" si="224"/>
        <v>44</v>
      </c>
      <c r="AP14" s="264">
        <f t="shared" si="224"/>
        <v>26</v>
      </c>
      <c r="AQ14" s="226">
        <f t="shared" si="224"/>
        <v>15</v>
      </c>
      <c r="AR14" s="226">
        <f t="shared" si="224"/>
        <v>14</v>
      </c>
      <c r="AS14" s="226">
        <f t="shared" si="224"/>
        <v>2</v>
      </c>
      <c r="AT14" s="226">
        <f t="shared" si="224"/>
        <v>2</v>
      </c>
      <c r="AU14" s="226">
        <f t="shared" si="224"/>
        <v>4</v>
      </c>
      <c r="AV14" s="226">
        <f t="shared" si="224"/>
        <v>3</v>
      </c>
      <c r="AW14" s="248">
        <f t="shared" si="224"/>
        <v>2</v>
      </c>
      <c r="AX14" s="279">
        <f t="shared" si="224"/>
        <v>165</v>
      </c>
      <c r="AY14" s="264">
        <f t="shared" si="224"/>
        <v>32</v>
      </c>
      <c r="AZ14" s="248">
        <f t="shared" si="224"/>
        <v>133</v>
      </c>
      <c r="BA14" s="279">
        <f t="shared" si="224"/>
        <v>32</v>
      </c>
      <c r="BB14" s="264">
        <f t="shared" si="224"/>
        <v>1</v>
      </c>
      <c r="BC14" s="226">
        <f t="shared" si="224"/>
        <v>5</v>
      </c>
      <c r="BD14" s="226">
        <f t="shared" si="224"/>
        <v>10</v>
      </c>
      <c r="BE14" s="226">
        <f t="shared" si="224"/>
        <v>6</v>
      </c>
      <c r="BF14" s="226">
        <f t="shared" si="224"/>
        <v>9</v>
      </c>
      <c r="BG14" s="248">
        <f t="shared" si="224"/>
        <v>6</v>
      </c>
      <c r="BH14" s="279">
        <f t="shared" si="224"/>
        <v>32</v>
      </c>
      <c r="BI14" s="264">
        <f t="shared" si="224"/>
        <v>15</v>
      </c>
      <c r="BJ14" s="226">
        <f t="shared" si="224"/>
        <v>11</v>
      </c>
      <c r="BK14" s="226">
        <f t="shared" si="224"/>
        <v>9</v>
      </c>
      <c r="BL14" s="226">
        <f t="shared" si="224"/>
        <v>0</v>
      </c>
      <c r="BM14" s="226">
        <f t="shared" si="224"/>
        <v>2</v>
      </c>
      <c r="BN14" s="226">
        <f t="shared" si="224"/>
        <v>2</v>
      </c>
      <c r="BO14" s="226">
        <f t="shared" si="224"/>
        <v>1</v>
      </c>
      <c r="BP14" s="248">
        <f t="shared" si="224"/>
        <v>3</v>
      </c>
      <c r="BQ14" s="279">
        <f t="shared" si="224"/>
        <v>164</v>
      </c>
      <c r="BR14" s="264">
        <f t="shared" si="224"/>
        <v>4</v>
      </c>
      <c r="BS14" s="226">
        <f t="shared" si="224"/>
        <v>107</v>
      </c>
      <c r="BT14" s="248">
        <f t="shared" ref="BT14:DS14" si="225">SUM(BT45:BT48)</f>
        <v>53</v>
      </c>
      <c r="BU14" s="279">
        <f t="shared" si="225"/>
        <v>164</v>
      </c>
      <c r="BV14" s="264">
        <f t="shared" si="225"/>
        <v>15</v>
      </c>
      <c r="BW14" s="226">
        <f t="shared" si="225"/>
        <v>123</v>
      </c>
      <c r="BX14" s="248">
        <f t="shared" si="225"/>
        <v>26</v>
      </c>
      <c r="BY14" s="279">
        <f t="shared" si="225"/>
        <v>164</v>
      </c>
      <c r="BZ14" s="264">
        <f t="shared" si="225"/>
        <v>64</v>
      </c>
      <c r="CA14" s="226">
        <f t="shared" si="225"/>
        <v>42</v>
      </c>
      <c r="CB14" s="248">
        <f t="shared" si="225"/>
        <v>58</v>
      </c>
      <c r="CC14" s="279">
        <f t="shared" si="225"/>
        <v>163</v>
      </c>
      <c r="CD14" s="312">
        <f t="shared" si="225"/>
        <v>23</v>
      </c>
      <c r="CE14" s="226">
        <f t="shared" si="225"/>
        <v>78</v>
      </c>
      <c r="CF14" s="226">
        <f t="shared" ref="CF14" si="226">SUM(CF45:CF48)</f>
        <v>15</v>
      </c>
      <c r="CG14" s="226">
        <f t="shared" si="225"/>
        <v>47</v>
      </c>
      <c r="CH14" s="279">
        <f t="shared" si="225"/>
        <v>22</v>
      </c>
      <c r="CI14" s="264">
        <f t="shared" si="225"/>
        <v>2</v>
      </c>
      <c r="CJ14" s="226">
        <f t="shared" si="225"/>
        <v>11</v>
      </c>
      <c r="CK14" s="226">
        <f t="shared" ref="CK14:CM14" si="227">SUM(CK45:CK48)</f>
        <v>0</v>
      </c>
      <c r="CL14" s="226">
        <f t="shared" si="227"/>
        <v>2</v>
      </c>
      <c r="CM14" s="226">
        <f t="shared" si="227"/>
        <v>10</v>
      </c>
      <c r="CN14" s="226">
        <f t="shared" si="225"/>
        <v>3</v>
      </c>
      <c r="CO14" s="279">
        <f t="shared" si="225"/>
        <v>15</v>
      </c>
      <c r="CP14" s="264">
        <f t="shared" si="225"/>
        <v>1</v>
      </c>
      <c r="CQ14" s="226">
        <f t="shared" si="225"/>
        <v>4</v>
      </c>
      <c r="CR14" s="226">
        <f t="shared" ref="CR14:CS14" si="228">SUM(CR45:CR48)</f>
        <v>10</v>
      </c>
      <c r="CS14" s="226">
        <f t="shared" si="228"/>
        <v>9</v>
      </c>
      <c r="CT14" s="226">
        <f t="shared" si="225"/>
        <v>3</v>
      </c>
      <c r="CU14" s="279">
        <f t="shared" si="225"/>
        <v>159</v>
      </c>
      <c r="CV14" s="264">
        <f t="shared" si="225"/>
        <v>40</v>
      </c>
      <c r="CW14" s="226">
        <f t="shared" si="225"/>
        <v>16</v>
      </c>
      <c r="CX14" s="226">
        <f t="shared" ref="CX14:DA14" si="229">SUM(CX45:CX48)</f>
        <v>22</v>
      </c>
      <c r="CY14" s="226">
        <f t="shared" si="229"/>
        <v>14</v>
      </c>
      <c r="CZ14" s="226">
        <f t="shared" si="229"/>
        <v>22</v>
      </c>
      <c r="DA14" s="226">
        <f t="shared" si="229"/>
        <v>21</v>
      </c>
      <c r="DB14" s="226">
        <f t="shared" si="225"/>
        <v>24</v>
      </c>
      <c r="DC14" s="279">
        <f t="shared" si="225"/>
        <v>110</v>
      </c>
      <c r="DD14" s="264">
        <f t="shared" si="225"/>
        <v>16</v>
      </c>
      <c r="DE14" s="226">
        <f t="shared" si="225"/>
        <v>11</v>
      </c>
      <c r="DF14" s="226">
        <f t="shared" ref="DF14:DH14" si="230">SUM(DF45:DF48)</f>
        <v>29</v>
      </c>
      <c r="DG14" s="226">
        <f t="shared" si="230"/>
        <v>40</v>
      </c>
      <c r="DH14" s="226">
        <f t="shared" si="230"/>
        <v>38</v>
      </c>
      <c r="DI14" s="226">
        <f t="shared" si="225"/>
        <v>19</v>
      </c>
      <c r="DJ14" s="279">
        <f t="shared" si="225"/>
        <v>156</v>
      </c>
      <c r="DK14" s="264">
        <f t="shared" si="225"/>
        <v>82</v>
      </c>
      <c r="DL14" s="226">
        <f t="shared" si="225"/>
        <v>23</v>
      </c>
      <c r="DM14" s="226">
        <f t="shared" si="225"/>
        <v>51</v>
      </c>
      <c r="DN14" s="279">
        <f t="shared" si="225"/>
        <v>104</v>
      </c>
      <c r="DO14" s="264">
        <f t="shared" si="225"/>
        <v>56</v>
      </c>
      <c r="DP14" s="226">
        <f t="shared" si="225"/>
        <v>50</v>
      </c>
      <c r="DQ14" s="226">
        <f t="shared" si="225"/>
        <v>11</v>
      </c>
      <c r="DR14" s="226">
        <f t="shared" si="225"/>
        <v>35</v>
      </c>
      <c r="DS14" s="226">
        <f t="shared" si="225"/>
        <v>9</v>
      </c>
      <c r="DT14" s="279">
        <f t="shared" ref="DT14:EQ14" si="231">SUM(DT45:DT48)</f>
        <v>162</v>
      </c>
      <c r="DU14" s="264">
        <f t="shared" si="231"/>
        <v>14</v>
      </c>
      <c r="DV14" s="226">
        <f t="shared" si="231"/>
        <v>0</v>
      </c>
      <c r="DW14" s="226">
        <f t="shared" si="231"/>
        <v>18</v>
      </c>
      <c r="DX14" s="248">
        <f t="shared" si="231"/>
        <v>74</v>
      </c>
      <c r="DY14" s="248">
        <f t="shared" ref="DY14" si="232">SUM(DY45:DY48)</f>
        <v>56</v>
      </c>
      <c r="DZ14" s="279">
        <f t="shared" si="231"/>
        <v>163</v>
      </c>
      <c r="EA14" s="264">
        <f t="shared" si="231"/>
        <v>0</v>
      </c>
      <c r="EB14" s="226">
        <f t="shared" si="231"/>
        <v>2</v>
      </c>
      <c r="EC14" s="226">
        <f t="shared" si="231"/>
        <v>37</v>
      </c>
      <c r="ED14" s="226">
        <f t="shared" si="231"/>
        <v>124</v>
      </c>
      <c r="EE14" s="279">
        <f t="shared" si="231"/>
        <v>2</v>
      </c>
      <c r="EF14" s="264">
        <f t="shared" si="231"/>
        <v>1</v>
      </c>
      <c r="EG14" s="226">
        <f t="shared" si="231"/>
        <v>0</v>
      </c>
      <c r="EH14" s="248">
        <f t="shared" si="231"/>
        <v>1</v>
      </c>
      <c r="EI14" s="248">
        <f t="shared" ref="EI14:EJ14" si="233">SUM(EI45:EI48)</f>
        <v>0</v>
      </c>
      <c r="EJ14" s="248">
        <f t="shared" si="233"/>
        <v>0</v>
      </c>
      <c r="EK14" s="279">
        <f t="shared" si="231"/>
        <v>145</v>
      </c>
      <c r="EL14" s="264">
        <f t="shared" si="231"/>
        <v>1</v>
      </c>
      <c r="EM14" s="226">
        <f t="shared" si="231"/>
        <v>2</v>
      </c>
      <c r="EN14" s="226">
        <f t="shared" si="231"/>
        <v>26</v>
      </c>
      <c r="EO14" s="248">
        <f t="shared" si="231"/>
        <v>116</v>
      </c>
      <c r="EP14" s="279">
        <f t="shared" si="231"/>
        <v>2</v>
      </c>
      <c r="EQ14" s="343">
        <f t="shared" si="231"/>
        <v>1</v>
      </c>
      <c r="ER14" s="248">
        <f t="shared" ref="ER14:FH14" si="234">SUM(ER45:ER48)</f>
        <v>0</v>
      </c>
      <c r="ES14" s="248">
        <f t="shared" ref="ES14:ET14" si="235">SUM(ES45:ES48)</f>
        <v>1</v>
      </c>
      <c r="ET14" s="248">
        <f t="shared" si="235"/>
        <v>0</v>
      </c>
      <c r="EU14" s="248">
        <f t="shared" si="234"/>
        <v>0</v>
      </c>
      <c r="EV14" s="279">
        <f t="shared" si="234"/>
        <v>163</v>
      </c>
      <c r="EW14" s="343">
        <f t="shared" si="234"/>
        <v>38</v>
      </c>
      <c r="EX14" s="248">
        <f t="shared" si="234"/>
        <v>9</v>
      </c>
      <c r="EY14" s="248">
        <f t="shared" si="234"/>
        <v>91</v>
      </c>
      <c r="EZ14" s="248">
        <f t="shared" si="234"/>
        <v>18</v>
      </c>
      <c r="FA14" s="248">
        <f t="shared" si="234"/>
        <v>7</v>
      </c>
      <c r="FB14" s="279">
        <f t="shared" si="234"/>
        <v>41</v>
      </c>
      <c r="FC14" s="343">
        <f t="shared" si="234"/>
        <v>19</v>
      </c>
      <c r="FD14" s="248">
        <f t="shared" si="234"/>
        <v>12</v>
      </c>
      <c r="FE14" s="248">
        <f t="shared" si="234"/>
        <v>16</v>
      </c>
      <c r="FF14" s="248">
        <f t="shared" ref="FF14:FG14" si="236">SUM(FF45:FF48)</f>
        <v>7</v>
      </c>
      <c r="FG14" s="248">
        <f t="shared" si="236"/>
        <v>24</v>
      </c>
      <c r="FH14" s="248">
        <f t="shared" si="234"/>
        <v>1</v>
      </c>
      <c r="FI14" s="279">
        <f t="shared" ref="FI14:FQ14" si="237">SUM(FI45:FI48)</f>
        <v>158</v>
      </c>
      <c r="FJ14" s="343">
        <f t="shared" si="237"/>
        <v>35</v>
      </c>
      <c r="FK14" s="248">
        <f t="shared" si="237"/>
        <v>44</v>
      </c>
      <c r="FL14" s="248">
        <f t="shared" si="237"/>
        <v>45</v>
      </c>
      <c r="FM14" s="248">
        <f t="shared" si="237"/>
        <v>45</v>
      </c>
      <c r="FN14" s="248">
        <f t="shared" si="237"/>
        <v>43</v>
      </c>
      <c r="FO14" s="248">
        <f t="shared" si="237"/>
        <v>34</v>
      </c>
      <c r="FP14" s="248">
        <f t="shared" si="237"/>
        <v>33</v>
      </c>
      <c r="FQ14" s="248">
        <f t="shared" si="237"/>
        <v>7</v>
      </c>
      <c r="FR14" s="248">
        <f t="shared" ref="FR14:GB14" si="238">SUM(FR45:FR48)</f>
        <v>33</v>
      </c>
      <c r="FS14" s="248">
        <f t="shared" si="238"/>
        <v>5</v>
      </c>
      <c r="FT14" s="279">
        <f t="shared" si="238"/>
        <v>152</v>
      </c>
      <c r="FU14" s="343">
        <f t="shared" si="238"/>
        <v>16</v>
      </c>
      <c r="FV14" s="248">
        <f t="shared" ref="FV14:GA14" si="239">SUM(FV45:FV48)</f>
        <v>9</v>
      </c>
      <c r="FW14" s="248">
        <f t="shared" si="239"/>
        <v>36</v>
      </c>
      <c r="FX14" s="248">
        <f t="shared" si="239"/>
        <v>55</v>
      </c>
      <c r="FY14" s="248">
        <f t="shared" si="239"/>
        <v>11</v>
      </c>
      <c r="FZ14" s="248">
        <f t="shared" si="239"/>
        <v>12</v>
      </c>
      <c r="GA14" s="248">
        <f t="shared" si="239"/>
        <v>71</v>
      </c>
      <c r="GB14" s="248">
        <f t="shared" si="238"/>
        <v>4</v>
      </c>
      <c r="GC14" s="279">
        <f t="shared" ref="GC14:GL14" si="240">SUM(GC45:GC48)</f>
        <v>165</v>
      </c>
      <c r="GD14" s="343">
        <f t="shared" si="240"/>
        <v>3</v>
      </c>
      <c r="GE14" s="248">
        <f>SUM(GE45:GE48)</f>
        <v>31</v>
      </c>
      <c r="GF14" s="248">
        <f>SUM(GF45:GF48)</f>
        <v>45</v>
      </c>
      <c r="GG14" s="248">
        <f>SUM(GG45:GG48)</f>
        <v>86</v>
      </c>
      <c r="GH14" s="279">
        <f t="shared" si="240"/>
        <v>163</v>
      </c>
      <c r="GI14" s="343">
        <f t="shared" si="240"/>
        <v>3</v>
      </c>
      <c r="GJ14" s="248">
        <f t="shared" ref="GJ14:GK14" si="241">SUM(GJ45:GJ48)</f>
        <v>21</v>
      </c>
      <c r="GK14" s="248">
        <f t="shared" si="241"/>
        <v>42</v>
      </c>
      <c r="GL14" s="248">
        <f t="shared" si="240"/>
        <v>97</v>
      </c>
      <c r="GM14" s="279">
        <f t="shared" ref="GM14:HG14" si="242">SUM(GM45:GM48)</f>
        <v>160</v>
      </c>
      <c r="GN14" s="343">
        <f t="shared" si="242"/>
        <v>43</v>
      </c>
      <c r="GO14" s="248">
        <f t="shared" ref="GO14:GV14" si="243">SUM(GO45:GO48)</f>
        <v>29</v>
      </c>
      <c r="GP14" s="248">
        <f t="shared" si="243"/>
        <v>27</v>
      </c>
      <c r="GQ14" s="248">
        <f t="shared" si="243"/>
        <v>27</v>
      </c>
      <c r="GR14" s="248">
        <f t="shared" si="243"/>
        <v>33</v>
      </c>
      <c r="GS14" s="248">
        <f t="shared" si="243"/>
        <v>22</v>
      </c>
      <c r="GT14" s="248">
        <f t="shared" si="243"/>
        <v>27</v>
      </c>
      <c r="GU14" s="248">
        <f t="shared" si="243"/>
        <v>13</v>
      </c>
      <c r="GV14" s="248">
        <f t="shared" si="243"/>
        <v>55</v>
      </c>
      <c r="GW14" s="248">
        <f t="shared" si="242"/>
        <v>6</v>
      </c>
      <c r="GX14" s="279">
        <f t="shared" si="242"/>
        <v>160</v>
      </c>
      <c r="GY14" s="343">
        <f t="shared" si="242"/>
        <v>23</v>
      </c>
      <c r="GZ14" s="248">
        <f t="shared" ref="GZ14:HF14" si="244">SUM(GZ45:GZ48)</f>
        <v>5</v>
      </c>
      <c r="HA14" s="248">
        <f t="shared" si="244"/>
        <v>39</v>
      </c>
      <c r="HB14" s="248">
        <f t="shared" si="244"/>
        <v>36</v>
      </c>
      <c r="HC14" s="248">
        <f t="shared" si="244"/>
        <v>10</v>
      </c>
      <c r="HD14" s="248">
        <f t="shared" si="244"/>
        <v>8</v>
      </c>
      <c r="HE14" s="248">
        <f t="shared" si="244"/>
        <v>7</v>
      </c>
      <c r="HF14" s="248">
        <f t="shared" si="244"/>
        <v>85</v>
      </c>
      <c r="HG14" s="248">
        <f t="shared" si="242"/>
        <v>7</v>
      </c>
      <c r="HH14" s="279">
        <f t="shared" ref="HH14:HL14" si="245">SUM(HH45:HH48)</f>
        <v>164</v>
      </c>
      <c r="HI14" s="264">
        <f t="shared" si="245"/>
        <v>76</v>
      </c>
      <c r="HJ14" s="226">
        <f t="shared" si="245"/>
        <v>40</v>
      </c>
      <c r="HK14" s="226">
        <f t="shared" si="245"/>
        <v>23</v>
      </c>
      <c r="HL14" s="227">
        <f t="shared" si="245"/>
        <v>25</v>
      </c>
      <c r="HM14" s="111"/>
      <c r="HO14" s="112" t="b">
        <f t="shared" si="26"/>
        <v>1</v>
      </c>
      <c r="HP14" s="112" t="b">
        <f t="shared" si="27"/>
        <v>1</v>
      </c>
      <c r="HQ14" s="112" t="b">
        <f t="shared" si="28"/>
        <v>1</v>
      </c>
      <c r="HR14" s="112" t="b">
        <f t="shared" si="29"/>
        <v>1</v>
      </c>
      <c r="HS14" s="112" t="b">
        <f t="shared" si="30"/>
        <v>1</v>
      </c>
      <c r="HT14" s="112" t="b">
        <f t="shared" si="31"/>
        <v>1</v>
      </c>
      <c r="HU14" s="112" t="b">
        <f t="shared" si="32"/>
        <v>1</v>
      </c>
      <c r="HV14" s="112" t="b">
        <f t="shared" si="33"/>
        <v>1</v>
      </c>
      <c r="HW14" s="112" t="b">
        <f t="shared" si="34"/>
        <v>1</v>
      </c>
      <c r="HX14" s="112" t="b">
        <f t="shared" si="35"/>
        <v>1</v>
      </c>
      <c r="HY14" s="112" t="b">
        <f t="shared" si="67"/>
        <v>1</v>
      </c>
      <c r="HZ14" s="112" t="b">
        <f t="shared" si="36"/>
        <v>1</v>
      </c>
      <c r="IA14" s="112" t="b">
        <f t="shared" si="37"/>
        <v>1</v>
      </c>
      <c r="IB14" s="112" t="b">
        <f t="shared" si="102"/>
        <v>1</v>
      </c>
      <c r="IC14" s="112" t="b">
        <f t="shared" si="103"/>
        <v>1</v>
      </c>
      <c r="ID14" s="112" t="b">
        <f t="shared" si="38"/>
        <v>1</v>
      </c>
      <c r="IE14" s="112" t="b">
        <f t="shared" si="68"/>
        <v>1</v>
      </c>
      <c r="IF14" s="112" t="b">
        <f t="shared" si="69"/>
        <v>1</v>
      </c>
      <c r="IG14" s="112" t="b">
        <f t="shared" si="70"/>
        <v>1</v>
      </c>
      <c r="IH14" s="112" t="b">
        <f t="shared" si="71"/>
        <v>1</v>
      </c>
      <c r="II14" s="112" t="b">
        <f t="shared" si="39"/>
        <v>1</v>
      </c>
      <c r="IJ14" s="112" t="b">
        <f t="shared" si="104"/>
        <v>1</v>
      </c>
      <c r="IK14" s="112" t="b">
        <f t="shared" si="72"/>
        <v>1</v>
      </c>
      <c r="IL14" s="112" t="b">
        <f t="shared" si="40"/>
        <v>1</v>
      </c>
      <c r="IM14" s="112" t="b">
        <f t="shared" si="73"/>
        <v>1</v>
      </c>
      <c r="IN14" s="112" t="b">
        <f t="shared" si="74"/>
        <v>1</v>
      </c>
      <c r="IO14" s="112" t="b">
        <f t="shared" si="41"/>
        <v>1</v>
      </c>
      <c r="IP14" s="112" t="b">
        <f t="shared" si="75"/>
        <v>1</v>
      </c>
      <c r="IQ14" s="112" t="b">
        <f t="shared" si="42"/>
        <v>1</v>
      </c>
      <c r="IR14" s="112" t="b">
        <f t="shared" si="43"/>
        <v>1</v>
      </c>
      <c r="IS14" s="112" t="b">
        <f t="shared" si="76"/>
        <v>1</v>
      </c>
      <c r="IT14" s="112" t="b">
        <f t="shared" si="77"/>
        <v>1</v>
      </c>
    </row>
    <row r="15" spans="1:254" ht="15" customHeight="1" x14ac:dyDescent="0.15">
      <c r="A15" s="160">
        <v>9</v>
      </c>
      <c r="B15" s="390" t="s">
        <v>24</v>
      </c>
      <c r="C15" s="391"/>
      <c r="D15" s="391"/>
      <c r="E15" s="126">
        <v>49</v>
      </c>
      <c r="F15" s="187">
        <v>9</v>
      </c>
      <c r="G15" s="122">
        <v>48</v>
      </c>
      <c r="H15" s="119">
        <v>13</v>
      </c>
      <c r="I15" s="117">
        <v>18</v>
      </c>
      <c r="J15" s="121">
        <v>17</v>
      </c>
      <c r="K15" s="122">
        <v>48</v>
      </c>
      <c r="L15" s="119">
        <v>4</v>
      </c>
      <c r="M15" s="117">
        <v>29</v>
      </c>
      <c r="N15" s="121">
        <v>15</v>
      </c>
      <c r="O15" s="122">
        <v>48</v>
      </c>
      <c r="P15" s="119">
        <v>5</v>
      </c>
      <c r="Q15" s="117">
        <v>24</v>
      </c>
      <c r="R15" s="121">
        <v>19</v>
      </c>
      <c r="S15" s="122">
        <v>48</v>
      </c>
      <c r="T15" s="119">
        <v>25</v>
      </c>
      <c r="U15" s="117">
        <v>20</v>
      </c>
      <c r="V15" s="121">
        <v>3</v>
      </c>
      <c r="W15" s="122">
        <v>49</v>
      </c>
      <c r="X15" s="119">
        <v>8</v>
      </c>
      <c r="Y15" s="117">
        <v>34</v>
      </c>
      <c r="Z15" s="121">
        <v>7</v>
      </c>
      <c r="AA15" s="122">
        <v>47</v>
      </c>
      <c r="AB15" s="119">
        <v>13</v>
      </c>
      <c r="AC15" s="117">
        <v>24</v>
      </c>
      <c r="AD15" s="121">
        <v>10</v>
      </c>
      <c r="AE15" s="122">
        <v>47</v>
      </c>
      <c r="AF15" s="119">
        <v>18</v>
      </c>
      <c r="AG15" s="121">
        <v>29</v>
      </c>
      <c r="AH15" s="122">
        <v>18</v>
      </c>
      <c r="AI15" s="119">
        <v>1</v>
      </c>
      <c r="AJ15" s="117">
        <v>5</v>
      </c>
      <c r="AK15" s="117">
        <v>10</v>
      </c>
      <c r="AL15" s="117">
        <v>4</v>
      </c>
      <c r="AM15" s="117">
        <v>3</v>
      </c>
      <c r="AN15" s="121">
        <v>1</v>
      </c>
      <c r="AO15" s="122">
        <v>18</v>
      </c>
      <c r="AP15" s="119">
        <v>11</v>
      </c>
      <c r="AQ15" s="117">
        <v>5</v>
      </c>
      <c r="AR15" s="117">
        <v>5</v>
      </c>
      <c r="AS15" s="117">
        <v>0</v>
      </c>
      <c r="AT15" s="117">
        <v>3</v>
      </c>
      <c r="AU15" s="117">
        <v>0</v>
      </c>
      <c r="AV15" s="117">
        <v>1</v>
      </c>
      <c r="AW15" s="121">
        <v>0</v>
      </c>
      <c r="AX15" s="122">
        <v>46</v>
      </c>
      <c r="AY15" s="119">
        <v>12</v>
      </c>
      <c r="AZ15" s="121">
        <v>34</v>
      </c>
      <c r="BA15" s="122">
        <v>12</v>
      </c>
      <c r="BB15" s="119">
        <v>0</v>
      </c>
      <c r="BC15" s="117">
        <v>1</v>
      </c>
      <c r="BD15" s="117">
        <v>12</v>
      </c>
      <c r="BE15" s="117">
        <v>1</v>
      </c>
      <c r="BF15" s="117">
        <v>1</v>
      </c>
      <c r="BG15" s="121">
        <v>0</v>
      </c>
      <c r="BH15" s="122">
        <v>12</v>
      </c>
      <c r="BI15" s="119">
        <v>9</v>
      </c>
      <c r="BJ15" s="117">
        <v>5</v>
      </c>
      <c r="BK15" s="117">
        <v>5</v>
      </c>
      <c r="BL15" s="117">
        <v>1</v>
      </c>
      <c r="BM15" s="117">
        <v>1</v>
      </c>
      <c r="BN15" s="117">
        <v>0</v>
      </c>
      <c r="BO15" s="117">
        <v>0</v>
      </c>
      <c r="BP15" s="121">
        <v>0</v>
      </c>
      <c r="BQ15" s="122">
        <v>48</v>
      </c>
      <c r="BR15" s="119">
        <v>5</v>
      </c>
      <c r="BS15" s="117">
        <v>20</v>
      </c>
      <c r="BT15" s="121">
        <v>23</v>
      </c>
      <c r="BU15" s="122">
        <v>47</v>
      </c>
      <c r="BV15" s="119">
        <v>9</v>
      </c>
      <c r="BW15" s="117">
        <v>28</v>
      </c>
      <c r="BX15" s="121">
        <v>10</v>
      </c>
      <c r="BY15" s="122">
        <v>48</v>
      </c>
      <c r="BZ15" s="119">
        <v>27</v>
      </c>
      <c r="CA15" s="117">
        <v>14</v>
      </c>
      <c r="CB15" s="121">
        <v>7</v>
      </c>
      <c r="CC15" s="122">
        <v>47</v>
      </c>
      <c r="CD15" s="313">
        <v>6</v>
      </c>
      <c r="CE15" s="117">
        <v>32</v>
      </c>
      <c r="CF15" s="117">
        <v>4</v>
      </c>
      <c r="CG15" s="117">
        <v>5</v>
      </c>
      <c r="CH15" s="122">
        <v>6</v>
      </c>
      <c r="CI15" s="119">
        <v>0</v>
      </c>
      <c r="CJ15" s="117">
        <v>3</v>
      </c>
      <c r="CK15" s="117">
        <v>1</v>
      </c>
      <c r="CL15" s="117">
        <v>2</v>
      </c>
      <c r="CM15" s="117">
        <v>4</v>
      </c>
      <c r="CN15" s="117">
        <v>0</v>
      </c>
      <c r="CO15" s="122">
        <v>4</v>
      </c>
      <c r="CP15" s="119">
        <v>0</v>
      </c>
      <c r="CQ15" s="117">
        <v>1</v>
      </c>
      <c r="CR15" s="117">
        <v>3</v>
      </c>
      <c r="CS15" s="117">
        <v>1</v>
      </c>
      <c r="CT15" s="117">
        <v>0</v>
      </c>
      <c r="CU15" s="122">
        <v>46</v>
      </c>
      <c r="CV15" s="119">
        <v>9</v>
      </c>
      <c r="CW15" s="117">
        <v>8</v>
      </c>
      <c r="CX15" s="117">
        <v>5</v>
      </c>
      <c r="CY15" s="117">
        <v>11</v>
      </c>
      <c r="CZ15" s="117">
        <v>6</v>
      </c>
      <c r="DA15" s="117">
        <v>4</v>
      </c>
      <c r="DB15" s="117">
        <v>3</v>
      </c>
      <c r="DC15" s="122">
        <v>32</v>
      </c>
      <c r="DD15" s="119">
        <v>4</v>
      </c>
      <c r="DE15" s="117">
        <v>3</v>
      </c>
      <c r="DF15" s="117">
        <v>8</v>
      </c>
      <c r="DG15" s="117">
        <v>17</v>
      </c>
      <c r="DH15" s="117">
        <v>15</v>
      </c>
      <c r="DI15" s="117">
        <v>4</v>
      </c>
      <c r="DJ15" s="122">
        <v>45</v>
      </c>
      <c r="DK15" s="119">
        <v>36</v>
      </c>
      <c r="DL15" s="117">
        <v>4</v>
      </c>
      <c r="DM15" s="117">
        <v>5</v>
      </c>
      <c r="DN15" s="122">
        <v>39</v>
      </c>
      <c r="DO15" s="119">
        <v>21</v>
      </c>
      <c r="DP15" s="117">
        <v>26</v>
      </c>
      <c r="DQ15" s="117">
        <v>6</v>
      </c>
      <c r="DR15" s="117">
        <v>13</v>
      </c>
      <c r="DS15" s="117">
        <v>2</v>
      </c>
      <c r="DT15" s="122">
        <v>47</v>
      </c>
      <c r="DU15" s="119">
        <v>12</v>
      </c>
      <c r="DV15" s="117">
        <v>1</v>
      </c>
      <c r="DW15" s="117">
        <v>8</v>
      </c>
      <c r="DX15" s="121">
        <v>14</v>
      </c>
      <c r="DY15" s="121">
        <v>12</v>
      </c>
      <c r="DZ15" s="122">
        <v>45</v>
      </c>
      <c r="EA15" s="119">
        <v>0</v>
      </c>
      <c r="EB15" s="117">
        <v>1</v>
      </c>
      <c r="EC15" s="117">
        <v>20</v>
      </c>
      <c r="ED15" s="117">
        <v>24</v>
      </c>
      <c r="EE15" s="122">
        <v>1</v>
      </c>
      <c r="EF15" s="119">
        <v>0</v>
      </c>
      <c r="EG15" s="117">
        <v>1</v>
      </c>
      <c r="EH15" s="121">
        <v>0</v>
      </c>
      <c r="EI15" s="121">
        <v>0</v>
      </c>
      <c r="EJ15" s="121">
        <v>0</v>
      </c>
      <c r="EK15" s="122">
        <v>35</v>
      </c>
      <c r="EL15" s="119">
        <v>0</v>
      </c>
      <c r="EM15" s="117">
        <v>1</v>
      </c>
      <c r="EN15" s="117">
        <v>11</v>
      </c>
      <c r="EO15" s="121">
        <v>23</v>
      </c>
      <c r="EP15" s="122">
        <v>1</v>
      </c>
      <c r="EQ15" s="344">
        <v>0</v>
      </c>
      <c r="ER15" s="121">
        <v>1</v>
      </c>
      <c r="ES15" s="121">
        <v>0</v>
      </c>
      <c r="ET15" s="121">
        <v>0</v>
      </c>
      <c r="EU15" s="121">
        <v>0</v>
      </c>
      <c r="EV15" s="122">
        <v>46</v>
      </c>
      <c r="EW15" s="344">
        <v>15</v>
      </c>
      <c r="EX15" s="121">
        <v>7</v>
      </c>
      <c r="EY15" s="121">
        <v>17</v>
      </c>
      <c r="EZ15" s="121">
        <v>4</v>
      </c>
      <c r="FA15" s="121">
        <v>3</v>
      </c>
      <c r="FB15" s="122">
        <v>21</v>
      </c>
      <c r="FC15" s="344">
        <v>4</v>
      </c>
      <c r="FD15" s="121">
        <v>9</v>
      </c>
      <c r="FE15" s="121">
        <v>6</v>
      </c>
      <c r="FF15" s="121">
        <v>4</v>
      </c>
      <c r="FG15" s="121">
        <v>11</v>
      </c>
      <c r="FH15" s="121">
        <v>1</v>
      </c>
      <c r="FI15" s="122">
        <v>43</v>
      </c>
      <c r="FJ15" s="344">
        <v>14</v>
      </c>
      <c r="FK15" s="121">
        <v>11</v>
      </c>
      <c r="FL15" s="121">
        <v>12</v>
      </c>
      <c r="FM15" s="121">
        <v>10</v>
      </c>
      <c r="FN15" s="121">
        <v>20</v>
      </c>
      <c r="FO15" s="121">
        <v>5</v>
      </c>
      <c r="FP15" s="121">
        <v>8</v>
      </c>
      <c r="FQ15" s="121">
        <v>4</v>
      </c>
      <c r="FR15" s="121">
        <v>9</v>
      </c>
      <c r="FS15" s="121">
        <v>0</v>
      </c>
      <c r="FT15" s="122">
        <v>42</v>
      </c>
      <c r="FU15" s="344">
        <v>5</v>
      </c>
      <c r="FV15" s="121">
        <v>5</v>
      </c>
      <c r="FW15" s="121">
        <v>13</v>
      </c>
      <c r="FX15" s="121">
        <v>23</v>
      </c>
      <c r="FY15" s="121">
        <v>5</v>
      </c>
      <c r="FZ15" s="121">
        <v>2</v>
      </c>
      <c r="GA15" s="121">
        <v>13</v>
      </c>
      <c r="GB15" s="121">
        <v>1</v>
      </c>
      <c r="GC15" s="122">
        <v>46</v>
      </c>
      <c r="GD15" s="344">
        <v>2</v>
      </c>
      <c r="GE15" s="121">
        <v>7</v>
      </c>
      <c r="GF15" s="121">
        <v>12</v>
      </c>
      <c r="GG15" s="121">
        <v>25</v>
      </c>
      <c r="GH15" s="122">
        <v>45</v>
      </c>
      <c r="GI15" s="344">
        <v>2</v>
      </c>
      <c r="GJ15" s="121">
        <v>2</v>
      </c>
      <c r="GK15" s="121">
        <v>12</v>
      </c>
      <c r="GL15" s="121">
        <v>29</v>
      </c>
      <c r="GM15" s="122">
        <v>46</v>
      </c>
      <c r="GN15" s="344">
        <v>17</v>
      </c>
      <c r="GO15" s="121">
        <v>14</v>
      </c>
      <c r="GP15" s="121">
        <v>9</v>
      </c>
      <c r="GQ15" s="121">
        <v>10</v>
      </c>
      <c r="GR15" s="121">
        <v>14</v>
      </c>
      <c r="GS15" s="121">
        <v>5</v>
      </c>
      <c r="GT15" s="121">
        <v>8</v>
      </c>
      <c r="GU15" s="121">
        <v>6</v>
      </c>
      <c r="GV15" s="121">
        <v>12</v>
      </c>
      <c r="GW15" s="121">
        <v>2</v>
      </c>
      <c r="GX15" s="122">
        <v>44</v>
      </c>
      <c r="GY15" s="344">
        <v>12</v>
      </c>
      <c r="GZ15" s="121">
        <v>3</v>
      </c>
      <c r="HA15" s="121">
        <v>15</v>
      </c>
      <c r="HB15" s="121">
        <v>11</v>
      </c>
      <c r="HC15" s="121">
        <v>5</v>
      </c>
      <c r="HD15" s="121">
        <v>6</v>
      </c>
      <c r="HE15" s="121">
        <v>1</v>
      </c>
      <c r="HF15" s="121">
        <v>17</v>
      </c>
      <c r="HG15" s="121">
        <v>1</v>
      </c>
      <c r="HH15" s="122">
        <v>48</v>
      </c>
      <c r="HI15" s="119">
        <v>11</v>
      </c>
      <c r="HJ15" s="117">
        <v>16</v>
      </c>
      <c r="HK15" s="117">
        <v>12</v>
      </c>
      <c r="HL15" s="118">
        <v>9</v>
      </c>
      <c r="HM15" s="111"/>
      <c r="HO15" s="112" t="b">
        <f t="shared" si="26"/>
        <v>1</v>
      </c>
      <c r="HP15" s="112" t="b">
        <f t="shared" si="27"/>
        <v>1</v>
      </c>
      <c r="HQ15" s="112" t="b">
        <f t="shared" si="28"/>
        <v>1</v>
      </c>
      <c r="HR15" s="112" t="b">
        <f t="shared" si="29"/>
        <v>1</v>
      </c>
      <c r="HS15" s="112" t="b">
        <f t="shared" si="30"/>
        <v>1</v>
      </c>
      <c r="HT15" s="112" t="b">
        <f t="shared" si="31"/>
        <v>1</v>
      </c>
      <c r="HU15" s="112" t="b">
        <f t="shared" si="32"/>
        <v>1</v>
      </c>
      <c r="HV15" s="112" t="b">
        <f t="shared" si="33"/>
        <v>1</v>
      </c>
      <c r="HW15" s="112" t="b">
        <f t="shared" si="34"/>
        <v>1</v>
      </c>
      <c r="HX15" s="112" t="b">
        <f t="shared" si="35"/>
        <v>1</v>
      </c>
      <c r="HY15" s="112" t="b">
        <f t="shared" si="67"/>
        <v>1</v>
      </c>
      <c r="HZ15" s="112" t="b">
        <f t="shared" si="36"/>
        <v>1</v>
      </c>
      <c r="IA15" s="112" t="b">
        <f t="shared" si="37"/>
        <v>1</v>
      </c>
      <c r="IB15" s="112" t="b">
        <f t="shared" si="102"/>
        <v>1</v>
      </c>
      <c r="IC15" s="112" t="b">
        <f t="shared" si="103"/>
        <v>1</v>
      </c>
      <c r="ID15" s="112" t="b">
        <f t="shared" si="38"/>
        <v>1</v>
      </c>
      <c r="IE15" s="112" t="b">
        <f t="shared" si="68"/>
        <v>1</v>
      </c>
      <c r="IF15" s="112" t="b">
        <f t="shared" si="69"/>
        <v>1</v>
      </c>
      <c r="IG15" s="112" t="b">
        <f t="shared" si="70"/>
        <v>1</v>
      </c>
      <c r="IH15" s="112" t="b">
        <f t="shared" si="71"/>
        <v>1</v>
      </c>
      <c r="II15" s="112" t="b">
        <f t="shared" si="39"/>
        <v>1</v>
      </c>
      <c r="IJ15" s="112" t="b">
        <f t="shared" si="104"/>
        <v>1</v>
      </c>
      <c r="IK15" s="112" t="b">
        <f t="shared" si="72"/>
        <v>1</v>
      </c>
      <c r="IL15" s="112" t="b">
        <f t="shared" si="40"/>
        <v>1</v>
      </c>
      <c r="IM15" s="112" t="b">
        <f t="shared" si="73"/>
        <v>1</v>
      </c>
      <c r="IN15" s="112" t="b">
        <f t="shared" si="74"/>
        <v>1</v>
      </c>
      <c r="IO15" s="112" t="b">
        <f t="shared" si="41"/>
        <v>1</v>
      </c>
      <c r="IP15" s="112" t="b">
        <f t="shared" si="75"/>
        <v>1</v>
      </c>
      <c r="IQ15" s="112" t="b">
        <f t="shared" si="42"/>
        <v>1</v>
      </c>
      <c r="IR15" s="112" t="b">
        <f t="shared" si="43"/>
        <v>1</v>
      </c>
      <c r="IS15" s="112" t="b">
        <f t="shared" si="76"/>
        <v>1</v>
      </c>
      <c r="IT15" s="112" t="b">
        <f t="shared" si="77"/>
        <v>1</v>
      </c>
    </row>
    <row r="16" spans="1:254" ht="15" customHeight="1" x14ac:dyDescent="0.15">
      <c r="A16" s="160">
        <v>11</v>
      </c>
      <c r="B16" s="398" t="s">
        <v>126</v>
      </c>
      <c r="C16" s="380"/>
      <c r="D16" s="380"/>
      <c r="E16" s="127">
        <v>35</v>
      </c>
      <c r="F16" s="188">
        <v>8</v>
      </c>
      <c r="G16" s="120">
        <v>34</v>
      </c>
      <c r="H16" s="129">
        <v>7</v>
      </c>
      <c r="I16" s="128">
        <v>15</v>
      </c>
      <c r="J16" s="130">
        <v>12</v>
      </c>
      <c r="K16" s="120">
        <v>34</v>
      </c>
      <c r="L16" s="129">
        <v>1</v>
      </c>
      <c r="M16" s="128">
        <v>17</v>
      </c>
      <c r="N16" s="130">
        <v>16</v>
      </c>
      <c r="O16" s="120">
        <v>35</v>
      </c>
      <c r="P16" s="129">
        <v>1</v>
      </c>
      <c r="Q16" s="128">
        <v>16</v>
      </c>
      <c r="R16" s="130">
        <v>18</v>
      </c>
      <c r="S16" s="120">
        <v>34</v>
      </c>
      <c r="T16" s="129">
        <v>4</v>
      </c>
      <c r="U16" s="128">
        <v>15</v>
      </c>
      <c r="V16" s="130">
        <v>15</v>
      </c>
      <c r="W16" s="120">
        <v>34</v>
      </c>
      <c r="X16" s="129">
        <v>2</v>
      </c>
      <c r="Y16" s="128">
        <v>19</v>
      </c>
      <c r="Z16" s="130">
        <v>13</v>
      </c>
      <c r="AA16" s="120">
        <v>33</v>
      </c>
      <c r="AB16" s="129">
        <v>1</v>
      </c>
      <c r="AC16" s="128">
        <v>18</v>
      </c>
      <c r="AD16" s="130">
        <v>14</v>
      </c>
      <c r="AE16" s="120">
        <v>34</v>
      </c>
      <c r="AF16" s="129">
        <v>6</v>
      </c>
      <c r="AG16" s="130">
        <v>28</v>
      </c>
      <c r="AH16" s="120">
        <v>6</v>
      </c>
      <c r="AI16" s="129">
        <v>0</v>
      </c>
      <c r="AJ16" s="128">
        <v>2</v>
      </c>
      <c r="AK16" s="128">
        <v>3</v>
      </c>
      <c r="AL16" s="128">
        <v>2</v>
      </c>
      <c r="AM16" s="128">
        <v>3</v>
      </c>
      <c r="AN16" s="130">
        <v>1</v>
      </c>
      <c r="AO16" s="120">
        <v>5</v>
      </c>
      <c r="AP16" s="129">
        <v>4</v>
      </c>
      <c r="AQ16" s="128">
        <v>0</v>
      </c>
      <c r="AR16" s="128">
        <v>0</v>
      </c>
      <c r="AS16" s="128">
        <v>0</v>
      </c>
      <c r="AT16" s="128">
        <v>2</v>
      </c>
      <c r="AU16" s="128">
        <v>0</v>
      </c>
      <c r="AV16" s="128">
        <v>1</v>
      </c>
      <c r="AW16" s="130">
        <v>0</v>
      </c>
      <c r="AX16" s="120">
        <v>34</v>
      </c>
      <c r="AY16" s="129">
        <v>3</v>
      </c>
      <c r="AZ16" s="130">
        <v>31</v>
      </c>
      <c r="BA16" s="120">
        <v>3</v>
      </c>
      <c r="BB16" s="129">
        <v>0</v>
      </c>
      <c r="BC16" s="128">
        <v>1</v>
      </c>
      <c r="BD16" s="128">
        <v>1</v>
      </c>
      <c r="BE16" s="128">
        <v>1</v>
      </c>
      <c r="BF16" s="128">
        <v>0</v>
      </c>
      <c r="BG16" s="130">
        <v>0</v>
      </c>
      <c r="BH16" s="120">
        <v>3</v>
      </c>
      <c r="BI16" s="129">
        <v>3</v>
      </c>
      <c r="BJ16" s="128">
        <v>0</v>
      </c>
      <c r="BK16" s="128">
        <v>0</v>
      </c>
      <c r="BL16" s="128">
        <v>0</v>
      </c>
      <c r="BM16" s="128">
        <v>0</v>
      </c>
      <c r="BN16" s="128">
        <v>0</v>
      </c>
      <c r="BO16" s="128">
        <v>0</v>
      </c>
      <c r="BP16" s="130">
        <v>0</v>
      </c>
      <c r="BQ16" s="120">
        <v>33</v>
      </c>
      <c r="BR16" s="129">
        <v>0</v>
      </c>
      <c r="BS16" s="128">
        <v>11</v>
      </c>
      <c r="BT16" s="130">
        <v>22</v>
      </c>
      <c r="BU16" s="120">
        <v>33</v>
      </c>
      <c r="BV16" s="129">
        <v>0</v>
      </c>
      <c r="BW16" s="128">
        <v>19</v>
      </c>
      <c r="BX16" s="130">
        <v>14</v>
      </c>
      <c r="BY16" s="120">
        <v>34</v>
      </c>
      <c r="BZ16" s="129">
        <v>19</v>
      </c>
      <c r="CA16" s="128">
        <v>12</v>
      </c>
      <c r="CB16" s="130">
        <v>3</v>
      </c>
      <c r="CC16" s="120">
        <v>34</v>
      </c>
      <c r="CD16" s="314">
        <v>6</v>
      </c>
      <c r="CE16" s="128">
        <v>21</v>
      </c>
      <c r="CF16" s="128">
        <v>5</v>
      </c>
      <c r="CG16" s="128">
        <v>2</v>
      </c>
      <c r="CH16" s="120">
        <v>6</v>
      </c>
      <c r="CI16" s="129">
        <v>0</v>
      </c>
      <c r="CJ16" s="128">
        <v>5</v>
      </c>
      <c r="CK16" s="128">
        <v>0</v>
      </c>
      <c r="CL16" s="128">
        <v>2</v>
      </c>
      <c r="CM16" s="128">
        <v>5</v>
      </c>
      <c r="CN16" s="128">
        <v>0</v>
      </c>
      <c r="CO16" s="120">
        <v>5</v>
      </c>
      <c r="CP16" s="129">
        <v>0</v>
      </c>
      <c r="CQ16" s="128">
        <v>2</v>
      </c>
      <c r="CR16" s="128">
        <v>5</v>
      </c>
      <c r="CS16" s="128">
        <v>3</v>
      </c>
      <c r="CT16" s="128">
        <v>0</v>
      </c>
      <c r="CU16" s="120">
        <v>36</v>
      </c>
      <c r="CV16" s="129">
        <v>5</v>
      </c>
      <c r="CW16" s="128">
        <v>7</v>
      </c>
      <c r="CX16" s="128">
        <v>5</v>
      </c>
      <c r="CY16" s="128">
        <v>8</v>
      </c>
      <c r="CZ16" s="128">
        <v>5</v>
      </c>
      <c r="DA16" s="128">
        <v>3</v>
      </c>
      <c r="DB16" s="128">
        <v>3</v>
      </c>
      <c r="DC16" s="120">
        <v>23</v>
      </c>
      <c r="DD16" s="129">
        <v>5</v>
      </c>
      <c r="DE16" s="128">
        <v>7</v>
      </c>
      <c r="DF16" s="128">
        <v>9</v>
      </c>
      <c r="DG16" s="128">
        <v>14</v>
      </c>
      <c r="DH16" s="128">
        <v>7</v>
      </c>
      <c r="DI16" s="128">
        <v>3</v>
      </c>
      <c r="DJ16" s="120">
        <v>35</v>
      </c>
      <c r="DK16" s="129">
        <v>21</v>
      </c>
      <c r="DL16" s="128">
        <v>1</v>
      </c>
      <c r="DM16" s="128">
        <v>13</v>
      </c>
      <c r="DN16" s="120">
        <v>20</v>
      </c>
      <c r="DO16" s="129">
        <v>13</v>
      </c>
      <c r="DP16" s="128">
        <v>9</v>
      </c>
      <c r="DQ16" s="128">
        <v>2</v>
      </c>
      <c r="DR16" s="128">
        <v>4</v>
      </c>
      <c r="DS16" s="128">
        <v>2</v>
      </c>
      <c r="DT16" s="120">
        <v>36</v>
      </c>
      <c r="DU16" s="129">
        <v>5</v>
      </c>
      <c r="DV16" s="128">
        <v>1</v>
      </c>
      <c r="DW16" s="128">
        <v>7</v>
      </c>
      <c r="DX16" s="130">
        <v>11</v>
      </c>
      <c r="DY16" s="130">
        <v>12</v>
      </c>
      <c r="DZ16" s="120">
        <v>34</v>
      </c>
      <c r="EA16" s="129">
        <v>0</v>
      </c>
      <c r="EB16" s="128">
        <v>3</v>
      </c>
      <c r="EC16" s="128">
        <v>8</v>
      </c>
      <c r="ED16" s="128">
        <v>23</v>
      </c>
      <c r="EE16" s="120">
        <v>3</v>
      </c>
      <c r="EF16" s="129">
        <v>1</v>
      </c>
      <c r="EG16" s="128">
        <v>1</v>
      </c>
      <c r="EH16" s="130">
        <v>0</v>
      </c>
      <c r="EI16" s="130">
        <v>1</v>
      </c>
      <c r="EJ16" s="130">
        <v>0</v>
      </c>
      <c r="EK16" s="120">
        <v>30</v>
      </c>
      <c r="EL16" s="129">
        <v>0</v>
      </c>
      <c r="EM16" s="128">
        <v>2</v>
      </c>
      <c r="EN16" s="128">
        <v>3</v>
      </c>
      <c r="EO16" s="130">
        <v>25</v>
      </c>
      <c r="EP16" s="120">
        <v>2</v>
      </c>
      <c r="EQ16" s="345">
        <v>1</v>
      </c>
      <c r="ER16" s="130">
        <v>0</v>
      </c>
      <c r="ES16" s="130">
        <v>0</v>
      </c>
      <c r="ET16" s="130">
        <v>1</v>
      </c>
      <c r="EU16" s="130">
        <v>0</v>
      </c>
      <c r="EV16" s="120">
        <v>33</v>
      </c>
      <c r="EW16" s="345">
        <v>10</v>
      </c>
      <c r="EX16" s="130">
        <v>3</v>
      </c>
      <c r="EY16" s="130">
        <v>15</v>
      </c>
      <c r="EZ16" s="130">
        <v>3</v>
      </c>
      <c r="FA16" s="130">
        <v>2</v>
      </c>
      <c r="FB16" s="120">
        <v>11</v>
      </c>
      <c r="FC16" s="345">
        <v>2</v>
      </c>
      <c r="FD16" s="130">
        <v>4</v>
      </c>
      <c r="FE16" s="130">
        <v>4</v>
      </c>
      <c r="FF16" s="130">
        <v>1</v>
      </c>
      <c r="FG16" s="130">
        <v>8</v>
      </c>
      <c r="FH16" s="130">
        <v>1</v>
      </c>
      <c r="FI16" s="120">
        <v>34</v>
      </c>
      <c r="FJ16" s="345">
        <v>9</v>
      </c>
      <c r="FK16" s="130">
        <v>12</v>
      </c>
      <c r="FL16" s="130">
        <v>14</v>
      </c>
      <c r="FM16" s="130">
        <v>15</v>
      </c>
      <c r="FN16" s="130">
        <v>14</v>
      </c>
      <c r="FO16" s="130">
        <v>8</v>
      </c>
      <c r="FP16" s="130">
        <v>12</v>
      </c>
      <c r="FQ16" s="130">
        <v>1</v>
      </c>
      <c r="FR16" s="130">
        <v>6</v>
      </c>
      <c r="FS16" s="130">
        <v>0</v>
      </c>
      <c r="FT16" s="120">
        <v>31</v>
      </c>
      <c r="FU16" s="345">
        <v>2</v>
      </c>
      <c r="FV16" s="130">
        <v>2</v>
      </c>
      <c r="FW16" s="130">
        <v>7</v>
      </c>
      <c r="FX16" s="130">
        <v>8</v>
      </c>
      <c r="FY16" s="130">
        <v>4</v>
      </c>
      <c r="FZ16" s="130">
        <v>1</v>
      </c>
      <c r="GA16" s="130">
        <v>15</v>
      </c>
      <c r="GB16" s="130">
        <v>0</v>
      </c>
      <c r="GC16" s="120">
        <v>31</v>
      </c>
      <c r="GD16" s="345">
        <v>0</v>
      </c>
      <c r="GE16" s="130">
        <v>4</v>
      </c>
      <c r="GF16" s="130">
        <v>6</v>
      </c>
      <c r="GG16" s="130">
        <v>21</v>
      </c>
      <c r="GH16" s="120">
        <v>32</v>
      </c>
      <c r="GI16" s="345">
        <v>0</v>
      </c>
      <c r="GJ16" s="130">
        <v>3</v>
      </c>
      <c r="GK16" s="130">
        <v>5</v>
      </c>
      <c r="GL16" s="130">
        <v>24</v>
      </c>
      <c r="GM16" s="120">
        <v>31</v>
      </c>
      <c r="GN16" s="345">
        <v>9</v>
      </c>
      <c r="GO16" s="130">
        <v>6</v>
      </c>
      <c r="GP16" s="130">
        <v>8</v>
      </c>
      <c r="GQ16" s="130">
        <v>5</v>
      </c>
      <c r="GR16" s="130">
        <v>10</v>
      </c>
      <c r="GS16" s="130">
        <v>6</v>
      </c>
      <c r="GT16" s="130">
        <v>4</v>
      </c>
      <c r="GU16" s="130">
        <v>1</v>
      </c>
      <c r="GV16" s="130">
        <v>11</v>
      </c>
      <c r="GW16" s="130">
        <v>0</v>
      </c>
      <c r="GX16" s="120">
        <v>27</v>
      </c>
      <c r="GY16" s="345">
        <v>1</v>
      </c>
      <c r="GZ16" s="130">
        <v>1</v>
      </c>
      <c r="HA16" s="130">
        <v>5</v>
      </c>
      <c r="HB16" s="130">
        <v>5</v>
      </c>
      <c r="HC16" s="130">
        <v>2</v>
      </c>
      <c r="HD16" s="130">
        <v>0</v>
      </c>
      <c r="HE16" s="130">
        <v>2</v>
      </c>
      <c r="HF16" s="130">
        <v>18</v>
      </c>
      <c r="HG16" s="130">
        <v>0</v>
      </c>
      <c r="HH16" s="120">
        <v>34</v>
      </c>
      <c r="HI16" s="129">
        <v>18</v>
      </c>
      <c r="HJ16" s="128">
        <v>6</v>
      </c>
      <c r="HK16" s="128">
        <v>8</v>
      </c>
      <c r="HL16" s="176">
        <v>2</v>
      </c>
      <c r="HO16" s="112" t="b">
        <f t="shared" si="26"/>
        <v>1</v>
      </c>
      <c r="HP16" s="112" t="b">
        <f t="shared" si="27"/>
        <v>1</v>
      </c>
      <c r="HQ16" s="112" t="b">
        <f t="shared" si="28"/>
        <v>1</v>
      </c>
      <c r="HR16" s="112" t="b">
        <f t="shared" si="29"/>
        <v>1</v>
      </c>
      <c r="HS16" s="112" t="b">
        <f t="shared" si="30"/>
        <v>1</v>
      </c>
      <c r="HT16" s="112" t="b">
        <f t="shared" si="31"/>
        <v>1</v>
      </c>
      <c r="HU16" s="112" t="b">
        <f t="shared" si="32"/>
        <v>1</v>
      </c>
      <c r="HV16" s="112" t="b">
        <f t="shared" si="33"/>
        <v>1</v>
      </c>
      <c r="HW16" s="112" t="b">
        <f t="shared" si="34"/>
        <v>1</v>
      </c>
      <c r="HX16" s="112" t="b">
        <f t="shared" si="35"/>
        <v>1</v>
      </c>
      <c r="HY16" s="112" t="b">
        <f>HH16=HI16+HJ16+HK16+HL16</f>
        <v>1</v>
      </c>
      <c r="HZ16" s="112" t="b">
        <f t="shared" si="36"/>
        <v>1</v>
      </c>
      <c r="IA16" s="112" t="b">
        <f t="shared" si="37"/>
        <v>1</v>
      </c>
      <c r="IB16" s="112" t="b">
        <f t="shared" si="102"/>
        <v>1</v>
      </c>
      <c r="IC16" s="112" t="b">
        <f t="shared" si="103"/>
        <v>1</v>
      </c>
      <c r="ID16" s="112" t="b">
        <f t="shared" si="38"/>
        <v>1</v>
      </c>
      <c r="IE16" s="112" t="b">
        <f t="shared" si="68"/>
        <v>1</v>
      </c>
      <c r="IF16" s="112" t="b">
        <f t="shared" si="69"/>
        <v>1</v>
      </c>
      <c r="IG16" s="112" t="b">
        <f t="shared" si="70"/>
        <v>1</v>
      </c>
      <c r="IH16" s="112" t="b">
        <f t="shared" si="71"/>
        <v>1</v>
      </c>
      <c r="II16" s="112" t="b">
        <f t="shared" si="39"/>
        <v>1</v>
      </c>
      <c r="IJ16" s="112" t="b">
        <f t="shared" si="104"/>
        <v>1</v>
      </c>
      <c r="IK16" s="112" t="b">
        <f t="shared" si="72"/>
        <v>1</v>
      </c>
      <c r="IL16" s="112" t="b">
        <f t="shared" si="40"/>
        <v>1</v>
      </c>
      <c r="IM16" s="112" t="b">
        <f t="shared" si="73"/>
        <v>1</v>
      </c>
      <c r="IN16" s="112" t="b">
        <f t="shared" si="74"/>
        <v>1</v>
      </c>
      <c r="IO16" s="112" t="b">
        <f t="shared" si="41"/>
        <v>1</v>
      </c>
      <c r="IP16" s="112" t="b">
        <f t="shared" si="75"/>
        <v>1</v>
      </c>
      <c r="IQ16" s="112" t="b">
        <f t="shared" si="42"/>
        <v>1</v>
      </c>
      <c r="IR16" s="112" t="b">
        <f t="shared" si="43"/>
        <v>1</v>
      </c>
      <c r="IS16" s="112" t="b">
        <f t="shared" si="76"/>
        <v>1</v>
      </c>
      <c r="IT16" s="112" t="b">
        <f t="shared" si="77"/>
        <v>1</v>
      </c>
    </row>
    <row r="17" spans="1:254" ht="15" customHeight="1" x14ac:dyDescent="0.15">
      <c r="A17" s="160">
        <v>13</v>
      </c>
      <c r="B17" s="398" t="s">
        <v>23</v>
      </c>
      <c r="C17" s="380"/>
      <c r="D17" s="380"/>
      <c r="E17" s="127">
        <v>28</v>
      </c>
      <c r="F17" s="188">
        <v>6</v>
      </c>
      <c r="G17" s="120">
        <v>28</v>
      </c>
      <c r="H17" s="129">
        <v>5</v>
      </c>
      <c r="I17" s="128">
        <v>12</v>
      </c>
      <c r="J17" s="130">
        <v>11</v>
      </c>
      <c r="K17" s="120">
        <v>28</v>
      </c>
      <c r="L17" s="129">
        <v>2</v>
      </c>
      <c r="M17" s="128">
        <v>18</v>
      </c>
      <c r="N17" s="130">
        <v>8</v>
      </c>
      <c r="O17" s="120">
        <v>28</v>
      </c>
      <c r="P17" s="129">
        <v>3</v>
      </c>
      <c r="Q17" s="128">
        <v>17</v>
      </c>
      <c r="R17" s="130">
        <v>8</v>
      </c>
      <c r="S17" s="120">
        <v>28</v>
      </c>
      <c r="T17" s="129">
        <v>7</v>
      </c>
      <c r="U17" s="128">
        <v>13</v>
      </c>
      <c r="V17" s="130">
        <v>8</v>
      </c>
      <c r="W17" s="120">
        <v>28</v>
      </c>
      <c r="X17" s="129">
        <v>2</v>
      </c>
      <c r="Y17" s="128">
        <v>20</v>
      </c>
      <c r="Z17" s="130">
        <v>6</v>
      </c>
      <c r="AA17" s="120">
        <v>28</v>
      </c>
      <c r="AB17" s="129">
        <v>3</v>
      </c>
      <c r="AC17" s="128">
        <v>15</v>
      </c>
      <c r="AD17" s="130">
        <v>10</v>
      </c>
      <c r="AE17" s="120">
        <v>28</v>
      </c>
      <c r="AF17" s="129">
        <v>6</v>
      </c>
      <c r="AG17" s="130">
        <v>22</v>
      </c>
      <c r="AH17" s="120">
        <v>6</v>
      </c>
      <c r="AI17" s="129">
        <v>0</v>
      </c>
      <c r="AJ17" s="128">
        <v>1</v>
      </c>
      <c r="AK17" s="128">
        <v>4</v>
      </c>
      <c r="AL17" s="128">
        <v>0</v>
      </c>
      <c r="AM17" s="128">
        <v>1</v>
      </c>
      <c r="AN17" s="130">
        <v>1</v>
      </c>
      <c r="AO17" s="120">
        <v>6</v>
      </c>
      <c r="AP17" s="129">
        <v>3</v>
      </c>
      <c r="AQ17" s="128">
        <v>2</v>
      </c>
      <c r="AR17" s="128">
        <v>2</v>
      </c>
      <c r="AS17" s="128">
        <v>1</v>
      </c>
      <c r="AT17" s="128">
        <v>1</v>
      </c>
      <c r="AU17" s="128">
        <v>0</v>
      </c>
      <c r="AV17" s="128">
        <v>0</v>
      </c>
      <c r="AW17" s="130">
        <v>0</v>
      </c>
      <c r="AX17" s="120">
        <v>27</v>
      </c>
      <c r="AY17" s="129">
        <v>4</v>
      </c>
      <c r="AZ17" s="130">
        <v>23</v>
      </c>
      <c r="BA17" s="120">
        <v>4</v>
      </c>
      <c r="BB17" s="129">
        <v>0</v>
      </c>
      <c r="BC17" s="128">
        <v>1</v>
      </c>
      <c r="BD17" s="128">
        <v>2</v>
      </c>
      <c r="BE17" s="128">
        <v>1</v>
      </c>
      <c r="BF17" s="128">
        <v>1</v>
      </c>
      <c r="BG17" s="130">
        <v>0</v>
      </c>
      <c r="BH17" s="120">
        <v>4</v>
      </c>
      <c r="BI17" s="129">
        <v>4</v>
      </c>
      <c r="BJ17" s="128">
        <v>1</v>
      </c>
      <c r="BK17" s="128">
        <v>0</v>
      </c>
      <c r="BL17" s="128">
        <v>0</v>
      </c>
      <c r="BM17" s="128">
        <v>0</v>
      </c>
      <c r="BN17" s="128">
        <v>0</v>
      </c>
      <c r="BO17" s="128">
        <v>0</v>
      </c>
      <c r="BP17" s="130">
        <v>0</v>
      </c>
      <c r="BQ17" s="120">
        <v>28</v>
      </c>
      <c r="BR17" s="129">
        <v>0</v>
      </c>
      <c r="BS17" s="128">
        <v>16</v>
      </c>
      <c r="BT17" s="130">
        <v>12</v>
      </c>
      <c r="BU17" s="120">
        <v>27</v>
      </c>
      <c r="BV17" s="129">
        <v>2</v>
      </c>
      <c r="BW17" s="128">
        <v>20</v>
      </c>
      <c r="BX17" s="130">
        <v>5</v>
      </c>
      <c r="BY17" s="120">
        <v>27</v>
      </c>
      <c r="BZ17" s="129">
        <v>13</v>
      </c>
      <c r="CA17" s="128">
        <v>8</v>
      </c>
      <c r="CB17" s="130">
        <v>6</v>
      </c>
      <c r="CC17" s="120">
        <v>27</v>
      </c>
      <c r="CD17" s="314">
        <v>4</v>
      </c>
      <c r="CE17" s="128">
        <v>20</v>
      </c>
      <c r="CF17" s="128">
        <v>2</v>
      </c>
      <c r="CG17" s="128">
        <v>1</v>
      </c>
      <c r="CH17" s="120">
        <v>4</v>
      </c>
      <c r="CI17" s="129">
        <v>0</v>
      </c>
      <c r="CJ17" s="128">
        <v>3</v>
      </c>
      <c r="CK17" s="128">
        <v>0</v>
      </c>
      <c r="CL17" s="128">
        <v>0</v>
      </c>
      <c r="CM17" s="128">
        <v>1</v>
      </c>
      <c r="CN17" s="128">
        <v>0</v>
      </c>
      <c r="CO17" s="120">
        <v>2</v>
      </c>
      <c r="CP17" s="129">
        <v>0</v>
      </c>
      <c r="CQ17" s="128">
        <v>0</v>
      </c>
      <c r="CR17" s="128">
        <v>1</v>
      </c>
      <c r="CS17" s="128">
        <v>1</v>
      </c>
      <c r="CT17" s="128">
        <v>0</v>
      </c>
      <c r="CU17" s="120">
        <v>27</v>
      </c>
      <c r="CV17" s="129">
        <v>7</v>
      </c>
      <c r="CW17" s="128">
        <v>3</v>
      </c>
      <c r="CX17" s="128">
        <v>4</v>
      </c>
      <c r="CY17" s="128">
        <v>4</v>
      </c>
      <c r="CZ17" s="128">
        <v>4</v>
      </c>
      <c r="DA17" s="128">
        <v>3</v>
      </c>
      <c r="DB17" s="128">
        <v>2</v>
      </c>
      <c r="DC17" s="120">
        <v>19</v>
      </c>
      <c r="DD17" s="129">
        <v>1</v>
      </c>
      <c r="DE17" s="128">
        <v>2</v>
      </c>
      <c r="DF17" s="128">
        <v>0</v>
      </c>
      <c r="DG17" s="128">
        <v>11</v>
      </c>
      <c r="DH17" s="128">
        <v>4</v>
      </c>
      <c r="DI17" s="128">
        <v>3</v>
      </c>
      <c r="DJ17" s="120">
        <v>27</v>
      </c>
      <c r="DK17" s="129">
        <v>19</v>
      </c>
      <c r="DL17" s="128">
        <v>3</v>
      </c>
      <c r="DM17" s="128">
        <v>5</v>
      </c>
      <c r="DN17" s="120">
        <v>22</v>
      </c>
      <c r="DO17" s="129">
        <v>13</v>
      </c>
      <c r="DP17" s="128">
        <v>7</v>
      </c>
      <c r="DQ17" s="128">
        <v>2</v>
      </c>
      <c r="DR17" s="128">
        <v>6</v>
      </c>
      <c r="DS17" s="128">
        <v>1</v>
      </c>
      <c r="DT17" s="120">
        <v>27</v>
      </c>
      <c r="DU17" s="129">
        <v>3</v>
      </c>
      <c r="DV17" s="128">
        <v>0</v>
      </c>
      <c r="DW17" s="128">
        <v>4</v>
      </c>
      <c r="DX17" s="130">
        <v>9</v>
      </c>
      <c r="DY17" s="130">
        <v>11</v>
      </c>
      <c r="DZ17" s="120">
        <v>28</v>
      </c>
      <c r="EA17" s="129">
        <v>0</v>
      </c>
      <c r="EB17" s="128">
        <v>2</v>
      </c>
      <c r="EC17" s="128">
        <v>5</v>
      </c>
      <c r="ED17" s="128">
        <v>21</v>
      </c>
      <c r="EE17" s="120">
        <v>2</v>
      </c>
      <c r="EF17" s="129">
        <v>0</v>
      </c>
      <c r="EG17" s="128">
        <v>0</v>
      </c>
      <c r="EH17" s="130">
        <v>2</v>
      </c>
      <c r="EI17" s="130">
        <v>0</v>
      </c>
      <c r="EJ17" s="130">
        <v>0</v>
      </c>
      <c r="EK17" s="120">
        <v>24</v>
      </c>
      <c r="EL17" s="129">
        <v>0</v>
      </c>
      <c r="EM17" s="128">
        <v>1</v>
      </c>
      <c r="EN17" s="128">
        <v>2</v>
      </c>
      <c r="EO17" s="130">
        <v>21</v>
      </c>
      <c r="EP17" s="120">
        <v>1</v>
      </c>
      <c r="EQ17" s="345">
        <v>0</v>
      </c>
      <c r="ER17" s="130">
        <v>0</v>
      </c>
      <c r="ES17" s="130">
        <v>1</v>
      </c>
      <c r="ET17" s="130">
        <v>0</v>
      </c>
      <c r="EU17" s="130">
        <v>0</v>
      </c>
      <c r="EV17" s="120">
        <v>28</v>
      </c>
      <c r="EW17" s="345">
        <v>6</v>
      </c>
      <c r="EX17" s="130">
        <v>1</v>
      </c>
      <c r="EY17" s="130">
        <v>13</v>
      </c>
      <c r="EZ17" s="130">
        <v>4</v>
      </c>
      <c r="FA17" s="130">
        <v>4</v>
      </c>
      <c r="FB17" s="120">
        <v>6</v>
      </c>
      <c r="FC17" s="345">
        <v>3</v>
      </c>
      <c r="FD17" s="130">
        <v>1</v>
      </c>
      <c r="FE17" s="130">
        <v>2</v>
      </c>
      <c r="FF17" s="130">
        <v>0</v>
      </c>
      <c r="FG17" s="130">
        <v>4</v>
      </c>
      <c r="FH17" s="130">
        <v>0</v>
      </c>
      <c r="FI17" s="120">
        <v>28</v>
      </c>
      <c r="FJ17" s="345">
        <v>8</v>
      </c>
      <c r="FK17" s="130">
        <v>6</v>
      </c>
      <c r="FL17" s="130">
        <v>7</v>
      </c>
      <c r="FM17" s="130">
        <v>5</v>
      </c>
      <c r="FN17" s="130">
        <v>10</v>
      </c>
      <c r="FO17" s="130">
        <v>5</v>
      </c>
      <c r="FP17" s="130">
        <v>5</v>
      </c>
      <c r="FQ17" s="130">
        <v>0</v>
      </c>
      <c r="FR17" s="130">
        <v>7</v>
      </c>
      <c r="FS17" s="130">
        <v>0</v>
      </c>
      <c r="FT17" s="120">
        <v>26</v>
      </c>
      <c r="FU17" s="345">
        <v>2</v>
      </c>
      <c r="FV17" s="130">
        <v>0</v>
      </c>
      <c r="FW17" s="130">
        <v>4</v>
      </c>
      <c r="FX17" s="130">
        <v>10</v>
      </c>
      <c r="FY17" s="130">
        <v>1</v>
      </c>
      <c r="FZ17" s="130">
        <v>1</v>
      </c>
      <c r="GA17" s="130">
        <v>13</v>
      </c>
      <c r="GB17" s="130">
        <v>0</v>
      </c>
      <c r="GC17" s="120">
        <v>28</v>
      </c>
      <c r="GD17" s="345">
        <v>0</v>
      </c>
      <c r="GE17" s="130">
        <v>7</v>
      </c>
      <c r="GF17" s="130">
        <v>2</v>
      </c>
      <c r="GG17" s="130">
        <v>19</v>
      </c>
      <c r="GH17" s="120">
        <v>27</v>
      </c>
      <c r="GI17" s="345">
        <v>0</v>
      </c>
      <c r="GJ17" s="130">
        <v>5</v>
      </c>
      <c r="GK17" s="130">
        <v>1</v>
      </c>
      <c r="GL17" s="130">
        <v>21</v>
      </c>
      <c r="GM17" s="120">
        <v>26</v>
      </c>
      <c r="GN17" s="345">
        <v>9</v>
      </c>
      <c r="GO17" s="130">
        <v>7</v>
      </c>
      <c r="GP17" s="130">
        <v>6</v>
      </c>
      <c r="GQ17" s="130">
        <v>5</v>
      </c>
      <c r="GR17" s="130">
        <v>5</v>
      </c>
      <c r="GS17" s="130">
        <v>4</v>
      </c>
      <c r="GT17" s="130">
        <v>3</v>
      </c>
      <c r="GU17" s="130">
        <v>2</v>
      </c>
      <c r="GV17" s="130">
        <v>11</v>
      </c>
      <c r="GW17" s="130">
        <v>0</v>
      </c>
      <c r="GX17" s="120">
        <v>28</v>
      </c>
      <c r="GY17" s="345">
        <v>2</v>
      </c>
      <c r="GZ17" s="130">
        <v>0</v>
      </c>
      <c r="HA17" s="130">
        <v>6</v>
      </c>
      <c r="HB17" s="130">
        <v>9</v>
      </c>
      <c r="HC17" s="130">
        <v>1</v>
      </c>
      <c r="HD17" s="130">
        <v>1</v>
      </c>
      <c r="HE17" s="130">
        <v>1</v>
      </c>
      <c r="HF17" s="130">
        <v>16</v>
      </c>
      <c r="HG17" s="130">
        <v>0</v>
      </c>
      <c r="HH17" s="120">
        <v>28</v>
      </c>
      <c r="HI17" s="129">
        <v>12</v>
      </c>
      <c r="HJ17" s="128">
        <v>11</v>
      </c>
      <c r="HK17" s="128">
        <v>4</v>
      </c>
      <c r="HL17" s="176">
        <v>1</v>
      </c>
      <c r="HO17" s="112" t="b">
        <f t="shared" si="26"/>
        <v>1</v>
      </c>
      <c r="HP17" s="112" t="b">
        <f t="shared" si="27"/>
        <v>1</v>
      </c>
      <c r="HQ17" s="112" t="b">
        <f t="shared" si="28"/>
        <v>1</v>
      </c>
      <c r="HR17" s="112" t="b">
        <f t="shared" si="29"/>
        <v>1</v>
      </c>
      <c r="HS17" s="112" t="b">
        <f t="shared" si="30"/>
        <v>1</v>
      </c>
      <c r="HT17" s="112" t="b">
        <f t="shared" si="31"/>
        <v>1</v>
      </c>
      <c r="HU17" s="112" t="b">
        <f t="shared" si="32"/>
        <v>1</v>
      </c>
      <c r="HV17" s="112" t="b">
        <f t="shared" si="33"/>
        <v>1</v>
      </c>
      <c r="HW17" s="112" t="b">
        <f t="shared" si="34"/>
        <v>1</v>
      </c>
      <c r="HX17" s="112" t="b">
        <f t="shared" si="35"/>
        <v>1</v>
      </c>
      <c r="HY17" s="112" t="b">
        <f t="shared" si="67"/>
        <v>1</v>
      </c>
      <c r="HZ17" s="112" t="b">
        <f t="shared" si="36"/>
        <v>1</v>
      </c>
      <c r="IA17" s="112" t="b">
        <f t="shared" si="37"/>
        <v>1</v>
      </c>
      <c r="IB17" s="112" t="b">
        <f t="shared" si="102"/>
        <v>1</v>
      </c>
      <c r="IC17" s="112" t="b">
        <f t="shared" si="103"/>
        <v>1</v>
      </c>
      <c r="ID17" s="112" t="b">
        <f t="shared" si="38"/>
        <v>1</v>
      </c>
      <c r="IE17" s="112" t="b">
        <f t="shared" si="68"/>
        <v>1</v>
      </c>
      <c r="IF17" s="112" t="b">
        <f t="shared" si="69"/>
        <v>1</v>
      </c>
      <c r="IG17" s="112" t="b">
        <f t="shared" si="70"/>
        <v>1</v>
      </c>
      <c r="IH17" s="112" t="b">
        <f t="shared" si="71"/>
        <v>1</v>
      </c>
      <c r="II17" s="112" t="b">
        <f t="shared" si="39"/>
        <v>1</v>
      </c>
      <c r="IJ17" s="112" t="b">
        <f t="shared" si="104"/>
        <v>1</v>
      </c>
      <c r="IK17" s="112" t="b">
        <f t="shared" si="72"/>
        <v>1</v>
      </c>
      <c r="IL17" s="112" t="b">
        <f t="shared" si="40"/>
        <v>1</v>
      </c>
      <c r="IM17" s="112" t="b">
        <f t="shared" si="73"/>
        <v>1</v>
      </c>
      <c r="IN17" s="112" t="b">
        <f t="shared" si="74"/>
        <v>1</v>
      </c>
      <c r="IO17" s="112" t="b">
        <f t="shared" si="41"/>
        <v>1</v>
      </c>
      <c r="IP17" s="112" t="b">
        <f t="shared" si="75"/>
        <v>1</v>
      </c>
      <c r="IQ17" s="112" t="b">
        <f t="shared" si="42"/>
        <v>1</v>
      </c>
      <c r="IR17" s="112" t="b">
        <f t="shared" si="43"/>
        <v>1</v>
      </c>
      <c r="IS17" s="112" t="b">
        <f t="shared" si="76"/>
        <v>1</v>
      </c>
      <c r="IT17" s="112" t="b">
        <f t="shared" si="77"/>
        <v>1</v>
      </c>
    </row>
    <row r="18" spans="1:254" ht="15" customHeight="1" x14ac:dyDescent="0.15">
      <c r="A18" s="160">
        <v>14</v>
      </c>
      <c r="B18" s="398" t="s">
        <v>26</v>
      </c>
      <c r="C18" s="380"/>
      <c r="D18" s="380"/>
      <c r="E18" s="127">
        <v>46</v>
      </c>
      <c r="F18" s="188">
        <v>5</v>
      </c>
      <c r="G18" s="120">
        <v>45</v>
      </c>
      <c r="H18" s="129">
        <v>9</v>
      </c>
      <c r="I18" s="128">
        <v>15</v>
      </c>
      <c r="J18" s="130">
        <v>21</v>
      </c>
      <c r="K18" s="120">
        <v>45</v>
      </c>
      <c r="L18" s="129">
        <v>2</v>
      </c>
      <c r="M18" s="128">
        <v>28</v>
      </c>
      <c r="N18" s="130">
        <v>15</v>
      </c>
      <c r="O18" s="120">
        <v>46</v>
      </c>
      <c r="P18" s="129">
        <v>3</v>
      </c>
      <c r="Q18" s="128">
        <v>24</v>
      </c>
      <c r="R18" s="130">
        <v>19</v>
      </c>
      <c r="S18" s="120">
        <v>44</v>
      </c>
      <c r="T18" s="129">
        <v>10</v>
      </c>
      <c r="U18" s="128">
        <v>23</v>
      </c>
      <c r="V18" s="130">
        <v>11</v>
      </c>
      <c r="W18" s="120">
        <v>44</v>
      </c>
      <c r="X18" s="129">
        <v>3</v>
      </c>
      <c r="Y18" s="128">
        <v>31</v>
      </c>
      <c r="Z18" s="130">
        <v>10</v>
      </c>
      <c r="AA18" s="120">
        <v>44</v>
      </c>
      <c r="AB18" s="129">
        <v>3</v>
      </c>
      <c r="AC18" s="128">
        <v>26</v>
      </c>
      <c r="AD18" s="130">
        <v>15</v>
      </c>
      <c r="AE18" s="120">
        <v>44</v>
      </c>
      <c r="AF18" s="129">
        <v>9</v>
      </c>
      <c r="AG18" s="130">
        <v>35</v>
      </c>
      <c r="AH18" s="120">
        <v>9</v>
      </c>
      <c r="AI18" s="129">
        <v>0</v>
      </c>
      <c r="AJ18" s="128">
        <v>1</v>
      </c>
      <c r="AK18" s="128">
        <v>1</v>
      </c>
      <c r="AL18" s="128">
        <v>3</v>
      </c>
      <c r="AM18" s="128">
        <v>3</v>
      </c>
      <c r="AN18" s="130">
        <v>1</v>
      </c>
      <c r="AO18" s="120">
        <v>8</v>
      </c>
      <c r="AP18" s="129">
        <v>4</v>
      </c>
      <c r="AQ18" s="128">
        <v>1</v>
      </c>
      <c r="AR18" s="128">
        <v>1</v>
      </c>
      <c r="AS18" s="128">
        <v>0</v>
      </c>
      <c r="AT18" s="128">
        <v>0</v>
      </c>
      <c r="AU18" s="128">
        <v>1</v>
      </c>
      <c r="AV18" s="128">
        <v>0</v>
      </c>
      <c r="AW18" s="130">
        <v>1</v>
      </c>
      <c r="AX18" s="120">
        <v>44</v>
      </c>
      <c r="AY18" s="129">
        <v>3</v>
      </c>
      <c r="AZ18" s="130">
        <v>41</v>
      </c>
      <c r="BA18" s="120">
        <v>3</v>
      </c>
      <c r="BB18" s="129">
        <v>0</v>
      </c>
      <c r="BC18" s="128">
        <v>0</v>
      </c>
      <c r="BD18" s="128">
        <v>2</v>
      </c>
      <c r="BE18" s="128">
        <v>0</v>
      </c>
      <c r="BF18" s="128">
        <v>1</v>
      </c>
      <c r="BG18" s="130">
        <v>0</v>
      </c>
      <c r="BH18" s="120">
        <v>3</v>
      </c>
      <c r="BI18" s="129">
        <v>2</v>
      </c>
      <c r="BJ18" s="128">
        <v>0</v>
      </c>
      <c r="BK18" s="128">
        <v>1</v>
      </c>
      <c r="BL18" s="128">
        <v>0</v>
      </c>
      <c r="BM18" s="128">
        <v>0</v>
      </c>
      <c r="BN18" s="128">
        <v>1</v>
      </c>
      <c r="BO18" s="128">
        <v>0</v>
      </c>
      <c r="BP18" s="130">
        <v>0</v>
      </c>
      <c r="BQ18" s="120">
        <v>45</v>
      </c>
      <c r="BR18" s="129">
        <v>1</v>
      </c>
      <c r="BS18" s="128">
        <v>14</v>
      </c>
      <c r="BT18" s="130">
        <v>30</v>
      </c>
      <c r="BU18" s="120">
        <v>43</v>
      </c>
      <c r="BV18" s="129">
        <v>1</v>
      </c>
      <c r="BW18" s="128">
        <v>35</v>
      </c>
      <c r="BX18" s="130">
        <v>7</v>
      </c>
      <c r="BY18" s="120">
        <v>45</v>
      </c>
      <c r="BZ18" s="129">
        <v>31</v>
      </c>
      <c r="CA18" s="128">
        <v>13</v>
      </c>
      <c r="CB18" s="130">
        <v>1</v>
      </c>
      <c r="CC18" s="120">
        <v>45</v>
      </c>
      <c r="CD18" s="314">
        <v>11</v>
      </c>
      <c r="CE18" s="128">
        <v>28</v>
      </c>
      <c r="CF18" s="128">
        <v>6</v>
      </c>
      <c r="CG18" s="128">
        <v>0</v>
      </c>
      <c r="CH18" s="120">
        <v>11</v>
      </c>
      <c r="CI18" s="129">
        <v>1</v>
      </c>
      <c r="CJ18" s="128">
        <v>7</v>
      </c>
      <c r="CK18" s="128">
        <v>0</v>
      </c>
      <c r="CL18" s="128">
        <v>0</v>
      </c>
      <c r="CM18" s="128">
        <v>5</v>
      </c>
      <c r="CN18" s="128">
        <v>0</v>
      </c>
      <c r="CO18" s="120">
        <v>6</v>
      </c>
      <c r="CP18" s="129">
        <v>0</v>
      </c>
      <c r="CQ18" s="128">
        <v>2</v>
      </c>
      <c r="CR18" s="128">
        <v>4</v>
      </c>
      <c r="CS18" s="128">
        <v>4</v>
      </c>
      <c r="CT18" s="128">
        <v>0</v>
      </c>
      <c r="CU18" s="120">
        <v>45</v>
      </c>
      <c r="CV18" s="129">
        <v>13</v>
      </c>
      <c r="CW18" s="128">
        <v>6</v>
      </c>
      <c r="CX18" s="128">
        <v>7</v>
      </c>
      <c r="CY18" s="128">
        <v>8</v>
      </c>
      <c r="CZ18" s="128">
        <v>6</v>
      </c>
      <c r="DA18" s="128">
        <v>3</v>
      </c>
      <c r="DB18" s="128">
        <v>2</v>
      </c>
      <c r="DC18" s="120">
        <v>27</v>
      </c>
      <c r="DD18" s="129">
        <v>5</v>
      </c>
      <c r="DE18" s="128">
        <v>3</v>
      </c>
      <c r="DF18" s="128">
        <v>10</v>
      </c>
      <c r="DG18" s="128">
        <v>17</v>
      </c>
      <c r="DH18" s="128">
        <v>4</v>
      </c>
      <c r="DI18" s="128">
        <v>1</v>
      </c>
      <c r="DJ18" s="120">
        <v>45</v>
      </c>
      <c r="DK18" s="129">
        <v>30</v>
      </c>
      <c r="DL18" s="128">
        <v>6</v>
      </c>
      <c r="DM18" s="128">
        <v>9</v>
      </c>
      <c r="DN18" s="120">
        <v>33</v>
      </c>
      <c r="DO18" s="129">
        <v>24</v>
      </c>
      <c r="DP18" s="128">
        <v>13</v>
      </c>
      <c r="DQ18" s="128">
        <v>1</v>
      </c>
      <c r="DR18" s="128">
        <v>11</v>
      </c>
      <c r="DS18" s="128">
        <v>2</v>
      </c>
      <c r="DT18" s="120">
        <v>45</v>
      </c>
      <c r="DU18" s="129">
        <v>6</v>
      </c>
      <c r="DV18" s="128">
        <v>3</v>
      </c>
      <c r="DW18" s="128">
        <v>7</v>
      </c>
      <c r="DX18" s="130">
        <v>19</v>
      </c>
      <c r="DY18" s="130">
        <v>10</v>
      </c>
      <c r="DZ18" s="120">
        <v>43</v>
      </c>
      <c r="EA18" s="129">
        <v>0</v>
      </c>
      <c r="EB18" s="128">
        <v>4</v>
      </c>
      <c r="EC18" s="128">
        <v>20</v>
      </c>
      <c r="ED18" s="128">
        <v>19</v>
      </c>
      <c r="EE18" s="120">
        <v>4</v>
      </c>
      <c r="EF18" s="129">
        <v>0</v>
      </c>
      <c r="EG18" s="128">
        <v>0</v>
      </c>
      <c r="EH18" s="130">
        <v>3</v>
      </c>
      <c r="EI18" s="130">
        <v>1</v>
      </c>
      <c r="EJ18" s="130">
        <v>0</v>
      </c>
      <c r="EK18" s="120">
        <v>36</v>
      </c>
      <c r="EL18" s="129">
        <v>0</v>
      </c>
      <c r="EM18" s="128">
        <v>2</v>
      </c>
      <c r="EN18" s="128">
        <v>16</v>
      </c>
      <c r="EO18" s="130">
        <v>18</v>
      </c>
      <c r="EP18" s="120">
        <v>2</v>
      </c>
      <c r="EQ18" s="345">
        <v>0</v>
      </c>
      <c r="ER18" s="130">
        <v>0</v>
      </c>
      <c r="ES18" s="130">
        <v>1</v>
      </c>
      <c r="ET18" s="130">
        <v>1</v>
      </c>
      <c r="EU18" s="130">
        <v>0</v>
      </c>
      <c r="EV18" s="120">
        <v>45</v>
      </c>
      <c r="EW18" s="345">
        <v>10</v>
      </c>
      <c r="EX18" s="130">
        <v>3</v>
      </c>
      <c r="EY18" s="130">
        <v>25</v>
      </c>
      <c r="EZ18" s="130">
        <v>3</v>
      </c>
      <c r="FA18" s="130">
        <v>4</v>
      </c>
      <c r="FB18" s="120">
        <v>10</v>
      </c>
      <c r="FC18" s="345">
        <v>1</v>
      </c>
      <c r="FD18" s="130">
        <v>2</v>
      </c>
      <c r="FE18" s="130">
        <v>2</v>
      </c>
      <c r="FF18" s="130">
        <v>1</v>
      </c>
      <c r="FG18" s="130">
        <v>6</v>
      </c>
      <c r="FH18" s="130">
        <v>0</v>
      </c>
      <c r="FI18" s="120">
        <v>42</v>
      </c>
      <c r="FJ18" s="345">
        <v>9</v>
      </c>
      <c r="FK18" s="130">
        <v>11</v>
      </c>
      <c r="FL18" s="130">
        <v>12</v>
      </c>
      <c r="FM18" s="130">
        <v>11</v>
      </c>
      <c r="FN18" s="130">
        <v>13</v>
      </c>
      <c r="FO18" s="130">
        <v>8</v>
      </c>
      <c r="FP18" s="130">
        <v>13</v>
      </c>
      <c r="FQ18" s="130">
        <v>1</v>
      </c>
      <c r="FR18" s="130">
        <v>6</v>
      </c>
      <c r="FS18" s="130">
        <v>0</v>
      </c>
      <c r="FT18" s="120">
        <v>40</v>
      </c>
      <c r="FU18" s="345">
        <v>2</v>
      </c>
      <c r="FV18" s="130">
        <v>2</v>
      </c>
      <c r="FW18" s="130">
        <v>11</v>
      </c>
      <c r="FX18" s="130">
        <v>18</v>
      </c>
      <c r="FY18" s="130">
        <v>3</v>
      </c>
      <c r="FZ18" s="130">
        <v>3</v>
      </c>
      <c r="GA18" s="130">
        <v>18</v>
      </c>
      <c r="GB18" s="130">
        <v>0</v>
      </c>
      <c r="GC18" s="120">
        <v>44</v>
      </c>
      <c r="GD18" s="345">
        <v>0</v>
      </c>
      <c r="GE18" s="130">
        <v>10</v>
      </c>
      <c r="GF18" s="130">
        <v>9</v>
      </c>
      <c r="GG18" s="130">
        <v>25</v>
      </c>
      <c r="GH18" s="120">
        <v>46</v>
      </c>
      <c r="GI18" s="345">
        <v>2</v>
      </c>
      <c r="GJ18" s="130">
        <v>6</v>
      </c>
      <c r="GK18" s="130">
        <v>9</v>
      </c>
      <c r="GL18" s="130">
        <v>29</v>
      </c>
      <c r="GM18" s="120">
        <v>40</v>
      </c>
      <c r="GN18" s="345">
        <v>13</v>
      </c>
      <c r="GO18" s="130">
        <v>11</v>
      </c>
      <c r="GP18" s="130">
        <v>10</v>
      </c>
      <c r="GQ18" s="130">
        <v>6</v>
      </c>
      <c r="GR18" s="130">
        <v>6</v>
      </c>
      <c r="GS18" s="130">
        <v>8</v>
      </c>
      <c r="GT18" s="130">
        <v>8</v>
      </c>
      <c r="GU18" s="130">
        <v>6</v>
      </c>
      <c r="GV18" s="130">
        <v>11</v>
      </c>
      <c r="GW18" s="130">
        <v>0</v>
      </c>
      <c r="GX18" s="120">
        <v>40</v>
      </c>
      <c r="GY18" s="345">
        <v>4</v>
      </c>
      <c r="GZ18" s="130">
        <v>2</v>
      </c>
      <c r="HA18" s="130">
        <v>12</v>
      </c>
      <c r="HB18" s="130">
        <v>12</v>
      </c>
      <c r="HC18" s="130">
        <v>1</v>
      </c>
      <c r="HD18" s="130">
        <v>1</v>
      </c>
      <c r="HE18" s="130">
        <v>1</v>
      </c>
      <c r="HF18" s="130">
        <v>22</v>
      </c>
      <c r="HG18" s="130">
        <v>0</v>
      </c>
      <c r="HH18" s="120">
        <v>46</v>
      </c>
      <c r="HI18" s="129">
        <v>14</v>
      </c>
      <c r="HJ18" s="128">
        <v>18</v>
      </c>
      <c r="HK18" s="128">
        <v>7</v>
      </c>
      <c r="HL18" s="176">
        <v>7</v>
      </c>
      <c r="HO18" s="112" t="b">
        <f t="shared" si="26"/>
        <v>1</v>
      </c>
      <c r="HP18" s="112" t="b">
        <f t="shared" si="27"/>
        <v>1</v>
      </c>
      <c r="HQ18" s="112" t="b">
        <f t="shared" si="28"/>
        <v>1</v>
      </c>
      <c r="HR18" s="112" t="b">
        <f t="shared" si="29"/>
        <v>1</v>
      </c>
      <c r="HS18" s="112" t="b">
        <f t="shared" si="30"/>
        <v>1</v>
      </c>
      <c r="HT18" s="112" t="b">
        <f t="shared" si="31"/>
        <v>1</v>
      </c>
      <c r="HU18" s="112" t="b">
        <f t="shared" si="32"/>
        <v>1</v>
      </c>
      <c r="HV18" s="112" t="b">
        <f t="shared" si="33"/>
        <v>1</v>
      </c>
      <c r="HW18" s="112" t="b">
        <f t="shared" si="34"/>
        <v>1</v>
      </c>
      <c r="HX18" s="112" t="b">
        <f t="shared" si="35"/>
        <v>1</v>
      </c>
      <c r="HY18" s="112" t="b">
        <f t="shared" si="67"/>
        <v>1</v>
      </c>
      <c r="HZ18" s="112" t="b">
        <f t="shared" si="36"/>
        <v>1</v>
      </c>
      <c r="IA18" s="112" t="b">
        <f t="shared" si="37"/>
        <v>1</v>
      </c>
      <c r="IB18" s="112" t="b">
        <f t="shared" si="102"/>
        <v>1</v>
      </c>
      <c r="IC18" s="112" t="b">
        <f t="shared" si="103"/>
        <v>1</v>
      </c>
      <c r="ID18" s="112" t="b">
        <f t="shared" si="38"/>
        <v>1</v>
      </c>
      <c r="IE18" s="112" t="b">
        <f t="shared" si="68"/>
        <v>1</v>
      </c>
      <c r="IF18" s="112" t="b">
        <f t="shared" si="69"/>
        <v>1</v>
      </c>
      <c r="IG18" s="112" t="b">
        <f t="shared" si="70"/>
        <v>1</v>
      </c>
      <c r="IH18" s="112" t="b">
        <f t="shared" si="71"/>
        <v>1</v>
      </c>
      <c r="II18" s="112" t="b">
        <f t="shared" si="39"/>
        <v>1</v>
      </c>
      <c r="IJ18" s="112" t="b">
        <f t="shared" si="104"/>
        <v>1</v>
      </c>
      <c r="IK18" s="112" t="b">
        <f t="shared" si="72"/>
        <v>1</v>
      </c>
      <c r="IL18" s="112" t="b">
        <f t="shared" si="40"/>
        <v>1</v>
      </c>
      <c r="IM18" s="112" t="b">
        <f t="shared" si="73"/>
        <v>1</v>
      </c>
      <c r="IN18" s="112" t="b">
        <f t="shared" si="74"/>
        <v>1</v>
      </c>
      <c r="IO18" s="112" t="b">
        <f t="shared" si="41"/>
        <v>1</v>
      </c>
      <c r="IP18" s="112" t="b">
        <f t="shared" si="75"/>
        <v>1</v>
      </c>
      <c r="IQ18" s="112" t="b">
        <f t="shared" si="42"/>
        <v>1</v>
      </c>
      <c r="IR18" s="112" t="b">
        <f t="shared" si="43"/>
        <v>1</v>
      </c>
      <c r="IS18" s="112" t="b">
        <f t="shared" si="76"/>
        <v>1</v>
      </c>
      <c r="IT18" s="112" t="b">
        <f t="shared" si="77"/>
        <v>1</v>
      </c>
    </row>
    <row r="19" spans="1:254" ht="15" customHeight="1" x14ac:dyDescent="0.15">
      <c r="A19" s="160">
        <v>15</v>
      </c>
      <c r="B19" s="398" t="s">
        <v>162</v>
      </c>
      <c r="C19" s="380"/>
      <c r="D19" s="380"/>
      <c r="E19" s="127">
        <v>39</v>
      </c>
      <c r="F19" s="188">
        <v>6</v>
      </c>
      <c r="G19" s="120">
        <v>39</v>
      </c>
      <c r="H19" s="129">
        <v>4</v>
      </c>
      <c r="I19" s="128">
        <v>16</v>
      </c>
      <c r="J19" s="130">
        <v>19</v>
      </c>
      <c r="K19" s="120">
        <v>39</v>
      </c>
      <c r="L19" s="129">
        <v>1</v>
      </c>
      <c r="M19" s="128">
        <v>24</v>
      </c>
      <c r="N19" s="130">
        <v>14</v>
      </c>
      <c r="O19" s="120">
        <v>39</v>
      </c>
      <c r="P19" s="129">
        <v>2</v>
      </c>
      <c r="Q19" s="128">
        <v>21</v>
      </c>
      <c r="R19" s="130">
        <v>16</v>
      </c>
      <c r="S19" s="120">
        <v>39</v>
      </c>
      <c r="T19" s="129">
        <v>10</v>
      </c>
      <c r="U19" s="128">
        <v>15</v>
      </c>
      <c r="V19" s="130">
        <v>14</v>
      </c>
      <c r="W19" s="120">
        <v>39</v>
      </c>
      <c r="X19" s="129">
        <v>3</v>
      </c>
      <c r="Y19" s="128">
        <v>23</v>
      </c>
      <c r="Z19" s="130">
        <v>13</v>
      </c>
      <c r="AA19" s="120">
        <v>39</v>
      </c>
      <c r="AB19" s="129">
        <v>3</v>
      </c>
      <c r="AC19" s="128">
        <v>24</v>
      </c>
      <c r="AD19" s="130">
        <v>12</v>
      </c>
      <c r="AE19" s="120">
        <v>38</v>
      </c>
      <c r="AF19" s="129">
        <v>8</v>
      </c>
      <c r="AG19" s="130">
        <v>30</v>
      </c>
      <c r="AH19" s="120">
        <v>8</v>
      </c>
      <c r="AI19" s="129">
        <v>0</v>
      </c>
      <c r="AJ19" s="128">
        <v>0</v>
      </c>
      <c r="AK19" s="128">
        <v>6</v>
      </c>
      <c r="AL19" s="128">
        <v>2</v>
      </c>
      <c r="AM19" s="128">
        <v>2</v>
      </c>
      <c r="AN19" s="130">
        <v>1</v>
      </c>
      <c r="AO19" s="120">
        <v>8</v>
      </c>
      <c r="AP19" s="129">
        <v>5</v>
      </c>
      <c r="AQ19" s="128">
        <v>3</v>
      </c>
      <c r="AR19" s="128">
        <v>0</v>
      </c>
      <c r="AS19" s="128">
        <v>0</v>
      </c>
      <c r="AT19" s="128">
        <v>0</v>
      </c>
      <c r="AU19" s="128">
        <v>0</v>
      </c>
      <c r="AV19" s="128">
        <v>0</v>
      </c>
      <c r="AW19" s="130">
        <v>1</v>
      </c>
      <c r="AX19" s="120">
        <v>39</v>
      </c>
      <c r="AY19" s="129">
        <v>6</v>
      </c>
      <c r="AZ19" s="130">
        <v>33</v>
      </c>
      <c r="BA19" s="120">
        <v>6</v>
      </c>
      <c r="BB19" s="129">
        <v>1</v>
      </c>
      <c r="BC19" s="128">
        <v>0</v>
      </c>
      <c r="BD19" s="128">
        <v>3</v>
      </c>
      <c r="BE19" s="128">
        <v>2</v>
      </c>
      <c r="BF19" s="128">
        <v>1</v>
      </c>
      <c r="BG19" s="130">
        <v>0</v>
      </c>
      <c r="BH19" s="120">
        <v>5</v>
      </c>
      <c r="BI19" s="129">
        <v>3</v>
      </c>
      <c r="BJ19" s="128">
        <v>2</v>
      </c>
      <c r="BK19" s="128">
        <v>0</v>
      </c>
      <c r="BL19" s="128">
        <v>0</v>
      </c>
      <c r="BM19" s="128">
        <v>0</v>
      </c>
      <c r="BN19" s="128">
        <v>0</v>
      </c>
      <c r="BO19" s="128">
        <v>0</v>
      </c>
      <c r="BP19" s="130">
        <v>1</v>
      </c>
      <c r="BQ19" s="120">
        <v>39</v>
      </c>
      <c r="BR19" s="129">
        <v>1</v>
      </c>
      <c r="BS19" s="128">
        <v>12</v>
      </c>
      <c r="BT19" s="130">
        <v>26</v>
      </c>
      <c r="BU19" s="120">
        <v>39</v>
      </c>
      <c r="BV19" s="129">
        <v>3</v>
      </c>
      <c r="BW19" s="128">
        <v>22</v>
      </c>
      <c r="BX19" s="130">
        <v>14</v>
      </c>
      <c r="BY19" s="120">
        <v>38</v>
      </c>
      <c r="BZ19" s="129">
        <v>23</v>
      </c>
      <c r="CA19" s="128">
        <v>13</v>
      </c>
      <c r="CB19" s="130">
        <v>2</v>
      </c>
      <c r="CC19" s="120">
        <v>40</v>
      </c>
      <c r="CD19" s="314">
        <v>11</v>
      </c>
      <c r="CE19" s="128">
        <v>25</v>
      </c>
      <c r="CF19" s="128">
        <v>2</v>
      </c>
      <c r="CG19" s="128">
        <v>2</v>
      </c>
      <c r="CH19" s="120">
        <v>11</v>
      </c>
      <c r="CI19" s="129">
        <v>1</v>
      </c>
      <c r="CJ19" s="128">
        <v>8</v>
      </c>
      <c r="CK19" s="128">
        <v>0</v>
      </c>
      <c r="CL19" s="128">
        <v>2</v>
      </c>
      <c r="CM19" s="128">
        <v>5</v>
      </c>
      <c r="CN19" s="128">
        <v>0</v>
      </c>
      <c r="CO19" s="120">
        <v>2</v>
      </c>
      <c r="CP19" s="129">
        <v>0</v>
      </c>
      <c r="CQ19" s="128">
        <v>1</v>
      </c>
      <c r="CR19" s="128">
        <v>2</v>
      </c>
      <c r="CS19" s="128">
        <v>1</v>
      </c>
      <c r="CT19" s="128">
        <v>0</v>
      </c>
      <c r="CU19" s="120">
        <v>40</v>
      </c>
      <c r="CV19" s="129">
        <v>6</v>
      </c>
      <c r="CW19" s="128">
        <v>8</v>
      </c>
      <c r="CX19" s="128">
        <v>7</v>
      </c>
      <c r="CY19" s="128">
        <v>8</v>
      </c>
      <c r="CZ19" s="128">
        <v>1</v>
      </c>
      <c r="DA19" s="128">
        <v>4</v>
      </c>
      <c r="DB19" s="128">
        <v>6</v>
      </c>
      <c r="DC19" s="120">
        <v>29</v>
      </c>
      <c r="DD19" s="129">
        <v>7</v>
      </c>
      <c r="DE19" s="128">
        <v>5</v>
      </c>
      <c r="DF19" s="128">
        <v>11</v>
      </c>
      <c r="DG19" s="128">
        <v>23</v>
      </c>
      <c r="DH19" s="128">
        <v>4</v>
      </c>
      <c r="DI19" s="128">
        <v>4</v>
      </c>
      <c r="DJ19" s="120">
        <v>40</v>
      </c>
      <c r="DK19" s="129">
        <v>24</v>
      </c>
      <c r="DL19" s="128">
        <v>4</v>
      </c>
      <c r="DM19" s="128">
        <v>12</v>
      </c>
      <c r="DN19" s="120">
        <v>28</v>
      </c>
      <c r="DO19" s="129">
        <v>13</v>
      </c>
      <c r="DP19" s="128">
        <v>16</v>
      </c>
      <c r="DQ19" s="128">
        <v>2</v>
      </c>
      <c r="DR19" s="128">
        <v>5</v>
      </c>
      <c r="DS19" s="128">
        <v>2</v>
      </c>
      <c r="DT19" s="120">
        <v>40</v>
      </c>
      <c r="DU19" s="129">
        <v>6</v>
      </c>
      <c r="DV19" s="128">
        <v>2</v>
      </c>
      <c r="DW19" s="128">
        <v>6</v>
      </c>
      <c r="DX19" s="130">
        <v>18</v>
      </c>
      <c r="DY19" s="130">
        <v>8</v>
      </c>
      <c r="DZ19" s="120">
        <v>38</v>
      </c>
      <c r="EA19" s="129">
        <v>0</v>
      </c>
      <c r="EB19" s="128">
        <v>2</v>
      </c>
      <c r="EC19" s="128">
        <v>10</v>
      </c>
      <c r="ED19" s="128">
        <v>26</v>
      </c>
      <c r="EE19" s="120">
        <v>2</v>
      </c>
      <c r="EF19" s="129">
        <v>0</v>
      </c>
      <c r="EG19" s="128">
        <v>0</v>
      </c>
      <c r="EH19" s="130">
        <v>1</v>
      </c>
      <c r="EI19" s="130">
        <v>1</v>
      </c>
      <c r="EJ19" s="130">
        <v>0</v>
      </c>
      <c r="EK19" s="120">
        <v>31</v>
      </c>
      <c r="EL19" s="129">
        <v>0</v>
      </c>
      <c r="EM19" s="128">
        <v>1</v>
      </c>
      <c r="EN19" s="128">
        <v>7</v>
      </c>
      <c r="EO19" s="130">
        <v>23</v>
      </c>
      <c r="EP19" s="120">
        <v>1</v>
      </c>
      <c r="EQ19" s="345">
        <v>0</v>
      </c>
      <c r="ER19" s="130">
        <v>0</v>
      </c>
      <c r="ES19" s="130">
        <v>1</v>
      </c>
      <c r="ET19" s="130">
        <v>0</v>
      </c>
      <c r="EU19" s="130">
        <v>0</v>
      </c>
      <c r="EV19" s="120">
        <v>36</v>
      </c>
      <c r="EW19" s="345">
        <v>7</v>
      </c>
      <c r="EX19" s="130">
        <v>2</v>
      </c>
      <c r="EY19" s="130">
        <v>21</v>
      </c>
      <c r="EZ19" s="130">
        <v>3</v>
      </c>
      <c r="FA19" s="130">
        <v>3</v>
      </c>
      <c r="FB19" s="120">
        <v>7</v>
      </c>
      <c r="FC19" s="345">
        <v>1</v>
      </c>
      <c r="FD19" s="130">
        <v>5</v>
      </c>
      <c r="FE19" s="130">
        <v>3</v>
      </c>
      <c r="FF19" s="130">
        <v>0</v>
      </c>
      <c r="FG19" s="130">
        <v>2</v>
      </c>
      <c r="FH19" s="130">
        <v>0</v>
      </c>
      <c r="FI19" s="120">
        <v>37</v>
      </c>
      <c r="FJ19" s="345">
        <v>4</v>
      </c>
      <c r="FK19" s="130">
        <v>8</v>
      </c>
      <c r="FL19" s="130">
        <v>9</v>
      </c>
      <c r="FM19" s="130">
        <v>6</v>
      </c>
      <c r="FN19" s="130">
        <v>11</v>
      </c>
      <c r="FO19" s="130">
        <v>5</v>
      </c>
      <c r="FP19" s="130">
        <v>10</v>
      </c>
      <c r="FQ19" s="130">
        <v>1</v>
      </c>
      <c r="FR19" s="130">
        <v>8</v>
      </c>
      <c r="FS19" s="130">
        <v>1</v>
      </c>
      <c r="FT19" s="120">
        <v>36</v>
      </c>
      <c r="FU19" s="345">
        <v>2</v>
      </c>
      <c r="FV19" s="130">
        <v>3</v>
      </c>
      <c r="FW19" s="130">
        <v>5</v>
      </c>
      <c r="FX19" s="130">
        <v>13</v>
      </c>
      <c r="FY19" s="130">
        <v>3</v>
      </c>
      <c r="FZ19" s="130">
        <v>3</v>
      </c>
      <c r="GA19" s="130">
        <v>15</v>
      </c>
      <c r="GB19" s="130">
        <v>0</v>
      </c>
      <c r="GC19" s="120">
        <v>36</v>
      </c>
      <c r="GD19" s="345">
        <v>0</v>
      </c>
      <c r="GE19" s="130">
        <v>7</v>
      </c>
      <c r="GF19" s="130">
        <v>13</v>
      </c>
      <c r="GG19" s="130">
        <v>16</v>
      </c>
      <c r="GH19" s="120">
        <v>36</v>
      </c>
      <c r="GI19" s="345">
        <v>0</v>
      </c>
      <c r="GJ19" s="130">
        <v>5</v>
      </c>
      <c r="GK19" s="130">
        <v>11</v>
      </c>
      <c r="GL19" s="130">
        <v>20</v>
      </c>
      <c r="GM19" s="120">
        <v>34</v>
      </c>
      <c r="GN19" s="345">
        <v>4</v>
      </c>
      <c r="GO19" s="130">
        <v>5</v>
      </c>
      <c r="GP19" s="130">
        <v>9</v>
      </c>
      <c r="GQ19" s="130">
        <v>6</v>
      </c>
      <c r="GR19" s="130">
        <v>11</v>
      </c>
      <c r="GS19" s="130">
        <v>3</v>
      </c>
      <c r="GT19" s="130">
        <v>6</v>
      </c>
      <c r="GU19" s="130">
        <v>2</v>
      </c>
      <c r="GV19" s="130">
        <v>15</v>
      </c>
      <c r="GW19" s="130">
        <v>0</v>
      </c>
      <c r="GX19" s="120">
        <v>35</v>
      </c>
      <c r="GY19" s="345">
        <v>3</v>
      </c>
      <c r="GZ19" s="130">
        <v>3</v>
      </c>
      <c r="HA19" s="130">
        <v>6</v>
      </c>
      <c r="HB19" s="130">
        <v>9</v>
      </c>
      <c r="HC19" s="130">
        <v>2</v>
      </c>
      <c r="HD19" s="130">
        <v>3</v>
      </c>
      <c r="HE19" s="130">
        <v>0</v>
      </c>
      <c r="HF19" s="130">
        <v>19</v>
      </c>
      <c r="HG19" s="130">
        <v>0</v>
      </c>
      <c r="HH19" s="120">
        <v>38</v>
      </c>
      <c r="HI19" s="129">
        <v>13</v>
      </c>
      <c r="HJ19" s="128">
        <v>14</v>
      </c>
      <c r="HK19" s="128">
        <v>7</v>
      </c>
      <c r="HL19" s="176">
        <v>4</v>
      </c>
      <c r="HO19" s="112" t="b">
        <f t="shared" si="26"/>
        <v>1</v>
      </c>
      <c r="HP19" s="112" t="b">
        <f t="shared" si="27"/>
        <v>1</v>
      </c>
      <c r="HQ19" s="112" t="b">
        <f t="shared" si="28"/>
        <v>1</v>
      </c>
      <c r="HR19" s="112" t="b">
        <f t="shared" si="29"/>
        <v>1</v>
      </c>
      <c r="HS19" s="112" t="b">
        <f t="shared" si="30"/>
        <v>1</v>
      </c>
      <c r="HT19" s="112" t="b">
        <f t="shared" si="31"/>
        <v>1</v>
      </c>
      <c r="HU19" s="112" t="b">
        <f t="shared" si="32"/>
        <v>1</v>
      </c>
      <c r="HV19" s="112" t="b">
        <f t="shared" si="33"/>
        <v>1</v>
      </c>
      <c r="HW19" s="112" t="b">
        <f t="shared" si="34"/>
        <v>1</v>
      </c>
      <c r="HX19" s="112" t="b">
        <f t="shared" si="35"/>
        <v>1</v>
      </c>
      <c r="HY19" s="112" t="b">
        <f t="shared" si="67"/>
        <v>1</v>
      </c>
      <c r="HZ19" s="112" t="b">
        <f t="shared" si="36"/>
        <v>1</v>
      </c>
      <c r="IA19" s="112" t="b">
        <f t="shared" si="37"/>
        <v>1</v>
      </c>
      <c r="IB19" s="112" t="b">
        <f t="shared" si="102"/>
        <v>1</v>
      </c>
      <c r="IC19" s="112" t="b">
        <f t="shared" si="103"/>
        <v>1</v>
      </c>
      <c r="ID19" s="112" t="b">
        <f t="shared" si="38"/>
        <v>1</v>
      </c>
      <c r="IE19" s="112" t="b">
        <f t="shared" si="68"/>
        <v>1</v>
      </c>
      <c r="IF19" s="112" t="b">
        <f t="shared" si="69"/>
        <v>1</v>
      </c>
      <c r="IG19" s="112" t="b">
        <f t="shared" si="70"/>
        <v>1</v>
      </c>
      <c r="IH19" s="112" t="b">
        <f t="shared" si="71"/>
        <v>1</v>
      </c>
      <c r="II19" s="112" t="b">
        <f t="shared" si="39"/>
        <v>1</v>
      </c>
      <c r="IJ19" s="112" t="b">
        <f t="shared" si="104"/>
        <v>1</v>
      </c>
      <c r="IK19" s="112" t="b">
        <f t="shared" si="72"/>
        <v>1</v>
      </c>
      <c r="IL19" s="112" t="b">
        <f t="shared" si="40"/>
        <v>1</v>
      </c>
      <c r="IM19" s="112" t="b">
        <f t="shared" si="73"/>
        <v>1</v>
      </c>
      <c r="IN19" s="112" t="b">
        <f t="shared" si="74"/>
        <v>1</v>
      </c>
      <c r="IO19" s="112" t="b">
        <f t="shared" si="41"/>
        <v>1</v>
      </c>
      <c r="IP19" s="112" t="b">
        <f t="shared" si="75"/>
        <v>1</v>
      </c>
      <c r="IQ19" s="112" t="b">
        <f t="shared" si="42"/>
        <v>1</v>
      </c>
      <c r="IR19" s="112" t="b">
        <f t="shared" si="43"/>
        <v>1</v>
      </c>
      <c r="IS19" s="112" t="b">
        <f t="shared" si="76"/>
        <v>1</v>
      </c>
      <c r="IT19" s="112" t="b">
        <f t="shared" si="77"/>
        <v>1</v>
      </c>
    </row>
    <row r="20" spans="1:254" ht="15" customHeight="1" x14ac:dyDescent="0.15">
      <c r="A20" s="160">
        <v>16</v>
      </c>
      <c r="B20" s="406" t="s">
        <v>151</v>
      </c>
      <c r="C20" s="407"/>
      <c r="D20" s="407"/>
      <c r="E20" s="127">
        <v>47</v>
      </c>
      <c r="F20" s="188">
        <v>11</v>
      </c>
      <c r="G20" s="120">
        <v>47</v>
      </c>
      <c r="H20" s="129">
        <v>3</v>
      </c>
      <c r="I20" s="128">
        <v>23</v>
      </c>
      <c r="J20" s="130">
        <v>21</v>
      </c>
      <c r="K20" s="120">
        <v>47</v>
      </c>
      <c r="L20" s="129">
        <v>1</v>
      </c>
      <c r="M20" s="128">
        <v>36</v>
      </c>
      <c r="N20" s="130">
        <v>10</v>
      </c>
      <c r="O20" s="120">
        <v>47</v>
      </c>
      <c r="P20" s="129">
        <v>3</v>
      </c>
      <c r="Q20" s="128">
        <v>30</v>
      </c>
      <c r="R20" s="130">
        <v>14</v>
      </c>
      <c r="S20" s="120">
        <v>48</v>
      </c>
      <c r="T20" s="129">
        <v>13</v>
      </c>
      <c r="U20" s="128">
        <v>26</v>
      </c>
      <c r="V20" s="130">
        <v>9</v>
      </c>
      <c r="W20" s="120">
        <v>47</v>
      </c>
      <c r="X20" s="129">
        <v>5</v>
      </c>
      <c r="Y20" s="128">
        <v>39</v>
      </c>
      <c r="Z20" s="130">
        <v>3</v>
      </c>
      <c r="AA20" s="120">
        <v>47</v>
      </c>
      <c r="AB20" s="129">
        <v>7</v>
      </c>
      <c r="AC20" s="128">
        <v>32</v>
      </c>
      <c r="AD20" s="130">
        <v>8</v>
      </c>
      <c r="AE20" s="120">
        <v>47</v>
      </c>
      <c r="AF20" s="129">
        <v>16</v>
      </c>
      <c r="AG20" s="130">
        <v>31</v>
      </c>
      <c r="AH20" s="120">
        <v>16</v>
      </c>
      <c r="AI20" s="129">
        <v>0</v>
      </c>
      <c r="AJ20" s="128">
        <v>3</v>
      </c>
      <c r="AK20" s="128">
        <v>11</v>
      </c>
      <c r="AL20" s="128">
        <v>1</v>
      </c>
      <c r="AM20" s="128">
        <v>1</v>
      </c>
      <c r="AN20" s="130">
        <v>1</v>
      </c>
      <c r="AO20" s="120">
        <v>17</v>
      </c>
      <c r="AP20" s="129">
        <v>12</v>
      </c>
      <c r="AQ20" s="128">
        <v>4</v>
      </c>
      <c r="AR20" s="128">
        <v>3</v>
      </c>
      <c r="AS20" s="128">
        <v>1</v>
      </c>
      <c r="AT20" s="128">
        <v>1</v>
      </c>
      <c r="AU20" s="128">
        <v>0</v>
      </c>
      <c r="AV20" s="128">
        <v>0</v>
      </c>
      <c r="AW20" s="130">
        <v>1</v>
      </c>
      <c r="AX20" s="120">
        <v>47</v>
      </c>
      <c r="AY20" s="129">
        <v>15</v>
      </c>
      <c r="AZ20" s="130">
        <v>32</v>
      </c>
      <c r="BA20" s="120">
        <v>15</v>
      </c>
      <c r="BB20" s="129">
        <v>0</v>
      </c>
      <c r="BC20" s="128">
        <v>3</v>
      </c>
      <c r="BD20" s="128">
        <v>13</v>
      </c>
      <c r="BE20" s="128">
        <v>1</v>
      </c>
      <c r="BF20" s="128">
        <v>1</v>
      </c>
      <c r="BG20" s="130">
        <v>0</v>
      </c>
      <c r="BH20" s="120">
        <v>14</v>
      </c>
      <c r="BI20" s="129">
        <v>11</v>
      </c>
      <c r="BJ20" s="128">
        <v>5</v>
      </c>
      <c r="BK20" s="128">
        <v>3</v>
      </c>
      <c r="BL20" s="128">
        <v>2</v>
      </c>
      <c r="BM20" s="128">
        <v>1</v>
      </c>
      <c r="BN20" s="128">
        <v>0</v>
      </c>
      <c r="BO20" s="128">
        <v>0</v>
      </c>
      <c r="BP20" s="130">
        <v>1</v>
      </c>
      <c r="BQ20" s="120">
        <v>47</v>
      </c>
      <c r="BR20" s="129">
        <v>2</v>
      </c>
      <c r="BS20" s="128">
        <v>27</v>
      </c>
      <c r="BT20" s="130">
        <v>18</v>
      </c>
      <c r="BU20" s="120">
        <v>47</v>
      </c>
      <c r="BV20" s="129">
        <v>6</v>
      </c>
      <c r="BW20" s="128">
        <v>37</v>
      </c>
      <c r="BX20" s="130">
        <v>4</v>
      </c>
      <c r="BY20" s="120">
        <v>47</v>
      </c>
      <c r="BZ20" s="129">
        <v>35</v>
      </c>
      <c r="CA20" s="128">
        <v>7</v>
      </c>
      <c r="CB20" s="130">
        <v>5</v>
      </c>
      <c r="CC20" s="120">
        <v>47</v>
      </c>
      <c r="CD20" s="314">
        <v>9</v>
      </c>
      <c r="CE20" s="128">
        <v>30</v>
      </c>
      <c r="CF20" s="128">
        <v>5</v>
      </c>
      <c r="CG20" s="128">
        <v>3</v>
      </c>
      <c r="CH20" s="120">
        <v>9</v>
      </c>
      <c r="CI20" s="129">
        <v>1</v>
      </c>
      <c r="CJ20" s="128">
        <v>7</v>
      </c>
      <c r="CK20" s="128">
        <v>0</v>
      </c>
      <c r="CL20" s="128">
        <v>2</v>
      </c>
      <c r="CM20" s="128">
        <v>6</v>
      </c>
      <c r="CN20" s="128">
        <v>0</v>
      </c>
      <c r="CO20" s="120">
        <v>5</v>
      </c>
      <c r="CP20" s="129">
        <v>0</v>
      </c>
      <c r="CQ20" s="128">
        <v>2</v>
      </c>
      <c r="CR20" s="128">
        <v>3</v>
      </c>
      <c r="CS20" s="128">
        <v>4</v>
      </c>
      <c r="CT20" s="128">
        <v>0</v>
      </c>
      <c r="CU20" s="120">
        <v>47</v>
      </c>
      <c r="CV20" s="129">
        <v>13</v>
      </c>
      <c r="CW20" s="128">
        <v>8</v>
      </c>
      <c r="CX20" s="128">
        <v>10</v>
      </c>
      <c r="CY20" s="128">
        <v>7</v>
      </c>
      <c r="CZ20" s="128">
        <v>6</v>
      </c>
      <c r="DA20" s="128">
        <v>1</v>
      </c>
      <c r="DB20" s="128">
        <v>2</v>
      </c>
      <c r="DC20" s="120">
        <v>29</v>
      </c>
      <c r="DD20" s="129">
        <v>8</v>
      </c>
      <c r="DE20" s="128">
        <v>3</v>
      </c>
      <c r="DF20" s="128">
        <v>7</v>
      </c>
      <c r="DG20" s="128">
        <v>12</v>
      </c>
      <c r="DH20" s="128">
        <v>6</v>
      </c>
      <c r="DI20" s="128">
        <v>4</v>
      </c>
      <c r="DJ20" s="120">
        <v>45</v>
      </c>
      <c r="DK20" s="129">
        <v>36</v>
      </c>
      <c r="DL20" s="128">
        <v>7</v>
      </c>
      <c r="DM20" s="128">
        <v>2</v>
      </c>
      <c r="DN20" s="120">
        <v>43</v>
      </c>
      <c r="DO20" s="129">
        <v>28</v>
      </c>
      <c r="DP20" s="128">
        <v>23</v>
      </c>
      <c r="DQ20" s="128">
        <v>3</v>
      </c>
      <c r="DR20" s="128">
        <v>11</v>
      </c>
      <c r="DS20" s="128">
        <v>1</v>
      </c>
      <c r="DT20" s="120">
        <v>47</v>
      </c>
      <c r="DU20" s="129">
        <v>3</v>
      </c>
      <c r="DV20" s="128">
        <v>0</v>
      </c>
      <c r="DW20" s="128">
        <v>11</v>
      </c>
      <c r="DX20" s="130">
        <v>24</v>
      </c>
      <c r="DY20" s="130">
        <v>9</v>
      </c>
      <c r="DZ20" s="120">
        <v>45</v>
      </c>
      <c r="EA20" s="129">
        <v>1</v>
      </c>
      <c r="EB20" s="128">
        <v>0</v>
      </c>
      <c r="EC20" s="128">
        <v>14</v>
      </c>
      <c r="ED20" s="128">
        <v>30</v>
      </c>
      <c r="EE20" s="120">
        <v>1</v>
      </c>
      <c r="EF20" s="129">
        <v>0</v>
      </c>
      <c r="EG20" s="128">
        <v>1</v>
      </c>
      <c r="EH20" s="130">
        <v>0</v>
      </c>
      <c r="EI20" s="130">
        <v>0</v>
      </c>
      <c r="EJ20" s="130">
        <v>0</v>
      </c>
      <c r="EK20" s="120">
        <v>41</v>
      </c>
      <c r="EL20" s="129">
        <v>0</v>
      </c>
      <c r="EM20" s="128">
        <v>0</v>
      </c>
      <c r="EN20" s="128">
        <v>7</v>
      </c>
      <c r="EO20" s="130">
        <v>34</v>
      </c>
      <c r="EP20" s="120">
        <v>0</v>
      </c>
      <c r="EQ20" s="345">
        <v>0</v>
      </c>
      <c r="ER20" s="130">
        <v>0</v>
      </c>
      <c r="ES20" s="130">
        <v>0</v>
      </c>
      <c r="ET20" s="130">
        <v>0</v>
      </c>
      <c r="EU20" s="130">
        <v>0</v>
      </c>
      <c r="EV20" s="120">
        <v>46</v>
      </c>
      <c r="EW20" s="345">
        <v>10</v>
      </c>
      <c r="EX20" s="130">
        <v>5</v>
      </c>
      <c r="EY20" s="130">
        <v>28</v>
      </c>
      <c r="EZ20" s="130">
        <v>2</v>
      </c>
      <c r="FA20" s="130">
        <v>1</v>
      </c>
      <c r="FB20" s="120">
        <v>13</v>
      </c>
      <c r="FC20" s="345">
        <v>4</v>
      </c>
      <c r="FD20" s="130">
        <v>3</v>
      </c>
      <c r="FE20" s="130">
        <v>3</v>
      </c>
      <c r="FF20" s="130">
        <v>0</v>
      </c>
      <c r="FG20" s="130">
        <v>8</v>
      </c>
      <c r="FH20" s="130">
        <v>0</v>
      </c>
      <c r="FI20" s="120">
        <v>45</v>
      </c>
      <c r="FJ20" s="345">
        <v>7</v>
      </c>
      <c r="FK20" s="130">
        <v>11</v>
      </c>
      <c r="FL20" s="130">
        <v>15</v>
      </c>
      <c r="FM20" s="130">
        <v>12</v>
      </c>
      <c r="FN20" s="130">
        <v>14</v>
      </c>
      <c r="FO20" s="130">
        <v>7</v>
      </c>
      <c r="FP20" s="130">
        <v>8</v>
      </c>
      <c r="FQ20" s="130">
        <v>1</v>
      </c>
      <c r="FR20" s="130">
        <v>6</v>
      </c>
      <c r="FS20" s="130">
        <v>1</v>
      </c>
      <c r="FT20" s="120">
        <v>45</v>
      </c>
      <c r="FU20" s="345">
        <v>3</v>
      </c>
      <c r="FV20" s="130">
        <v>2</v>
      </c>
      <c r="FW20" s="130">
        <v>16</v>
      </c>
      <c r="FX20" s="130">
        <v>16</v>
      </c>
      <c r="FY20" s="130">
        <v>2</v>
      </c>
      <c r="FZ20" s="130">
        <v>3</v>
      </c>
      <c r="GA20" s="130">
        <v>18</v>
      </c>
      <c r="GB20" s="130">
        <v>0</v>
      </c>
      <c r="GC20" s="120">
        <v>46</v>
      </c>
      <c r="GD20" s="345">
        <v>0</v>
      </c>
      <c r="GE20" s="130">
        <v>16</v>
      </c>
      <c r="GF20" s="130">
        <v>15</v>
      </c>
      <c r="GG20" s="130">
        <v>15</v>
      </c>
      <c r="GH20" s="120">
        <v>46</v>
      </c>
      <c r="GI20" s="345">
        <v>0</v>
      </c>
      <c r="GJ20" s="130">
        <v>11</v>
      </c>
      <c r="GK20" s="130">
        <v>13</v>
      </c>
      <c r="GL20" s="130">
        <v>22</v>
      </c>
      <c r="GM20" s="120">
        <v>46</v>
      </c>
      <c r="GN20" s="345">
        <v>17</v>
      </c>
      <c r="GO20" s="130">
        <v>11</v>
      </c>
      <c r="GP20" s="130">
        <v>10</v>
      </c>
      <c r="GQ20" s="130">
        <v>10</v>
      </c>
      <c r="GR20" s="130">
        <v>6</v>
      </c>
      <c r="GS20" s="130">
        <v>9</v>
      </c>
      <c r="GT20" s="130">
        <v>5</v>
      </c>
      <c r="GU20" s="130">
        <v>4</v>
      </c>
      <c r="GV20" s="130">
        <v>8</v>
      </c>
      <c r="GW20" s="130">
        <v>1</v>
      </c>
      <c r="GX20" s="120">
        <v>45</v>
      </c>
      <c r="GY20" s="345">
        <v>6</v>
      </c>
      <c r="GZ20" s="130">
        <v>3</v>
      </c>
      <c r="HA20" s="130">
        <v>15</v>
      </c>
      <c r="HB20" s="130">
        <v>10</v>
      </c>
      <c r="HC20" s="130">
        <v>6</v>
      </c>
      <c r="HD20" s="130">
        <v>3</v>
      </c>
      <c r="HE20" s="130">
        <v>1</v>
      </c>
      <c r="HF20" s="130">
        <v>18</v>
      </c>
      <c r="HG20" s="130">
        <v>0</v>
      </c>
      <c r="HH20" s="120">
        <v>47</v>
      </c>
      <c r="HI20" s="129">
        <v>8</v>
      </c>
      <c r="HJ20" s="128">
        <v>22</v>
      </c>
      <c r="HK20" s="128">
        <v>13</v>
      </c>
      <c r="HL20" s="176">
        <v>4</v>
      </c>
      <c r="HO20" s="112" t="b">
        <f t="shared" si="26"/>
        <v>1</v>
      </c>
      <c r="HP20" s="112" t="b">
        <f t="shared" si="27"/>
        <v>1</v>
      </c>
      <c r="HQ20" s="112" t="b">
        <f t="shared" si="28"/>
        <v>1</v>
      </c>
      <c r="HR20" s="112" t="b">
        <f t="shared" si="29"/>
        <v>1</v>
      </c>
      <c r="HS20" s="112" t="b">
        <f t="shared" si="30"/>
        <v>1</v>
      </c>
      <c r="HT20" s="112" t="b">
        <f t="shared" si="31"/>
        <v>1</v>
      </c>
      <c r="HU20" s="112" t="b">
        <f t="shared" si="32"/>
        <v>1</v>
      </c>
      <c r="HV20" s="112" t="b">
        <f t="shared" si="33"/>
        <v>1</v>
      </c>
      <c r="HW20" s="112" t="b">
        <f t="shared" si="34"/>
        <v>1</v>
      </c>
      <c r="HX20" s="112" t="b">
        <f t="shared" si="35"/>
        <v>1</v>
      </c>
      <c r="HY20" s="112" t="b">
        <f t="shared" si="67"/>
        <v>1</v>
      </c>
      <c r="HZ20" s="112" t="b">
        <f t="shared" si="36"/>
        <v>1</v>
      </c>
      <c r="IA20" s="112" t="b">
        <f t="shared" si="37"/>
        <v>1</v>
      </c>
      <c r="IB20" s="112" t="b">
        <f t="shared" si="102"/>
        <v>1</v>
      </c>
      <c r="IC20" s="112" t="b">
        <f t="shared" si="103"/>
        <v>1</v>
      </c>
      <c r="ID20" s="112" t="b">
        <f t="shared" si="38"/>
        <v>1</v>
      </c>
      <c r="IE20" s="112" t="b">
        <f t="shared" si="68"/>
        <v>1</v>
      </c>
      <c r="IF20" s="112" t="b">
        <f t="shared" si="69"/>
        <v>1</v>
      </c>
      <c r="IG20" s="112" t="b">
        <f t="shared" si="70"/>
        <v>1</v>
      </c>
      <c r="IH20" s="112" t="b">
        <f t="shared" si="71"/>
        <v>1</v>
      </c>
      <c r="II20" s="112" t="b">
        <f t="shared" si="39"/>
        <v>1</v>
      </c>
      <c r="IJ20" s="112" t="b">
        <f t="shared" si="104"/>
        <v>1</v>
      </c>
      <c r="IK20" s="112" t="b">
        <f t="shared" si="72"/>
        <v>1</v>
      </c>
      <c r="IL20" s="112" t="b">
        <f t="shared" si="40"/>
        <v>1</v>
      </c>
      <c r="IM20" s="112" t="b">
        <f t="shared" si="73"/>
        <v>1</v>
      </c>
      <c r="IN20" s="112" t="b">
        <f t="shared" si="74"/>
        <v>1</v>
      </c>
      <c r="IO20" s="112" t="b">
        <f t="shared" si="41"/>
        <v>1</v>
      </c>
      <c r="IP20" s="112" t="b">
        <f t="shared" si="75"/>
        <v>1</v>
      </c>
      <c r="IQ20" s="112" t="b">
        <f t="shared" si="42"/>
        <v>1</v>
      </c>
      <c r="IR20" s="112" t="b">
        <f t="shared" si="43"/>
        <v>1</v>
      </c>
      <c r="IS20" s="112" t="b">
        <f t="shared" si="76"/>
        <v>1</v>
      </c>
      <c r="IT20" s="112" t="b">
        <f t="shared" si="77"/>
        <v>1</v>
      </c>
    </row>
    <row r="21" spans="1:254" ht="15" customHeight="1" x14ac:dyDescent="0.15">
      <c r="A21" s="160">
        <v>18</v>
      </c>
      <c r="B21" s="398" t="s">
        <v>28</v>
      </c>
      <c r="C21" s="380"/>
      <c r="D21" s="380"/>
      <c r="E21" s="127">
        <v>54</v>
      </c>
      <c r="F21" s="188">
        <v>13</v>
      </c>
      <c r="G21" s="120">
        <v>54</v>
      </c>
      <c r="H21" s="129">
        <v>11</v>
      </c>
      <c r="I21" s="128">
        <v>22</v>
      </c>
      <c r="J21" s="130">
        <v>21</v>
      </c>
      <c r="K21" s="120">
        <v>54</v>
      </c>
      <c r="L21" s="129">
        <v>9</v>
      </c>
      <c r="M21" s="128">
        <v>24</v>
      </c>
      <c r="N21" s="130">
        <v>21</v>
      </c>
      <c r="O21" s="120">
        <v>55</v>
      </c>
      <c r="P21" s="129">
        <v>9</v>
      </c>
      <c r="Q21" s="128">
        <v>21</v>
      </c>
      <c r="R21" s="130">
        <v>25</v>
      </c>
      <c r="S21" s="120">
        <v>54</v>
      </c>
      <c r="T21" s="129">
        <v>10</v>
      </c>
      <c r="U21" s="128">
        <v>33</v>
      </c>
      <c r="V21" s="130">
        <v>11</v>
      </c>
      <c r="W21" s="120">
        <v>54</v>
      </c>
      <c r="X21" s="129">
        <v>7</v>
      </c>
      <c r="Y21" s="128">
        <v>32</v>
      </c>
      <c r="Z21" s="130">
        <v>15</v>
      </c>
      <c r="AA21" s="120">
        <v>54</v>
      </c>
      <c r="AB21" s="129">
        <v>6</v>
      </c>
      <c r="AC21" s="128">
        <v>30</v>
      </c>
      <c r="AD21" s="130">
        <v>18</v>
      </c>
      <c r="AE21" s="120">
        <v>54</v>
      </c>
      <c r="AF21" s="129">
        <v>15</v>
      </c>
      <c r="AG21" s="130">
        <v>39</v>
      </c>
      <c r="AH21" s="120">
        <v>15</v>
      </c>
      <c r="AI21" s="129">
        <v>1</v>
      </c>
      <c r="AJ21" s="128">
        <v>3</v>
      </c>
      <c r="AK21" s="128">
        <v>8</v>
      </c>
      <c r="AL21" s="128">
        <v>2</v>
      </c>
      <c r="AM21" s="128">
        <v>2</v>
      </c>
      <c r="AN21" s="130">
        <v>3</v>
      </c>
      <c r="AO21" s="120">
        <v>13</v>
      </c>
      <c r="AP21" s="129">
        <v>8</v>
      </c>
      <c r="AQ21" s="128">
        <v>5</v>
      </c>
      <c r="AR21" s="128">
        <v>5</v>
      </c>
      <c r="AS21" s="128">
        <v>1</v>
      </c>
      <c r="AT21" s="128">
        <v>0</v>
      </c>
      <c r="AU21" s="128">
        <v>0</v>
      </c>
      <c r="AV21" s="128">
        <v>0</v>
      </c>
      <c r="AW21" s="130">
        <v>1</v>
      </c>
      <c r="AX21" s="120">
        <v>53</v>
      </c>
      <c r="AY21" s="129">
        <v>9</v>
      </c>
      <c r="AZ21" s="130">
        <v>44</v>
      </c>
      <c r="BA21" s="120">
        <v>9</v>
      </c>
      <c r="BB21" s="129">
        <v>0</v>
      </c>
      <c r="BC21" s="128">
        <v>2</v>
      </c>
      <c r="BD21" s="128">
        <v>7</v>
      </c>
      <c r="BE21" s="128">
        <v>2</v>
      </c>
      <c r="BF21" s="128">
        <v>1</v>
      </c>
      <c r="BG21" s="130">
        <v>2</v>
      </c>
      <c r="BH21" s="120">
        <v>8</v>
      </c>
      <c r="BI21" s="129">
        <v>5</v>
      </c>
      <c r="BJ21" s="128">
        <v>3</v>
      </c>
      <c r="BK21" s="128">
        <v>3</v>
      </c>
      <c r="BL21" s="128">
        <v>3</v>
      </c>
      <c r="BM21" s="128">
        <v>0</v>
      </c>
      <c r="BN21" s="128">
        <v>0</v>
      </c>
      <c r="BO21" s="128">
        <v>0</v>
      </c>
      <c r="BP21" s="130">
        <v>0</v>
      </c>
      <c r="BQ21" s="120">
        <v>55</v>
      </c>
      <c r="BR21" s="129">
        <v>5</v>
      </c>
      <c r="BS21" s="128">
        <v>22</v>
      </c>
      <c r="BT21" s="130">
        <v>28</v>
      </c>
      <c r="BU21" s="120">
        <v>54</v>
      </c>
      <c r="BV21" s="129">
        <v>2</v>
      </c>
      <c r="BW21" s="128">
        <v>42</v>
      </c>
      <c r="BX21" s="130">
        <v>10</v>
      </c>
      <c r="BY21" s="120">
        <v>54</v>
      </c>
      <c r="BZ21" s="129">
        <v>34</v>
      </c>
      <c r="CA21" s="128">
        <v>18</v>
      </c>
      <c r="CB21" s="130">
        <v>2</v>
      </c>
      <c r="CC21" s="120">
        <v>53</v>
      </c>
      <c r="CD21" s="314">
        <v>15</v>
      </c>
      <c r="CE21" s="128">
        <v>29</v>
      </c>
      <c r="CF21" s="128">
        <v>7</v>
      </c>
      <c r="CG21" s="128">
        <v>2</v>
      </c>
      <c r="CH21" s="120">
        <v>14</v>
      </c>
      <c r="CI21" s="129">
        <v>0</v>
      </c>
      <c r="CJ21" s="128">
        <v>10</v>
      </c>
      <c r="CK21" s="128">
        <v>0</v>
      </c>
      <c r="CL21" s="128">
        <v>6</v>
      </c>
      <c r="CM21" s="128">
        <v>5</v>
      </c>
      <c r="CN21" s="128">
        <v>1</v>
      </c>
      <c r="CO21" s="120">
        <v>7</v>
      </c>
      <c r="CP21" s="129">
        <v>0</v>
      </c>
      <c r="CQ21" s="128">
        <v>3</v>
      </c>
      <c r="CR21" s="128">
        <v>4</v>
      </c>
      <c r="CS21" s="128">
        <v>6</v>
      </c>
      <c r="CT21" s="128">
        <v>1</v>
      </c>
      <c r="CU21" s="120">
        <v>55</v>
      </c>
      <c r="CV21" s="129">
        <v>9</v>
      </c>
      <c r="CW21" s="128">
        <v>7</v>
      </c>
      <c r="CX21" s="128">
        <v>14</v>
      </c>
      <c r="CY21" s="128">
        <v>12</v>
      </c>
      <c r="CZ21" s="128">
        <v>5</v>
      </c>
      <c r="DA21" s="128">
        <v>6</v>
      </c>
      <c r="DB21" s="128">
        <v>2</v>
      </c>
      <c r="DC21" s="120">
        <v>40</v>
      </c>
      <c r="DD21" s="129">
        <v>10</v>
      </c>
      <c r="DE21" s="128">
        <v>11</v>
      </c>
      <c r="DF21" s="128">
        <v>11</v>
      </c>
      <c r="DG21" s="128">
        <v>18</v>
      </c>
      <c r="DH21" s="128">
        <v>7</v>
      </c>
      <c r="DI21" s="128">
        <v>8</v>
      </c>
      <c r="DJ21" s="120">
        <v>53</v>
      </c>
      <c r="DK21" s="129">
        <v>32</v>
      </c>
      <c r="DL21" s="128">
        <v>7</v>
      </c>
      <c r="DM21" s="128">
        <v>14</v>
      </c>
      <c r="DN21" s="120">
        <v>38</v>
      </c>
      <c r="DO21" s="129">
        <v>24</v>
      </c>
      <c r="DP21" s="128">
        <v>22</v>
      </c>
      <c r="DQ21" s="128">
        <v>5</v>
      </c>
      <c r="DR21" s="128">
        <v>15</v>
      </c>
      <c r="DS21" s="128">
        <v>2</v>
      </c>
      <c r="DT21" s="120">
        <v>54</v>
      </c>
      <c r="DU21" s="129">
        <v>6</v>
      </c>
      <c r="DV21" s="128">
        <v>4</v>
      </c>
      <c r="DW21" s="128">
        <v>6</v>
      </c>
      <c r="DX21" s="130">
        <v>27</v>
      </c>
      <c r="DY21" s="130">
        <v>11</v>
      </c>
      <c r="DZ21" s="120">
        <v>52</v>
      </c>
      <c r="EA21" s="129">
        <v>0</v>
      </c>
      <c r="EB21" s="128">
        <v>4</v>
      </c>
      <c r="EC21" s="128">
        <v>18</v>
      </c>
      <c r="ED21" s="128">
        <v>30</v>
      </c>
      <c r="EE21" s="120">
        <v>4</v>
      </c>
      <c r="EF21" s="129">
        <v>0</v>
      </c>
      <c r="EG21" s="128">
        <v>1</v>
      </c>
      <c r="EH21" s="130">
        <v>2</v>
      </c>
      <c r="EI21" s="130">
        <v>1</v>
      </c>
      <c r="EJ21" s="130">
        <v>0</v>
      </c>
      <c r="EK21" s="120">
        <v>44</v>
      </c>
      <c r="EL21" s="129">
        <v>1</v>
      </c>
      <c r="EM21" s="128">
        <v>1</v>
      </c>
      <c r="EN21" s="128">
        <v>9</v>
      </c>
      <c r="EO21" s="130">
        <v>33</v>
      </c>
      <c r="EP21" s="120">
        <v>1</v>
      </c>
      <c r="EQ21" s="345">
        <v>0</v>
      </c>
      <c r="ER21" s="130">
        <v>0</v>
      </c>
      <c r="ES21" s="130">
        <v>1</v>
      </c>
      <c r="ET21" s="130">
        <v>0</v>
      </c>
      <c r="EU21" s="130">
        <v>0</v>
      </c>
      <c r="EV21" s="120">
        <v>51</v>
      </c>
      <c r="EW21" s="345">
        <v>12</v>
      </c>
      <c r="EX21" s="130">
        <v>3</v>
      </c>
      <c r="EY21" s="130">
        <v>27</v>
      </c>
      <c r="EZ21" s="130">
        <v>8</v>
      </c>
      <c r="FA21" s="130">
        <v>1</v>
      </c>
      <c r="FB21" s="120">
        <v>13</v>
      </c>
      <c r="FC21" s="345">
        <v>3</v>
      </c>
      <c r="FD21" s="130">
        <v>6</v>
      </c>
      <c r="FE21" s="130">
        <v>6</v>
      </c>
      <c r="FF21" s="130">
        <v>2</v>
      </c>
      <c r="FG21" s="130">
        <v>9</v>
      </c>
      <c r="FH21" s="130">
        <v>0</v>
      </c>
      <c r="FI21" s="120">
        <v>48</v>
      </c>
      <c r="FJ21" s="345">
        <v>8</v>
      </c>
      <c r="FK21" s="130">
        <v>11</v>
      </c>
      <c r="FL21" s="130">
        <v>12</v>
      </c>
      <c r="FM21" s="130">
        <v>16</v>
      </c>
      <c r="FN21" s="130">
        <v>19</v>
      </c>
      <c r="FO21" s="130">
        <v>5</v>
      </c>
      <c r="FP21" s="130">
        <v>16</v>
      </c>
      <c r="FQ21" s="130">
        <v>0</v>
      </c>
      <c r="FR21" s="130">
        <v>12</v>
      </c>
      <c r="FS21" s="130">
        <v>0</v>
      </c>
      <c r="FT21" s="120">
        <v>48</v>
      </c>
      <c r="FU21" s="345">
        <v>5</v>
      </c>
      <c r="FV21" s="130">
        <v>2</v>
      </c>
      <c r="FW21" s="130">
        <v>9</v>
      </c>
      <c r="FX21" s="130">
        <v>15</v>
      </c>
      <c r="FY21" s="130">
        <v>4</v>
      </c>
      <c r="FZ21" s="130">
        <v>3</v>
      </c>
      <c r="GA21" s="130">
        <v>27</v>
      </c>
      <c r="GB21" s="130">
        <v>0</v>
      </c>
      <c r="GC21" s="120">
        <v>51</v>
      </c>
      <c r="GD21" s="345">
        <v>2</v>
      </c>
      <c r="GE21" s="130">
        <v>10</v>
      </c>
      <c r="GF21" s="130">
        <v>15</v>
      </c>
      <c r="GG21" s="130">
        <v>24</v>
      </c>
      <c r="GH21" s="120">
        <v>50</v>
      </c>
      <c r="GI21" s="345">
        <v>1</v>
      </c>
      <c r="GJ21" s="130">
        <v>6</v>
      </c>
      <c r="GK21" s="130">
        <v>16</v>
      </c>
      <c r="GL21" s="130">
        <v>27</v>
      </c>
      <c r="GM21" s="120">
        <v>49</v>
      </c>
      <c r="GN21" s="345">
        <v>10</v>
      </c>
      <c r="GO21" s="130">
        <v>13</v>
      </c>
      <c r="GP21" s="130">
        <v>13</v>
      </c>
      <c r="GQ21" s="130">
        <v>12</v>
      </c>
      <c r="GR21" s="130">
        <v>14</v>
      </c>
      <c r="GS21" s="130">
        <v>7</v>
      </c>
      <c r="GT21" s="130">
        <v>8</v>
      </c>
      <c r="GU21" s="130">
        <v>3</v>
      </c>
      <c r="GV21" s="130">
        <v>16</v>
      </c>
      <c r="GW21" s="130">
        <v>0</v>
      </c>
      <c r="GX21" s="120">
        <v>47</v>
      </c>
      <c r="GY21" s="345">
        <v>3</v>
      </c>
      <c r="GZ21" s="130">
        <v>2</v>
      </c>
      <c r="HA21" s="130">
        <v>8</v>
      </c>
      <c r="HB21" s="130">
        <v>10</v>
      </c>
      <c r="HC21" s="130">
        <v>2</v>
      </c>
      <c r="HD21" s="130">
        <v>1</v>
      </c>
      <c r="HE21" s="130">
        <v>0</v>
      </c>
      <c r="HF21" s="130">
        <v>28</v>
      </c>
      <c r="HG21" s="130">
        <v>1</v>
      </c>
      <c r="HH21" s="120">
        <v>51</v>
      </c>
      <c r="HI21" s="129">
        <v>17</v>
      </c>
      <c r="HJ21" s="128">
        <v>18</v>
      </c>
      <c r="HK21" s="128">
        <v>10</v>
      </c>
      <c r="HL21" s="176">
        <v>6</v>
      </c>
      <c r="HO21" s="112" t="b">
        <f t="shared" si="26"/>
        <v>1</v>
      </c>
      <c r="HP21" s="112" t="b">
        <f t="shared" si="27"/>
        <v>1</v>
      </c>
      <c r="HQ21" s="112" t="b">
        <f t="shared" si="28"/>
        <v>1</v>
      </c>
      <c r="HR21" s="112" t="b">
        <f t="shared" si="29"/>
        <v>1</v>
      </c>
      <c r="HS21" s="112" t="b">
        <f t="shared" si="30"/>
        <v>1</v>
      </c>
      <c r="HT21" s="112" t="b">
        <f t="shared" si="31"/>
        <v>1</v>
      </c>
      <c r="HU21" s="112" t="b">
        <f t="shared" si="32"/>
        <v>1</v>
      </c>
      <c r="HV21" s="112" t="b">
        <f t="shared" si="33"/>
        <v>1</v>
      </c>
      <c r="HW21" s="112" t="b">
        <f t="shared" si="34"/>
        <v>1</v>
      </c>
      <c r="HX21" s="112" t="b">
        <f t="shared" si="35"/>
        <v>1</v>
      </c>
      <c r="HY21" s="112" t="b">
        <f t="shared" si="67"/>
        <v>1</v>
      </c>
      <c r="HZ21" s="112" t="b">
        <f t="shared" si="36"/>
        <v>1</v>
      </c>
      <c r="IA21" s="112" t="b">
        <f t="shared" si="37"/>
        <v>1</v>
      </c>
      <c r="IB21" s="112" t="b">
        <f t="shared" si="102"/>
        <v>1</v>
      </c>
      <c r="IC21" s="112" t="b">
        <f t="shared" si="103"/>
        <v>1</v>
      </c>
      <c r="ID21" s="112" t="b">
        <f t="shared" si="38"/>
        <v>1</v>
      </c>
      <c r="IE21" s="112" t="b">
        <f t="shared" si="68"/>
        <v>1</v>
      </c>
      <c r="IF21" s="112" t="b">
        <f t="shared" si="69"/>
        <v>1</v>
      </c>
      <c r="IG21" s="112" t="b">
        <f t="shared" si="70"/>
        <v>1</v>
      </c>
      <c r="IH21" s="112" t="b">
        <f t="shared" si="71"/>
        <v>1</v>
      </c>
      <c r="II21" s="112" t="b">
        <f t="shared" si="39"/>
        <v>1</v>
      </c>
      <c r="IJ21" s="112" t="b">
        <f t="shared" si="104"/>
        <v>1</v>
      </c>
      <c r="IK21" s="112" t="b">
        <f t="shared" si="72"/>
        <v>1</v>
      </c>
      <c r="IL21" s="112" t="b">
        <f t="shared" si="40"/>
        <v>1</v>
      </c>
      <c r="IM21" s="112" t="b">
        <f t="shared" si="73"/>
        <v>1</v>
      </c>
      <c r="IN21" s="112" t="b">
        <f t="shared" si="74"/>
        <v>1</v>
      </c>
      <c r="IO21" s="112" t="b">
        <f t="shared" si="41"/>
        <v>1</v>
      </c>
      <c r="IP21" s="112" t="b">
        <f t="shared" si="75"/>
        <v>1</v>
      </c>
      <c r="IQ21" s="112" t="b">
        <f t="shared" si="42"/>
        <v>1</v>
      </c>
      <c r="IR21" s="112" t="b">
        <f t="shared" si="43"/>
        <v>1</v>
      </c>
      <c r="IS21" s="112" t="b">
        <f t="shared" si="76"/>
        <v>1</v>
      </c>
      <c r="IT21" s="112" t="b">
        <f t="shared" si="77"/>
        <v>1</v>
      </c>
    </row>
    <row r="22" spans="1:254" ht="15" customHeight="1" x14ac:dyDescent="0.15">
      <c r="A22" s="160" t="s">
        <v>127</v>
      </c>
      <c r="B22" s="398" t="s">
        <v>84</v>
      </c>
      <c r="C22" s="380"/>
      <c r="D22" s="380"/>
      <c r="E22" s="127">
        <v>46</v>
      </c>
      <c r="F22" s="188">
        <v>8</v>
      </c>
      <c r="G22" s="120">
        <v>45</v>
      </c>
      <c r="H22" s="129">
        <v>10</v>
      </c>
      <c r="I22" s="128">
        <v>18</v>
      </c>
      <c r="J22" s="130">
        <v>17</v>
      </c>
      <c r="K22" s="120">
        <v>45</v>
      </c>
      <c r="L22" s="129">
        <v>4</v>
      </c>
      <c r="M22" s="128">
        <v>28</v>
      </c>
      <c r="N22" s="130">
        <v>13</v>
      </c>
      <c r="O22" s="120">
        <v>45</v>
      </c>
      <c r="P22" s="129">
        <v>7</v>
      </c>
      <c r="Q22" s="128">
        <v>19</v>
      </c>
      <c r="R22" s="130">
        <v>19</v>
      </c>
      <c r="S22" s="120">
        <v>45</v>
      </c>
      <c r="T22" s="129">
        <v>11</v>
      </c>
      <c r="U22" s="128">
        <v>25</v>
      </c>
      <c r="V22" s="130">
        <v>9</v>
      </c>
      <c r="W22" s="120">
        <v>45</v>
      </c>
      <c r="X22" s="129">
        <v>9</v>
      </c>
      <c r="Y22" s="128">
        <v>28</v>
      </c>
      <c r="Z22" s="130">
        <v>8</v>
      </c>
      <c r="AA22" s="120">
        <v>45</v>
      </c>
      <c r="AB22" s="129">
        <v>9</v>
      </c>
      <c r="AC22" s="128">
        <v>26</v>
      </c>
      <c r="AD22" s="130">
        <v>10</v>
      </c>
      <c r="AE22" s="120">
        <v>44</v>
      </c>
      <c r="AF22" s="129">
        <v>14</v>
      </c>
      <c r="AG22" s="130">
        <v>30</v>
      </c>
      <c r="AH22" s="120">
        <v>13</v>
      </c>
      <c r="AI22" s="129">
        <v>0</v>
      </c>
      <c r="AJ22" s="128">
        <v>3</v>
      </c>
      <c r="AK22" s="128">
        <v>10</v>
      </c>
      <c r="AL22" s="128">
        <v>1</v>
      </c>
      <c r="AM22" s="128">
        <v>3</v>
      </c>
      <c r="AN22" s="130">
        <v>2</v>
      </c>
      <c r="AO22" s="120">
        <v>14</v>
      </c>
      <c r="AP22" s="129">
        <v>12</v>
      </c>
      <c r="AQ22" s="128">
        <v>5</v>
      </c>
      <c r="AR22" s="128">
        <v>5</v>
      </c>
      <c r="AS22" s="128">
        <v>0</v>
      </c>
      <c r="AT22" s="128">
        <v>1</v>
      </c>
      <c r="AU22" s="128">
        <v>0</v>
      </c>
      <c r="AV22" s="128">
        <v>1</v>
      </c>
      <c r="AW22" s="130">
        <v>1</v>
      </c>
      <c r="AX22" s="120">
        <v>44</v>
      </c>
      <c r="AY22" s="129">
        <v>14</v>
      </c>
      <c r="AZ22" s="130">
        <v>30</v>
      </c>
      <c r="BA22" s="120">
        <v>14</v>
      </c>
      <c r="BB22" s="129">
        <v>1</v>
      </c>
      <c r="BC22" s="128">
        <v>5</v>
      </c>
      <c r="BD22" s="128">
        <v>10</v>
      </c>
      <c r="BE22" s="128">
        <v>0</v>
      </c>
      <c r="BF22" s="128">
        <v>2</v>
      </c>
      <c r="BG22" s="130">
        <v>1</v>
      </c>
      <c r="BH22" s="120">
        <v>14</v>
      </c>
      <c r="BI22" s="129">
        <v>10</v>
      </c>
      <c r="BJ22" s="128">
        <v>6</v>
      </c>
      <c r="BK22" s="128">
        <v>6</v>
      </c>
      <c r="BL22" s="128">
        <v>0</v>
      </c>
      <c r="BM22" s="128">
        <v>2</v>
      </c>
      <c r="BN22" s="128">
        <v>0</v>
      </c>
      <c r="BO22" s="128">
        <v>0</v>
      </c>
      <c r="BP22" s="130">
        <v>1</v>
      </c>
      <c r="BQ22" s="120">
        <v>45</v>
      </c>
      <c r="BR22" s="129">
        <v>1</v>
      </c>
      <c r="BS22" s="128">
        <v>16</v>
      </c>
      <c r="BT22" s="130">
        <v>28</v>
      </c>
      <c r="BU22" s="120">
        <v>45</v>
      </c>
      <c r="BV22" s="129">
        <v>8</v>
      </c>
      <c r="BW22" s="128">
        <v>29</v>
      </c>
      <c r="BX22" s="130">
        <v>8</v>
      </c>
      <c r="BY22" s="120">
        <v>45</v>
      </c>
      <c r="BZ22" s="129">
        <v>24</v>
      </c>
      <c r="CA22" s="128">
        <v>20</v>
      </c>
      <c r="CB22" s="130">
        <v>1</v>
      </c>
      <c r="CC22" s="120">
        <v>45</v>
      </c>
      <c r="CD22" s="314">
        <v>13</v>
      </c>
      <c r="CE22" s="128">
        <v>27</v>
      </c>
      <c r="CF22" s="128">
        <v>5</v>
      </c>
      <c r="CG22" s="128">
        <v>0</v>
      </c>
      <c r="CH22" s="120">
        <v>13</v>
      </c>
      <c r="CI22" s="129">
        <v>1</v>
      </c>
      <c r="CJ22" s="128">
        <v>5</v>
      </c>
      <c r="CK22" s="128">
        <v>0</v>
      </c>
      <c r="CL22" s="128">
        <v>4</v>
      </c>
      <c r="CM22" s="128">
        <v>11</v>
      </c>
      <c r="CN22" s="128">
        <v>0</v>
      </c>
      <c r="CO22" s="120">
        <v>5</v>
      </c>
      <c r="CP22" s="129">
        <v>1</v>
      </c>
      <c r="CQ22" s="128">
        <v>2</v>
      </c>
      <c r="CR22" s="128">
        <v>1</v>
      </c>
      <c r="CS22" s="128">
        <v>2</v>
      </c>
      <c r="CT22" s="128">
        <v>2</v>
      </c>
      <c r="CU22" s="120">
        <v>43</v>
      </c>
      <c r="CV22" s="129">
        <v>7</v>
      </c>
      <c r="CW22" s="128">
        <v>6</v>
      </c>
      <c r="CX22" s="128">
        <v>7</v>
      </c>
      <c r="CY22" s="128">
        <v>10</v>
      </c>
      <c r="CZ22" s="128">
        <v>3</v>
      </c>
      <c r="DA22" s="128">
        <v>7</v>
      </c>
      <c r="DB22" s="128">
        <v>3</v>
      </c>
      <c r="DC22" s="120">
        <v>32</v>
      </c>
      <c r="DD22" s="129">
        <v>4</v>
      </c>
      <c r="DE22" s="128">
        <v>8</v>
      </c>
      <c r="DF22" s="128">
        <v>13</v>
      </c>
      <c r="DG22" s="128">
        <v>19</v>
      </c>
      <c r="DH22" s="128">
        <v>1</v>
      </c>
      <c r="DI22" s="128">
        <v>3</v>
      </c>
      <c r="DJ22" s="120">
        <v>41</v>
      </c>
      <c r="DK22" s="129">
        <v>33</v>
      </c>
      <c r="DL22" s="128">
        <v>3</v>
      </c>
      <c r="DM22" s="128">
        <v>5</v>
      </c>
      <c r="DN22" s="120">
        <v>35</v>
      </c>
      <c r="DO22" s="129">
        <v>26</v>
      </c>
      <c r="DP22" s="128">
        <v>21</v>
      </c>
      <c r="DQ22" s="128">
        <v>4</v>
      </c>
      <c r="DR22" s="128">
        <v>12</v>
      </c>
      <c r="DS22" s="128">
        <v>0</v>
      </c>
      <c r="DT22" s="120">
        <v>44</v>
      </c>
      <c r="DU22" s="129">
        <v>11</v>
      </c>
      <c r="DV22" s="128">
        <v>3</v>
      </c>
      <c r="DW22" s="128">
        <v>9</v>
      </c>
      <c r="DX22" s="130">
        <v>11</v>
      </c>
      <c r="DY22" s="130">
        <v>10</v>
      </c>
      <c r="DZ22" s="120">
        <v>43</v>
      </c>
      <c r="EA22" s="129">
        <v>0</v>
      </c>
      <c r="EB22" s="128">
        <v>5</v>
      </c>
      <c r="EC22" s="128">
        <v>22</v>
      </c>
      <c r="ED22" s="128">
        <v>16</v>
      </c>
      <c r="EE22" s="120">
        <v>5</v>
      </c>
      <c r="EF22" s="129">
        <v>0</v>
      </c>
      <c r="EG22" s="128">
        <v>1</v>
      </c>
      <c r="EH22" s="130">
        <v>2</v>
      </c>
      <c r="EI22" s="130">
        <v>1</v>
      </c>
      <c r="EJ22" s="130">
        <v>1</v>
      </c>
      <c r="EK22" s="120">
        <v>37</v>
      </c>
      <c r="EL22" s="129">
        <v>0</v>
      </c>
      <c r="EM22" s="128">
        <v>2</v>
      </c>
      <c r="EN22" s="128">
        <v>14</v>
      </c>
      <c r="EO22" s="130">
        <v>21</v>
      </c>
      <c r="EP22" s="120">
        <v>2</v>
      </c>
      <c r="EQ22" s="345">
        <v>0</v>
      </c>
      <c r="ER22" s="130">
        <v>1</v>
      </c>
      <c r="ES22" s="130">
        <v>0</v>
      </c>
      <c r="ET22" s="130">
        <v>1</v>
      </c>
      <c r="EU22" s="130">
        <v>0</v>
      </c>
      <c r="EV22" s="120">
        <v>47</v>
      </c>
      <c r="EW22" s="345">
        <v>11</v>
      </c>
      <c r="EX22" s="130">
        <v>5</v>
      </c>
      <c r="EY22" s="130">
        <v>23</v>
      </c>
      <c r="EZ22" s="130">
        <v>4</v>
      </c>
      <c r="FA22" s="130">
        <v>4</v>
      </c>
      <c r="FB22" s="120">
        <v>14</v>
      </c>
      <c r="FC22" s="345">
        <v>8</v>
      </c>
      <c r="FD22" s="130">
        <v>5</v>
      </c>
      <c r="FE22" s="130">
        <v>4</v>
      </c>
      <c r="FF22" s="130">
        <v>4</v>
      </c>
      <c r="FG22" s="130">
        <v>9</v>
      </c>
      <c r="FH22" s="130">
        <v>0</v>
      </c>
      <c r="FI22" s="120">
        <v>43</v>
      </c>
      <c r="FJ22" s="345">
        <v>9</v>
      </c>
      <c r="FK22" s="130">
        <v>11</v>
      </c>
      <c r="FL22" s="130">
        <v>13</v>
      </c>
      <c r="FM22" s="130">
        <v>13</v>
      </c>
      <c r="FN22" s="130">
        <v>21</v>
      </c>
      <c r="FO22" s="130">
        <v>5</v>
      </c>
      <c r="FP22" s="130">
        <v>9</v>
      </c>
      <c r="FQ22" s="130">
        <v>4</v>
      </c>
      <c r="FR22" s="130">
        <v>6</v>
      </c>
      <c r="FS22" s="130">
        <v>2</v>
      </c>
      <c r="FT22" s="120">
        <v>43</v>
      </c>
      <c r="FU22" s="345">
        <v>3</v>
      </c>
      <c r="FV22" s="130">
        <v>2</v>
      </c>
      <c r="FW22" s="130">
        <v>10</v>
      </c>
      <c r="FX22" s="130">
        <v>16</v>
      </c>
      <c r="FY22" s="130">
        <v>3</v>
      </c>
      <c r="FZ22" s="130">
        <v>2</v>
      </c>
      <c r="GA22" s="130">
        <v>21</v>
      </c>
      <c r="GB22" s="130">
        <v>1</v>
      </c>
      <c r="GC22" s="120">
        <v>43</v>
      </c>
      <c r="GD22" s="345">
        <v>1</v>
      </c>
      <c r="GE22" s="130">
        <v>10</v>
      </c>
      <c r="GF22" s="130">
        <v>11</v>
      </c>
      <c r="GG22" s="130">
        <v>21</v>
      </c>
      <c r="GH22" s="120">
        <v>43</v>
      </c>
      <c r="GI22" s="345">
        <v>0</v>
      </c>
      <c r="GJ22" s="130">
        <v>6</v>
      </c>
      <c r="GK22" s="130">
        <v>9</v>
      </c>
      <c r="GL22" s="130">
        <v>28</v>
      </c>
      <c r="GM22" s="120">
        <v>43</v>
      </c>
      <c r="GN22" s="345">
        <v>10</v>
      </c>
      <c r="GO22" s="130">
        <v>11</v>
      </c>
      <c r="GP22" s="130">
        <v>12</v>
      </c>
      <c r="GQ22" s="130">
        <v>9</v>
      </c>
      <c r="GR22" s="130">
        <v>12</v>
      </c>
      <c r="GS22" s="130">
        <v>7</v>
      </c>
      <c r="GT22" s="130">
        <v>6</v>
      </c>
      <c r="GU22" s="130">
        <v>2</v>
      </c>
      <c r="GV22" s="130">
        <v>15</v>
      </c>
      <c r="GW22" s="130">
        <v>1</v>
      </c>
      <c r="GX22" s="120">
        <v>43</v>
      </c>
      <c r="GY22" s="345">
        <v>4</v>
      </c>
      <c r="GZ22" s="130">
        <v>1</v>
      </c>
      <c r="HA22" s="130">
        <v>14</v>
      </c>
      <c r="HB22" s="130">
        <v>5</v>
      </c>
      <c r="HC22" s="130">
        <v>1</v>
      </c>
      <c r="HD22" s="130">
        <v>3</v>
      </c>
      <c r="HE22" s="130">
        <v>1</v>
      </c>
      <c r="HF22" s="130">
        <v>26</v>
      </c>
      <c r="HG22" s="130">
        <v>1</v>
      </c>
      <c r="HH22" s="120">
        <v>45</v>
      </c>
      <c r="HI22" s="129">
        <v>12</v>
      </c>
      <c r="HJ22" s="128">
        <v>11</v>
      </c>
      <c r="HK22" s="128">
        <v>14</v>
      </c>
      <c r="HL22" s="176">
        <v>8</v>
      </c>
      <c r="HO22" s="112" t="b">
        <f t="shared" si="26"/>
        <v>1</v>
      </c>
      <c r="HP22" s="112" t="b">
        <f t="shared" si="27"/>
        <v>1</v>
      </c>
      <c r="HQ22" s="112" t="b">
        <f t="shared" si="28"/>
        <v>1</v>
      </c>
      <c r="HR22" s="112" t="b">
        <f t="shared" si="29"/>
        <v>1</v>
      </c>
      <c r="HS22" s="112" t="b">
        <f t="shared" si="30"/>
        <v>1</v>
      </c>
      <c r="HT22" s="112" t="b">
        <f t="shared" si="31"/>
        <v>1</v>
      </c>
      <c r="HU22" s="112" t="b">
        <f t="shared" si="32"/>
        <v>1</v>
      </c>
      <c r="HV22" s="112" t="b">
        <f t="shared" si="33"/>
        <v>1</v>
      </c>
      <c r="HW22" s="112" t="b">
        <f t="shared" si="34"/>
        <v>1</v>
      </c>
      <c r="HX22" s="112" t="b">
        <f t="shared" si="35"/>
        <v>1</v>
      </c>
      <c r="HY22" s="112" t="b">
        <f t="shared" si="67"/>
        <v>1</v>
      </c>
      <c r="HZ22" s="112" t="b">
        <f t="shared" si="36"/>
        <v>1</v>
      </c>
      <c r="IA22" s="112" t="b">
        <f t="shared" si="37"/>
        <v>1</v>
      </c>
      <c r="IB22" s="112" t="b">
        <f t="shared" si="102"/>
        <v>1</v>
      </c>
      <c r="IC22" s="112" t="b">
        <f t="shared" si="103"/>
        <v>1</v>
      </c>
      <c r="ID22" s="112" t="b">
        <f t="shared" si="38"/>
        <v>1</v>
      </c>
      <c r="IE22" s="112" t="b">
        <f t="shared" si="68"/>
        <v>1</v>
      </c>
      <c r="IF22" s="112" t="b">
        <f t="shared" si="69"/>
        <v>1</v>
      </c>
      <c r="IG22" s="112" t="b">
        <f t="shared" si="70"/>
        <v>1</v>
      </c>
      <c r="IH22" s="112" t="b">
        <f t="shared" si="71"/>
        <v>1</v>
      </c>
      <c r="II22" s="112" t="b">
        <f t="shared" si="39"/>
        <v>1</v>
      </c>
      <c r="IJ22" s="112" t="b">
        <f t="shared" si="104"/>
        <v>1</v>
      </c>
      <c r="IK22" s="112" t="b">
        <f t="shared" si="72"/>
        <v>1</v>
      </c>
      <c r="IL22" s="112" t="b">
        <f t="shared" si="40"/>
        <v>1</v>
      </c>
      <c r="IM22" s="112" t="b">
        <f t="shared" si="73"/>
        <v>1</v>
      </c>
      <c r="IN22" s="112" t="b">
        <f t="shared" si="74"/>
        <v>1</v>
      </c>
      <c r="IO22" s="112" t="b">
        <f t="shared" si="41"/>
        <v>1</v>
      </c>
      <c r="IP22" s="112" t="b">
        <f t="shared" si="75"/>
        <v>1</v>
      </c>
      <c r="IQ22" s="112" t="b">
        <f t="shared" si="42"/>
        <v>1</v>
      </c>
      <c r="IR22" s="112" t="b">
        <f t="shared" si="43"/>
        <v>1</v>
      </c>
      <c r="IS22" s="112" t="b">
        <f t="shared" si="76"/>
        <v>1</v>
      </c>
      <c r="IT22" s="112" t="b">
        <f t="shared" si="77"/>
        <v>1</v>
      </c>
    </row>
    <row r="23" spans="1:254" ht="15" customHeight="1" x14ac:dyDescent="0.15">
      <c r="A23" s="160">
        <v>24</v>
      </c>
      <c r="B23" s="398" t="s">
        <v>30</v>
      </c>
      <c r="C23" s="380"/>
      <c r="D23" s="380"/>
      <c r="E23" s="127">
        <v>73</v>
      </c>
      <c r="F23" s="188">
        <v>14</v>
      </c>
      <c r="G23" s="120">
        <v>73</v>
      </c>
      <c r="H23" s="129">
        <v>11</v>
      </c>
      <c r="I23" s="128">
        <v>32</v>
      </c>
      <c r="J23" s="130">
        <v>30</v>
      </c>
      <c r="K23" s="120">
        <v>72</v>
      </c>
      <c r="L23" s="129">
        <v>5</v>
      </c>
      <c r="M23" s="128">
        <v>42</v>
      </c>
      <c r="N23" s="130">
        <v>25</v>
      </c>
      <c r="O23" s="120">
        <v>71</v>
      </c>
      <c r="P23" s="129">
        <v>7</v>
      </c>
      <c r="Q23" s="128">
        <v>33</v>
      </c>
      <c r="R23" s="130">
        <v>31</v>
      </c>
      <c r="S23" s="120">
        <v>73</v>
      </c>
      <c r="T23" s="129">
        <v>13</v>
      </c>
      <c r="U23" s="128">
        <v>45</v>
      </c>
      <c r="V23" s="130">
        <v>15</v>
      </c>
      <c r="W23" s="120">
        <v>71</v>
      </c>
      <c r="X23" s="129">
        <v>8</v>
      </c>
      <c r="Y23" s="128">
        <v>50</v>
      </c>
      <c r="Z23" s="130">
        <v>13</v>
      </c>
      <c r="AA23" s="120">
        <v>72</v>
      </c>
      <c r="AB23" s="129">
        <v>7</v>
      </c>
      <c r="AC23" s="128">
        <v>50</v>
      </c>
      <c r="AD23" s="130">
        <v>15</v>
      </c>
      <c r="AE23" s="120">
        <v>72</v>
      </c>
      <c r="AF23" s="129">
        <v>18</v>
      </c>
      <c r="AG23" s="130">
        <v>54</v>
      </c>
      <c r="AH23" s="120">
        <v>17</v>
      </c>
      <c r="AI23" s="129">
        <v>1</v>
      </c>
      <c r="AJ23" s="128">
        <v>1</v>
      </c>
      <c r="AK23" s="128">
        <v>13</v>
      </c>
      <c r="AL23" s="128">
        <v>1</v>
      </c>
      <c r="AM23" s="128">
        <v>1</v>
      </c>
      <c r="AN23" s="130">
        <v>2</v>
      </c>
      <c r="AO23" s="120">
        <v>20</v>
      </c>
      <c r="AP23" s="129">
        <v>15</v>
      </c>
      <c r="AQ23" s="128">
        <v>7</v>
      </c>
      <c r="AR23" s="128">
        <v>7</v>
      </c>
      <c r="AS23" s="128">
        <v>1</v>
      </c>
      <c r="AT23" s="128">
        <v>1</v>
      </c>
      <c r="AU23" s="128">
        <v>1</v>
      </c>
      <c r="AV23" s="128">
        <v>0</v>
      </c>
      <c r="AW23" s="130">
        <v>2</v>
      </c>
      <c r="AX23" s="120">
        <v>71</v>
      </c>
      <c r="AY23" s="129">
        <v>18</v>
      </c>
      <c r="AZ23" s="130">
        <v>53</v>
      </c>
      <c r="BA23" s="120">
        <v>16</v>
      </c>
      <c r="BB23" s="129">
        <v>1</v>
      </c>
      <c r="BC23" s="128">
        <v>1</v>
      </c>
      <c r="BD23" s="128">
        <v>15</v>
      </c>
      <c r="BE23" s="128">
        <v>1</v>
      </c>
      <c r="BF23" s="128">
        <v>1</v>
      </c>
      <c r="BG23" s="130">
        <v>0</v>
      </c>
      <c r="BH23" s="120">
        <v>18</v>
      </c>
      <c r="BI23" s="129">
        <v>15</v>
      </c>
      <c r="BJ23" s="128">
        <v>5</v>
      </c>
      <c r="BK23" s="128">
        <v>6</v>
      </c>
      <c r="BL23" s="128">
        <v>1</v>
      </c>
      <c r="BM23" s="128">
        <v>0</v>
      </c>
      <c r="BN23" s="128">
        <v>0</v>
      </c>
      <c r="BO23" s="128">
        <v>0</v>
      </c>
      <c r="BP23" s="130">
        <v>1</v>
      </c>
      <c r="BQ23" s="120">
        <v>73</v>
      </c>
      <c r="BR23" s="129">
        <v>6</v>
      </c>
      <c r="BS23" s="128">
        <v>21</v>
      </c>
      <c r="BT23" s="130">
        <v>46</v>
      </c>
      <c r="BU23" s="120">
        <v>73</v>
      </c>
      <c r="BV23" s="129">
        <v>6</v>
      </c>
      <c r="BW23" s="128">
        <v>54</v>
      </c>
      <c r="BX23" s="130">
        <v>13</v>
      </c>
      <c r="BY23" s="120">
        <v>73</v>
      </c>
      <c r="BZ23" s="129">
        <v>49</v>
      </c>
      <c r="CA23" s="128">
        <v>20</v>
      </c>
      <c r="CB23" s="130">
        <v>4</v>
      </c>
      <c r="CC23" s="120">
        <v>73</v>
      </c>
      <c r="CD23" s="314">
        <v>17</v>
      </c>
      <c r="CE23" s="128">
        <v>45</v>
      </c>
      <c r="CF23" s="128">
        <v>8</v>
      </c>
      <c r="CG23" s="128">
        <v>3</v>
      </c>
      <c r="CH23" s="120">
        <v>17</v>
      </c>
      <c r="CI23" s="129">
        <v>6</v>
      </c>
      <c r="CJ23" s="128">
        <v>11</v>
      </c>
      <c r="CK23" s="128">
        <v>1</v>
      </c>
      <c r="CL23" s="128">
        <v>5</v>
      </c>
      <c r="CM23" s="128">
        <v>11</v>
      </c>
      <c r="CN23" s="128">
        <v>0</v>
      </c>
      <c r="CO23" s="120">
        <v>8</v>
      </c>
      <c r="CP23" s="129">
        <v>0</v>
      </c>
      <c r="CQ23" s="128">
        <v>0</v>
      </c>
      <c r="CR23" s="128">
        <v>4</v>
      </c>
      <c r="CS23" s="128">
        <v>5</v>
      </c>
      <c r="CT23" s="128">
        <v>0</v>
      </c>
      <c r="CU23" s="120">
        <v>74</v>
      </c>
      <c r="CV23" s="129">
        <v>14</v>
      </c>
      <c r="CW23" s="128">
        <v>9</v>
      </c>
      <c r="CX23" s="128">
        <v>17</v>
      </c>
      <c r="CY23" s="128">
        <v>16</v>
      </c>
      <c r="CZ23" s="128">
        <v>8</v>
      </c>
      <c r="DA23" s="128">
        <v>9</v>
      </c>
      <c r="DB23" s="128">
        <v>1</v>
      </c>
      <c r="DC23" s="120">
        <v>51</v>
      </c>
      <c r="DD23" s="129">
        <v>10</v>
      </c>
      <c r="DE23" s="128">
        <v>12</v>
      </c>
      <c r="DF23" s="128">
        <v>14</v>
      </c>
      <c r="DG23" s="128">
        <v>23</v>
      </c>
      <c r="DH23" s="128">
        <v>11</v>
      </c>
      <c r="DI23" s="128">
        <v>6</v>
      </c>
      <c r="DJ23" s="120">
        <v>70</v>
      </c>
      <c r="DK23" s="129">
        <v>58</v>
      </c>
      <c r="DL23" s="128">
        <v>6</v>
      </c>
      <c r="DM23" s="128">
        <v>6</v>
      </c>
      <c r="DN23" s="120">
        <v>62</v>
      </c>
      <c r="DO23" s="129">
        <v>47</v>
      </c>
      <c r="DP23" s="128">
        <v>24</v>
      </c>
      <c r="DQ23" s="128">
        <v>9</v>
      </c>
      <c r="DR23" s="128">
        <v>19</v>
      </c>
      <c r="DS23" s="128">
        <v>2</v>
      </c>
      <c r="DT23" s="120">
        <v>75</v>
      </c>
      <c r="DU23" s="129">
        <v>18</v>
      </c>
      <c r="DV23" s="128">
        <v>4</v>
      </c>
      <c r="DW23" s="128">
        <v>18</v>
      </c>
      <c r="DX23" s="130">
        <v>21</v>
      </c>
      <c r="DY23" s="130">
        <v>14</v>
      </c>
      <c r="DZ23" s="120">
        <v>72</v>
      </c>
      <c r="EA23" s="129">
        <v>0</v>
      </c>
      <c r="EB23" s="128">
        <v>10</v>
      </c>
      <c r="EC23" s="128">
        <v>18</v>
      </c>
      <c r="ED23" s="128">
        <v>44</v>
      </c>
      <c r="EE23" s="120">
        <v>10</v>
      </c>
      <c r="EF23" s="129">
        <v>1</v>
      </c>
      <c r="EG23" s="128">
        <v>1</v>
      </c>
      <c r="EH23" s="130">
        <v>6</v>
      </c>
      <c r="EI23" s="130">
        <v>1</v>
      </c>
      <c r="EJ23" s="130">
        <v>1</v>
      </c>
      <c r="EK23" s="120">
        <v>54</v>
      </c>
      <c r="EL23" s="129">
        <v>0</v>
      </c>
      <c r="EM23" s="128">
        <v>3</v>
      </c>
      <c r="EN23" s="128">
        <v>17</v>
      </c>
      <c r="EO23" s="130">
        <v>34</v>
      </c>
      <c r="EP23" s="120">
        <v>3</v>
      </c>
      <c r="EQ23" s="345">
        <v>0</v>
      </c>
      <c r="ER23" s="130">
        <v>0</v>
      </c>
      <c r="ES23" s="130">
        <v>2</v>
      </c>
      <c r="ET23" s="130">
        <v>0</v>
      </c>
      <c r="EU23" s="130">
        <v>1</v>
      </c>
      <c r="EV23" s="120">
        <v>71</v>
      </c>
      <c r="EW23" s="345">
        <v>17</v>
      </c>
      <c r="EX23" s="130">
        <v>8</v>
      </c>
      <c r="EY23" s="130">
        <v>37</v>
      </c>
      <c r="EZ23" s="130">
        <v>6</v>
      </c>
      <c r="FA23" s="130">
        <v>3</v>
      </c>
      <c r="FB23" s="120">
        <v>23</v>
      </c>
      <c r="FC23" s="345">
        <v>9</v>
      </c>
      <c r="FD23" s="130">
        <v>5</v>
      </c>
      <c r="FE23" s="130">
        <v>8</v>
      </c>
      <c r="FF23" s="130">
        <v>2</v>
      </c>
      <c r="FG23" s="130">
        <v>13</v>
      </c>
      <c r="FH23" s="130">
        <v>2</v>
      </c>
      <c r="FI23" s="120">
        <v>70</v>
      </c>
      <c r="FJ23" s="345">
        <v>17</v>
      </c>
      <c r="FK23" s="130">
        <v>16</v>
      </c>
      <c r="FL23" s="130">
        <v>19</v>
      </c>
      <c r="FM23" s="130">
        <v>19</v>
      </c>
      <c r="FN23" s="130">
        <v>21</v>
      </c>
      <c r="FO23" s="130">
        <v>13</v>
      </c>
      <c r="FP23" s="130">
        <v>20</v>
      </c>
      <c r="FQ23" s="130">
        <v>2</v>
      </c>
      <c r="FR23" s="130">
        <v>13</v>
      </c>
      <c r="FS23" s="130">
        <v>1</v>
      </c>
      <c r="FT23" s="120">
        <v>68</v>
      </c>
      <c r="FU23" s="345">
        <v>5</v>
      </c>
      <c r="FV23" s="130">
        <v>4</v>
      </c>
      <c r="FW23" s="130">
        <v>18</v>
      </c>
      <c r="FX23" s="130">
        <v>28</v>
      </c>
      <c r="FY23" s="130">
        <v>4</v>
      </c>
      <c r="FZ23" s="130">
        <v>7</v>
      </c>
      <c r="GA23" s="130">
        <v>31</v>
      </c>
      <c r="GB23" s="130">
        <v>0</v>
      </c>
      <c r="GC23" s="120">
        <v>72</v>
      </c>
      <c r="GD23" s="345">
        <v>2</v>
      </c>
      <c r="GE23" s="130">
        <v>17</v>
      </c>
      <c r="GF23" s="130">
        <v>17</v>
      </c>
      <c r="GG23" s="130">
        <v>36</v>
      </c>
      <c r="GH23" s="120">
        <v>71</v>
      </c>
      <c r="GI23" s="345">
        <v>2</v>
      </c>
      <c r="GJ23" s="130">
        <v>9</v>
      </c>
      <c r="GK23" s="130">
        <v>18</v>
      </c>
      <c r="GL23" s="130">
        <v>42</v>
      </c>
      <c r="GM23" s="120">
        <v>67</v>
      </c>
      <c r="GN23" s="345">
        <v>22</v>
      </c>
      <c r="GO23" s="130">
        <v>16</v>
      </c>
      <c r="GP23" s="130">
        <v>16</v>
      </c>
      <c r="GQ23" s="130">
        <v>12</v>
      </c>
      <c r="GR23" s="130">
        <v>14</v>
      </c>
      <c r="GS23" s="130">
        <v>9</v>
      </c>
      <c r="GT23" s="130">
        <v>17</v>
      </c>
      <c r="GU23" s="130">
        <v>7</v>
      </c>
      <c r="GV23" s="130">
        <v>19</v>
      </c>
      <c r="GW23" s="130">
        <v>0</v>
      </c>
      <c r="GX23" s="120">
        <v>64</v>
      </c>
      <c r="GY23" s="345">
        <v>11</v>
      </c>
      <c r="GZ23" s="130">
        <v>5</v>
      </c>
      <c r="HA23" s="130">
        <v>14</v>
      </c>
      <c r="HB23" s="130">
        <v>17</v>
      </c>
      <c r="HC23" s="130">
        <v>5</v>
      </c>
      <c r="HD23" s="130">
        <v>4</v>
      </c>
      <c r="HE23" s="130">
        <v>2</v>
      </c>
      <c r="HF23" s="130">
        <v>31</v>
      </c>
      <c r="HG23" s="130">
        <v>0</v>
      </c>
      <c r="HH23" s="120">
        <v>73</v>
      </c>
      <c r="HI23" s="129">
        <v>17</v>
      </c>
      <c r="HJ23" s="128">
        <v>27</v>
      </c>
      <c r="HK23" s="128">
        <v>17</v>
      </c>
      <c r="HL23" s="176">
        <v>12</v>
      </c>
      <c r="HO23" s="112" t="b">
        <f t="shared" si="26"/>
        <v>1</v>
      </c>
      <c r="HP23" s="112" t="b">
        <f t="shared" si="27"/>
        <v>1</v>
      </c>
      <c r="HQ23" s="112" t="b">
        <f t="shared" si="28"/>
        <v>1</v>
      </c>
      <c r="HR23" s="112" t="b">
        <f t="shared" si="29"/>
        <v>1</v>
      </c>
      <c r="HS23" s="112" t="b">
        <f t="shared" si="30"/>
        <v>1</v>
      </c>
      <c r="HT23" s="112" t="b">
        <f t="shared" si="31"/>
        <v>1</v>
      </c>
      <c r="HU23" s="112" t="b">
        <f t="shared" si="32"/>
        <v>1</v>
      </c>
      <c r="HV23" s="112" t="b">
        <f t="shared" si="33"/>
        <v>1</v>
      </c>
      <c r="HW23" s="112" t="b">
        <f t="shared" si="34"/>
        <v>1</v>
      </c>
      <c r="HX23" s="112" t="b">
        <f t="shared" si="35"/>
        <v>1</v>
      </c>
      <c r="HY23" s="112" t="b">
        <f t="shared" si="67"/>
        <v>1</v>
      </c>
      <c r="HZ23" s="112" t="b">
        <f t="shared" si="36"/>
        <v>1</v>
      </c>
      <c r="IA23" s="112" t="b">
        <f t="shared" si="37"/>
        <v>1</v>
      </c>
      <c r="IB23" s="112" t="b">
        <f t="shared" si="102"/>
        <v>1</v>
      </c>
      <c r="IC23" s="112" t="b">
        <f t="shared" si="103"/>
        <v>1</v>
      </c>
      <c r="ID23" s="112" t="b">
        <f t="shared" si="38"/>
        <v>1</v>
      </c>
      <c r="IE23" s="112" t="b">
        <f t="shared" si="68"/>
        <v>1</v>
      </c>
      <c r="IF23" s="112" t="b">
        <f t="shared" si="69"/>
        <v>1</v>
      </c>
      <c r="IG23" s="112" t="b">
        <f t="shared" si="70"/>
        <v>1</v>
      </c>
      <c r="IH23" s="112" t="b">
        <f t="shared" si="71"/>
        <v>1</v>
      </c>
      <c r="II23" s="112" t="b">
        <f t="shared" si="39"/>
        <v>1</v>
      </c>
      <c r="IJ23" s="112" t="b">
        <f t="shared" si="104"/>
        <v>1</v>
      </c>
      <c r="IK23" s="112" t="b">
        <f t="shared" si="72"/>
        <v>1</v>
      </c>
      <c r="IL23" s="112" t="b">
        <f t="shared" si="40"/>
        <v>1</v>
      </c>
      <c r="IM23" s="112" t="b">
        <f t="shared" si="73"/>
        <v>1</v>
      </c>
      <c r="IN23" s="112" t="b">
        <f t="shared" si="74"/>
        <v>1</v>
      </c>
      <c r="IO23" s="112" t="b">
        <f t="shared" si="41"/>
        <v>1</v>
      </c>
      <c r="IP23" s="112" t="b">
        <f t="shared" si="75"/>
        <v>1</v>
      </c>
      <c r="IQ23" s="112" t="b">
        <f t="shared" si="42"/>
        <v>1</v>
      </c>
      <c r="IR23" s="112" t="b">
        <f t="shared" si="43"/>
        <v>1</v>
      </c>
      <c r="IS23" s="112" t="b">
        <f t="shared" si="76"/>
        <v>1</v>
      </c>
      <c r="IT23" s="112" t="b">
        <f t="shared" si="77"/>
        <v>1</v>
      </c>
    </row>
    <row r="24" spans="1:254" ht="15" customHeight="1" x14ac:dyDescent="0.15">
      <c r="A24" s="160">
        <v>29</v>
      </c>
      <c r="B24" s="398" t="s">
        <v>32</v>
      </c>
      <c r="C24" s="380"/>
      <c r="D24" s="380"/>
      <c r="E24" s="127">
        <v>51</v>
      </c>
      <c r="F24" s="188">
        <v>9</v>
      </c>
      <c r="G24" s="120">
        <v>51</v>
      </c>
      <c r="H24" s="129">
        <v>8</v>
      </c>
      <c r="I24" s="128">
        <v>26</v>
      </c>
      <c r="J24" s="130">
        <v>17</v>
      </c>
      <c r="K24" s="120">
        <v>51</v>
      </c>
      <c r="L24" s="129">
        <v>5</v>
      </c>
      <c r="M24" s="128">
        <v>33</v>
      </c>
      <c r="N24" s="130">
        <v>13</v>
      </c>
      <c r="O24" s="120">
        <v>52</v>
      </c>
      <c r="P24" s="129">
        <v>7</v>
      </c>
      <c r="Q24" s="128">
        <v>29</v>
      </c>
      <c r="R24" s="130">
        <v>16</v>
      </c>
      <c r="S24" s="120">
        <v>51</v>
      </c>
      <c r="T24" s="129">
        <v>8</v>
      </c>
      <c r="U24" s="128">
        <v>29</v>
      </c>
      <c r="V24" s="130">
        <v>14</v>
      </c>
      <c r="W24" s="120">
        <v>51</v>
      </c>
      <c r="X24" s="129">
        <v>5</v>
      </c>
      <c r="Y24" s="128">
        <v>35</v>
      </c>
      <c r="Z24" s="130">
        <v>11</v>
      </c>
      <c r="AA24" s="120">
        <v>51</v>
      </c>
      <c r="AB24" s="129">
        <v>8</v>
      </c>
      <c r="AC24" s="128">
        <v>33</v>
      </c>
      <c r="AD24" s="130">
        <v>10</v>
      </c>
      <c r="AE24" s="120">
        <v>51</v>
      </c>
      <c r="AF24" s="129">
        <v>13</v>
      </c>
      <c r="AG24" s="130">
        <v>38</v>
      </c>
      <c r="AH24" s="120">
        <v>13</v>
      </c>
      <c r="AI24" s="129">
        <v>0</v>
      </c>
      <c r="AJ24" s="128">
        <v>4</v>
      </c>
      <c r="AK24" s="128">
        <v>7</v>
      </c>
      <c r="AL24" s="128">
        <v>2</v>
      </c>
      <c r="AM24" s="128">
        <v>6</v>
      </c>
      <c r="AN24" s="130">
        <v>2</v>
      </c>
      <c r="AO24" s="120">
        <v>13</v>
      </c>
      <c r="AP24" s="129">
        <v>12</v>
      </c>
      <c r="AQ24" s="128">
        <v>4</v>
      </c>
      <c r="AR24" s="128">
        <v>4</v>
      </c>
      <c r="AS24" s="128">
        <v>1</v>
      </c>
      <c r="AT24" s="128">
        <v>1</v>
      </c>
      <c r="AU24" s="128">
        <v>1</v>
      </c>
      <c r="AV24" s="128">
        <v>0</v>
      </c>
      <c r="AW24" s="130">
        <v>1</v>
      </c>
      <c r="AX24" s="120">
        <v>50</v>
      </c>
      <c r="AY24" s="129">
        <v>11</v>
      </c>
      <c r="AZ24" s="130">
        <v>39</v>
      </c>
      <c r="BA24" s="120">
        <v>11</v>
      </c>
      <c r="BB24" s="129">
        <v>0</v>
      </c>
      <c r="BC24" s="128">
        <v>3</v>
      </c>
      <c r="BD24" s="128">
        <v>4</v>
      </c>
      <c r="BE24" s="128">
        <v>3</v>
      </c>
      <c r="BF24" s="128">
        <v>2</v>
      </c>
      <c r="BG24" s="130">
        <v>2</v>
      </c>
      <c r="BH24" s="120">
        <v>10</v>
      </c>
      <c r="BI24" s="129">
        <v>9</v>
      </c>
      <c r="BJ24" s="128">
        <v>2</v>
      </c>
      <c r="BK24" s="128">
        <v>3</v>
      </c>
      <c r="BL24" s="128">
        <v>0</v>
      </c>
      <c r="BM24" s="128">
        <v>3</v>
      </c>
      <c r="BN24" s="128">
        <v>0</v>
      </c>
      <c r="BO24" s="128">
        <v>0</v>
      </c>
      <c r="BP24" s="130">
        <v>0</v>
      </c>
      <c r="BQ24" s="120">
        <v>51</v>
      </c>
      <c r="BR24" s="129">
        <v>4</v>
      </c>
      <c r="BS24" s="128">
        <v>27</v>
      </c>
      <c r="BT24" s="130">
        <v>20</v>
      </c>
      <c r="BU24" s="120">
        <v>51</v>
      </c>
      <c r="BV24" s="129">
        <v>6</v>
      </c>
      <c r="BW24" s="128">
        <v>37</v>
      </c>
      <c r="BX24" s="130">
        <v>8</v>
      </c>
      <c r="BY24" s="120">
        <v>51</v>
      </c>
      <c r="BZ24" s="129">
        <v>35</v>
      </c>
      <c r="CA24" s="128">
        <v>11</v>
      </c>
      <c r="CB24" s="130">
        <v>5</v>
      </c>
      <c r="CC24" s="120">
        <v>51</v>
      </c>
      <c r="CD24" s="314">
        <v>11</v>
      </c>
      <c r="CE24" s="128">
        <v>34</v>
      </c>
      <c r="CF24" s="128">
        <v>4</v>
      </c>
      <c r="CG24" s="128">
        <v>2</v>
      </c>
      <c r="CH24" s="120">
        <v>10</v>
      </c>
      <c r="CI24" s="129">
        <v>3</v>
      </c>
      <c r="CJ24" s="128">
        <v>5</v>
      </c>
      <c r="CK24" s="128">
        <v>0</v>
      </c>
      <c r="CL24" s="128">
        <v>2</v>
      </c>
      <c r="CM24" s="128">
        <v>6</v>
      </c>
      <c r="CN24" s="128">
        <v>0</v>
      </c>
      <c r="CO24" s="120">
        <v>4</v>
      </c>
      <c r="CP24" s="129">
        <v>0</v>
      </c>
      <c r="CQ24" s="128">
        <v>2</v>
      </c>
      <c r="CR24" s="128">
        <v>2</v>
      </c>
      <c r="CS24" s="128">
        <v>2</v>
      </c>
      <c r="CT24" s="128">
        <v>0</v>
      </c>
      <c r="CU24" s="120">
        <v>51</v>
      </c>
      <c r="CV24" s="129">
        <v>18</v>
      </c>
      <c r="CW24" s="128">
        <v>10</v>
      </c>
      <c r="CX24" s="128">
        <v>7</v>
      </c>
      <c r="CY24" s="128">
        <v>7</v>
      </c>
      <c r="CZ24" s="128">
        <v>2</v>
      </c>
      <c r="DA24" s="128">
        <v>7</v>
      </c>
      <c r="DB24" s="128">
        <v>0</v>
      </c>
      <c r="DC24" s="120">
        <v>32</v>
      </c>
      <c r="DD24" s="129">
        <v>5</v>
      </c>
      <c r="DE24" s="128">
        <v>14</v>
      </c>
      <c r="DF24" s="128">
        <v>6</v>
      </c>
      <c r="DG24" s="128">
        <v>12</v>
      </c>
      <c r="DH24" s="128">
        <v>5</v>
      </c>
      <c r="DI24" s="128">
        <v>5</v>
      </c>
      <c r="DJ24" s="120">
        <v>50</v>
      </c>
      <c r="DK24" s="129">
        <v>33</v>
      </c>
      <c r="DL24" s="128">
        <v>3</v>
      </c>
      <c r="DM24" s="128">
        <v>14</v>
      </c>
      <c r="DN24" s="120">
        <v>37</v>
      </c>
      <c r="DO24" s="129">
        <v>26</v>
      </c>
      <c r="DP24" s="128">
        <v>19</v>
      </c>
      <c r="DQ24" s="128">
        <v>7</v>
      </c>
      <c r="DR24" s="128">
        <v>13</v>
      </c>
      <c r="DS24" s="128">
        <v>1</v>
      </c>
      <c r="DT24" s="120">
        <v>50</v>
      </c>
      <c r="DU24" s="129">
        <v>6</v>
      </c>
      <c r="DV24" s="128">
        <v>1</v>
      </c>
      <c r="DW24" s="128">
        <v>12</v>
      </c>
      <c r="DX24" s="130">
        <v>23</v>
      </c>
      <c r="DY24" s="130">
        <v>8</v>
      </c>
      <c r="DZ24" s="120">
        <v>49</v>
      </c>
      <c r="EA24" s="129">
        <v>0</v>
      </c>
      <c r="EB24" s="128">
        <v>2</v>
      </c>
      <c r="EC24" s="128">
        <v>21</v>
      </c>
      <c r="ED24" s="128">
        <v>26</v>
      </c>
      <c r="EE24" s="120">
        <v>2</v>
      </c>
      <c r="EF24" s="129">
        <v>0</v>
      </c>
      <c r="EG24" s="128">
        <v>1</v>
      </c>
      <c r="EH24" s="130">
        <v>1</v>
      </c>
      <c r="EI24" s="130">
        <v>0</v>
      </c>
      <c r="EJ24" s="130">
        <v>0</v>
      </c>
      <c r="EK24" s="120">
        <v>41</v>
      </c>
      <c r="EL24" s="129">
        <v>0</v>
      </c>
      <c r="EM24" s="128">
        <v>0</v>
      </c>
      <c r="EN24" s="128">
        <v>15</v>
      </c>
      <c r="EO24" s="130">
        <v>26</v>
      </c>
      <c r="EP24" s="120">
        <v>0</v>
      </c>
      <c r="EQ24" s="345">
        <v>0</v>
      </c>
      <c r="ER24" s="130">
        <v>0</v>
      </c>
      <c r="ES24" s="130">
        <v>0</v>
      </c>
      <c r="ET24" s="130">
        <v>0</v>
      </c>
      <c r="EU24" s="130">
        <v>0</v>
      </c>
      <c r="EV24" s="120">
        <v>49</v>
      </c>
      <c r="EW24" s="345">
        <v>6</v>
      </c>
      <c r="EX24" s="130">
        <v>5</v>
      </c>
      <c r="EY24" s="130">
        <v>32</v>
      </c>
      <c r="EZ24" s="130">
        <v>5</v>
      </c>
      <c r="FA24" s="130">
        <v>1</v>
      </c>
      <c r="FB24" s="120">
        <v>9</v>
      </c>
      <c r="FC24" s="345">
        <v>3</v>
      </c>
      <c r="FD24" s="130">
        <v>4</v>
      </c>
      <c r="FE24" s="130">
        <v>6</v>
      </c>
      <c r="FF24" s="130">
        <v>1</v>
      </c>
      <c r="FG24" s="130">
        <v>7</v>
      </c>
      <c r="FH24" s="130">
        <v>0</v>
      </c>
      <c r="FI24" s="120">
        <v>50</v>
      </c>
      <c r="FJ24" s="345">
        <v>13</v>
      </c>
      <c r="FK24" s="130">
        <v>16</v>
      </c>
      <c r="FL24" s="130">
        <v>15</v>
      </c>
      <c r="FM24" s="130">
        <v>14</v>
      </c>
      <c r="FN24" s="130">
        <v>11</v>
      </c>
      <c r="FO24" s="130">
        <v>7</v>
      </c>
      <c r="FP24" s="130">
        <v>11</v>
      </c>
      <c r="FQ24" s="130">
        <v>3</v>
      </c>
      <c r="FR24" s="130">
        <v>12</v>
      </c>
      <c r="FS24" s="130">
        <v>1</v>
      </c>
      <c r="FT24" s="120">
        <v>50</v>
      </c>
      <c r="FU24" s="345">
        <v>5</v>
      </c>
      <c r="FV24" s="130">
        <v>4</v>
      </c>
      <c r="FW24" s="130">
        <v>18</v>
      </c>
      <c r="FX24" s="130">
        <v>14</v>
      </c>
      <c r="FY24" s="130">
        <v>5</v>
      </c>
      <c r="FZ24" s="130">
        <v>4</v>
      </c>
      <c r="GA24" s="130">
        <v>25</v>
      </c>
      <c r="GB24" s="130">
        <v>0</v>
      </c>
      <c r="GC24" s="120">
        <v>47</v>
      </c>
      <c r="GD24" s="345">
        <v>2</v>
      </c>
      <c r="GE24" s="130">
        <v>14</v>
      </c>
      <c r="GF24" s="130">
        <v>15</v>
      </c>
      <c r="GG24" s="130">
        <v>16</v>
      </c>
      <c r="GH24" s="120">
        <v>50</v>
      </c>
      <c r="GI24" s="345">
        <v>1</v>
      </c>
      <c r="GJ24" s="130">
        <v>8</v>
      </c>
      <c r="GK24" s="130">
        <v>15</v>
      </c>
      <c r="GL24" s="130">
        <v>26</v>
      </c>
      <c r="GM24" s="120">
        <v>50</v>
      </c>
      <c r="GN24" s="345">
        <v>12</v>
      </c>
      <c r="GO24" s="130">
        <v>17</v>
      </c>
      <c r="GP24" s="130">
        <v>11</v>
      </c>
      <c r="GQ24" s="130">
        <v>11</v>
      </c>
      <c r="GR24" s="130">
        <v>12</v>
      </c>
      <c r="GS24" s="130">
        <v>5</v>
      </c>
      <c r="GT24" s="130">
        <v>8</v>
      </c>
      <c r="GU24" s="130">
        <v>4</v>
      </c>
      <c r="GV24" s="130">
        <v>15</v>
      </c>
      <c r="GW24" s="130">
        <v>0</v>
      </c>
      <c r="GX24" s="120">
        <v>50</v>
      </c>
      <c r="GY24" s="345">
        <v>8</v>
      </c>
      <c r="GZ24" s="130">
        <v>6</v>
      </c>
      <c r="HA24" s="130">
        <v>20</v>
      </c>
      <c r="HB24" s="130">
        <v>13</v>
      </c>
      <c r="HC24" s="130">
        <v>2</v>
      </c>
      <c r="HD24" s="130">
        <v>1</v>
      </c>
      <c r="HE24" s="130">
        <v>1</v>
      </c>
      <c r="HF24" s="130">
        <v>20</v>
      </c>
      <c r="HG24" s="130">
        <v>0</v>
      </c>
      <c r="HH24" s="120">
        <v>49</v>
      </c>
      <c r="HI24" s="129">
        <v>14</v>
      </c>
      <c r="HJ24" s="128">
        <v>14</v>
      </c>
      <c r="HK24" s="128">
        <v>9</v>
      </c>
      <c r="HL24" s="176">
        <v>12</v>
      </c>
      <c r="HO24" s="112" t="b">
        <f t="shared" si="26"/>
        <v>1</v>
      </c>
      <c r="HP24" s="112" t="b">
        <f t="shared" si="27"/>
        <v>1</v>
      </c>
      <c r="HQ24" s="112" t="b">
        <f t="shared" si="28"/>
        <v>1</v>
      </c>
      <c r="HR24" s="112" t="b">
        <f t="shared" si="29"/>
        <v>1</v>
      </c>
      <c r="HS24" s="112" t="b">
        <f t="shared" si="30"/>
        <v>1</v>
      </c>
      <c r="HT24" s="112" t="b">
        <f t="shared" si="31"/>
        <v>1</v>
      </c>
      <c r="HU24" s="112" t="b">
        <f t="shared" si="32"/>
        <v>1</v>
      </c>
      <c r="HV24" s="112" t="b">
        <f t="shared" si="33"/>
        <v>1</v>
      </c>
      <c r="HW24" s="112" t="b">
        <f t="shared" si="34"/>
        <v>1</v>
      </c>
      <c r="HX24" s="112" t="b">
        <f t="shared" si="35"/>
        <v>1</v>
      </c>
      <c r="HY24" s="112" t="b">
        <f t="shared" si="67"/>
        <v>1</v>
      </c>
      <c r="HZ24" s="112" t="b">
        <f t="shared" si="36"/>
        <v>1</v>
      </c>
      <c r="IA24" s="112" t="b">
        <f t="shared" si="37"/>
        <v>1</v>
      </c>
      <c r="IB24" s="112" t="b">
        <f t="shared" si="102"/>
        <v>1</v>
      </c>
      <c r="IC24" s="112" t="b">
        <f t="shared" si="103"/>
        <v>1</v>
      </c>
      <c r="ID24" s="112" t="b">
        <f t="shared" si="38"/>
        <v>1</v>
      </c>
      <c r="IE24" s="112" t="b">
        <f t="shared" si="68"/>
        <v>1</v>
      </c>
      <c r="IF24" s="112" t="b">
        <f t="shared" si="69"/>
        <v>1</v>
      </c>
      <c r="IG24" s="112" t="b">
        <f t="shared" si="70"/>
        <v>1</v>
      </c>
      <c r="IH24" s="112" t="b">
        <f t="shared" si="71"/>
        <v>1</v>
      </c>
      <c r="II24" s="112" t="b">
        <f t="shared" si="39"/>
        <v>1</v>
      </c>
      <c r="IJ24" s="112" t="b">
        <f t="shared" si="104"/>
        <v>1</v>
      </c>
      <c r="IK24" s="112" t="b">
        <f t="shared" si="72"/>
        <v>1</v>
      </c>
      <c r="IL24" s="112" t="b">
        <f t="shared" si="40"/>
        <v>1</v>
      </c>
      <c r="IM24" s="112" t="b">
        <f t="shared" si="73"/>
        <v>1</v>
      </c>
      <c r="IN24" s="112" t="b">
        <f t="shared" si="74"/>
        <v>1</v>
      </c>
      <c r="IO24" s="112" t="b">
        <f t="shared" si="41"/>
        <v>1</v>
      </c>
      <c r="IP24" s="112" t="b">
        <f t="shared" si="75"/>
        <v>1</v>
      </c>
      <c r="IQ24" s="112" t="b">
        <f t="shared" si="42"/>
        <v>1</v>
      </c>
      <c r="IR24" s="112" t="b">
        <f t="shared" si="43"/>
        <v>1</v>
      </c>
      <c r="IS24" s="112" t="b">
        <f t="shared" si="76"/>
        <v>1</v>
      </c>
      <c r="IT24" s="112" t="b">
        <f t="shared" si="77"/>
        <v>1</v>
      </c>
    </row>
    <row r="25" spans="1:254" ht="15" customHeight="1" x14ac:dyDescent="0.15">
      <c r="A25" s="160">
        <v>31</v>
      </c>
      <c r="B25" s="398" t="s">
        <v>33</v>
      </c>
      <c r="C25" s="380"/>
      <c r="D25" s="380"/>
      <c r="E25" s="127">
        <v>51</v>
      </c>
      <c r="F25" s="188">
        <v>11</v>
      </c>
      <c r="G25" s="120">
        <v>52</v>
      </c>
      <c r="H25" s="129">
        <v>7</v>
      </c>
      <c r="I25" s="128">
        <v>30</v>
      </c>
      <c r="J25" s="130">
        <v>15</v>
      </c>
      <c r="K25" s="120">
        <v>49</v>
      </c>
      <c r="L25" s="129">
        <v>3</v>
      </c>
      <c r="M25" s="128">
        <v>35</v>
      </c>
      <c r="N25" s="130">
        <v>11</v>
      </c>
      <c r="O25" s="120">
        <v>50</v>
      </c>
      <c r="P25" s="129">
        <v>9</v>
      </c>
      <c r="Q25" s="128">
        <v>25</v>
      </c>
      <c r="R25" s="130">
        <v>16</v>
      </c>
      <c r="S25" s="120">
        <v>50</v>
      </c>
      <c r="T25" s="129">
        <v>11</v>
      </c>
      <c r="U25" s="128">
        <v>28</v>
      </c>
      <c r="V25" s="130">
        <v>11</v>
      </c>
      <c r="W25" s="120">
        <v>51</v>
      </c>
      <c r="X25" s="129">
        <v>6</v>
      </c>
      <c r="Y25" s="128">
        <v>37</v>
      </c>
      <c r="Z25" s="130">
        <v>8</v>
      </c>
      <c r="AA25" s="120">
        <v>50</v>
      </c>
      <c r="AB25" s="129">
        <v>7</v>
      </c>
      <c r="AC25" s="128">
        <v>34</v>
      </c>
      <c r="AD25" s="130">
        <v>9</v>
      </c>
      <c r="AE25" s="120">
        <v>50</v>
      </c>
      <c r="AF25" s="129">
        <v>22</v>
      </c>
      <c r="AG25" s="130">
        <v>28</v>
      </c>
      <c r="AH25" s="120">
        <v>22</v>
      </c>
      <c r="AI25" s="129">
        <v>0</v>
      </c>
      <c r="AJ25" s="128">
        <v>4</v>
      </c>
      <c r="AK25" s="128">
        <v>13</v>
      </c>
      <c r="AL25" s="128">
        <v>7</v>
      </c>
      <c r="AM25" s="128">
        <v>4</v>
      </c>
      <c r="AN25" s="130">
        <v>0</v>
      </c>
      <c r="AO25" s="120">
        <v>21</v>
      </c>
      <c r="AP25" s="129">
        <v>14</v>
      </c>
      <c r="AQ25" s="128">
        <v>8</v>
      </c>
      <c r="AR25" s="128">
        <v>7</v>
      </c>
      <c r="AS25" s="128">
        <v>1</v>
      </c>
      <c r="AT25" s="128">
        <v>3</v>
      </c>
      <c r="AU25" s="128">
        <v>2</v>
      </c>
      <c r="AV25" s="128">
        <v>0</v>
      </c>
      <c r="AW25" s="130">
        <v>0</v>
      </c>
      <c r="AX25" s="120">
        <v>49</v>
      </c>
      <c r="AY25" s="129">
        <v>18</v>
      </c>
      <c r="AZ25" s="130">
        <v>31</v>
      </c>
      <c r="BA25" s="120">
        <v>18</v>
      </c>
      <c r="BB25" s="129">
        <v>0</v>
      </c>
      <c r="BC25" s="128">
        <v>3</v>
      </c>
      <c r="BD25" s="128">
        <v>12</v>
      </c>
      <c r="BE25" s="128">
        <v>4</v>
      </c>
      <c r="BF25" s="128">
        <v>2</v>
      </c>
      <c r="BG25" s="130">
        <v>0</v>
      </c>
      <c r="BH25" s="120">
        <v>19</v>
      </c>
      <c r="BI25" s="129">
        <v>13</v>
      </c>
      <c r="BJ25" s="128">
        <v>7</v>
      </c>
      <c r="BK25" s="128">
        <v>9</v>
      </c>
      <c r="BL25" s="128">
        <v>3</v>
      </c>
      <c r="BM25" s="128">
        <v>0</v>
      </c>
      <c r="BN25" s="128">
        <v>0</v>
      </c>
      <c r="BO25" s="128">
        <v>1</v>
      </c>
      <c r="BP25" s="130">
        <v>0</v>
      </c>
      <c r="BQ25" s="120">
        <v>51</v>
      </c>
      <c r="BR25" s="129">
        <v>3</v>
      </c>
      <c r="BS25" s="128">
        <v>28</v>
      </c>
      <c r="BT25" s="130">
        <v>20</v>
      </c>
      <c r="BU25" s="120">
        <v>50</v>
      </c>
      <c r="BV25" s="129">
        <v>1</v>
      </c>
      <c r="BW25" s="128">
        <v>39</v>
      </c>
      <c r="BX25" s="130">
        <v>10</v>
      </c>
      <c r="BY25" s="120">
        <v>49</v>
      </c>
      <c r="BZ25" s="129">
        <v>36</v>
      </c>
      <c r="CA25" s="128">
        <v>8</v>
      </c>
      <c r="CB25" s="130">
        <v>5</v>
      </c>
      <c r="CC25" s="120">
        <v>52</v>
      </c>
      <c r="CD25" s="314">
        <v>19</v>
      </c>
      <c r="CE25" s="128">
        <v>24</v>
      </c>
      <c r="CF25" s="128">
        <v>5</v>
      </c>
      <c r="CG25" s="128">
        <v>4</v>
      </c>
      <c r="CH25" s="120">
        <v>19</v>
      </c>
      <c r="CI25" s="129">
        <v>2</v>
      </c>
      <c r="CJ25" s="128">
        <v>13</v>
      </c>
      <c r="CK25" s="128">
        <v>1</v>
      </c>
      <c r="CL25" s="128">
        <v>5</v>
      </c>
      <c r="CM25" s="128">
        <v>9</v>
      </c>
      <c r="CN25" s="128">
        <v>2</v>
      </c>
      <c r="CO25" s="120">
        <v>5</v>
      </c>
      <c r="CP25" s="129">
        <v>0</v>
      </c>
      <c r="CQ25" s="128">
        <v>2</v>
      </c>
      <c r="CR25" s="128">
        <v>2</v>
      </c>
      <c r="CS25" s="128">
        <v>4</v>
      </c>
      <c r="CT25" s="128">
        <v>1</v>
      </c>
      <c r="CU25" s="120">
        <v>49</v>
      </c>
      <c r="CV25" s="129">
        <v>12</v>
      </c>
      <c r="CW25" s="128">
        <v>8</v>
      </c>
      <c r="CX25" s="128">
        <v>8</v>
      </c>
      <c r="CY25" s="128">
        <v>8</v>
      </c>
      <c r="CZ25" s="128">
        <v>3</v>
      </c>
      <c r="DA25" s="128">
        <v>6</v>
      </c>
      <c r="DB25" s="128">
        <v>4</v>
      </c>
      <c r="DC25" s="120">
        <v>33</v>
      </c>
      <c r="DD25" s="129">
        <v>7</v>
      </c>
      <c r="DE25" s="128">
        <v>9</v>
      </c>
      <c r="DF25" s="128">
        <v>10</v>
      </c>
      <c r="DG25" s="128">
        <v>13</v>
      </c>
      <c r="DH25" s="128">
        <v>4</v>
      </c>
      <c r="DI25" s="128">
        <v>3</v>
      </c>
      <c r="DJ25" s="120">
        <v>50</v>
      </c>
      <c r="DK25" s="129">
        <v>38</v>
      </c>
      <c r="DL25" s="128">
        <v>4</v>
      </c>
      <c r="DM25" s="128">
        <v>8</v>
      </c>
      <c r="DN25" s="120">
        <v>42</v>
      </c>
      <c r="DO25" s="129">
        <v>34</v>
      </c>
      <c r="DP25" s="128">
        <v>17</v>
      </c>
      <c r="DQ25" s="128">
        <v>9</v>
      </c>
      <c r="DR25" s="128">
        <v>9</v>
      </c>
      <c r="DS25" s="128">
        <v>4</v>
      </c>
      <c r="DT25" s="120">
        <v>50</v>
      </c>
      <c r="DU25" s="129">
        <v>12</v>
      </c>
      <c r="DV25" s="128">
        <v>0</v>
      </c>
      <c r="DW25" s="128">
        <v>9</v>
      </c>
      <c r="DX25" s="130">
        <v>20</v>
      </c>
      <c r="DY25" s="130">
        <v>9</v>
      </c>
      <c r="DZ25" s="120">
        <v>51</v>
      </c>
      <c r="EA25" s="129">
        <v>0</v>
      </c>
      <c r="EB25" s="128">
        <v>5</v>
      </c>
      <c r="EC25" s="128">
        <v>13</v>
      </c>
      <c r="ED25" s="128">
        <v>33</v>
      </c>
      <c r="EE25" s="120">
        <v>5</v>
      </c>
      <c r="EF25" s="129">
        <v>0</v>
      </c>
      <c r="EG25" s="128">
        <v>3</v>
      </c>
      <c r="EH25" s="130">
        <v>1</v>
      </c>
      <c r="EI25" s="130">
        <v>0</v>
      </c>
      <c r="EJ25" s="130">
        <v>1</v>
      </c>
      <c r="EK25" s="120">
        <v>44</v>
      </c>
      <c r="EL25" s="129">
        <v>0</v>
      </c>
      <c r="EM25" s="128">
        <v>1</v>
      </c>
      <c r="EN25" s="128">
        <v>11</v>
      </c>
      <c r="EO25" s="130">
        <v>32</v>
      </c>
      <c r="EP25" s="120">
        <v>1</v>
      </c>
      <c r="EQ25" s="345">
        <v>0</v>
      </c>
      <c r="ER25" s="130">
        <v>0</v>
      </c>
      <c r="ES25" s="130">
        <v>1</v>
      </c>
      <c r="ET25" s="130">
        <v>0</v>
      </c>
      <c r="EU25" s="130">
        <v>0</v>
      </c>
      <c r="EV25" s="120">
        <v>50</v>
      </c>
      <c r="EW25" s="345">
        <v>10</v>
      </c>
      <c r="EX25" s="130">
        <v>6</v>
      </c>
      <c r="EY25" s="130">
        <v>25</v>
      </c>
      <c r="EZ25" s="130">
        <v>7</v>
      </c>
      <c r="FA25" s="130">
        <v>2</v>
      </c>
      <c r="FB25" s="120">
        <v>17</v>
      </c>
      <c r="FC25" s="345">
        <v>7</v>
      </c>
      <c r="FD25" s="130">
        <v>5</v>
      </c>
      <c r="FE25" s="130">
        <v>7</v>
      </c>
      <c r="FF25" s="130">
        <v>1</v>
      </c>
      <c r="FG25" s="130">
        <v>10</v>
      </c>
      <c r="FH25" s="130">
        <v>2</v>
      </c>
      <c r="FI25" s="120">
        <v>49</v>
      </c>
      <c r="FJ25" s="345">
        <v>11</v>
      </c>
      <c r="FK25" s="130">
        <v>21</v>
      </c>
      <c r="FL25" s="130">
        <v>12</v>
      </c>
      <c r="FM25" s="130">
        <v>11</v>
      </c>
      <c r="FN25" s="130">
        <v>17</v>
      </c>
      <c r="FO25" s="130">
        <v>7</v>
      </c>
      <c r="FP25" s="130">
        <v>12</v>
      </c>
      <c r="FQ25" s="130">
        <v>1</v>
      </c>
      <c r="FR25" s="130">
        <v>11</v>
      </c>
      <c r="FS25" s="130">
        <v>0</v>
      </c>
      <c r="FT25" s="120">
        <v>45</v>
      </c>
      <c r="FU25" s="345">
        <v>7</v>
      </c>
      <c r="FV25" s="130">
        <v>2</v>
      </c>
      <c r="FW25" s="130">
        <v>10</v>
      </c>
      <c r="FX25" s="130">
        <v>14</v>
      </c>
      <c r="FY25" s="130">
        <v>5</v>
      </c>
      <c r="FZ25" s="130">
        <v>1</v>
      </c>
      <c r="GA25" s="130">
        <v>20</v>
      </c>
      <c r="GB25" s="130">
        <v>0</v>
      </c>
      <c r="GC25" s="120">
        <v>50</v>
      </c>
      <c r="GD25" s="345">
        <v>1</v>
      </c>
      <c r="GE25" s="130">
        <v>9</v>
      </c>
      <c r="GF25" s="130">
        <v>15</v>
      </c>
      <c r="GG25" s="130">
        <v>25</v>
      </c>
      <c r="GH25" s="120">
        <v>51</v>
      </c>
      <c r="GI25" s="345">
        <v>1</v>
      </c>
      <c r="GJ25" s="130">
        <v>5</v>
      </c>
      <c r="GK25" s="130">
        <v>12</v>
      </c>
      <c r="GL25" s="130">
        <v>33</v>
      </c>
      <c r="GM25" s="120">
        <v>50</v>
      </c>
      <c r="GN25" s="345">
        <v>15</v>
      </c>
      <c r="GO25" s="130">
        <v>13</v>
      </c>
      <c r="GP25" s="130">
        <v>10</v>
      </c>
      <c r="GQ25" s="130">
        <v>8</v>
      </c>
      <c r="GR25" s="130">
        <v>13</v>
      </c>
      <c r="GS25" s="130">
        <v>5</v>
      </c>
      <c r="GT25" s="130">
        <v>7</v>
      </c>
      <c r="GU25" s="130">
        <v>3</v>
      </c>
      <c r="GV25" s="130">
        <v>20</v>
      </c>
      <c r="GW25" s="130">
        <v>0</v>
      </c>
      <c r="GX25" s="120">
        <v>50</v>
      </c>
      <c r="GY25" s="345">
        <v>6</v>
      </c>
      <c r="GZ25" s="130">
        <v>3</v>
      </c>
      <c r="HA25" s="130">
        <v>9</v>
      </c>
      <c r="HB25" s="130">
        <v>11</v>
      </c>
      <c r="HC25" s="130">
        <v>4</v>
      </c>
      <c r="HD25" s="130">
        <v>1</v>
      </c>
      <c r="HE25" s="130">
        <v>2</v>
      </c>
      <c r="HF25" s="130">
        <v>30</v>
      </c>
      <c r="HG25" s="130">
        <v>0</v>
      </c>
      <c r="HH25" s="120">
        <v>51</v>
      </c>
      <c r="HI25" s="129">
        <v>13</v>
      </c>
      <c r="HJ25" s="128">
        <v>11</v>
      </c>
      <c r="HK25" s="128">
        <v>10</v>
      </c>
      <c r="HL25" s="176">
        <v>17</v>
      </c>
      <c r="HO25" s="112" t="b">
        <f t="shared" si="26"/>
        <v>1</v>
      </c>
      <c r="HP25" s="112" t="b">
        <f t="shared" si="27"/>
        <v>1</v>
      </c>
      <c r="HQ25" s="112" t="b">
        <f t="shared" si="28"/>
        <v>1</v>
      </c>
      <c r="HR25" s="112" t="b">
        <f t="shared" si="29"/>
        <v>1</v>
      </c>
      <c r="HS25" s="112" t="b">
        <f t="shared" si="30"/>
        <v>1</v>
      </c>
      <c r="HT25" s="112" t="b">
        <f t="shared" si="31"/>
        <v>1</v>
      </c>
      <c r="HU25" s="112" t="b">
        <f t="shared" si="32"/>
        <v>1</v>
      </c>
      <c r="HV25" s="112" t="b">
        <f t="shared" si="33"/>
        <v>1</v>
      </c>
      <c r="HW25" s="112" t="b">
        <f t="shared" si="34"/>
        <v>1</v>
      </c>
      <c r="HX25" s="112" t="b">
        <f t="shared" si="35"/>
        <v>1</v>
      </c>
      <c r="HY25" s="112" t="b">
        <f t="shared" si="67"/>
        <v>1</v>
      </c>
      <c r="HZ25" s="112" t="b">
        <f t="shared" si="36"/>
        <v>1</v>
      </c>
      <c r="IA25" s="112" t="b">
        <f t="shared" si="37"/>
        <v>1</v>
      </c>
      <c r="IB25" s="112" t="b">
        <f t="shared" si="102"/>
        <v>1</v>
      </c>
      <c r="IC25" s="112" t="b">
        <f t="shared" si="103"/>
        <v>1</v>
      </c>
      <c r="ID25" s="112" t="b">
        <f t="shared" si="38"/>
        <v>1</v>
      </c>
      <c r="IE25" s="112" t="b">
        <f t="shared" si="68"/>
        <v>1</v>
      </c>
      <c r="IF25" s="112" t="b">
        <f t="shared" si="69"/>
        <v>1</v>
      </c>
      <c r="IG25" s="112" t="b">
        <f t="shared" si="70"/>
        <v>1</v>
      </c>
      <c r="IH25" s="112" t="b">
        <f t="shared" si="71"/>
        <v>1</v>
      </c>
      <c r="II25" s="112" t="b">
        <f t="shared" si="39"/>
        <v>1</v>
      </c>
      <c r="IJ25" s="112" t="b">
        <f t="shared" si="104"/>
        <v>1</v>
      </c>
      <c r="IK25" s="112" t="b">
        <f t="shared" si="72"/>
        <v>1</v>
      </c>
      <c r="IL25" s="112" t="b">
        <f t="shared" si="40"/>
        <v>1</v>
      </c>
      <c r="IM25" s="112" t="b">
        <f t="shared" si="73"/>
        <v>1</v>
      </c>
      <c r="IN25" s="112" t="b">
        <f t="shared" si="74"/>
        <v>1</v>
      </c>
      <c r="IO25" s="112" t="b">
        <f t="shared" si="41"/>
        <v>1</v>
      </c>
      <c r="IP25" s="112" t="b">
        <f t="shared" si="75"/>
        <v>1</v>
      </c>
      <c r="IQ25" s="112" t="b">
        <f t="shared" si="42"/>
        <v>1</v>
      </c>
      <c r="IR25" s="112" t="b">
        <f t="shared" si="43"/>
        <v>1</v>
      </c>
      <c r="IS25" s="112" t="b">
        <f t="shared" si="76"/>
        <v>1</v>
      </c>
      <c r="IT25" s="112" t="b">
        <f t="shared" si="77"/>
        <v>1</v>
      </c>
    </row>
    <row r="26" spans="1:254" ht="15" customHeight="1" x14ac:dyDescent="0.15">
      <c r="A26" s="160">
        <v>32</v>
      </c>
      <c r="B26" s="398" t="s">
        <v>31</v>
      </c>
      <c r="C26" s="380"/>
      <c r="D26" s="380"/>
      <c r="E26" s="127">
        <v>60</v>
      </c>
      <c r="F26" s="188">
        <v>14</v>
      </c>
      <c r="G26" s="120">
        <v>58</v>
      </c>
      <c r="H26" s="129">
        <v>6</v>
      </c>
      <c r="I26" s="128">
        <v>32</v>
      </c>
      <c r="J26" s="130">
        <v>20</v>
      </c>
      <c r="K26" s="120">
        <v>57</v>
      </c>
      <c r="L26" s="129">
        <v>5</v>
      </c>
      <c r="M26" s="128">
        <v>34</v>
      </c>
      <c r="N26" s="130">
        <v>18</v>
      </c>
      <c r="O26" s="120">
        <v>57</v>
      </c>
      <c r="P26" s="129">
        <v>5</v>
      </c>
      <c r="Q26" s="128">
        <v>32</v>
      </c>
      <c r="R26" s="130">
        <v>20</v>
      </c>
      <c r="S26" s="120">
        <v>58</v>
      </c>
      <c r="T26" s="129">
        <v>10</v>
      </c>
      <c r="U26" s="128">
        <v>30</v>
      </c>
      <c r="V26" s="130">
        <v>18</v>
      </c>
      <c r="W26" s="120">
        <v>55</v>
      </c>
      <c r="X26" s="129">
        <v>4</v>
      </c>
      <c r="Y26" s="128">
        <v>35</v>
      </c>
      <c r="Z26" s="130">
        <v>16</v>
      </c>
      <c r="AA26" s="120">
        <v>56</v>
      </c>
      <c r="AB26" s="129">
        <v>6</v>
      </c>
      <c r="AC26" s="128">
        <v>33</v>
      </c>
      <c r="AD26" s="130">
        <v>17</v>
      </c>
      <c r="AE26" s="120">
        <v>59</v>
      </c>
      <c r="AF26" s="129">
        <v>10</v>
      </c>
      <c r="AG26" s="130">
        <v>49</v>
      </c>
      <c r="AH26" s="120">
        <v>10</v>
      </c>
      <c r="AI26" s="129">
        <v>1</v>
      </c>
      <c r="AJ26" s="128">
        <v>2</v>
      </c>
      <c r="AK26" s="128">
        <v>5</v>
      </c>
      <c r="AL26" s="128">
        <v>2</v>
      </c>
      <c r="AM26" s="128">
        <v>1</v>
      </c>
      <c r="AN26" s="130">
        <v>1</v>
      </c>
      <c r="AO26" s="120">
        <v>9</v>
      </c>
      <c r="AP26" s="129">
        <v>7</v>
      </c>
      <c r="AQ26" s="128">
        <v>2</v>
      </c>
      <c r="AR26" s="128">
        <v>2</v>
      </c>
      <c r="AS26" s="128">
        <v>0</v>
      </c>
      <c r="AT26" s="128">
        <v>0</v>
      </c>
      <c r="AU26" s="128">
        <v>0</v>
      </c>
      <c r="AV26" s="128">
        <v>0</v>
      </c>
      <c r="AW26" s="130">
        <v>0</v>
      </c>
      <c r="AX26" s="120">
        <v>59</v>
      </c>
      <c r="AY26" s="129">
        <v>11</v>
      </c>
      <c r="AZ26" s="130">
        <v>48</v>
      </c>
      <c r="BA26" s="120">
        <v>10</v>
      </c>
      <c r="BB26" s="129">
        <v>0</v>
      </c>
      <c r="BC26" s="128">
        <v>3</v>
      </c>
      <c r="BD26" s="128">
        <v>6</v>
      </c>
      <c r="BE26" s="128">
        <v>3</v>
      </c>
      <c r="BF26" s="128">
        <v>2</v>
      </c>
      <c r="BG26" s="130">
        <v>0</v>
      </c>
      <c r="BH26" s="120">
        <v>11</v>
      </c>
      <c r="BI26" s="129">
        <v>10</v>
      </c>
      <c r="BJ26" s="128">
        <v>3</v>
      </c>
      <c r="BK26" s="128">
        <v>1</v>
      </c>
      <c r="BL26" s="128">
        <v>1</v>
      </c>
      <c r="BM26" s="128">
        <v>0</v>
      </c>
      <c r="BN26" s="128">
        <v>0</v>
      </c>
      <c r="BO26" s="128">
        <v>0</v>
      </c>
      <c r="BP26" s="130">
        <v>1</v>
      </c>
      <c r="BQ26" s="120">
        <v>57</v>
      </c>
      <c r="BR26" s="129">
        <v>5</v>
      </c>
      <c r="BS26" s="128">
        <v>27</v>
      </c>
      <c r="BT26" s="130">
        <v>25</v>
      </c>
      <c r="BU26" s="120">
        <v>58</v>
      </c>
      <c r="BV26" s="129">
        <v>4</v>
      </c>
      <c r="BW26" s="128">
        <v>43</v>
      </c>
      <c r="BX26" s="130">
        <v>11</v>
      </c>
      <c r="BY26" s="120">
        <v>60</v>
      </c>
      <c r="BZ26" s="129">
        <v>39</v>
      </c>
      <c r="CA26" s="128">
        <v>15</v>
      </c>
      <c r="CB26" s="130">
        <v>6</v>
      </c>
      <c r="CC26" s="120">
        <v>60</v>
      </c>
      <c r="CD26" s="314">
        <v>9</v>
      </c>
      <c r="CE26" s="128">
        <v>43</v>
      </c>
      <c r="CF26" s="128">
        <v>4</v>
      </c>
      <c r="CG26" s="128">
        <v>4</v>
      </c>
      <c r="CH26" s="120">
        <v>8</v>
      </c>
      <c r="CI26" s="129">
        <v>1</v>
      </c>
      <c r="CJ26" s="128">
        <v>6</v>
      </c>
      <c r="CK26" s="128">
        <v>1</v>
      </c>
      <c r="CL26" s="128">
        <v>1</v>
      </c>
      <c r="CM26" s="128">
        <v>2</v>
      </c>
      <c r="CN26" s="128">
        <v>1</v>
      </c>
      <c r="CO26" s="120">
        <v>4</v>
      </c>
      <c r="CP26" s="129">
        <v>0</v>
      </c>
      <c r="CQ26" s="128">
        <v>2</v>
      </c>
      <c r="CR26" s="128">
        <v>2</v>
      </c>
      <c r="CS26" s="128">
        <v>2</v>
      </c>
      <c r="CT26" s="128">
        <v>0</v>
      </c>
      <c r="CU26" s="120">
        <v>61</v>
      </c>
      <c r="CV26" s="129">
        <v>20</v>
      </c>
      <c r="CW26" s="128">
        <v>11</v>
      </c>
      <c r="CX26" s="128">
        <v>5</v>
      </c>
      <c r="CY26" s="128">
        <v>6</v>
      </c>
      <c r="CZ26" s="128">
        <v>7</v>
      </c>
      <c r="DA26" s="128">
        <v>4</v>
      </c>
      <c r="DB26" s="128">
        <v>8</v>
      </c>
      <c r="DC26" s="120">
        <v>34</v>
      </c>
      <c r="DD26" s="129">
        <v>4</v>
      </c>
      <c r="DE26" s="128">
        <v>8</v>
      </c>
      <c r="DF26" s="128">
        <v>7</v>
      </c>
      <c r="DG26" s="128">
        <v>8</v>
      </c>
      <c r="DH26" s="128">
        <v>5</v>
      </c>
      <c r="DI26" s="128">
        <v>7</v>
      </c>
      <c r="DJ26" s="120">
        <v>59</v>
      </c>
      <c r="DK26" s="129">
        <v>45</v>
      </c>
      <c r="DL26" s="128">
        <v>5</v>
      </c>
      <c r="DM26" s="128">
        <v>9</v>
      </c>
      <c r="DN26" s="120">
        <v>41</v>
      </c>
      <c r="DO26" s="129">
        <v>23</v>
      </c>
      <c r="DP26" s="128">
        <v>17</v>
      </c>
      <c r="DQ26" s="128">
        <v>2</v>
      </c>
      <c r="DR26" s="128">
        <v>14</v>
      </c>
      <c r="DS26" s="128">
        <v>6</v>
      </c>
      <c r="DT26" s="120">
        <v>59</v>
      </c>
      <c r="DU26" s="129">
        <v>6</v>
      </c>
      <c r="DV26" s="128">
        <v>6</v>
      </c>
      <c r="DW26" s="128">
        <v>9</v>
      </c>
      <c r="DX26" s="130">
        <v>23</v>
      </c>
      <c r="DY26" s="130">
        <v>15</v>
      </c>
      <c r="DZ26" s="120">
        <v>59</v>
      </c>
      <c r="EA26" s="129">
        <v>1</v>
      </c>
      <c r="EB26" s="128">
        <v>1</v>
      </c>
      <c r="EC26" s="128">
        <v>11</v>
      </c>
      <c r="ED26" s="128">
        <v>46</v>
      </c>
      <c r="EE26" s="120">
        <v>1</v>
      </c>
      <c r="EF26" s="129">
        <v>0</v>
      </c>
      <c r="EG26" s="128">
        <v>1</v>
      </c>
      <c r="EH26" s="130">
        <v>0</v>
      </c>
      <c r="EI26" s="130">
        <v>0</v>
      </c>
      <c r="EJ26" s="130">
        <v>0</v>
      </c>
      <c r="EK26" s="120">
        <v>44</v>
      </c>
      <c r="EL26" s="129">
        <v>0</v>
      </c>
      <c r="EM26" s="128">
        <v>1</v>
      </c>
      <c r="EN26" s="128">
        <v>4</v>
      </c>
      <c r="EO26" s="130">
        <v>39</v>
      </c>
      <c r="EP26" s="120">
        <v>1</v>
      </c>
      <c r="EQ26" s="345">
        <v>0</v>
      </c>
      <c r="ER26" s="130">
        <v>0</v>
      </c>
      <c r="ES26" s="130">
        <v>1</v>
      </c>
      <c r="ET26" s="130">
        <v>0</v>
      </c>
      <c r="EU26" s="130">
        <v>0</v>
      </c>
      <c r="EV26" s="120">
        <v>57</v>
      </c>
      <c r="EW26" s="345">
        <v>6</v>
      </c>
      <c r="EX26" s="130">
        <v>7</v>
      </c>
      <c r="EY26" s="130">
        <v>36</v>
      </c>
      <c r="EZ26" s="130">
        <v>4</v>
      </c>
      <c r="FA26" s="130">
        <v>4</v>
      </c>
      <c r="FB26" s="120">
        <v>13</v>
      </c>
      <c r="FC26" s="345">
        <v>4</v>
      </c>
      <c r="FD26" s="130">
        <v>3</v>
      </c>
      <c r="FE26" s="130">
        <v>3</v>
      </c>
      <c r="FF26" s="130">
        <v>4</v>
      </c>
      <c r="FG26" s="130">
        <v>5</v>
      </c>
      <c r="FH26" s="130">
        <v>0</v>
      </c>
      <c r="FI26" s="120">
        <v>55</v>
      </c>
      <c r="FJ26" s="345">
        <v>10</v>
      </c>
      <c r="FK26" s="130">
        <v>10</v>
      </c>
      <c r="FL26" s="130">
        <v>13</v>
      </c>
      <c r="FM26" s="130">
        <v>12</v>
      </c>
      <c r="FN26" s="130">
        <v>18</v>
      </c>
      <c r="FO26" s="130">
        <v>8</v>
      </c>
      <c r="FP26" s="130">
        <v>17</v>
      </c>
      <c r="FQ26" s="130">
        <v>1</v>
      </c>
      <c r="FR26" s="130">
        <v>12</v>
      </c>
      <c r="FS26" s="130">
        <v>1</v>
      </c>
      <c r="FT26" s="120">
        <v>54</v>
      </c>
      <c r="FU26" s="345">
        <v>8</v>
      </c>
      <c r="FV26" s="130">
        <v>2</v>
      </c>
      <c r="FW26" s="130">
        <v>12</v>
      </c>
      <c r="FX26" s="130">
        <v>13</v>
      </c>
      <c r="FY26" s="130">
        <v>3</v>
      </c>
      <c r="FZ26" s="130">
        <v>5</v>
      </c>
      <c r="GA26" s="130">
        <v>29</v>
      </c>
      <c r="GB26" s="130">
        <v>1</v>
      </c>
      <c r="GC26" s="120">
        <v>58</v>
      </c>
      <c r="GD26" s="345">
        <v>0</v>
      </c>
      <c r="GE26" s="130">
        <v>9</v>
      </c>
      <c r="GF26" s="130">
        <v>15</v>
      </c>
      <c r="GG26" s="130">
        <v>34</v>
      </c>
      <c r="GH26" s="120">
        <v>57</v>
      </c>
      <c r="GI26" s="345">
        <v>1</v>
      </c>
      <c r="GJ26" s="130">
        <v>3</v>
      </c>
      <c r="GK26" s="130">
        <v>9</v>
      </c>
      <c r="GL26" s="130">
        <v>44</v>
      </c>
      <c r="GM26" s="120">
        <v>57</v>
      </c>
      <c r="GN26" s="345">
        <v>11</v>
      </c>
      <c r="GO26" s="130">
        <v>10</v>
      </c>
      <c r="GP26" s="130">
        <v>6</v>
      </c>
      <c r="GQ26" s="130">
        <v>6</v>
      </c>
      <c r="GR26" s="130">
        <v>9</v>
      </c>
      <c r="GS26" s="130">
        <v>7</v>
      </c>
      <c r="GT26" s="130">
        <v>3</v>
      </c>
      <c r="GU26" s="130">
        <v>1</v>
      </c>
      <c r="GV26" s="130">
        <v>25</v>
      </c>
      <c r="GW26" s="130">
        <v>0</v>
      </c>
      <c r="GX26" s="120">
        <v>53</v>
      </c>
      <c r="GY26" s="345">
        <v>8</v>
      </c>
      <c r="GZ26" s="130">
        <v>3</v>
      </c>
      <c r="HA26" s="130">
        <v>13</v>
      </c>
      <c r="HB26" s="130">
        <v>8</v>
      </c>
      <c r="HC26" s="130">
        <v>0</v>
      </c>
      <c r="HD26" s="130">
        <v>3</v>
      </c>
      <c r="HE26" s="130">
        <v>0</v>
      </c>
      <c r="HF26" s="130">
        <v>30</v>
      </c>
      <c r="HG26" s="130">
        <v>1</v>
      </c>
      <c r="HH26" s="120">
        <v>57</v>
      </c>
      <c r="HI26" s="129">
        <v>25</v>
      </c>
      <c r="HJ26" s="128">
        <v>19</v>
      </c>
      <c r="HK26" s="128">
        <v>12</v>
      </c>
      <c r="HL26" s="176">
        <v>1</v>
      </c>
      <c r="HO26" s="112" t="b">
        <f t="shared" si="26"/>
        <v>1</v>
      </c>
      <c r="HP26" s="112" t="b">
        <f t="shared" si="27"/>
        <v>1</v>
      </c>
      <c r="HQ26" s="112" t="b">
        <f t="shared" si="28"/>
        <v>1</v>
      </c>
      <c r="HR26" s="112" t="b">
        <f t="shared" si="29"/>
        <v>1</v>
      </c>
      <c r="HS26" s="112" t="b">
        <f t="shared" si="30"/>
        <v>1</v>
      </c>
      <c r="HT26" s="112" t="b">
        <f t="shared" si="31"/>
        <v>1</v>
      </c>
      <c r="HU26" s="112" t="b">
        <f t="shared" si="32"/>
        <v>1</v>
      </c>
      <c r="HV26" s="112" t="b">
        <f t="shared" si="33"/>
        <v>1</v>
      </c>
      <c r="HW26" s="112" t="b">
        <f t="shared" si="34"/>
        <v>1</v>
      </c>
      <c r="HX26" s="112" t="b">
        <f t="shared" si="35"/>
        <v>1</v>
      </c>
      <c r="HY26" s="112" t="b">
        <f t="shared" si="67"/>
        <v>1</v>
      </c>
      <c r="HZ26" s="112" t="b">
        <f t="shared" si="36"/>
        <v>1</v>
      </c>
      <c r="IA26" s="112" t="b">
        <f t="shared" si="37"/>
        <v>1</v>
      </c>
      <c r="IB26" s="112" t="b">
        <f t="shared" si="102"/>
        <v>1</v>
      </c>
      <c r="IC26" s="112" t="b">
        <f t="shared" si="103"/>
        <v>1</v>
      </c>
      <c r="ID26" s="112" t="b">
        <f t="shared" si="38"/>
        <v>1</v>
      </c>
      <c r="IE26" s="112" t="b">
        <f t="shared" si="68"/>
        <v>1</v>
      </c>
      <c r="IF26" s="112" t="b">
        <f t="shared" si="69"/>
        <v>1</v>
      </c>
      <c r="IG26" s="112" t="b">
        <f t="shared" si="70"/>
        <v>1</v>
      </c>
      <c r="IH26" s="112" t="b">
        <f t="shared" si="71"/>
        <v>1</v>
      </c>
      <c r="II26" s="112" t="b">
        <f t="shared" si="39"/>
        <v>1</v>
      </c>
      <c r="IJ26" s="112" t="b">
        <f t="shared" si="104"/>
        <v>1</v>
      </c>
      <c r="IK26" s="112" t="b">
        <f t="shared" si="72"/>
        <v>1</v>
      </c>
      <c r="IL26" s="112" t="b">
        <f t="shared" si="40"/>
        <v>1</v>
      </c>
      <c r="IM26" s="112" t="b">
        <f t="shared" si="73"/>
        <v>1</v>
      </c>
      <c r="IN26" s="112" t="b">
        <f t="shared" si="74"/>
        <v>1</v>
      </c>
      <c r="IO26" s="112" t="b">
        <f t="shared" si="41"/>
        <v>1</v>
      </c>
      <c r="IP26" s="112" t="b">
        <f t="shared" si="75"/>
        <v>1</v>
      </c>
      <c r="IQ26" s="112" t="b">
        <f t="shared" si="42"/>
        <v>1</v>
      </c>
      <c r="IR26" s="112" t="b">
        <f t="shared" si="43"/>
        <v>1</v>
      </c>
      <c r="IS26" s="112" t="b">
        <f t="shared" si="76"/>
        <v>1</v>
      </c>
      <c r="IT26" s="112" t="b">
        <f t="shared" si="77"/>
        <v>1</v>
      </c>
    </row>
    <row r="27" spans="1:254" ht="13.5" customHeight="1" x14ac:dyDescent="0.15">
      <c r="A27" s="160">
        <v>6</v>
      </c>
      <c r="B27" s="388" t="s">
        <v>40</v>
      </c>
      <c r="C27" s="380"/>
      <c r="D27" s="380"/>
      <c r="E27" s="127">
        <v>55</v>
      </c>
      <c r="F27" s="188">
        <v>9</v>
      </c>
      <c r="G27" s="123">
        <v>55</v>
      </c>
      <c r="H27" s="132">
        <v>7</v>
      </c>
      <c r="I27" s="131">
        <v>28</v>
      </c>
      <c r="J27" s="133">
        <v>20</v>
      </c>
      <c r="K27" s="123">
        <v>55</v>
      </c>
      <c r="L27" s="132">
        <v>0</v>
      </c>
      <c r="M27" s="131">
        <v>36</v>
      </c>
      <c r="N27" s="133">
        <v>19</v>
      </c>
      <c r="O27" s="123">
        <v>55</v>
      </c>
      <c r="P27" s="132">
        <v>3</v>
      </c>
      <c r="Q27" s="131">
        <v>31</v>
      </c>
      <c r="R27" s="133">
        <v>21</v>
      </c>
      <c r="S27" s="123">
        <v>55</v>
      </c>
      <c r="T27" s="132">
        <v>8</v>
      </c>
      <c r="U27" s="131">
        <v>25</v>
      </c>
      <c r="V27" s="133">
        <v>22</v>
      </c>
      <c r="W27" s="123">
        <v>54</v>
      </c>
      <c r="X27" s="132">
        <v>2</v>
      </c>
      <c r="Y27" s="131">
        <v>36</v>
      </c>
      <c r="Z27" s="133">
        <v>16</v>
      </c>
      <c r="AA27" s="123">
        <v>54</v>
      </c>
      <c r="AB27" s="132">
        <v>4</v>
      </c>
      <c r="AC27" s="131">
        <v>35</v>
      </c>
      <c r="AD27" s="133">
        <v>15</v>
      </c>
      <c r="AE27" s="123">
        <v>55</v>
      </c>
      <c r="AF27" s="132">
        <v>11</v>
      </c>
      <c r="AG27" s="133">
        <v>44</v>
      </c>
      <c r="AH27" s="123">
        <v>10</v>
      </c>
      <c r="AI27" s="132">
        <v>1</v>
      </c>
      <c r="AJ27" s="131">
        <v>3</v>
      </c>
      <c r="AK27" s="131">
        <v>2</v>
      </c>
      <c r="AL27" s="131">
        <v>1</v>
      </c>
      <c r="AM27" s="131">
        <v>4</v>
      </c>
      <c r="AN27" s="133">
        <v>0</v>
      </c>
      <c r="AO27" s="123">
        <v>11</v>
      </c>
      <c r="AP27" s="132">
        <v>7</v>
      </c>
      <c r="AQ27" s="131">
        <v>4</v>
      </c>
      <c r="AR27" s="131">
        <v>2</v>
      </c>
      <c r="AS27" s="131">
        <v>0</v>
      </c>
      <c r="AT27" s="131">
        <v>0</v>
      </c>
      <c r="AU27" s="131">
        <v>0</v>
      </c>
      <c r="AV27" s="131">
        <v>0</v>
      </c>
      <c r="AW27" s="133">
        <v>0</v>
      </c>
      <c r="AX27" s="123">
        <v>53</v>
      </c>
      <c r="AY27" s="132">
        <v>12</v>
      </c>
      <c r="AZ27" s="133">
        <v>41</v>
      </c>
      <c r="BA27" s="123">
        <v>12</v>
      </c>
      <c r="BB27" s="132">
        <v>2</v>
      </c>
      <c r="BC27" s="131">
        <v>1</v>
      </c>
      <c r="BD27" s="131">
        <v>3</v>
      </c>
      <c r="BE27" s="131">
        <v>5</v>
      </c>
      <c r="BF27" s="131">
        <v>5</v>
      </c>
      <c r="BG27" s="133">
        <v>0</v>
      </c>
      <c r="BH27" s="123">
        <v>11</v>
      </c>
      <c r="BI27" s="132">
        <v>6</v>
      </c>
      <c r="BJ27" s="131">
        <v>3</v>
      </c>
      <c r="BK27" s="131">
        <v>4</v>
      </c>
      <c r="BL27" s="131">
        <v>0</v>
      </c>
      <c r="BM27" s="131">
        <v>0</v>
      </c>
      <c r="BN27" s="131">
        <v>0</v>
      </c>
      <c r="BO27" s="131">
        <v>0</v>
      </c>
      <c r="BP27" s="133">
        <v>2</v>
      </c>
      <c r="BQ27" s="123">
        <v>55</v>
      </c>
      <c r="BR27" s="132">
        <v>6</v>
      </c>
      <c r="BS27" s="131">
        <v>24</v>
      </c>
      <c r="BT27" s="133">
        <v>25</v>
      </c>
      <c r="BU27" s="123">
        <v>54</v>
      </c>
      <c r="BV27" s="132">
        <v>3</v>
      </c>
      <c r="BW27" s="131">
        <v>42</v>
      </c>
      <c r="BX27" s="133">
        <v>9</v>
      </c>
      <c r="BY27" s="123">
        <v>53</v>
      </c>
      <c r="BZ27" s="132">
        <v>23</v>
      </c>
      <c r="CA27" s="131">
        <v>20</v>
      </c>
      <c r="CB27" s="133">
        <v>10</v>
      </c>
      <c r="CC27" s="123">
        <v>54</v>
      </c>
      <c r="CD27" s="315">
        <v>6</v>
      </c>
      <c r="CE27" s="131">
        <v>38</v>
      </c>
      <c r="CF27" s="131">
        <v>4</v>
      </c>
      <c r="CG27" s="131">
        <v>6</v>
      </c>
      <c r="CH27" s="123">
        <v>6</v>
      </c>
      <c r="CI27" s="132">
        <v>0</v>
      </c>
      <c r="CJ27" s="131">
        <v>4</v>
      </c>
      <c r="CK27" s="131">
        <v>0</v>
      </c>
      <c r="CL27" s="131">
        <v>0</v>
      </c>
      <c r="CM27" s="131">
        <v>4</v>
      </c>
      <c r="CN27" s="131">
        <v>0</v>
      </c>
      <c r="CO27" s="123">
        <v>4</v>
      </c>
      <c r="CP27" s="132">
        <v>1</v>
      </c>
      <c r="CQ27" s="131">
        <v>0</v>
      </c>
      <c r="CR27" s="131">
        <v>3</v>
      </c>
      <c r="CS27" s="131">
        <v>1</v>
      </c>
      <c r="CT27" s="131">
        <v>0</v>
      </c>
      <c r="CU27" s="123">
        <v>51</v>
      </c>
      <c r="CV27" s="132">
        <v>9</v>
      </c>
      <c r="CW27" s="131">
        <v>4</v>
      </c>
      <c r="CX27" s="131">
        <v>7</v>
      </c>
      <c r="CY27" s="131">
        <v>8</v>
      </c>
      <c r="CZ27" s="131">
        <v>6</v>
      </c>
      <c r="DA27" s="131">
        <v>8</v>
      </c>
      <c r="DB27" s="131">
        <v>9</v>
      </c>
      <c r="DC27" s="123">
        <v>35</v>
      </c>
      <c r="DD27" s="132">
        <v>10</v>
      </c>
      <c r="DE27" s="131">
        <v>3</v>
      </c>
      <c r="DF27" s="131">
        <v>10</v>
      </c>
      <c r="DG27" s="131">
        <v>12</v>
      </c>
      <c r="DH27" s="131">
        <v>10</v>
      </c>
      <c r="DI27" s="131">
        <v>3</v>
      </c>
      <c r="DJ27" s="123">
        <v>55</v>
      </c>
      <c r="DK27" s="132">
        <v>28</v>
      </c>
      <c r="DL27" s="131">
        <v>7</v>
      </c>
      <c r="DM27" s="131">
        <v>20</v>
      </c>
      <c r="DN27" s="123">
        <v>32</v>
      </c>
      <c r="DO27" s="132">
        <v>19</v>
      </c>
      <c r="DP27" s="131">
        <v>14</v>
      </c>
      <c r="DQ27" s="131">
        <v>1</v>
      </c>
      <c r="DR27" s="131">
        <v>13</v>
      </c>
      <c r="DS27" s="131">
        <v>2</v>
      </c>
      <c r="DT27" s="123">
        <v>55</v>
      </c>
      <c r="DU27" s="132">
        <v>4</v>
      </c>
      <c r="DV27" s="131">
        <v>1</v>
      </c>
      <c r="DW27" s="131">
        <v>13</v>
      </c>
      <c r="DX27" s="133">
        <v>20</v>
      </c>
      <c r="DY27" s="133">
        <v>17</v>
      </c>
      <c r="DZ27" s="123">
        <v>51</v>
      </c>
      <c r="EA27" s="132">
        <v>0</v>
      </c>
      <c r="EB27" s="131">
        <v>2</v>
      </c>
      <c r="EC27" s="131">
        <v>17</v>
      </c>
      <c r="ED27" s="131">
        <v>32</v>
      </c>
      <c r="EE27" s="123">
        <v>2</v>
      </c>
      <c r="EF27" s="132">
        <v>0</v>
      </c>
      <c r="EG27" s="131">
        <v>0</v>
      </c>
      <c r="EH27" s="133">
        <v>2</v>
      </c>
      <c r="EI27" s="133">
        <v>0</v>
      </c>
      <c r="EJ27" s="133">
        <v>0</v>
      </c>
      <c r="EK27" s="123">
        <v>39</v>
      </c>
      <c r="EL27" s="132">
        <v>0</v>
      </c>
      <c r="EM27" s="131">
        <v>1</v>
      </c>
      <c r="EN27" s="131">
        <v>10</v>
      </c>
      <c r="EO27" s="133">
        <v>28</v>
      </c>
      <c r="EP27" s="123">
        <v>1</v>
      </c>
      <c r="EQ27" s="346">
        <v>0</v>
      </c>
      <c r="ER27" s="133">
        <v>0</v>
      </c>
      <c r="ES27" s="133">
        <v>0</v>
      </c>
      <c r="ET27" s="133">
        <v>1</v>
      </c>
      <c r="EU27" s="133">
        <v>0</v>
      </c>
      <c r="EV27" s="123">
        <v>51</v>
      </c>
      <c r="EW27" s="346">
        <v>5</v>
      </c>
      <c r="EX27" s="133">
        <v>6</v>
      </c>
      <c r="EY27" s="133">
        <v>24</v>
      </c>
      <c r="EZ27" s="133">
        <v>6</v>
      </c>
      <c r="FA27" s="133">
        <v>10</v>
      </c>
      <c r="FB27" s="123">
        <v>8</v>
      </c>
      <c r="FC27" s="346">
        <v>6</v>
      </c>
      <c r="FD27" s="133">
        <v>3</v>
      </c>
      <c r="FE27" s="133">
        <v>5</v>
      </c>
      <c r="FF27" s="133">
        <v>1</v>
      </c>
      <c r="FG27" s="133">
        <v>2</v>
      </c>
      <c r="FH27" s="133">
        <v>0</v>
      </c>
      <c r="FI27" s="123">
        <v>45</v>
      </c>
      <c r="FJ27" s="346">
        <v>10</v>
      </c>
      <c r="FK27" s="133">
        <v>12</v>
      </c>
      <c r="FL27" s="133">
        <v>10</v>
      </c>
      <c r="FM27" s="133">
        <v>12</v>
      </c>
      <c r="FN27" s="133">
        <v>7</v>
      </c>
      <c r="FO27" s="133">
        <v>9</v>
      </c>
      <c r="FP27" s="133">
        <v>11</v>
      </c>
      <c r="FQ27" s="133">
        <v>6</v>
      </c>
      <c r="FR27" s="133">
        <v>10</v>
      </c>
      <c r="FS27" s="133">
        <v>0</v>
      </c>
      <c r="FT27" s="123">
        <v>45</v>
      </c>
      <c r="FU27" s="346">
        <v>10</v>
      </c>
      <c r="FV27" s="133">
        <v>4</v>
      </c>
      <c r="FW27" s="133">
        <v>16</v>
      </c>
      <c r="FX27" s="133">
        <v>22</v>
      </c>
      <c r="FY27" s="133">
        <v>3</v>
      </c>
      <c r="FZ27" s="133">
        <v>7</v>
      </c>
      <c r="GA27" s="133">
        <v>15</v>
      </c>
      <c r="GB27" s="133">
        <v>0</v>
      </c>
      <c r="GC27" s="123">
        <v>52</v>
      </c>
      <c r="GD27" s="346">
        <v>0</v>
      </c>
      <c r="GE27" s="133">
        <v>9</v>
      </c>
      <c r="GF27" s="133">
        <v>16</v>
      </c>
      <c r="GG27" s="133">
        <v>27</v>
      </c>
      <c r="GH27" s="123">
        <v>54</v>
      </c>
      <c r="GI27" s="346">
        <v>0</v>
      </c>
      <c r="GJ27" s="133">
        <v>7</v>
      </c>
      <c r="GK27" s="133">
        <v>12</v>
      </c>
      <c r="GL27" s="133">
        <v>35</v>
      </c>
      <c r="GM27" s="123">
        <v>49</v>
      </c>
      <c r="GN27" s="346">
        <v>7</v>
      </c>
      <c r="GO27" s="133">
        <v>14</v>
      </c>
      <c r="GP27" s="133">
        <v>9</v>
      </c>
      <c r="GQ27" s="133">
        <v>11</v>
      </c>
      <c r="GR27" s="133">
        <v>5</v>
      </c>
      <c r="GS27" s="133">
        <v>4</v>
      </c>
      <c r="GT27" s="133">
        <v>9</v>
      </c>
      <c r="GU27" s="133">
        <v>7</v>
      </c>
      <c r="GV27" s="133">
        <v>19</v>
      </c>
      <c r="GW27" s="133">
        <v>0</v>
      </c>
      <c r="GX27" s="123">
        <v>51</v>
      </c>
      <c r="GY27" s="346">
        <v>12</v>
      </c>
      <c r="GZ27" s="133">
        <v>5</v>
      </c>
      <c r="HA27" s="133">
        <v>20</v>
      </c>
      <c r="HB27" s="133">
        <v>13</v>
      </c>
      <c r="HC27" s="133">
        <v>2</v>
      </c>
      <c r="HD27" s="133">
        <v>6</v>
      </c>
      <c r="HE27" s="133">
        <v>5</v>
      </c>
      <c r="HF27" s="133">
        <v>23</v>
      </c>
      <c r="HG27" s="133">
        <v>0</v>
      </c>
      <c r="HH27" s="123">
        <v>54</v>
      </c>
      <c r="HI27" s="132">
        <v>24</v>
      </c>
      <c r="HJ27" s="131">
        <v>25</v>
      </c>
      <c r="HK27" s="131">
        <v>5</v>
      </c>
      <c r="HL27" s="177">
        <v>0</v>
      </c>
      <c r="HO27" s="112" t="b">
        <f t="shared" si="26"/>
        <v>1</v>
      </c>
      <c r="HP27" s="112" t="b">
        <f t="shared" si="27"/>
        <v>1</v>
      </c>
      <c r="HQ27" s="112" t="b">
        <f t="shared" si="28"/>
        <v>1</v>
      </c>
      <c r="HR27" s="112" t="b">
        <f t="shared" si="29"/>
        <v>1</v>
      </c>
      <c r="HS27" s="112" t="b">
        <f t="shared" si="30"/>
        <v>1</v>
      </c>
      <c r="HT27" s="112" t="b">
        <f t="shared" si="31"/>
        <v>1</v>
      </c>
      <c r="HU27" s="112" t="b">
        <f t="shared" si="32"/>
        <v>1</v>
      </c>
      <c r="HV27" s="112" t="b">
        <f t="shared" si="33"/>
        <v>1</v>
      </c>
      <c r="HW27" s="112" t="b">
        <f t="shared" si="34"/>
        <v>1</v>
      </c>
      <c r="HX27" s="112" t="b">
        <f t="shared" si="35"/>
        <v>1</v>
      </c>
      <c r="HY27" s="112" t="b">
        <f t="shared" si="67"/>
        <v>1</v>
      </c>
      <c r="HZ27" s="112" t="b">
        <f t="shared" si="36"/>
        <v>1</v>
      </c>
      <c r="IA27" s="112" t="b">
        <f t="shared" si="37"/>
        <v>1</v>
      </c>
      <c r="IB27" s="112" t="b">
        <f t="shared" si="102"/>
        <v>1</v>
      </c>
      <c r="IC27" s="112" t="b">
        <f t="shared" si="103"/>
        <v>1</v>
      </c>
      <c r="ID27" s="112" t="b">
        <f t="shared" si="38"/>
        <v>1</v>
      </c>
      <c r="IE27" s="112" t="b">
        <f t="shared" si="68"/>
        <v>1</v>
      </c>
      <c r="IF27" s="112" t="b">
        <f t="shared" si="69"/>
        <v>1</v>
      </c>
      <c r="IG27" s="112" t="b">
        <f t="shared" si="70"/>
        <v>1</v>
      </c>
      <c r="IH27" s="112" t="b">
        <f t="shared" si="71"/>
        <v>1</v>
      </c>
      <c r="II27" s="112" t="b">
        <f t="shared" si="39"/>
        <v>1</v>
      </c>
      <c r="IJ27" s="112" t="b">
        <f t="shared" si="104"/>
        <v>1</v>
      </c>
      <c r="IK27" s="112" t="b">
        <f t="shared" si="72"/>
        <v>1</v>
      </c>
      <c r="IL27" s="112" t="b">
        <f t="shared" si="40"/>
        <v>1</v>
      </c>
      <c r="IM27" s="112" t="b">
        <f t="shared" si="73"/>
        <v>1</v>
      </c>
      <c r="IN27" s="112" t="b">
        <f t="shared" si="74"/>
        <v>1</v>
      </c>
      <c r="IO27" s="112" t="b">
        <f t="shared" si="41"/>
        <v>1</v>
      </c>
      <c r="IP27" s="112" t="b">
        <f t="shared" si="75"/>
        <v>1</v>
      </c>
      <c r="IQ27" s="112" t="b">
        <f t="shared" si="42"/>
        <v>1</v>
      </c>
      <c r="IR27" s="112" t="b">
        <f t="shared" si="43"/>
        <v>1</v>
      </c>
      <c r="IS27" s="112" t="b">
        <f t="shared" si="76"/>
        <v>1</v>
      </c>
      <c r="IT27" s="112" t="b">
        <f t="shared" si="77"/>
        <v>1</v>
      </c>
    </row>
    <row r="28" spans="1:254" ht="13.5" customHeight="1" x14ac:dyDescent="0.15">
      <c r="A28" s="160">
        <v>7</v>
      </c>
      <c r="B28" s="388" t="s">
        <v>41</v>
      </c>
      <c r="C28" s="380"/>
      <c r="D28" s="380"/>
      <c r="E28" s="127">
        <v>52</v>
      </c>
      <c r="F28" s="188">
        <v>7</v>
      </c>
      <c r="G28" s="123">
        <v>52</v>
      </c>
      <c r="H28" s="132">
        <v>7</v>
      </c>
      <c r="I28" s="131">
        <v>28</v>
      </c>
      <c r="J28" s="133">
        <v>17</v>
      </c>
      <c r="K28" s="123">
        <v>52</v>
      </c>
      <c r="L28" s="132">
        <v>4</v>
      </c>
      <c r="M28" s="131">
        <v>33</v>
      </c>
      <c r="N28" s="133">
        <v>15</v>
      </c>
      <c r="O28" s="123">
        <v>51</v>
      </c>
      <c r="P28" s="132">
        <v>4</v>
      </c>
      <c r="Q28" s="131">
        <v>31</v>
      </c>
      <c r="R28" s="133">
        <v>16</v>
      </c>
      <c r="S28" s="123">
        <v>51</v>
      </c>
      <c r="T28" s="132">
        <v>12</v>
      </c>
      <c r="U28" s="131">
        <v>27</v>
      </c>
      <c r="V28" s="133">
        <v>12</v>
      </c>
      <c r="W28" s="123">
        <v>50</v>
      </c>
      <c r="X28" s="132">
        <v>6</v>
      </c>
      <c r="Y28" s="131">
        <v>33</v>
      </c>
      <c r="Z28" s="133">
        <v>11</v>
      </c>
      <c r="AA28" s="123">
        <v>50</v>
      </c>
      <c r="AB28" s="132">
        <v>6</v>
      </c>
      <c r="AC28" s="131">
        <v>31</v>
      </c>
      <c r="AD28" s="133">
        <v>13</v>
      </c>
      <c r="AE28" s="123">
        <v>52</v>
      </c>
      <c r="AF28" s="132">
        <v>6</v>
      </c>
      <c r="AG28" s="133">
        <v>46</v>
      </c>
      <c r="AH28" s="123">
        <v>6</v>
      </c>
      <c r="AI28" s="132">
        <v>1</v>
      </c>
      <c r="AJ28" s="131">
        <v>0</v>
      </c>
      <c r="AK28" s="131">
        <v>2</v>
      </c>
      <c r="AL28" s="131">
        <v>0</v>
      </c>
      <c r="AM28" s="131">
        <v>3</v>
      </c>
      <c r="AN28" s="133">
        <v>1</v>
      </c>
      <c r="AO28" s="123">
        <v>5</v>
      </c>
      <c r="AP28" s="132">
        <v>2</v>
      </c>
      <c r="AQ28" s="131">
        <v>1</v>
      </c>
      <c r="AR28" s="131">
        <v>2</v>
      </c>
      <c r="AS28" s="131">
        <v>0</v>
      </c>
      <c r="AT28" s="131">
        <v>0</v>
      </c>
      <c r="AU28" s="131">
        <v>0</v>
      </c>
      <c r="AV28" s="131">
        <v>0</v>
      </c>
      <c r="AW28" s="133">
        <v>1</v>
      </c>
      <c r="AX28" s="123">
        <v>52</v>
      </c>
      <c r="AY28" s="132">
        <v>8</v>
      </c>
      <c r="AZ28" s="133">
        <v>44</v>
      </c>
      <c r="BA28" s="123">
        <v>8</v>
      </c>
      <c r="BB28" s="132">
        <v>0</v>
      </c>
      <c r="BC28" s="131">
        <v>1</v>
      </c>
      <c r="BD28" s="131">
        <v>2</v>
      </c>
      <c r="BE28" s="131">
        <v>1</v>
      </c>
      <c r="BF28" s="131">
        <v>4</v>
      </c>
      <c r="BG28" s="133">
        <v>1</v>
      </c>
      <c r="BH28" s="123">
        <v>6</v>
      </c>
      <c r="BI28" s="132">
        <v>3</v>
      </c>
      <c r="BJ28" s="131">
        <v>1</v>
      </c>
      <c r="BK28" s="131">
        <v>3</v>
      </c>
      <c r="BL28" s="131">
        <v>0</v>
      </c>
      <c r="BM28" s="131">
        <v>0</v>
      </c>
      <c r="BN28" s="131">
        <v>1</v>
      </c>
      <c r="BO28" s="131">
        <v>0</v>
      </c>
      <c r="BP28" s="133">
        <v>0</v>
      </c>
      <c r="BQ28" s="123">
        <v>52</v>
      </c>
      <c r="BR28" s="132">
        <v>3</v>
      </c>
      <c r="BS28" s="131">
        <v>23</v>
      </c>
      <c r="BT28" s="133">
        <v>26</v>
      </c>
      <c r="BU28" s="123">
        <v>52</v>
      </c>
      <c r="BV28" s="132">
        <v>10</v>
      </c>
      <c r="BW28" s="131">
        <v>30</v>
      </c>
      <c r="BX28" s="133">
        <v>12</v>
      </c>
      <c r="BY28" s="123">
        <v>52</v>
      </c>
      <c r="BZ28" s="132">
        <v>24</v>
      </c>
      <c r="CA28" s="131">
        <v>20</v>
      </c>
      <c r="CB28" s="133">
        <v>8</v>
      </c>
      <c r="CC28" s="123">
        <v>53</v>
      </c>
      <c r="CD28" s="315">
        <v>8</v>
      </c>
      <c r="CE28" s="131">
        <v>35</v>
      </c>
      <c r="CF28" s="131">
        <v>5</v>
      </c>
      <c r="CG28" s="131">
        <v>5</v>
      </c>
      <c r="CH28" s="123">
        <v>8</v>
      </c>
      <c r="CI28" s="132">
        <v>1</v>
      </c>
      <c r="CJ28" s="131">
        <v>5</v>
      </c>
      <c r="CK28" s="131">
        <v>0</v>
      </c>
      <c r="CL28" s="131">
        <v>1</v>
      </c>
      <c r="CM28" s="131">
        <v>2</v>
      </c>
      <c r="CN28" s="131">
        <v>1</v>
      </c>
      <c r="CO28" s="123">
        <v>5</v>
      </c>
      <c r="CP28" s="132">
        <v>1</v>
      </c>
      <c r="CQ28" s="131">
        <v>2</v>
      </c>
      <c r="CR28" s="131">
        <v>3</v>
      </c>
      <c r="CS28" s="131">
        <v>3</v>
      </c>
      <c r="CT28" s="131">
        <v>0</v>
      </c>
      <c r="CU28" s="123">
        <v>50</v>
      </c>
      <c r="CV28" s="132">
        <v>13</v>
      </c>
      <c r="CW28" s="131">
        <v>3</v>
      </c>
      <c r="CX28" s="131">
        <v>10</v>
      </c>
      <c r="CY28" s="131">
        <v>5</v>
      </c>
      <c r="CZ28" s="131">
        <v>6</v>
      </c>
      <c r="DA28" s="131">
        <v>3</v>
      </c>
      <c r="DB28" s="131">
        <v>10</v>
      </c>
      <c r="DC28" s="123">
        <v>28</v>
      </c>
      <c r="DD28" s="132">
        <v>0</v>
      </c>
      <c r="DE28" s="131">
        <v>5</v>
      </c>
      <c r="DF28" s="131">
        <v>6</v>
      </c>
      <c r="DG28" s="131">
        <v>17</v>
      </c>
      <c r="DH28" s="131">
        <v>5</v>
      </c>
      <c r="DI28" s="131">
        <v>1</v>
      </c>
      <c r="DJ28" s="123">
        <v>49</v>
      </c>
      <c r="DK28" s="132">
        <v>23</v>
      </c>
      <c r="DL28" s="131">
        <v>8</v>
      </c>
      <c r="DM28" s="131">
        <v>18</v>
      </c>
      <c r="DN28" s="123">
        <v>31</v>
      </c>
      <c r="DO28" s="132">
        <v>14</v>
      </c>
      <c r="DP28" s="131">
        <v>13</v>
      </c>
      <c r="DQ28" s="131">
        <v>4</v>
      </c>
      <c r="DR28" s="131">
        <v>12</v>
      </c>
      <c r="DS28" s="131">
        <v>0</v>
      </c>
      <c r="DT28" s="123">
        <v>50</v>
      </c>
      <c r="DU28" s="132">
        <v>2</v>
      </c>
      <c r="DV28" s="131">
        <v>2</v>
      </c>
      <c r="DW28" s="131">
        <v>8</v>
      </c>
      <c r="DX28" s="133">
        <v>20</v>
      </c>
      <c r="DY28" s="133">
        <v>18</v>
      </c>
      <c r="DZ28" s="123">
        <v>51</v>
      </c>
      <c r="EA28" s="132">
        <v>0</v>
      </c>
      <c r="EB28" s="131">
        <v>1</v>
      </c>
      <c r="EC28" s="131">
        <v>8</v>
      </c>
      <c r="ED28" s="131">
        <v>42</v>
      </c>
      <c r="EE28" s="123">
        <v>2</v>
      </c>
      <c r="EF28" s="132">
        <v>0</v>
      </c>
      <c r="EG28" s="131">
        <v>0</v>
      </c>
      <c r="EH28" s="133">
        <v>1</v>
      </c>
      <c r="EI28" s="133">
        <v>1</v>
      </c>
      <c r="EJ28" s="133">
        <v>0</v>
      </c>
      <c r="EK28" s="123">
        <v>42</v>
      </c>
      <c r="EL28" s="132">
        <v>0</v>
      </c>
      <c r="EM28" s="131">
        <v>2</v>
      </c>
      <c r="EN28" s="131">
        <v>5</v>
      </c>
      <c r="EO28" s="133">
        <v>35</v>
      </c>
      <c r="EP28" s="123">
        <v>2</v>
      </c>
      <c r="EQ28" s="346">
        <v>0</v>
      </c>
      <c r="ER28" s="133">
        <v>0</v>
      </c>
      <c r="ES28" s="133">
        <v>1</v>
      </c>
      <c r="ET28" s="133">
        <v>1</v>
      </c>
      <c r="EU28" s="133">
        <v>0</v>
      </c>
      <c r="EV28" s="123">
        <v>52</v>
      </c>
      <c r="EW28" s="346">
        <v>5</v>
      </c>
      <c r="EX28" s="133">
        <v>4</v>
      </c>
      <c r="EY28" s="133">
        <v>23</v>
      </c>
      <c r="EZ28" s="133">
        <v>9</v>
      </c>
      <c r="FA28" s="133">
        <v>11</v>
      </c>
      <c r="FB28" s="123">
        <v>9</v>
      </c>
      <c r="FC28" s="346">
        <v>2</v>
      </c>
      <c r="FD28" s="133">
        <v>1</v>
      </c>
      <c r="FE28" s="133">
        <v>3</v>
      </c>
      <c r="FF28" s="133">
        <v>3</v>
      </c>
      <c r="FG28" s="133">
        <v>3</v>
      </c>
      <c r="FH28" s="133">
        <v>1</v>
      </c>
      <c r="FI28" s="123">
        <v>48</v>
      </c>
      <c r="FJ28" s="346">
        <v>8</v>
      </c>
      <c r="FK28" s="133">
        <v>10</v>
      </c>
      <c r="FL28" s="133">
        <v>13</v>
      </c>
      <c r="FM28" s="133">
        <v>14</v>
      </c>
      <c r="FN28" s="133">
        <v>6</v>
      </c>
      <c r="FO28" s="133">
        <v>6</v>
      </c>
      <c r="FP28" s="133">
        <v>10</v>
      </c>
      <c r="FQ28" s="133">
        <v>0</v>
      </c>
      <c r="FR28" s="133">
        <v>17</v>
      </c>
      <c r="FS28" s="133">
        <v>0</v>
      </c>
      <c r="FT28" s="123">
        <v>46</v>
      </c>
      <c r="FU28" s="346">
        <v>6</v>
      </c>
      <c r="FV28" s="133">
        <v>1</v>
      </c>
      <c r="FW28" s="133">
        <v>6</v>
      </c>
      <c r="FX28" s="133">
        <v>16</v>
      </c>
      <c r="FY28" s="133">
        <v>2</v>
      </c>
      <c r="FZ28" s="133">
        <v>5</v>
      </c>
      <c r="GA28" s="133">
        <v>23</v>
      </c>
      <c r="GB28" s="133">
        <v>1</v>
      </c>
      <c r="GC28" s="123">
        <v>50</v>
      </c>
      <c r="GD28" s="346">
        <v>0</v>
      </c>
      <c r="GE28" s="133">
        <v>4</v>
      </c>
      <c r="GF28" s="133">
        <v>16</v>
      </c>
      <c r="GG28" s="133">
        <v>30</v>
      </c>
      <c r="GH28" s="123">
        <v>50</v>
      </c>
      <c r="GI28" s="346">
        <v>0</v>
      </c>
      <c r="GJ28" s="133">
        <v>3</v>
      </c>
      <c r="GK28" s="133">
        <v>16</v>
      </c>
      <c r="GL28" s="133">
        <v>31</v>
      </c>
      <c r="GM28" s="123">
        <v>47</v>
      </c>
      <c r="GN28" s="346">
        <v>7</v>
      </c>
      <c r="GO28" s="133">
        <v>7</v>
      </c>
      <c r="GP28" s="133">
        <v>7</v>
      </c>
      <c r="GQ28" s="133">
        <v>5</v>
      </c>
      <c r="GR28" s="133">
        <v>4</v>
      </c>
      <c r="GS28" s="133">
        <v>6</v>
      </c>
      <c r="GT28" s="133">
        <v>6</v>
      </c>
      <c r="GU28" s="133">
        <v>1</v>
      </c>
      <c r="GV28" s="133">
        <v>25</v>
      </c>
      <c r="GW28" s="133">
        <v>0</v>
      </c>
      <c r="GX28" s="123">
        <v>49</v>
      </c>
      <c r="GY28" s="346">
        <v>6</v>
      </c>
      <c r="GZ28" s="133">
        <v>3</v>
      </c>
      <c r="HA28" s="133">
        <v>6</v>
      </c>
      <c r="HB28" s="133">
        <v>8</v>
      </c>
      <c r="HC28" s="133">
        <v>4</v>
      </c>
      <c r="HD28" s="133">
        <v>2</v>
      </c>
      <c r="HE28" s="133">
        <v>2</v>
      </c>
      <c r="HF28" s="133">
        <v>31</v>
      </c>
      <c r="HG28" s="133">
        <v>1</v>
      </c>
      <c r="HH28" s="123">
        <v>52</v>
      </c>
      <c r="HI28" s="132">
        <v>31</v>
      </c>
      <c r="HJ28" s="131">
        <v>18</v>
      </c>
      <c r="HK28" s="131">
        <v>3</v>
      </c>
      <c r="HL28" s="177">
        <v>0</v>
      </c>
      <c r="HO28" s="112" t="b">
        <f t="shared" si="26"/>
        <v>1</v>
      </c>
      <c r="HP28" s="112" t="b">
        <f t="shared" si="27"/>
        <v>1</v>
      </c>
      <c r="HQ28" s="112" t="b">
        <f t="shared" si="28"/>
        <v>1</v>
      </c>
      <c r="HR28" s="112" t="b">
        <f t="shared" si="29"/>
        <v>1</v>
      </c>
      <c r="HS28" s="112" t="b">
        <f t="shared" si="30"/>
        <v>1</v>
      </c>
      <c r="HT28" s="112" t="b">
        <f t="shared" si="31"/>
        <v>1</v>
      </c>
      <c r="HU28" s="112" t="b">
        <f t="shared" si="32"/>
        <v>1</v>
      </c>
      <c r="HV28" s="112" t="b">
        <f t="shared" si="33"/>
        <v>1</v>
      </c>
      <c r="HW28" s="112" t="b">
        <f t="shared" si="34"/>
        <v>1</v>
      </c>
      <c r="HX28" s="112" t="b">
        <f t="shared" si="35"/>
        <v>1</v>
      </c>
      <c r="HY28" s="112" t="b">
        <f t="shared" si="67"/>
        <v>1</v>
      </c>
      <c r="HZ28" s="112" t="b">
        <f t="shared" si="36"/>
        <v>1</v>
      </c>
      <c r="IA28" s="112" t="b">
        <f t="shared" si="37"/>
        <v>1</v>
      </c>
      <c r="IB28" s="112" t="b">
        <f t="shared" si="102"/>
        <v>1</v>
      </c>
      <c r="IC28" s="112" t="b">
        <f t="shared" si="103"/>
        <v>1</v>
      </c>
      <c r="ID28" s="112" t="b">
        <f t="shared" si="38"/>
        <v>1</v>
      </c>
      <c r="IE28" s="112" t="b">
        <f t="shared" si="68"/>
        <v>1</v>
      </c>
      <c r="IF28" s="112" t="b">
        <f t="shared" si="69"/>
        <v>1</v>
      </c>
      <c r="IG28" s="112" t="b">
        <f t="shared" si="70"/>
        <v>1</v>
      </c>
      <c r="IH28" s="112" t="b">
        <f t="shared" si="71"/>
        <v>1</v>
      </c>
      <c r="II28" s="112" t="b">
        <f t="shared" si="39"/>
        <v>1</v>
      </c>
      <c r="IJ28" s="112" t="b">
        <f t="shared" si="104"/>
        <v>1</v>
      </c>
      <c r="IK28" s="112" t="b">
        <f t="shared" si="72"/>
        <v>1</v>
      </c>
      <c r="IL28" s="112" t="b">
        <f t="shared" si="40"/>
        <v>1</v>
      </c>
      <c r="IM28" s="112" t="b">
        <f t="shared" si="73"/>
        <v>1</v>
      </c>
      <c r="IN28" s="112" t="b">
        <f t="shared" si="74"/>
        <v>1</v>
      </c>
      <c r="IO28" s="112" t="b">
        <f t="shared" si="41"/>
        <v>1</v>
      </c>
      <c r="IP28" s="112" t="b">
        <f t="shared" si="75"/>
        <v>1</v>
      </c>
      <c r="IQ28" s="112" t="b">
        <f t="shared" si="42"/>
        <v>1</v>
      </c>
      <c r="IR28" s="112" t="b">
        <f t="shared" si="43"/>
        <v>1</v>
      </c>
      <c r="IS28" s="112" t="b">
        <f t="shared" si="76"/>
        <v>1</v>
      </c>
      <c r="IT28" s="112" t="b">
        <f t="shared" si="77"/>
        <v>1</v>
      </c>
    </row>
    <row r="29" spans="1:254" ht="13.5" customHeight="1" thickBot="1" x14ac:dyDescent="0.2">
      <c r="A29" s="160">
        <v>8</v>
      </c>
      <c r="B29" s="388" t="s">
        <v>21</v>
      </c>
      <c r="C29" s="380"/>
      <c r="D29" s="380"/>
      <c r="E29" s="228">
        <v>49</v>
      </c>
      <c r="F29" s="229">
        <v>16</v>
      </c>
      <c r="G29" s="280">
        <v>49</v>
      </c>
      <c r="H29" s="265">
        <v>9</v>
      </c>
      <c r="I29" s="230">
        <v>19</v>
      </c>
      <c r="J29" s="249">
        <v>21</v>
      </c>
      <c r="K29" s="280">
        <v>49</v>
      </c>
      <c r="L29" s="265">
        <v>4</v>
      </c>
      <c r="M29" s="230">
        <v>35</v>
      </c>
      <c r="N29" s="249">
        <v>10</v>
      </c>
      <c r="O29" s="280">
        <v>49</v>
      </c>
      <c r="P29" s="265">
        <v>3</v>
      </c>
      <c r="Q29" s="230">
        <v>33</v>
      </c>
      <c r="R29" s="249">
        <v>13</v>
      </c>
      <c r="S29" s="280">
        <v>47</v>
      </c>
      <c r="T29" s="265">
        <v>9</v>
      </c>
      <c r="U29" s="230">
        <v>28</v>
      </c>
      <c r="V29" s="249">
        <v>10</v>
      </c>
      <c r="W29" s="280">
        <v>47</v>
      </c>
      <c r="X29" s="265">
        <v>4</v>
      </c>
      <c r="Y29" s="230">
        <v>33</v>
      </c>
      <c r="Z29" s="249">
        <v>10</v>
      </c>
      <c r="AA29" s="280">
        <v>47</v>
      </c>
      <c r="AB29" s="265">
        <v>6</v>
      </c>
      <c r="AC29" s="230">
        <v>32</v>
      </c>
      <c r="AD29" s="249">
        <v>9</v>
      </c>
      <c r="AE29" s="280">
        <v>48</v>
      </c>
      <c r="AF29" s="265">
        <v>11</v>
      </c>
      <c r="AG29" s="249">
        <v>37</v>
      </c>
      <c r="AH29" s="280">
        <v>11</v>
      </c>
      <c r="AI29" s="265">
        <v>1</v>
      </c>
      <c r="AJ29" s="230">
        <v>4</v>
      </c>
      <c r="AK29" s="230">
        <v>0</v>
      </c>
      <c r="AL29" s="230">
        <v>1</v>
      </c>
      <c r="AM29" s="230">
        <v>9</v>
      </c>
      <c r="AN29" s="249">
        <v>0</v>
      </c>
      <c r="AO29" s="280">
        <v>11</v>
      </c>
      <c r="AP29" s="265">
        <v>10</v>
      </c>
      <c r="AQ29" s="230">
        <v>2</v>
      </c>
      <c r="AR29" s="230">
        <v>1</v>
      </c>
      <c r="AS29" s="230">
        <v>0</v>
      </c>
      <c r="AT29" s="230">
        <v>0</v>
      </c>
      <c r="AU29" s="230">
        <v>0</v>
      </c>
      <c r="AV29" s="230">
        <v>0</v>
      </c>
      <c r="AW29" s="249">
        <v>0</v>
      </c>
      <c r="AX29" s="280">
        <v>49</v>
      </c>
      <c r="AY29" s="265">
        <v>9</v>
      </c>
      <c r="AZ29" s="249">
        <v>40</v>
      </c>
      <c r="BA29" s="280">
        <v>8</v>
      </c>
      <c r="BB29" s="265">
        <v>0</v>
      </c>
      <c r="BC29" s="230">
        <v>1</v>
      </c>
      <c r="BD29" s="230">
        <v>1</v>
      </c>
      <c r="BE29" s="230">
        <v>2</v>
      </c>
      <c r="BF29" s="230">
        <v>4</v>
      </c>
      <c r="BG29" s="249">
        <v>1</v>
      </c>
      <c r="BH29" s="280">
        <v>9</v>
      </c>
      <c r="BI29" s="265">
        <v>6</v>
      </c>
      <c r="BJ29" s="230">
        <v>2</v>
      </c>
      <c r="BK29" s="230">
        <v>0</v>
      </c>
      <c r="BL29" s="230">
        <v>0</v>
      </c>
      <c r="BM29" s="230">
        <v>0</v>
      </c>
      <c r="BN29" s="230">
        <v>0</v>
      </c>
      <c r="BO29" s="230">
        <v>0</v>
      </c>
      <c r="BP29" s="249">
        <v>2</v>
      </c>
      <c r="BQ29" s="280">
        <v>48</v>
      </c>
      <c r="BR29" s="265">
        <v>6</v>
      </c>
      <c r="BS29" s="230">
        <v>25</v>
      </c>
      <c r="BT29" s="249">
        <v>17</v>
      </c>
      <c r="BU29" s="280">
        <v>48</v>
      </c>
      <c r="BV29" s="265">
        <v>4</v>
      </c>
      <c r="BW29" s="230">
        <v>39</v>
      </c>
      <c r="BX29" s="249">
        <v>5</v>
      </c>
      <c r="BY29" s="280">
        <v>45</v>
      </c>
      <c r="BZ29" s="265">
        <v>24</v>
      </c>
      <c r="CA29" s="230">
        <v>17</v>
      </c>
      <c r="CB29" s="249">
        <v>4</v>
      </c>
      <c r="CC29" s="280">
        <v>47</v>
      </c>
      <c r="CD29" s="316">
        <v>8</v>
      </c>
      <c r="CE29" s="230">
        <v>33</v>
      </c>
      <c r="CF29" s="230">
        <v>4</v>
      </c>
      <c r="CG29" s="230">
        <v>2</v>
      </c>
      <c r="CH29" s="280">
        <v>8</v>
      </c>
      <c r="CI29" s="265">
        <v>0</v>
      </c>
      <c r="CJ29" s="230">
        <v>6</v>
      </c>
      <c r="CK29" s="230">
        <v>1</v>
      </c>
      <c r="CL29" s="230">
        <v>3</v>
      </c>
      <c r="CM29" s="230">
        <v>7</v>
      </c>
      <c r="CN29" s="230">
        <v>0</v>
      </c>
      <c r="CO29" s="280">
        <v>4</v>
      </c>
      <c r="CP29" s="265">
        <v>0</v>
      </c>
      <c r="CQ29" s="230">
        <v>0</v>
      </c>
      <c r="CR29" s="230">
        <v>2</v>
      </c>
      <c r="CS29" s="230">
        <v>4</v>
      </c>
      <c r="CT29" s="230">
        <v>0</v>
      </c>
      <c r="CU29" s="280">
        <v>42</v>
      </c>
      <c r="CV29" s="265">
        <v>12</v>
      </c>
      <c r="CW29" s="230">
        <v>9</v>
      </c>
      <c r="CX29" s="230">
        <v>7</v>
      </c>
      <c r="CY29" s="230">
        <v>3</v>
      </c>
      <c r="CZ29" s="230">
        <v>4</v>
      </c>
      <c r="DA29" s="230">
        <v>3</v>
      </c>
      <c r="DB29" s="230">
        <v>4</v>
      </c>
      <c r="DC29" s="280">
        <v>27</v>
      </c>
      <c r="DD29" s="265">
        <v>9</v>
      </c>
      <c r="DE29" s="230">
        <v>4</v>
      </c>
      <c r="DF29" s="230">
        <v>5</v>
      </c>
      <c r="DG29" s="230">
        <v>15</v>
      </c>
      <c r="DH29" s="230">
        <v>4</v>
      </c>
      <c r="DI29" s="230">
        <v>3</v>
      </c>
      <c r="DJ29" s="280">
        <v>45</v>
      </c>
      <c r="DK29" s="265">
        <v>25</v>
      </c>
      <c r="DL29" s="230">
        <v>4</v>
      </c>
      <c r="DM29" s="230">
        <v>16</v>
      </c>
      <c r="DN29" s="280">
        <v>30</v>
      </c>
      <c r="DO29" s="265">
        <v>19</v>
      </c>
      <c r="DP29" s="230">
        <v>14</v>
      </c>
      <c r="DQ29" s="230">
        <v>7</v>
      </c>
      <c r="DR29" s="230">
        <v>9</v>
      </c>
      <c r="DS29" s="230">
        <v>4</v>
      </c>
      <c r="DT29" s="280">
        <v>48</v>
      </c>
      <c r="DU29" s="265">
        <v>2</v>
      </c>
      <c r="DV29" s="230">
        <v>3</v>
      </c>
      <c r="DW29" s="230">
        <v>6</v>
      </c>
      <c r="DX29" s="249">
        <v>20</v>
      </c>
      <c r="DY29" s="249">
        <v>17</v>
      </c>
      <c r="DZ29" s="280">
        <v>47</v>
      </c>
      <c r="EA29" s="265">
        <v>1</v>
      </c>
      <c r="EB29" s="230">
        <v>1</v>
      </c>
      <c r="EC29" s="230">
        <v>10</v>
      </c>
      <c r="ED29" s="230">
        <v>35</v>
      </c>
      <c r="EE29" s="280">
        <v>1</v>
      </c>
      <c r="EF29" s="265">
        <v>0</v>
      </c>
      <c r="EG29" s="230">
        <v>1</v>
      </c>
      <c r="EH29" s="249">
        <v>0</v>
      </c>
      <c r="EI29" s="249">
        <v>0</v>
      </c>
      <c r="EJ29" s="249">
        <v>0</v>
      </c>
      <c r="EK29" s="280">
        <v>41</v>
      </c>
      <c r="EL29" s="265">
        <v>0</v>
      </c>
      <c r="EM29" s="230">
        <v>0</v>
      </c>
      <c r="EN29" s="230">
        <v>8</v>
      </c>
      <c r="EO29" s="249">
        <v>33</v>
      </c>
      <c r="EP29" s="280">
        <v>0</v>
      </c>
      <c r="EQ29" s="347">
        <v>0</v>
      </c>
      <c r="ER29" s="249">
        <v>0</v>
      </c>
      <c r="ES29" s="249">
        <v>0</v>
      </c>
      <c r="ET29" s="249">
        <v>0</v>
      </c>
      <c r="EU29" s="249">
        <v>0</v>
      </c>
      <c r="EV29" s="280">
        <v>47</v>
      </c>
      <c r="EW29" s="347">
        <v>7</v>
      </c>
      <c r="EX29" s="249">
        <v>4</v>
      </c>
      <c r="EY29" s="249">
        <v>21</v>
      </c>
      <c r="EZ29" s="249">
        <v>9</v>
      </c>
      <c r="FA29" s="249">
        <v>6</v>
      </c>
      <c r="FB29" s="280">
        <v>11</v>
      </c>
      <c r="FC29" s="347">
        <v>4</v>
      </c>
      <c r="FD29" s="249">
        <v>3</v>
      </c>
      <c r="FE29" s="249">
        <v>7</v>
      </c>
      <c r="FF29" s="249">
        <v>4</v>
      </c>
      <c r="FG29" s="249">
        <v>5</v>
      </c>
      <c r="FH29" s="249">
        <v>0</v>
      </c>
      <c r="FI29" s="280">
        <v>43</v>
      </c>
      <c r="FJ29" s="347">
        <v>8</v>
      </c>
      <c r="FK29" s="249">
        <v>10</v>
      </c>
      <c r="FL29" s="249">
        <v>11</v>
      </c>
      <c r="FM29" s="249">
        <v>11</v>
      </c>
      <c r="FN29" s="249">
        <v>12</v>
      </c>
      <c r="FO29" s="249">
        <v>10</v>
      </c>
      <c r="FP29" s="249">
        <v>9</v>
      </c>
      <c r="FQ29" s="249">
        <v>3</v>
      </c>
      <c r="FR29" s="249">
        <v>9</v>
      </c>
      <c r="FS29" s="249">
        <v>0</v>
      </c>
      <c r="FT29" s="280">
        <v>41</v>
      </c>
      <c r="FU29" s="347">
        <v>7</v>
      </c>
      <c r="FV29" s="249">
        <v>2</v>
      </c>
      <c r="FW29" s="249">
        <v>9</v>
      </c>
      <c r="FX29" s="249">
        <v>13</v>
      </c>
      <c r="FY29" s="249">
        <v>5</v>
      </c>
      <c r="FZ29" s="249">
        <v>6</v>
      </c>
      <c r="GA29" s="249">
        <v>20</v>
      </c>
      <c r="GB29" s="249">
        <v>0</v>
      </c>
      <c r="GC29" s="280">
        <v>47</v>
      </c>
      <c r="GD29" s="347">
        <v>0</v>
      </c>
      <c r="GE29" s="249">
        <v>3</v>
      </c>
      <c r="GF29" s="249">
        <v>8</v>
      </c>
      <c r="GG29" s="249">
        <v>36</v>
      </c>
      <c r="GH29" s="280">
        <v>47</v>
      </c>
      <c r="GI29" s="347">
        <v>0</v>
      </c>
      <c r="GJ29" s="249">
        <v>3</v>
      </c>
      <c r="GK29" s="249">
        <v>6</v>
      </c>
      <c r="GL29" s="249">
        <v>38</v>
      </c>
      <c r="GM29" s="280">
        <v>45</v>
      </c>
      <c r="GN29" s="347">
        <v>8</v>
      </c>
      <c r="GO29" s="249">
        <v>10</v>
      </c>
      <c r="GP29" s="249">
        <v>4</v>
      </c>
      <c r="GQ29" s="249">
        <v>5</v>
      </c>
      <c r="GR29" s="249">
        <v>10</v>
      </c>
      <c r="GS29" s="249">
        <v>8</v>
      </c>
      <c r="GT29" s="249">
        <v>7</v>
      </c>
      <c r="GU29" s="249">
        <v>4</v>
      </c>
      <c r="GV29" s="249">
        <v>18</v>
      </c>
      <c r="GW29" s="249">
        <v>0</v>
      </c>
      <c r="GX29" s="280">
        <v>45</v>
      </c>
      <c r="GY29" s="347">
        <v>9</v>
      </c>
      <c r="GZ29" s="249">
        <v>3</v>
      </c>
      <c r="HA29" s="249">
        <v>11</v>
      </c>
      <c r="HB29" s="249">
        <v>8</v>
      </c>
      <c r="HC29" s="249">
        <v>3</v>
      </c>
      <c r="HD29" s="249">
        <v>2</v>
      </c>
      <c r="HE29" s="249">
        <v>7</v>
      </c>
      <c r="HF29" s="249">
        <v>24</v>
      </c>
      <c r="HG29" s="249">
        <v>0</v>
      </c>
      <c r="HH29" s="280">
        <v>49</v>
      </c>
      <c r="HI29" s="265">
        <v>27</v>
      </c>
      <c r="HJ29" s="230">
        <v>17</v>
      </c>
      <c r="HK29" s="230">
        <v>4</v>
      </c>
      <c r="HL29" s="231">
        <v>1</v>
      </c>
      <c r="HO29" s="112" t="b">
        <f t="shared" si="26"/>
        <v>1</v>
      </c>
      <c r="HP29" s="112" t="b">
        <f t="shared" si="27"/>
        <v>1</v>
      </c>
      <c r="HQ29" s="112" t="b">
        <f t="shared" si="28"/>
        <v>1</v>
      </c>
      <c r="HR29" s="112" t="b">
        <f t="shared" si="29"/>
        <v>1</v>
      </c>
      <c r="HS29" s="112" t="b">
        <f t="shared" si="30"/>
        <v>1</v>
      </c>
      <c r="HT29" s="112" t="b">
        <f t="shared" si="31"/>
        <v>1</v>
      </c>
      <c r="HU29" s="112" t="b">
        <f t="shared" si="32"/>
        <v>1</v>
      </c>
      <c r="HV29" s="112" t="b">
        <f t="shared" si="33"/>
        <v>1</v>
      </c>
      <c r="HW29" s="112" t="b">
        <f t="shared" si="34"/>
        <v>1</v>
      </c>
      <c r="HX29" s="112" t="b">
        <f t="shared" si="35"/>
        <v>1</v>
      </c>
      <c r="HY29" s="112" t="b">
        <f t="shared" si="67"/>
        <v>1</v>
      </c>
      <c r="HZ29" s="112" t="b">
        <f t="shared" si="36"/>
        <v>1</v>
      </c>
      <c r="IA29" s="112" t="b">
        <f t="shared" si="37"/>
        <v>1</v>
      </c>
      <c r="IB29" s="112" t="b">
        <f t="shared" si="102"/>
        <v>1</v>
      </c>
      <c r="IC29" s="112" t="b">
        <f t="shared" si="103"/>
        <v>1</v>
      </c>
      <c r="ID29" s="112" t="b">
        <f t="shared" si="38"/>
        <v>1</v>
      </c>
      <c r="IE29" s="112" t="b">
        <f t="shared" si="68"/>
        <v>1</v>
      </c>
      <c r="IF29" s="112" t="b">
        <f t="shared" si="69"/>
        <v>1</v>
      </c>
      <c r="IG29" s="112" t="b">
        <f t="shared" si="70"/>
        <v>1</v>
      </c>
      <c r="IH29" s="112" t="b">
        <f t="shared" si="71"/>
        <v>1</v>
      </c>
      <c r="II29" s="112" t="b">
        <f t="shared" si="39"/>
        <v>1</v>
      </c>
      <c r="IJ29" s="112" t="b">
        <f t="shared" si="104"/>
        <v>1</v>
      </c>
      <c r="IK29" s="112" t="b">
        <f t="shared" si="72"/>
        <v>1</v>
      </c>
      <c r="IL29" s="112" t="b">
        <f t="shared" si="40"/>
        <v>1</v>
      </c>
      <c r="IM29" s="112" t="b">
        <f t="shared" si="73"/>
        <v>1</v>
      </c>
      <c r="IN29" s="112" t="b">
        <f t="shared" si="74"/>
        <v>1</v>
      </c>
      <c r="IO29" s="112" t="b">
        <f t="shared" si="41"/>
        <v>1</v>
      </c>
      <c r="IP29" s="112" t="b">
        <f t="shared" si="75"/>
        <v>1</v>
      </c>
      <c r="IQ29" s="112" t="b">
        <f t="shared" si="42"/>
        <v>1</v>
      </c>
      <c r="IR29" s="112" t="b">
        <f t="shared" si="43"/>
        <v>1</v>
      </c>
      <c r="IS29" s="112" t="b">
        <f t="shared" si="76"/>
        <v>1</v>
      </c>
      <c r="IT29" s="112" t="b">
        <f t="shared" si="77"/>
        <v>1</v>
      </c>
    </row>
    <row r="30" spans="1:254" ht="13.5" customHeight="1" thickBot="1" x14ac:dyDescent="0.2">
      <c r="A30" s="160"/>
      <c r="B30" s="389" t="s">
        <v>51</v>
      </c>
      <c r="C30" s="380"/>
      <c r="D30" s="381"/>
      <c r="E30" s="208">
        <v>132</v>
      </c>
      <c r="F30" s="209">
        <v>26</v>
      </c>
      <c r="G30" s="281">
        <v>131</v>
      </c>
      <c r="H30" s="266">
        <v>30</v>
      </c>
      <c r="I30" s="210">
        <v>58</v>
      </c>
      <c r="J30" s="250">
        <v>43</v>
      </c>
      <c r="K30" s="281">
        <v>131</v>
      </c>
      <c r="L30" s="266">
        <v>9</v>
      </c>
      <c r="M30" s="210">
        <v>95</v>
      </c>
      <c r="N30" s="250">
        <v>27</v>
      </c>
      <c r="O30" s="281">
        <v>132</v>
      </c>
      <c r="P30" s="266">
        <v>8</v>
      </c>
      <c r="Q30" s="210">
        <v>83</v>
      </c>
      <c r="R30" s="250">
        <v>41</v>
      </c>
      <c r="S30" s="281">
        <v>132</v>
      </c>
      <c r="T30" s="266">
        <v>27</v>
      </c>
      <c r="U30" s="210">
        <v>73</v>
      </c>
      <c r="V30" s="250">
        <v>32</v>
      </c>
      <c r="W30" s="281">
        <v>131</v>
      </c>
      <c r="X30" s="266">
        <v>11</v>
      </c>
      <c r="Y30" s="210">
        <v>98</v>
      </c>
      <c r="Z30" s="250">
        <v>22</v>
      </c>
      <c r="AA30" s="281">
        <v>131</v>
      </c>
      <c r="AB30" s="266">
        <v>12</v>
      </c>
      <c r="AC30" s="210">
        <v>86</v>
      </c>
      <c r="AD30" s="250">
        <v>33</v>
      </c>
      <c r="AE30" s="281">
        <v>132</v>
      </c>
      <c r="AF30" s="266">
        <v>23</v>
      </c>
      <c r="AG30" s="250">
        <v>109</v>
      </c>
      <c r="AH30" s="281">
        <v>23</v>
      </c>
      <c r="AI30" s="266">
        <v>3</v>
      </c>
      <c r="AJ30" s="210">
        <v>6</v>
      </c>
      <c r="AK30" s="210">
        <v>5</v>
      </c>
      <c r="AL30" s="210">
        <v>3</v>
      </c>
      <c r="AM30" s="210">
        <v>11</v>
      </c>
      <c r="AN30" s="250">
        <v>6</v>
      </c>
      <c r="AO30" s="281">
        <v>23</v>
      </c>
      <c r="AP30" s="266">
        <v>15</v>
      </c>
      <c r="AQ30" s="210">
        <v>10</v>
      </c>
      <c r="AR30" s="210">
        <v>4</v>
      </c>
      <c r="AS30" s="210">
        <v>0</v>
      </c>
      <c r="AT30" s="210">
        <v>3</v>
      </c>
      <c r="AU30" s="210">
        <v>0</v>
      </c>
      <c r="AV30" s="210">
        <v>0</v>
      </c>
      <c r="AW30" s="250">
        <v>1</v>
      </c>
      <c r="AX30" s="281">
        <v>132</v>
      </c>
      <c r="AY30" s="266">
        <v>23</v>
      </c>
      <c r="AZ30" s="250">
        <v>109</v>
      </c>
      <c r="BA30" s="281">
        <v>23</v>
      </c>
      <c r="BB30" s="266">
        <v>0</v>
      </c>
      <c r="BC30" s="210">
        <v>10</v>
      </c>
      <c r="BD30" s="210">
        <v>8</v>
      </c>
      <c r="BE30" s="210">
        <v>3</v>
      </c>
      <c r="BF30" s="210">
        <v>7</v>
      </c>
      <c r="BG30" s="250">
        <v>1</v>
      </c>
      <c r="BH30" s="281">
        <v>23</v>
      </c>
      <c r="BI30" s="266">
        <v>13</v>
      </c>
      <c r="BJ30" s="210">
        <v>14</v>
      </c>
      <c r="BK30" s="210">
        <v>6</v>
      </c>
      <c r="BL30" s="210">
        <v>0</v>
      </c>
      <c r="BM30" s="210">
        <v>2</v>
      </c>
      <c r="BN30" s="210">
        <v>2</v>
      </c>
      <c r="BO30" s="210">
        <v>0</v>
      </c>
      <c r="BP30" s="250">
        <v>0</v>
      </c>
      <c r="BQ30" s="281">
        <v>131</v>
      </c>
      <c r="BR30" s="266">
        <v>6</v>
      </c>
      <c r="BS30" s="210">
        <v>74</v>
      </c>
      <c r="BT30" s="250">
        <v>51</v>
      </c>
      <c r="BU30" s="281">
        <v>132</v>
      </c>
      <c r="BV30" s="266">
        <v>15</v>
      </c>
      <c r="BW30" s="210">
        <v>87</v>
      </c>
      <c r="BX30" s="250">
        <v>30</v>
      </c>
      <c r="BY30" s="281">
        <v>132</v>
      </c>
      <c r="BZ30" s="266">
        <v>82</v>
      </c>
      <c r="CA30" s="210">
        <v>32</v>
      </c>
      <c r="CB30" s="250">
        <v>18</v>
      </c>
      <c r="CC30" s="281">
        <v>132</v>
      </c>
      <c r="CD30" s="317">
        <v>22</v>
      </c>
      <c r="CE30" s="210">
        <v>86</v>
      </c>
      <c r="CF30" s="210">
        <v>16</v>
      </c>
      <c r="CG30" s="210">
        <v>8</v>
      </c>
      <c r="CH30" s="281">
        <v>21</v>
      </c>
      <c r="CI30" s="266">
        <v>2</v>
      </c>
      <c r="CJ30" s="210">
        <v>11</v>
      </c>
      <c r="CK30" s="210">
        <v>1</v>
      </c>
      <c r="CL30" s="210">
        <v>2</v>
      </c>
      <c r="CM30" s="210">
        <v>11</v>
      </c>
      <c r="CN30" s="210">
        <v>1</v>
      </c>
      <c r="CO30" s="281">
        <v>16</v>
      </c>
      <c r="CP30" s="266">
        <v>0</v>
      </c>
      <c r="CQ30" s="210">
        <v>2</v>
      </c>
      <c r="CR30" s="210">
        <v>13</v>
      </c>
      <c r="CS30" s="210">
        <v>7</v>
      </c>
      <c r="CT30" s="210">
        <v>1</v>
      </c>
      <c r="CU30" s="281">
        <v>131</v>
      </c>
      <c r="CV30" s="266">
        <v>29</v>
      </c>
      <c r="CW30" s="210">
        <v>24</v>
      </c>
      <c r="CX30" s="210">
        <v>26</v>
      </c>
      <c r="CY30" s="210">
        <v>19</v>
      </c>
      <c r="CZ30" s="210">
        <v>13</v>
      </c>
      <c r="DA30" s="210">
        <v>9</v>
      </c>
      <c r="DB30" s="210">
        <v>11</v>
      </c>
      <c r="DC30" s="281">
        <v>88</v>
      </c>
      <c r="DD30" s="266">
        <v>10</v>
      </c>
      <c r="DE30" s="210">
        <v>10</v>
      </c>
      <c r="DF30" s="210">
        <v>16</v>
      </c>
      <c r="DG30" s="210">
        <v>48</v>
      </c>
      <c r="DH30" s="210">
        <v>26</v>
      </c>
      <c r="DI30" s="210">
        <v>10</v>
      </c>
      <c r="DJ30" s="281">
        <v>129</v>
      </c>
      <c r="DK30" s="266">
        <v>73</v>
      </c>
      <c r="DL30" s="210">
        <v>13</v>
      </c>
      <c r="DM30" s="210">
        <v>43</v>
      </c>
      <c r="DN30" s="281">
        <v>84</v>
      </c>
      <c r="DO30" s="266">
        <v>48</v>
      </c>
      <c r="DP30" s="210">
        <v>41</v>
      </c>
      <c r="DQ30" s="210">
        <v>7</v>
      </c>
      <c r="DR30" s="210">
        <v>34</v>
      </c>
      <c r="DS30" s="210">
        <v>2</v>
      </c>
      <c r="DT30" s="281">
        <v>128</v>
      </c>
      <c r="DU30" s="266">
        <v>7</v>
      </c>
      <c r="DV30" s="210">
        <v>4</v>
      </c>
      <c r="DW30" s="210">
        <v>23</v>
      </c>
      <c r="DX30" s="250">
        <v>46</v>
      </c>
      <c r="DY30" s="250">
        <v>48</v>
      </c>
      <c r="DZ30" s="281">
        <v>126</v>
      </c>
      <c r="EA30" s="266">
        <v>1</v>
      </c>
      <c r="EB30" s="210">
        <v>2</v>
      </c>
      <c r="EC30" s="210">
        <v>26</v>
      </c>
      <c r="ED30" s="210">
        <v>97</v>
      </c>
      <c r="EE30" s="281">
        <v>2</v>
      </c>
      <c r="EF30" s="266">
        <v>0</v>
      </c>
      <c r="EG30" s="210">
        <v>0</v>
      </c>
      <c r="EH30" s="250">
        <v>1</v>
      </c>
      <c r="EI30" s="250">
        <v>1</v>
      </c>
      <c r="EJ30" s="250">
        <v>0</v>
      </c>
      <c r="EK30" s="281">
        <v>111</v>
      </c>
      <c r="EL30" s="266">
        <v>0</v>
      </c>
      <c r="EM30" s="210">
        <v>2</v>
      </c>
      <c r="EN30" s="210">
        <v>15</v>
      </c>
      <c r="EO30" s="250">
        <v>94</v>
      </c>
      <c r="EP30" s="281">
        <v>2</v>
      </c>
      <c r="EQ30" s="348">
        <v>0</v>
      </c>
      <c r="ER30" s="250">
        <v>0</v>
      </c>
      <c r="ES30" s="250">
        <v>1</v>
      </c>
      <c r="ET30" s="250">
        <v>1</v>
      </c>
      <c r="EU30" s="250">
        <v>0</v>
      </c>
      <c r="EV30" s="281">
        <v>130</v>
      </c>
      <c r="EW30" s="348">
        <v>29</v>
      </c>
      <c r="EX30" s="250">
        <v>5</v>
      </c>
      <c r="EY30" s="250">
        <v>59</v>
      </c>
      <c r="EZ30" s="250">
        <v>24</v>
      </c>
      <c r="FA30" s="250">
        <v>13</v>
      </c>
      <c r="FB30" s="281">
        <v>33</v>
      </c>
      <c r="FC30" s="348">
        <v>10</v>
      </c>
      <c r="FD30" s="250">
        <v>12</v>
      </c>
      <c r="FE30" s="250">
        <v>15</v>
      </c>
      <c r="FF30" s="250">
        <v>4</v>
      </c>
      <c r="FG30" s="250">
        <v>18</v>
      </c>
      <c r="FH30" s="250">
        <v>1</v>
      </c>
      <c r="FI30" s="281">
        <v>122</v>
      </c>
      <c r="FJ30" s="348">
        <v>34</v>
      </c>
      <c r="FK30" s="250">
        <v>33</v>
      </c>
      <c r="FL30" s="250">
        <v>22</v>
      </c>
      <c r="FM30" s="250">
        <v>23</v>
      </c>
      <c r="FN30" s="250">
        <v>36</v>
      </c>
      <c r="FO30" s="250">
        <v>11</v>
      </c>
      <c r="FP30" s="250">
        <v>23</v>
      </c>
      <c r="FQ30" s="250">
        <v>8</v>
      </c>
      <c r="FR30" s="250">
        <v>31</v>
      </c>
      <c r="FS30" s="250">
        <v>1</v>
      </c>
      <c r="FT30" s="281">
        <v>123</v>
      </c>
      <c r="FU30" s="348">
        <v>11</v>
      </c>
      <c r="FV30" s="250">
        <v>8</v>
      </c>
      <c r="FW30" s="250">
        <v>27</v>
      </c>
      <c r="FX30" s="250">
        <v>42</v>
      </c>
      <c r="FY30" s="250">
        <v>8</v>
      </c>
      <c r="FZ30" s="250">
        <v>8</v>
      </c>
      <c r="GA30" s="250">
        <v>63</v>
      </c>
      <c r="GB30" s="250">
        <v>0</v>
      </c>
      <c r="GC30" s="281">
        <v>125</v>
      </c>
      <c r="GD30" s="348">
        <v>2</v>
      </c>
      <c r="GE30" s="250">
        <v>25</v>
      </c>
      <c r="GF30" s="250">
        <v>22</v>
      </c>
      <c r="GG30" s="250">
        <v>76</v>
      </c>
      <c r="GH30" s="281">
        <v>126</v>
      </c>
      <c r="GI30" s="348">
        <v>1</v>
      </c>
      <c r="GJ30" s="250">
        <v>11</v>
      </c>
      <c r="GK30" s="250">
        <v>31</v>
      </c>
      <c r="GL30" s="250">
        <v>83</v>
      </c>
      <c r="GM30" s="281">
        <v>122</v>
      </c>
      <c r="GN30" s="348">
        <v>37</v>
      </c>
      <c r="GO30" s="250">
        <v>31</v>
      </c>
      <c r="GP30" s="250">
        <v>13</v>
      </c>
      <c r="GQ30" s="250">
        <v>14</v>
      </c>
      <c r="GR30" s="250">
        <v>23</v>
      </c>
      <c r="GS30" s="250">
        <v>13</v>
      </c>
      <c r="GT30" s="250">
        <v>19</v>
      </c>
      <c r="GU30" s="250">
        <v>10</v>
      </c>
      <c r="GV30" s="250">
        <v>49</v>
      </c>
      <c r="GW30" s="250">
        <v>3</v>
      </c>
      <c r="GX30" s="281">
        <v>120</v>
      </c>
      <c r="GY30" s="348">
        <v>12</v>
      </c>
      <c r="GZ30" s="250">
        <v>9</v>
      </c>
      <c r="HA30" s="250">
        <v>25</v>
      </c>
      <c r="HB30" s="250">
        <v>18</v>
      </c>
      <c r="HC30" s="250">
        <v>8</v>
      </c>
      <c r="HD30" s="250">
        <v>5</v>
      </c>
      <c r="HE30" s="250">
        <v>5</v>
      </c>
      <c r="HF30" s="250">
        <v>73</v>
      </c>
      <c r="HG30" s="250">
        <v>2</v>
      </c>
      <c r="HH30" s="281">
        <v>125</v>
      </c>
      <c r="HI30" s="266">
        <v>62</v>
      </c>
      <c r="HJ30" s="210">
        <v>32</v>
      </c>
      <c r="HK30" s="210">
        <v>19</v>
      </c>
      <c r="HL30" s="210">
        <v>12</v>
      </c>
      <c r="HO30" s="112" t="b">
        <f t="shared" si="26"/>
        <v>1</v>
      </c>
      <c r="HP30" s="112" t="b">
        <f t="shared" si="27"/>
        <v>1</v>
      </c>
      <c r="HQ30" s="112" t="b">
        <f t="shared" si="28"/>
        <v>1</v>
      </c>
      <c r="HR30" s="112" t="b">
        <f t="shared" si="29"/>
        <v>1</v>
      </c>
      <c r="HS30" s="112" t="b">
        <f t="shared" si="30"/>
        <v>1</v>
      </c>
      <c r="HT30" s="112" t="b">
        <f t="shared" si="31"/>
        <v>1</v>
      </c>
      <c r="HU30" s="112" t="b">
        <f t="shared" si="32"/>
        <v>1</v>
      </c>
      <c r="HV30" s="112" t="b">
        <f t="shared" si="33"/>
        <v>1</v>
      </c>
      <c r="HW30" s="112" t="b">
        <f t="shared" si="34"/>
        <v>1</v>
      </c>
      <c r="HX30" s="112" t="b">
        <f t="shared" si="35"/>
        <v>1</v>
      </c>
      <c r="HY30" s="112" t="b">
        <f t="shared" si="67"/>
        <v>1</v>
      </c>
      <c r="HZ30" s="112" t="b">
        <f t="shared" si="36"/>
        <v>1</v>
      </c>
      <c r="IA30" s="112" t="b">
        <f t="shared" si="37"/>
        <v>1</v>
      </c>
      <c r="IB30" s="112" t="b">
        <f t="shared" si="102"/>
        <v>1</v>
      </c>
      <c r="IC30" s="112" t="b">
        <f t="shared" si="103"/>
        <v>1</v>
      </c>
      <c r="ID30" s="112" t="b">
        <f t="shared" si="38"/>
        <v>1</v>
      </c>
      <c r="IE30" s="112" t="b">
        <f t="shared" si="68"/>
        <v>1</v>
      </c>
      <c r="IF30" s="112" t="b">
        <f t="shared" si="69"/>
        <v>1</v>
      </c>
      <c r="IG30" s="112" t="b">
        <f t="shared" si="70"/>
        <v>1</v>
      </c>
      <c r="IH30" s="112" t="b">
        <f t="shared" si="71"/>
        <v>1</v>
      </c>
      <c r="II30" s="112" t="b">
        <f t="shared" si="39"/>
        <v>1</v>
      </c>
      <c r="IJ30" s="112" t="b">
        <f t="shared" si="104"/>
        <v>1</v>
      </c>
      <c r="IK30" s="112" t="b">
        <f t="shared" si="72"/>
        <v>1</v>
      </c>
      <c r="IL30" s="112" t="b">
        <f t="shared" si="40"/>
        <v>1</v>
      </c>
      <c r="IM30" s="112" t="b">
        <f t="shared" si="73"/>
        <v>1</v>
      </c>
      <c r="IN30" s="112" t="b">
        <f t="shared" si="74"/>
        <v>1</v>
      </c>
      <c r="IO30" s="112" t="b">
        <f t="shared" si="41"/>
        <v>1</v>
      </c>
      <c r="IP30" s="112" t="b">
        <f t="shared" si="75"/>
        <v>1</v>
      </c>
      <c r="IQ30" s="112" t="b">
        <f t="shared" si="42"/>
        <v>1</v>
      </c>
      <c r="IR30" s="112" t="b">
        <f t="shared" si="43"/>
        <v>1</v>
      </c>
      <c r="IS30" s="112" t="b">
        <f t="shared" si="76"/>
        <v>1</v>
      </c>
      <c r="IT30" s="112" t="b">
        <f t="shared" si="77"/>
        <v>1</v>
      </c>
    </row>
    <row r="31" spans="1:254" ht="13.5" customHeight="1" x14ac:dyDescent="0.15">
      <c r="A31" s="160">
        <v>51</v>
      </c>
      <c r="B31" s="405" t="s">
        <v>43</v>
      </c>
      <c r="C31" s="380"/>
      <c r="D31" s="380"/>
      <c r="E31" s="126">
        <v>20</v>
      </c>
      <c r="F31" s="187">
        <v>4</v>
      </c>
      <c r="G31" s="282">
        <v>19</v>
      </c>
      <c r="H31" s="267">
        <v>5</v>
      </c>
      <c r="I31" s="232">
        <v>5</v>
      </c>
      <c r="J31" s="251">
        <v>9</v>
      </c>
      <c r="K31" s="282">
        <v>19</v>
      </c>
      <c r="L31" s="267">
        <v>2</v>
      </c>
      <c r="M31" s="232">
        <v>11</v>
      </c>
      <c r="N31" s="251">
        <v>6</v>
      </c>
      <c r="O31" s="282">
        <v>19</v>
      </c>
      <c r="P31" s="267">
        <v>0</v>
      </c>
      <c r="Q31" s="232">
        <v>10</v>
      </c>
      <c r="R31" s="251">
        <v>9</v>
      </c>
      <c r="S31" s="282">
        <v>19</v>
      </c>
      <c r="T31" s="267">
        <v>4</v>
      </c>
      <c r="U31" s="232">
        <v>6</v>
      </c>
      <c r="V31" s="251">
        <v>9</v>
      </c>
      <c r="W31" s="282">
        <v>19</v>
      </c>
      <c r="X31" s="267">
        <v>1</v>
      </c>
      <c r="Y31" s="232">
        <v>9</v>
      </c>
      <c r="Z31" s="251">
        <v>9</v>
      </c>
      <c r="AA31" s="282">
        <v>19</v>
      </c>
      <c r="AB31" s="267">
        <v>1</v>
      </c>
      <c r="AC31" s="232">
        <v>8</v>
      </c>
      <c r="AD31" s="251">
        <v>10</v>
      </c>
      <c r="AE31" s="282">
        <v>20</v>
      </c>
      <c r="AF31" s="267">
        <v>3</v>
      </c>
      <c r="AG31" s="251">
        <v>17</v>
      </c>
      <c r="AH31" s="282">
        <v>3</v>
      </c>
      <c r="AI31" s="267">
        <v>0</v>
      </c>
      <c r="AJ31" s="232">
        <v>0</v>
      </c>
      <c r="AK31" s="232">
        <v>1</v>
      </c>
      <c r="AL31" s="232">
        <v>1</v>
      </c>
      <c r="AM31" s="232">
        <v>2</v>
      </c>
      <c r="AN31" s="251">
        <v>0</v>
      </c>
      <c r="AO31" s="282">
        <v>3</v>
      </c>
      <c r="AP31" s="267">
        <v>1</v>
      </c>
      <c r="AQ31" s="232">
        <v>2</v>
      </c>
      <c r="AR31" s="232">
        <v>0</v>
      </c>
      <c r="AS31" s="232">
        <v>0</v>
      </c>
      <c r="AT31" s="232">
        <v>0</v>
      </c>
      <c r="AU31" s="232">
        <v>0</v>
      </c>
      <c r="AV31" s="232">
        <v>0</v>
      </c>
      <c r="AW31" s="251">
        <v>0</v>
      </c>
      <c r="AX31" s="282">
        <v>20</v>
      </c>
      <c r="AY31" s="267">
        <v>3</v>
      </c>
      <c r="AZ31" s="251">
        <v>17</v>
      </c>
      <c r="BA31" s="282">
        <v>3</v>
      </c>
      <c r="BB31" s="267">
        <v>0</v>
      </c>
      <c r="BC31" s="232">
        <v>1</v>
      </c>
      <c r="BD31" s="232">
        <v>2</v>
      </c>
      <c r="BE31" s="232">
        <v>0</v>
      </c>
      <c r="BF31" s="232">
        <v>0</v>
      </c>
      <c r="BG31" s="251">
        <v>0</v>
      </c>
      <c r="BH31" s="282">
        <v>3</v>
      </c>
      <c r="BI31" s="267">
        <v>2</v>
      </c>
      <c r="BJ31" s="232">
        <v>2</v>
      </c>
      <c r="BK31" s="232">
        <v>0</v>
      </c>
      <c r="BL31" s="232">
        <v>0</v>
      </c>
      <c r="BM31" s="232">
        <v>0</v>
      </c>
      <c r="BN31" s="232">
        <v>1</v>
      </c>
      <c r="BO31" s="232">
        <v>0</v>
      </c>
      <c r="BP31" s="251">
        <v>0</v>
      </c>
      <c r="BQ31" s="282">
        <v>19</v>
      </c>
      <c r="BR31" s="267">
        <v>1</v>
      </c>
      <c r="BS31" s="232">
        <v>9</v>
      </c>
      <c r="BT31" s="251">
        <v>9</v>
      </c>
      <c r="BU31" s="282">
        <v>19</v>
      </c>
      <c r="BV31" s="267">
        <v>2</v>
      </c>
      <c r="BW31" s="232">
        <v>10</v>
      </c>
      <c r="BX31" s="251">
        <v>7</v>
      </c>
      <c r="BY31" s="282">
        <v>20</v>
      </c>
      <c r="BZ31" s="267">
        <v>10</v>
      </c>
      <c r="CA31" s="232">
        <v>3</v>
      </c>
      <c r="CB31" s="251">
        <v>7</v>
      </c>
      <c r="CC31" s="282">
        <v>20</v>
      </c>
      <c r="CD31" s="318">
        <v>3</v>
      </c>
      <c r="CE31" s="232">
        <v>12</v>
      </c>
      <c r="CF31" s="232">
        <v>1</v>
      </c>
      <c r="CG31" s="232">
        <v>4</v>
      </c>
      <c r="CH31" s="282">
        <v>3</v>
      </c>
      <c r="CI31" s="267">
        <v>1</v>
      </c>
      <c r="CJ31" s="232">
        <v>3</v>
      </c>
      <c r="CK31" s="232">
        <v>0</v>
      </c>
      <c r="CL31" s="232">
        <v>0</v>
      </c>
      <c r="CM31" s="232">
        <v>1</v>
      </c>
      <c r="CN31" s="232">
        <v>0</v>
      </c>
      <c r="CO31" s="282">
        <v>1</v>
      </c>
      <c r="CP31" s="267">
        <v>0</v>
      </c>
      <c r="CQ31" s="232">
        <v>0</v>
      </c>
      <c r="CR31" s="232">
        <v>1</v>
      </c>
      <c r="CS31" s="232">
        <v>1</v>
      </c>
      <c r="CT31" s="232">
        <v>0</v>
      </c>
      <c r="CU31" s="282">
        <v>18</v>
      </c>
      <c r="CV31" s="267">
        <v>3</v>
      </c>
      <c r="CW31" s="232">
        <v>2</v>
      </c>
      <c r="CX31" s="232">
        <v>4</v>
      </c>
      <c r="CY31" s="232">
        <v>1</v>
      </c>
      <c r="CZ31" s="232">
        <v>4</v>
      </c>
      <c r="DA31" s="232">
        <v>0</v>
      </c>
      <c r="DB31" s="232">
        <v>4</v>
      </c>
      <c r="DC31" s="282">
        <v>15</v>
      </c>
      <c r="DD31" s="267">
        <v>1</v>
      </c>
      <c r="DE31" s="232">
        <v>1</v>
      </c>
      <c r="DF31" s="232">
        <v>1</v>
      </c>
      <c r="DG31" s="232">
        <v>8</v>
      </c>
      <c r="DH31" s="232">
        <v>10</v>
      </c>
      <c r="DI31" s="232">
        <v>2</v>
      </c>
      <c r="DJ31" s="282">
        <v>19</v>
      </c>
      <c r="DK31" s="267">
        <v>11</v>
      </c>
      <c r="DL31" s="232">
        <v>2</v>
      </c>
      <c r="DM31" s="232">
        <v>6</v>
      </c>
      <c r="DN31" s="282">
        <v>11</v>
      </c>
      <c r="DO31" s="267">
        <v>5</v>
      </c>
      <c r="DP31" s="232">
        <v>6</v>
      </c>
      <c r="DQ31" s="232">
        <v>1</v>
      </c>
      <c r="DR31" s="232">
        <v>5</v>
      </c>
      <c r="DS31" s="232">
        <v>0</v>
      </c>
      <c r="DT31" s="282">
        <v>19</v>
      </c>
      <c r="DU31" s="267">
        <v>1</v>
      </c>
      <c r="DV31" s="232">
        <v>1</v>
      </c>
      <c r="DW31" s="232">
        <v>2</v>
      </c>
      <c r="DX31" s="251">
        <v>8</v>
      </c>
      <c r="DY31" s="251">
        <v>7</v>
      </c>
      <c r="DZ31" s="282">
        <v>18</v>
      </c>
      <c r="EA31" s="267">
        <v>0</v>
      </c>
      <c r="EB31" s="232">
        <v>0</v>
      </c>
      <c r="EC31" s="232">
        <v>2</v>
      </c>
      <c r="ED31" s="232">
        <v>16</v>
      </c>
      <c r="EE31" s="282">
        <v>0</v>
      </c>
      <c r="EF31" s="267">
        <v>0</v>
      </c>
      <c r="EG31" s="232">
        <v>0</v>
      </c>
      <c r="EH31" s="251">
        <v>0</v>
      </c>
      <c r="EI31" s="251">
        <v>0</v>
      </c>
      <c r="EJ31" s="251">
        <v>0</v>
      </c>
      <c r="EK31" s="282">
        <v>15</v>
      </c>
      <c r="EL31" s="267">
        <v>0</v>
      </c>
      <c r="EM31" s="232">
        <v>0</v>
      </c>
      <c r="EN31" s="232">
        <v>1</v>
      </c>
      <c r="EO31" s="251">
        <v>14</v>
      </c>
      <c r="EP31" s="282">
        <v>0</v>
      </c>
      <c r="EQ31" s="349">
        <v>0</v>
      </c>
      <c r="ER31" s="251">
        <v>0</v>
      </c>
      <c r="ES31" s="251">
        <v>0</v>
      </c>
      <c r="ET31" s="251">
        <v>0</v>
      </c>
      <c r="EU31" s="251">
        <v>0</v>
      </c>
      <c r="EV31" s="282">
        <v>20</v>
      </c>
      <c r="EW31" s="349">
        <v>5</v>
      </c>
      <c r="EX31" s="251">
        <v>0</v>
      </c>
      <c r="EY31" s="251">
        <v>7</v>
      </c>
      <c r="EZ31" s="251">
        <v>4</v>
      </c>
      <c r="FA31" s="251">
        <v>4</v>
      </c>
      <c r="FB31" s="282">
        <v>5</v>
      </c>
      <c r="FC31" s="349">
        <v>1</v>
      </c>
      <c r="FD31" s="251">
        <v>2</v>
      </c>
      <c r="FE31" s="251">
        <v>3</v>
      </c>
      <c r="FF31" s="251">
        <v>1</v>
      </c>
      <c r="FG31" s="251">
        <v>2</v>
      </c>
      <c r="FH31" s="251">
        <v>0</v>
      </c>
      <c r="FI31" s="282">
        <v>18</v>
      </c>
      <c r="FJ31" s="349">
        <v>2</v>
      </c>
      <c r="FK31" s="251">
        <v>6</v>
      </c>
      <c r="FL31" s="251">
        <v>0</v>
      </c>
      <c r="FM31" s="251">
        <v>2</v>
      </c>
      <c r="FN31" s="251">
        <v>5</v>
      </c>
      <c r="FO31" s="251">
        <v>3</v>
      </c>
      <c r="FP31" s="251">
        <v>3</v>
      </c>
      <c r="FQ31" s="251">
        <v>1</v>
      </c>
      <c r="FR31" s="251">
        <v>6</v>
      </c>
      <c r="FS31" s="251">
        <v>0</v>
      </c>
      <c r="FT31" s="282">
        <v>19</v>
      </c>
      <c r="FU31" s="349">
        <v>1</v>
      </c>
      <c r="FV31" s="251">
        <v>0</v>
      </c>
      <c r="FW31" s="251">
        <v>4</v>
      </c>
      <c r="FX31" s="251">
        <v>4</v>
      </c>
      <c r="FY31" s="251">
        <v>1</v>
      </c>
      <c r="FZ31" s="251">
        <v>1</v>
      </c>
      <c r="GA31" s="251">
        <v>12</v>
      </c>
      <c r="GB31" s="251">
        <v>0</v>
      </c>
      <c r="GC31" s="282">
        <v>19</v>
      </c>
      <c r="GD31" s="349">
        <v>0</v>
      </c>
      <c r="GE31" s="251">
        <v>4</v>
      </c>
      <c r="GF31" s="251">
        <v>2</v>
      </c>
      <c r="GG31" s="251">
        <v>13</v>
      </c>
      <c r="GH31" s="282">
        <v>20</v>
      </c>
      <c r="GI31" s="349">
        <v>0</v>
      </c>
      <c r="GJ31" s="251">
        <v>2</v>
      </c>
      <c r="GK31" s="251">
        <v>4</v>
      </c>
      <c r="GL31" s="251">
        <v>14</v>
      </c>
      <c r="GM31" s="282">
        <v>19</v>
      </c>
      <c r="GN31" s="349">
        <v>4</v>
      </c>
      <c r="GO31" s="251">
        <v>5</v>
      </c>
      <c r="GP31" s="251">
        <v>0</v>
      </c>
      <c r="GQ31" s="251">
        <v>2</v>
      </c>
      <c r="GR31" s="251">
        <v>3</v>
      </c>
      <c r="GS31" s="251">
        <v>2</v>
      </c>
      <c r="GT31" s="251">
        <v>3</v>
      </c>
      <c r="GU31" s="251">
        <v>1</v>
      </c>
      <c r="GV31" s="251">
        <v>10</v>
      </c>
      <c r="GW31" s="251">
        <v>0</v>
      </c>
      <c r="GX31" s="282">
        <v>18</v>
      </c>
      <c r="GY31" s="349">
        <v>2</v>
      </c>
      <c r="GZ31" s="251">
        <v>1</v>
      </c>
      <c r="HA31" s="251">
        <v>3</v>
      </c>
      <c r="HB31" s="251">
        <v>2</v>
      </c>
      <c r="HC31" s="251">
        <v>2</v>
      </c>
      <c r="HD31" s="251">
        <v>1</v>
      </c>
      <c r="HE31" s="251">
        <v>0</v>
      </c>
      <c r="HF31" s="251">
        <v>12</v>
      </c>
      <c r="HG31" s="251">
        <v>0</v>
      </c>
      <c r="HH31" s="282">
        <v>20</v>
      </c>
      <c r="HI31" s="267">
        <v>11</v>
      </c>
      <c r="HJ31" s="232">
        <v>4</v>
      </c>
      <c r="HK31" s="232">
        <v>3</v>
      </c>
      <c r="HL31" s="233">
        <v>2</v>
      </c>
      <c r="HO31" s="112" t="b">
        <f t="shared" si="26"/>
        <v>1</v>
      </c>
      <c r="HP31" s="112" t="b">
        <f t="shared" si="27"/>
        <v>1</v>
      </c>
      <c r="HQ31" s="112" t="b">
        <f t="shared" si="28"/>
        <v>1</v>
      </c>
      <c r="HR31" s="112" t="b">
        <f t="shared" si="29"/>
        <v>1</v>
      </c>
      <c r="HS31" s="112" t="b">
        <f t="shared" si="30"/>
        <v>1</v>
      </c>
      <c r="HT31" s="112" t="b">
        <f t="shared" si="31"/>
        <v>1</v>
      </c>
      <c r="HU31" s="112" t="b">
        <f t="shared" si="32"/>
        <v>1</v>
      </c>
      <c r="HV31" s="112" t="b">
        <f t="shared" si="33"/>
        <v>1</v>
      </c>
      <c r="HW31" s="112" t="b">
        <f t="shared" si="34"/>
        <v>1</v>
      </c>
      <c r="HX31" s="112" t="b">
        <f t="shared" si="35"/>
        <v>1</v>
      </c>
      <c r="HY31" s="112" t="b">
        <f t="shared" si="67"/>
        <v>1</v>
      </c>
      <c r="HZ31" s="112" t="b">
        <f t="shared" si="36"/>
        <v>1</v>
      </c>
      <c r="IA31" s="112" t="b">
        <f t="shared" si="37"/>
        <v>1</v>
      </c>
      <c r="IB31" s="112" t="b">
        <f t="shared" si="102"/>
        <v>1</v>
      </c>
      <c r="IC31" s="112" t="b">
        <f t="shared" si="103"/>
        <v>1</v>
      </c>
      <c r="ID31" s="112" t="b">
        <f t="shared" si="38"/>
        <v>1</v>
      </c>
      <c r="IE31" s="112" t="b">
        <f t="shared" si="68"/>
        <v>1</v>
      </c>
      <c r="IF31" s="112" t="b">
        <f t="shared" si="69"/>
        <v>1</v>
      </c>
      <c r="IG31" s="112" t="b">
        <f t="shared" si="70"/>
        <v>1</v>
      </c>
      <c r="IH31" s="112" t="b">
        <f t="shared" si="71"/>
        <v>1</v>
      </c>
      <c r="II31" s="112" t="b">
        <f t="shared" si="39"/>
        <v>1</v>
      </c>
      <c r="IJ31" s="112" t="b">
        <f t="shared" si="104"/>
        <v>1</v>
      </c>
      <c r="IK31" s="112" t="b">
        <f t="shared" si="72"/>
        <v>1</v>
      </c>
      <c r="IL31" s="112" t="b">
        <f t="shared" si="40"/>
        <v>1</v>
      </c>
      <c r="IM31" s="112" t="b">
        <f t="shared" si="73"/>
        <v>1</v>
      </c>
      <c r="IN31" s="112" t="b">
        <f t="shared" si="74"/>
        <v>1</v>
      </c>
      <c r="IO31" s="112" t="b">
        <f t="shared" si="41"/>
        <v>1</v>
      </c>
      <c r="IP31" s="112" t="b">
        <f t="shared" si="75"/>
        <v>1</v>
      </c>
      <c r="IQ31" s="112" t="b">
        <f t="shared" si="42"/>
        <v>1</v>
      </c>
      <c r="IR31" s="112" t="b">
        <f t="shared" si="43"/>
        <v>1</v>
      </c>
      <c r="IS31" s="112" t="b">
        <f t="shared" si="76"/>
        <v>1</v>
      </c>
      <c r="IT31" s="112" t="b">
        <f t="shared" si="77"/>
        <v>1</v>
      </c>
    </row>
    <row r="32" spans="1:254" ht="13.5" customHeight="1" x14ac:dyDescent="0.15">
      <c r="A32" s="160">
        <v>52</v>
      </c>
      <c r="B32" s="405" t="s">
        <v>44</v>
      </c>
      <c r="C32" s="380"/>
      <c r="D32" s="380"/>
      <c r="E32" s="127">
        <v>31</v>
      </c>
      <c r="F32" s="188">
        <v>7</v>
      </c>
      <c r="G32" s="135">
        <v>31</v>
      </c>
      <c r="H32" s="136">
        <v>8</v>
      </c>
      <c r="I32" s="134">
        <v>14</v>
      </c>
      <c r="J32" s="137">
        <v>9</v>
      </c>
      <c r="K32" s="135">
        <v>31</v>
      </c>
      <c r="L32" s="136">
        <v>3</v>
      </c>
      <c r="M32" s="134">
        <v>24</v>
      </c>
      <c r="N32" s="137">
        <v>4</v>
      </c>
      <c r="O32" s="135">
        <v>31</v>
      </c>
      <c r="P32" s="136">
        <v>2</v>
      </c>
      <c r="Q32" s="134">
        <v>18</v>
      </c>
      <c r="R32" s="137">
        <v>11</v>
      </c>
      <c r="S32" s="135">
        <v>32</v>
      </c>
      <c r="T32" s="136">
        <v>8</v>
      </c>
      <c r="U32" s="134">
        <v>15</v>
      </c>
      <c r="V32" s="137">
        <v>9</v>
      </c>
      <c r="W32" s="135">
        <v>31</v>
      </c>
      <c r="X32" s="136">
        <v>5</v>
      </c>
      <c r="Y32" s="134">
        <v>23</v>
      </c>
      <c r="Z32" s="137">
        <v>3</v>
      </c>
      <c r="AA32" s="135">
        <v>31</v>
      </c>
      <c r="AB32" s="136">
        <v>3</v>
      </c>
      <c r="AC32" s="134">
        <v>18</v>
      </c>
      <c r="AD32" s="137">
        <v>10</v>
      </c>
      <c r="AE32" s="135">
        <v>31</v>
      </c>
      <c r="AF32" s="136">
        <v>10</v>
      </c>
      <c r="AG32" s="137">
        <v>21</v>
      </c>
      <c r="AH32" s="135">
        <v>10</v>
      </c>
      <c r="AI32" s="136">
        <v>2</v>
      </c>
      <c r="AJ32" s="134">
        <v>2</v>
      </c>
      <c r="AK32" s="134">
        <v>3</v>
      </c>
      <c r="AL32" s="134">
        <v>1</v>
      </c>
      <c r="AM32" s="134">
        <v>2</v>
      </c>
      <c r="AN32" s="137">
        <v>4</v>
      </c>
      <c r="AO32" s="135">
        <v>10</v>
      </c>
      <c r="AP32" s="136">
        <v>6</v>
      </c>
      <c r="AQ32" s="134">
        <v>4</v>
      </c>
      <c r="AR32" s="134">
        <v>3</v>
      </c>
      <c r="AS32" s="134">
        <v>0</v>
      </c>
      <c r="AT32" s="134">
        <v>3</v>
      </c>
      <c r="AU32" s="134">
        <v>0</v>
      </c>
      <c r="AV32" s="134">
        <v>0</v>
      </c>
      <c r="AW32" s="137">
        <v>1</v>
      </c>
      <c r="AX32" s="135">
        <v>31</v>
      </c>
      <c r="AY32" s="136">
        <v>8</v>
      </c>
      <c r="AZ32" s="137">
        <v>23</v>
      </c>
      <c r="BA32" s="135">
        <v>8</v>
      </c>
      <c r="BB32" s="136">
        <v>0</v>
      </c>
      <c r="BC32" s="134">
        <v>3</v>
      </c>
      <c r="BD32" s="134">
        <v>4</v>
      </c>
      <c r="BE32" s="134">
        <v>1</v>
      </c>
      <c r="BF32" s="134">
        <v>2</v>
      </c>
      <c r="BG32" s="137">
        <v>1</v>
      </c>
      <c r="BH32" s="135">
        <v>8</v>
      </c>
      <c r="BI32" s="136">
        <v>4</v>
      </c>
      <c r="BJ32" s="134">
        <v>6</v>
      </c>
      <c r="BK32" s="134">
        <v>4</v>
      </c>
      <c r="BL32" s="134">
        <v>0</v>
      </c>
      <c r="BM32" s="134">
        <v>2</v>
      </c>
      <c r="BN32" s="134">
        <v>0</v>
      </c>
      <c r="BO32" s="134">
        <v>0</v>
      </c>
      <c r="BP32" s="137">
        <v>0</v>
      </c>
      <c r="BQ32" s="135">
        <v>31</v>
      </c>
      <c r="BR32" s="136">
        <v>3</v>
      </c>
      <c r="BS32" s="134">
        <v>16</v>
      </c>
      <c r="BT32" s="137">
        <v>12</v>
      </c>
      <c r="BU32" s="135">
        <v>32</v>
      </c>
      <c r="BV32" s="136">
        <v>5</v>
      </c>
      <c r="BW32" s="134">
        <v>20</v>
      </c>
      <c r="BX32" s="137">
        <v>7</v>
      </c>
      <c r="BY32" s="135">
        <v>31</v>
      </c>
      <c r="BZ32" s="136">
        <v>15</v>
      </c>
      <c r="CA32" s="134">
        <v>12</v>
      </c>
      <c r="CB32" s="137">
        <v>4</v>
      </c>
      <c r="CC32" s="135">
        <v>32</v>
      </c>
      <c r="CD32" s="319">
        <v>7</v>
      </c>
      <c r="CE32" s="134">
        <v>15</v>
      </c>
      <c r="CF32" s="134">
        <v>8</v>
      </c>
      <c r="CG32" s="134">
        <v>2</v>
      </c>
      <c r="CH32" s="135">
        <v>7</v>
      </c>
      <c r="CI32" s="136">
        <v>1</v>
      </c>
      <c r="CJ32" s="134">
        <v>2</v>
      </c>
      <c r="CK32" s="134">
        <v>0</v>
      </c>
      <c r="CL32" s="134">
        <v>0</v>
      </c>
      <c r="CM32" s="134">
        <v>3</v>
      </c>
      <c r="CN32" s="134">
        <v>1</v>
      </c>
      <c r="CO32" s="135">
        <v>8</v>
      </c>
      <c r="CP32" s="136">
        <v>0</v>
      </c>
      <c r="CQ32" s="134">
        <v>1</v>
      </c>
      <c r="CR32" s="134">
        <v>6</v>
      </c>
      <c r="CS32" s="134">
        <v>4</v>
      </c>
      <c r="CT32" s="134">
        <v>1</v>
      </c>
      <c r="CU32" s="135">
        <v>30</v>
      </c>
      <c r="CV32" s="136">
        <v>5</v>
      </c>
      <c r="CW32" s="134">
        <v>5</v>
      </c>
      <c r="CX32" s="134">
        <v>6</v>
      </c>
      <c r="CY32" s="134">
        <v>6</v>
      </c>
      <c r="CZ32" s="134">
        <v>2</v>
      </c>
      <c r="DA32" s="134">
        <v>3</v>
      </c>
      <c r="DB32" s="134">
        <v>3</v>
      </c>
      <c r="DC32" s="135">
        <v>21</v>
      </c>
      <c r="DD32" s="136">
        <v>2</v>
      </c>
      <c r="DE32" s="134">
        <v>2</v>
      </c>
      <c r="DF32" s="134">
        <v>4</v>
      </c>
      <c r="DG32" s="134">
        <v>11</v>
      </c>
      <c r="DH32" s="134">
        <v>10</v>
      </c>
      <c r="DI32" s="134">
        <v>2</v>
      </c>
      <c r="DJ32" s="135">
        <v>30</v>
      </c>
      <c r="DK32" s="136">
        <v>18</v>
      </c>
      <c r="DL32" s="134">
        <v>5</v>
      </c>
      <c r="DM32" s="134">
        <v>7</v>
      </c>
      <c r="DN32" s="135">
        <v>24</v>
      </c>
      <c r="DO32" s="136">
        <v>14</v>
      </c>
      <c r="DP32" s="134">
        <v>12</v>
      </c>
      <c r="DQ32" s="134">
        <v>1</v>
      </c>
      <c r="DR32" s="134">
        <v>11</v>
      </c>
      <c r="DS32" s="134">
        <v>1</v>
      </c>
      <c r="DT32" s="135">
        <v>29</v>
      </c>
      <c r="DU32" s="136">
        <v>2</v>
      </c>
      <c r="DV32" s="134">
        <v>3</v>
      </c>
      <c r="DW32" s="134">
        <v>5</v>
      </c>
      <c r="DX32" s="137">
        <v>9</v>
      </c>
      <c r="DY32" s="137">
        <v>10</v>
      </c>
      <c r="DZ32" s="135">
        <v>30</v>
      </c>
      <c r="EA32" s="136">
        <v>0</v>
      </c>
      <c r="EB32" s="134">
        <v>2</v>
      </c>
      <c r="EC32" s="134">
        <v>5</v>
      </c>
      <c r="ED32" s="134">
        <v>23</v>
      </c>
      <c r="EE32" s="135">
        <v>2</v>
      </c>
      <c r="EF32" s="136">
        <v>0</v>
      </c>
      <c r="EG32" s="134">
        <v>0</v>
      </c>
      <c r="EH32" s="137">
        <v>1</v>
      </c>
      <c r="EI32" s="137">
        <v>1</v>
      </c>
      <c r="EJ32" s="137">
        <v>0</v>
      </c>
      <c r="EK32" s="135">
        <v>30</v>
      </c>
      <c r="EL32" s="136">
        <v>0</v>
      </c>
      <c r="EM32" s="134">
        <v>1</v>
      </c>
      <c r="EN32" s="134">
        <v>2</v>
      </c>
      <c r="EO32" s="137">
        <v>27</v>
      </c>
      <c r="EP32" s="135">
        <v>1</v>
      </c>
      <c r="EQ32" s="350">
        <v>0</v>
      </c>
      <c r="ER32" s="137">
        <v>0</v>
      </c>
      <c r="ES32" s="137">
        <v>0</v>
      </c>
      <c r="ET32" s="137">
        <v>1</v>
      </c>
      <c r="EU32" s="137">
        <v>0</v>
      </c>
      <c r="EV32" s="135">
        <v>30</v>
      </c>
      <c r="EW32" s="350">
        <v>8</v>
      </c>
      <c r="EX32" s="137">
        <v>3</v>
      </c>
      <c r="EY32" s="137">
        <v>15</v>
      </c>
      <c r="EZ32" s="137">
        <v>3</v>
      </c>
      <c r="FA32" s="137">
        <v>1</v>
      </c>
      <c r="FB32" s="135">
        <v>10</v>
      </c>
      <c r="FC32" s="350">
        <v>3</v>
      </c>
      <c r="FD32" s="137">
        <v>4</v>
      </c>
      <c r="FE32" s="137">
        <v>4</v>
      </c>
      <c r="FF32" s="137">
        <v>1</v>
      </c>
      <c r="FG32" s="137">
        <v>4</v>
      </c>
      <c r="FH32" s="137">
        <v>1</v>
      </c>
      <c r="FI32" s="135">
        <v>28</v>
      </c>
      <c r="FJ32" s="350">
        <v>10</v>
      </c>
      <c r="FK32" s="137">
        <v>9</v>
      </c>
      <c r="FL32" s="137">
        <v>7</v>
      </c>
      <c r="FM32" s="137">
        <v>5</v>
      </c>
      <c r="FN32" s="137">
        <v>7</v>
      </c>
      <c r="FO32" s="137">
        <v>3</v>
      </c>
      <c r="FP32" s="137">
        <v>7</v>
      </c>
      <c r="FQ32" s="137">
        <v>3</v>
      </c>
      <c r="FR32" s="137">
        <v>5</v>
      </c>
      <c r="FS32" s="137">
        <v>1</v>
      </c>
      <c r="FT32" s="135">
        <v>28</v>
      </c>
      <c r="FU32" s="350">
        <v>3</v>
      </c>
      <c r="FV32" s="137">
        <v>3</v>
      </c>
      <c r="FW32" s="137">
        <v>6</v>
      </c>
      <c r="FX32" s="137">
        <v>12</v>
      </c>
      <c r="FY32" s="137">
        <v>1</v>
      </c>
      <c r="FZ32" s="137">
        <v>2</v>
      </c>
      <c r="GA32" s="137">
        <v>13</v>
      </c>
      <c r="GB32" s="137">
        <v>0</v>
      </c>
      <c r="GC32" s="135">
        <v>29</v>
      </c>
      <c r="GD32" s="350">
        <v>1</v>
      </c>
      <c r="GE32" s="137">
        <v>4</v>
      </c>
      <c r="GF32" s="137">
        <v>7</v>
      </c>
      <c r="GG32" s="137">
        <v>17</v>
      </c>
      <c r="GH32" s="135">
        <v>31</v>
      </c>
      <c r="GI32" s="350">
        <v>1</v>
      </c>
      <c r="GJ32" s="137">
        <v>4</v>
      </c>
      <c r="GK32" s="137">
        <v>6</v>
      </c>
      <c r="GL32" s="137">
        <v>20</v>
      </c>
      <c r="GM32" s="135">
        <v>27</v>
      </c>
      <c r="GN32" s="350">
        <v>8</v>
      </c>
      <c r="GO32" s="137">
        <v>10</v>
      </c>
      <c r="GP32" s="137">
        <v>4</v>
      </c>
      <c r="GQ32" s="137">
        <v>2</v>
      </c>
      <c r="GR32" s="137">
        <v>5</v>
      </c>
      <c r="GS32" s="137">
        <v>4</v>
      </c>
      <c r="GT32" s="137">
        <v>7</v>
      </c>
      <c r="GU32" s="137">
        <v>4</v>
      </c>
      <c r="GV32" s="137">
        <v>8</v>
      </c>
      <c r="GW32" s="137">
        <v>2</v>
      </c>
      <c r="GX32" s="135">
        <v>27</v>
      </c>
      <c r="GY32" s="350">
        <v>3</v>
      </c>
      <c r="GZ32" s="137">
        <v>2</v>
      </c>
      <c r="HA32" s="137">
        <v>7</v>
      </c>
      <c r="HB32" s="137">
        <v>7</v>
      </c>
      <c r="HC32" s="137">
        <v>1</v>
      </c>
      <c r="HD32" s="137">
        <v>1</v>
      </c>
      <c r="HE32" s="137">
        <v>1</v>
      </c>
      <c r="HF32" s="137">
        <v>14</v>
      </c>
      <c r="HG32" s="137">
        <v>1</v>
      </c>
      <c r="HH32" s="135">
        <v>29</v>
      </c>
      <c r="HI32" s="136">
        <v>16</v>
      </c>
      <c r="HJ32" s="134">
        <v>6</v>
      </c>
      <c r="HK32" s="134">
        <v>4</v>
      </c>
      <c r="HL32" s="178">
        <v>3</v>
      </c>
      <c r="HO32" s="112" t="b">
        <f t="shared" si="26"/>
        <v>1</v>
      </c>
      <c r="HP32" s="112" t="b">
        <f t="shared" si="27"/>
        <v>1</v>
      </c>
      <c r="HQ32" s="112" t="b">
        <f t="shared" si="28"/>
        <v>1</v>
      </c>
      <c r="HR32" s="112" t="b">
        <f t="shared" si="29"/>
        <v>1</v>
      </c>
      <c r="HS32" s="112" t="b">
        <f t="shared" si="30"/>
        <v>1</v>
      </c>
      <c r="HT32" s="112" t="b">
        <f t="shared" si="31"/>
        <v>1</v>
      </c>
      <c r="HU32" s="112" t="b">
        <f t="shared" si="32"/>
        <v>1</v>
      </c>
      <c r="HV32" s="112" t="b">
        <f t="shared" si="33"/>
        <v>1</v>
      </c>
      <c r="HW32" s="112" t="b">
        <f t="shared" si="34"/>
        <v>1</v>
      </c>
      <c r="HX32" s="112" t="b">
        <f t="shared" si="35"/>
        <v>1</v>
      </c>
      <c r="HY32" s="112" t="b">
        <f t="shared" si="67"/>
        <v>1</v>
      </c>
      <c r="HZ32" s="112" t="b">
        <f t="shared" si="36"/>
        <v>1</v>
      </c>
      <c r="IA32" s="112" t="b">
        <f t="shared" si="37"/>
        <v>1</v>
      </c>
      <c r="IB32" s="112" t="b">
        <f t="shared" si="102"/>
        <v>1</v>
      </c>
      <c r="IC32" s="112" t="b">
        <f t="shared" si="103"/>
        <v>1</v>
      </c>
      <c r="ID32" s="112" t="b">
        <f t="shared" si="38"/>
        <v>1</v>
      </c>
      <c r="IE32" s="112" t="b">
        <f t="shared" si="68"/>
        <v>1</v>
      </c>
      <c r="IF32" s="112" t="b">
        <f t="shared" si="69"/>
        <v>1</v>
      </c>
      <c r="IG32" s="112" t="b">
        <f t="shared" si="70"/>
        <v>1</v>
      </c>
      <c r="IH32" s="112" t="b">
        <f t="shared" si="71"/>
        <v>1</v>
      </c>
      <c r="II32" s="112" t="b">
        <f t="shared" si="39"/>
        <v>1</v>
      </c>
      <c r="IJ32" s="112" t="b">
        <f t="shared" si="104"/>
        <v>1</v>
      </c>
      <c r="IK32" s="112" t="b">
        <f t="shared" si="72"/>
        <v>1</v>
      </c>
      <c r="IL32" s="112" t="b">
        <f t="shared" si="40"/>
        <v>1</v>
      </c>
      <c r="IM32" s="112" t="b">
        <f t="shared" si="73"/>
        <v>1</v>
      </c>
      <c r="IN32" s="112" t="b">
        <f t="shared" si="74"/>
        <v>1</v>
      </c>
      <c r="IO32" s="112" t="b">
        <f t="shared" si="41"/>
        <v>1</v>
      </c>
      <c r="IP32" s="112" t="b">
        <f t="shared" si="75"/>
        <v>1</v>
      </c>
      <c r="IQ32" s="112" t="b">
        <f t="shared" si="42"/>
        <v>1</v>
      </c>
      <c r="IR32" s="112" t="b">
        <f t="shared" si="43"/>
        <v>1</v>
      </c>
      <c r="IS32" s="112" t="b">
        <f t="shared" si="76"/>
        <v>1</v>
      </c>
      <c r="IT32" s="112" t="b">
        <f t="shared" si="77"/>
        <v>1</v>
      </c>
    </row>
    <row r="33" spans="1:254" ht="13.5" customHeight="1" x14ac:dyDescent="0.15">
      <c r="A33" s="160">
        <v>53</v>
      </c>
      <c r="B33" s="405" t="s">
        <v>42</v>
      </c>
      <c r="C33" s="380"/>
      <c r="D33" s="380"/>
      <c r="E33" s="127">
        <v>30</v>
      </c>
      <c r="F33" s="188">
        <v>6</v>
      </c>
      <c r="G33" s="135">
        <v>30</v>
      </c>
      <c r="H33" s="136">
        <v>5</v>
      </c>
      <c r="I33" s="134">
        <v>12</v>
      </c>
      <c r="J33" s="137">
        <v>13</v>
      </c>
      <c r="K33" s="135">
        <v>30</v>
      </c>
      <c r="L33" s="136">
        <v>1</v>
      </c>
      <c r="M33" s="134">
        <v>21</v>
      </c>
      <c r="N33" s="137">
        <v>8</v>
      </c>
      <c r="O33" s="135">
        <v>31</v>
      </c>
      <c r="P33" s="136">
        <v>1</v>
      </c>
      <c r="Q33" s="134">
        <v>18</v>
      </c>
      <c r="R33" s="137">
        <v>12</v>
      </c>
      <c r="S33" s="135">
        <v>30</v>
      </c>
      <c r="T33" s="136">
        <v>4</v>
      </c>
      <c r="U33" s="134">
        <v>19</v>
      </c>
      <c r="V33" s="137">
        <v>7</v>
      </c>
      <c r="W33" s="135">
        <v>30</v>
      </c>
      <c r="X33" s="136">
        <v>1</v>
      </c>
      <c r="Y33" s="134">
        <v>25</v>
      </c>
      <c r="Z33" s="137">
        <v>4</v>
      </c>
      <c r="AA33" s="135">
        <v>30</v>
      </c>
      <c r="AB33" s="136">
        <v>3</v>
      </c>
      <c r="AC33" s="134">
        <v>22</v>
      </c>
      <c r="AD33" s="137">
        <v>5</v>
      </c>
      <c r="AE33" s="135">
        <v>30</v>
      </c>
      <c r="AF33" s="136">
        <v>5</v>
      </c>
      <c r="AG33" s="137">
        <v>25</v>
      </c>
      <c r="AH33" s="135">
        <v>5</v>
      </c>
      <c r="AI33" s="136">
        <v>1</v>
      </c>
      <c r="AJ33" s="134">
        <v>2</v>
      </c>
      <c r="AK33" s="134">
        <v>1</v>
      </c>
      <c r="AL33" s="134">
        <v>0</v>
      </c>
      <c r="AM33" s="134">
        <v>2</v>
      </c>
      <c r="AN33" s="137">
        <v>0</v>
      </c>
      <c r="AO33" s="135">
        <v>5</v>
      </c>
      <c r="AP33" s="136">
        <v>4</v>
      </c>
      <c r="AQ33" s="134">
        <v>1</v>
      </c>
      <c r="AR33" s="134">
        <v>0</v>
      </c>
      <c r="AS33" s="134">
        <v>0</v>
      </c>
      <c r="AT33" s="134">
        <v>0</v>
      </c>
      <c r="AU33" s="134">
        <v>0</v>
      </c>
      <c r="AV33" s="134">
        <v>0</v>
      </c>
      <c r="AW33" s="137">
        <v>0</v>
      </c>
      <c r="AX33" s="135">
        <v>30</v>
      </c>
      <c r="AY33" s="136">
        <v>6</v>
      </c>
      <c r="AZ33" s="137">
        <v>24</v>
      </c>
      <c r="BA33" s="135">
        <v>6</v>
      </c>
      <c r="BB33" s="136">
        <v>0</v>
      </c>
      <c r="BC33" s="134">
        <v>5</v>
      </c>
      <c r="BD33" s="134">
        <v>1</v>
      </c>
      <c r="BE33" s="134">
        <v>0</v>
      </c>
      <c r="BF33" s="134">
        <v>2</v>
      </c>
      <c r="BG33" s="137">
        <v>0</v>
      </c>
      <c r="BH33" s="135">
        <v>6</v>
      </c>
      <c r="BI33" s="136">
        <v>4</v>
      </c>
      <c r="BJ33" s="134">
        <v>3</v>
      </c>
      <c r="BK33" s="134">
        <v>1</v>
      </c>
      <c r="BL33" s="134">
        <v>0</v>
      </c>
      <c r="BM33" s="134">
        <v>0</v>
      </c>
      <c r="BN33" s="134">
        <v>0</v>
      </c>
      <c r="BO33" s="134">
        <v>0</v>
      </c>
      <c r="BP33" s="137">
        <v>0</v>
      </c>
      <c r="BQ33" s="135">
        <v>30</v>
      </c>
      <c r="BR33" s="136">
        <v>0</v>
      </c>
      <c r="BS33" s="134">
        <v>17</v>
      </c>
      <c r="BT33" s="137">
        <v>13</v>
      </c>
      <c r="BU33" s="135">
        <v>30</v>
      </c>
      <c r="BV33" s="136">
        <v>2</v>
      </c>
      <c r="BW33" s="134">
        <v>21</v>
      </c>
      <c r="BX33" s="137">
        <v>7</v>
      </c>
      <c r="BY33" s="135">
        <v>30</v>
      </c>
      <c r="BZ33" s="136">
        <v>21</v>
      </c>
      <c r="CA33" s="134">
        <v>7</v>
      </c>
      <c r="CB33" s="137">
        <v>2</v>
      </c>
      <c r="CC33" s="135">
        <v>30</v>
      </c>
      <c r="CD33" s="319">
        <v>2</v>
      </c>
      <c r="CE33" s="134">
        <v>24</v>
      </c>
      <c r="CF33" s="134">
        <v>3</v>
      </c>
      <c r="CG33" s="134">
        <v>1</v>
      </c>
      <c r="CH33" s="135">
        <v>2</v>
      </c>
      <c r="CI33" s="136">
        <v>0</v>
      </c>
      <c r="CJ33" s="134">
        <v>1</v>
      </c>
      <c r="CK33" s="134">
        <v>0</v>
      </c>
      <c r="CL33" s="134">
        <v>0</v>
      </c>
      <c r="CM33" s="134">
        <v>1</v>
      </c>
      <c r="CN33" s="134">
        <v>0</v>
      </c>
      <c r="CO33" s="135">
        <v>3</v>
      </c>
      <c r="CP33" s="136">
        <v>0</v>
      </c>
      <c r="CQ33" s="134">
        <v>0</v>
      </c>
      <c r="CR33" s="134">
        <v>3</v>
      </c>
      <c r="CS33" s="134">
        <v>1</v>
      </c>
      <c r="CT33" s="134">
        <v>0</v>
      </c>
      <c r="CU33" s="135">
        <v>32</v>
      </c>
      <c r="CV33" s="136">
        <v>9</v>
      </c>
      <c r="CW33" s="134">
        <v>5</v>
      </c>
      <c r="CX33" s="134">
        <v>9</v>
      </c>
      <c r="CY33" s="134">
        <v>3</v>
      </c>
      <c r="CZ33" s="134">
        <v>3</v>
      </c>
      <c r="DA33" s="134">
        <v>2</v>
      </c>
      <c r="DB33" s="134">
        <v>1</v>
      </c>
      <c r="DC33" s="135">
        <v>17</v>
      </c>
      <c r="DD33" s="136">
        <v>1</v>
      </c>
      <c r="DE33" s="134">
        <v>3</v>
      </c>
      <c r="DF33" s="134">
        <v>7</v>
      </c>
      <c r="DG33" s="134">
        <v>11</v>
      </c>
      <c r="DH33" s="134">
        <v>1</v>
      </c>
      <c r="DI33" s="134">
        <v>1</v>
      </c>
      <c r="DJ33" s="135">
        <v>30</v>
      </c>
      <c r="DK33" s="136">
        <v>19</v>
      </c>
      <c r="DL33" s="134">
        <v>4</v>
      </c>
      <c r="DM33" s="134">
        <v>7</v>
      </c>
      <c r="DN33" s="135">
        <v>20</v>
      </c>
      <c r="DO33" s="136">
        <v>12</v>
      </c>
      <c r="DP33" s="134">
        <v>8</v>
      </c>
      <c r="DQ33" s="134">
        <v>2</v>
      </c>
      <c r="DR33" s="134">
        <v>7</v>
      </c>
      <c r="DS33" s="134">
        <v>0</v>
      </c>
      <c r="DT33" s="135">
        <v>30</v>
      </c>
      <c r="DU33" s="136">
        <v>2</v>
      </c>
      <c r="DV33" s="134">
        <v>0</v>
      </c>
      <c r="DW33" s="134">
        <v>8</v>
      </c>
      <c r="DX33" s="137">
        <v>9</v>
      </c>
      <c r="DY33" s="137">
        <v>11</v>
      </c>
      <c r="DZ33" s="135">
        <v>29</v>
      </c>
      <c r="EA33" s="136">
        <v>0</v>
      </c>
      <c r="EB33" s="134">
        <v>0</v>
      </c>
      <c r="EC33" s="134">
        <v>7</v>
      </c>
      <c r="ED33" s="134">
        <v>22</v>
      </c>
      <c r="EE33" s="135">
        <v>0</v>
      </c>
      <c r="EF33" s="136">
        <v>0</v>
      </c>
      <c r="EG33" s="134">
        <v>0</v>
      </c>
      <c r="EH33" s="137">
        <v>0</v>
      </c>
      <c r="EI33" s="137">
        <v>0</v>
      </c>
      <c r="EJ33" s="137">
        <v>0</v>
      </c>
      <c r="EK33" s="135">
        <v>24</v>
      </c>
      <c r="EL33" s="136">
        <v>0</v>
      </c>
      <c r="EM33" s="134">
        <v>0</v>
      </c>
      <c r="EN33" s="134">
        <v>4</v>
      </c>
      <c r="EO33" s="137">
        <v>20</v>
      </c>
      <c r="EP33" s="135">
        <v>0</v>
      </c>
      <c r="EQ33" s="350">
        <v>0</v>
      </c>
      <c r="ER33" s="137">
        <v>0</v>
      </c>
      <c r="ES33" s="137">
        <v>0</v>
      </c>
      <c r="ET33" s="137">
        <v>0</v>
      </c>
      <c r="EU33" s="137">
        <v>0</v>
      </c>
      <c r="EV33" s="135">
        <v>30</v>
      </c>
      <c r="EW33" s="350">
        <v>6</v>
      </c>
      <c r="EX33" s="137">
        <v>1</v>
      </c>
      <c r="EY33" s="137">
        <v>12</v>
      </c>
      <c r="EZ33" s="137">
        <v>9</v>
      </c>
      <c r="FA33" s="137">
        <v>2</v>
      </c>
      <c r="FB33" s="135">
        <v>7</v>
      </c>
      <c r="FC33" s="350">
        <v>3</v>
      </c>
      <c r="FD33" s="137">
        <v>1</v>
      </c>
      <c r="FE33" s="137">
        <v>3</v>
      </c>
      <c r="FF33" s="137">
        <v>0</v>
      </c>
      <c r="FG33" s="137">
        <v>5</v>
      </c>
      <c r="FH33" s="137">
        <v>0</v>
      </c>
      <c r="FI33" s="135">
        <v>29</v>
      </c>
      <c r="FJ33" s="350">
        <v>11</v>
      </c>
      <c r="FK33" s="137">
        <v>8</v>
      </c>
      <c r="FL33" s="137">
        <v>6</v>
      </c>
      <c r="FM33" s="137">
        <v>6</v>
      </c>
      <c r="FN33" s="137">
        <v>10</v>
      </c>
      <c r="FO33" s="137">
        <v>2</v>
      </c>
      <c r="FP33" s="137">
        <v>6</v>
      </c>
      <c r="FQ33" s="137">
        <v>1</v>
      </c>
      <c r="FR33" s="137">
        <v>8</v>
      </c>
      <c r="FS33" s="137">
        <v>0</v>
      </c>
      <c r="FT33" s="135">
        <v>29</v>
      </c>
      <c r="FU33" s="350">
        <v>3</v>
      </c>
      <c r="FV33" s="137">
        <v>2</v>
      </c>
      <c r="FW33" s="137">
        <v>5</v>
      </c>
      <c r="FX33" s="137">
        <v>9</v>
      </c>
      <c r="FY33" s="137">
        <v>2</v>
      </c>
      <c r="FZ33" s="137">
        <v>2</v>
      </c>
      <c r="GA33" s="137">
        <v>15</v>
      </c>
      <c r="GB33" s="137">
        <v>0</v>
      </c>
      <c r="GC33" s="135">
        <v>28</v>
      </c>
      <c r="GD33" s="350">
        <v>1</v>
      </c>
      <c r="GE33" s="137">
        <v>4</v>
      </c>
      <c r="GF33" s="137">
        <v>4</v>
      </c>
      <c r="GG33" s="137">
        <v>19</v>
      </c>
      <c r="GH33" s="135">
        <v>27</v>
      </c>
      <c r="GI33" s="350">
        <v>0</v>
      </c>
      <c r="GJ33" s="137">
        <v>2</v>
      </c>
      <c r="GK33" s="137">
        <v>5</v>
      </c>
      <c r="GL33" s="137">
        <v>20</v>
      </c>
      <c r="GM33" s="135">
        <v>28</v>
      </c>
      <c r="GN33" s="350">
        <v>10</v>
      </c>
      <c r="GO33" s="137">
        <v>7</v>
      </c>
      <c r="GP33" s="137">
        <v>2</v>
      </c>
      <c r="GQ33" s="137">
        <v>5</v>
      </c>
      <c r="GR33" s="137">
        <v>7</v>
      </c>
      <c r="GS33" s="137">
        <v>2</v>
      </c>
      <c r="GT33" s="137">
        <v>2</v>
      </c>
      <c r="GU33" s="137">
        <v>2</v>
      </c>
      <c r="GV33" s="137">
        <v>13</v>
      </c>
      <c r="GW33" s="137">
        <v>0</v>
      </c>
      <c r="GX33" s="135">
        <v>28</v>
      </c>
      <c r="GY33" s="350">
        <v>3</v>
      </c>
      <c r="GZ33" s="137">
        <v>4</v>
      </c>
      <c r="HA33" s="137">
        <v>7</v>
      </c>
      <c r="HB33" s="137">
        <v>1</v>
      </c>
      <c r="HC33" s="137">
        <v>3</v>
      </c>
      <c r="HD33" s="137">
        <v>2</v>
      </c>
      <c r="HE33" s="137">
        <v>3</v>
      </c>
      <c r="HF33" s="137">
        <v>18</v>
      </c>
      <c r="HG33" s="137">
        <v>0</v>
      </c>
      <c r="HH33" s="135">
        <v>28</v>
      </c>
      <c r="HI33" s="136">
        <v>10</v>
      </c>
      <c r="HJ33" s="134">
        <v>9</v>
      </c>
      <c r="HK33" s="134">
        <v>5</v>
      </c>
      <c r="HL33" s="178">
        <v>4</v>
      </c>
      <c r="HO33" s="112" t="b">
        <f t="shared" si="26"/>
        <v>1</v>
      </c>
      <c r="HP33" s="112" t="b">
        <f t="shared" si="27"/>
        <v>1</v>
      </c>
      <c r="HQ33" s="112" t="b">
        <f t="shared" si="28"/>
        <v>1</v>
      </c>
      <c r="HR33" s="112" t="b">
        <f t="shared" si="29"/>
        <v>1</v>
      </c>
      <c r="HS33" s="112" t="b">
        <f t="shared" si="30"/>
        <v>1</v>
      </c>
      <c r="HT33" s="112" t="b">
        <f t="shared" si="31"/>
        <v>1</v>
      </c>
      <c r="HU33" s="112" t="b">
        <f t="shared" si="32"/>
        <v>1</v>
      </c>
      <c r="HV33" s="112" t="b">
        <f t="shared" si="33"/>
        <v>1</v>
      </c>
      <c r="HW33" s="112" t="b">
        <f t="shared" si="34"/>
        <v>1</v>
      </c>
      <c r="HX33" s="112" t="b">
        <f t="shared" si="35"/>
        <v>1</v>
      </c>
      <c r="HY33" s="112" t="b">
        <f t="shared" si="67"/>
        <v>1</v>
      </c>
      <c r="HZ33" s="112" t="b">
        <f t="shared" si="36"/>
        <v>1</v>
      </c>
      <c r="IA33" s="112" t="b">
        <f t="shared" si="37"/>
        <v>1</v>
      </c>
      <c r="IB33" s="112" t="b">
        <f t="shared" si="102"/>
        <v>1</v>
      </c>
      <c r="IC33" s="112" t="b">
        <f t="shared" si="103"/>
        <v>1</v>
      </c>
      <c r="ID33" s="112" t="b">
        <f t="shared" si="38"/>
        <v>1</v>
      </c>
      <c r="IE33" s="112" t="b">
        <f t="shared" si="68"/>
        <v>1</v>
      </c>
      <c r="IF33" s="112" t="b">
        <f t="shared" si="69"/>
        <v>1</v>
      </c>
      <c r="IG33" s="112" t="b">
        <f t="shared" si="70"/>
        <v>1</v>
      </c>
      <c r="IH33" s="112" t="b">
        <f t="shared" si="71"/>
        <v>1</v>
      </c>
      <c r="II33" s="112" t="b">
        <f t="shared" si="39"/>
        <v>1</v>
      </c>
      <c r="IJ33" s="112" t="b">
        <f t="shared" si="104"/>
        <v>1</v>
      </c>
      <c r="IK33" s="112" t="b">
        <f t="shared" si="72"/>
        <v>1</v>
      </c>
      <c r="IL33" s="112" t="b">
        <f t="shared" si="40"/>
        <v>1</v>
      </c>
      <c r="IM33" s="112" t="b">
        <f t="shared" si="73"/>
        <v>1</v>
      </c>
      <c r="IN33" s="112" t="b">
        <f t="shared" si="74"/>
        <v>1</v>
      </c>
      <c r="IO33" s="112" t="b">
        <f t="shared" si="41"/>
        <v>1</v>
      </c>
      <c r="IP33" s="112" t="b">
        <f t="shared" si="75"/>
        <v>1</v>
      </c>
      <c r="IQ33" s="112" t="b">
        <f t="shared" si="42"/>
        <v>1</v>
      </c>
      <c r="IR33" s="112" t="b">
        <f t="shared" si="43"/>
        <v>1</v>
      </c>
      <c r="IS33" s="112" t="b">
        <f t="shared" si="76"/>
        <v>1</v>
      </c>
      <c r="IT33" s="112" t="b">
        <f t="shared" si="77"/>
        <v>1</v>
      </c>
    </row>
    <row r="34" spans="1:254" ht="13.5" customHeight="1" x14ac:dyDescent="0.15">
      <c r="A34" s="160">
        <v>54</v>
      </c>
      <c r="B34" s="405" t="s">
        <v>46</v>
      </c>
      <c r="C34" s="380"/>
      <c r="D34" s="380"/>
      <c r="E34" s="127">
        <v>27</v>
      </c>
      <c r="F34" s="188">
        <v>5</v>
      </c>
      <c r="G34" s="135">
        <v>27</v>
      </c>
      <c r="H34" s="136">
        <v>7</v>
      </c>
      <c r="I34" s="134">
        <v>13</v>
      </c>
      <c r="J34" s="137">
        <v>7</v>
      </c>
      <c r="K34" s="135">
        <v>27</v>
      </c>
      <c r="L34" s="136">
        <v>3</v>
      </c>
      <c r="M34" s="134">
        <v>19</v>
      </c>
      <c r="N34" s="137">
        <v>5</v>
      </c>
      <c r="O34" s="135">
        <v>27</v>
      </c>
      <c r="P34" s="136">
        <v>5</v>
      </c>
      <c r="Q34" s="134">
        <v>18</v>
      </c>
      <c r="R34" s="137">
        <v>4</v>
      </c>
      <c r="S34" s="135">
        <v>27</v>
      </c>
      <c r="T34" s="136">
        <v>7</v>
      </c>
      <c r="U34" s="134">
        <v>18</v>
      </c>
      <c r="V34" s="137">
        <v>2</v>
      </c>
      <c r="W34" s="135">
        <v>27</v>
      </c>
      <c r="X34" s="136">
        <v>3</v>
      </c>
      <c r="Y34" s="134">
        <v>21</v>
      </c>
      <c r="Z34" s="137">
        <v>3</v>
      </c>
      <c r="AA34" s="135">
        <v>27</v>
      </c>
      <c r="AB34" s="136">
        <v>3</v>
      </c>
      <c r="AC34" s="134">
        <v>19</v>
      </c>
      <c r="AD34" s="137">
        <v>5</v>
      </c>
      <c r="AE34" s="135">
        <v>27</v>
      </c>
      <c r="AF34" s="136">
        <v>5</v>
      </c>
      <c r="AG34" s="137">
        <v>22</v>
      </c>
      <c r="AH34" s="135">
        <v>5</v>
      </c>
      <c r="AI34" s="136">
        <v>0</v>
      </c>
      <c r="AJ34" s="134">
        <v>2</v>
      </c>
      <c r="AK34" s="134">
        <v>0</v>
      </c>
      <c r="AL34" s="134">
        <v>1</v>
      </c>
      <c r="AM34" s="134">
        <v>5</v>
      </c>
      <c r="AN34" s="137">
        <v>2</v>
      </c>
      <c r="AO34" s="135">
        <v>5</v>
      </c>
      <c r="AP34" s="136">
        <v>4</v>
      </c>
      <c r="AQ34" s="134">
        <v>3</v>
      </c>
      <c r="AR34" s="134">
        <v>1</v>
      </c>
      <c r="AS34" s="134">
        <v>0</v>
      </c>
      <c r="AT34" s="134">
        <v>0</v>
      </c>
      <c r="AU34" s="134">
        <v>0</v>
      </c>
      <c r="AV34" s="134">
        <v>0</v>
      </c>
      <c r="AW34" s="137">
        <v>0</v>
      </c>
      <c r="AX34" s="135">
        <v>27</v>
      </c>
      <c r="AY34" s="136">
        <v>4</v>
      </c>
      <c r="AZ34" s="137">
        <v>23</v>
      </c>
      <c r="BA34" s="135">
        <v>4</v>
      </c>
      <c r="BB34" s="136">
        <v>0</v>
      </c>
      <c r="BC34" s="134">
        <v>1</v>
      </c>
      <c r="BD34" s="134">
        <v>1</v>
      </c>
      <c r="BE34" s="134">
        <v>1</v>
      </c>
      <c r="BF34" s="134">
        <v>2</v>
      </c>
      <c r="BG34" s="137">
        <v>0</v>
      </c>
      <c r="BH34" s="135">
        <v>4</v>
      </c>
      <c r="BI34" s="136">
        <v>1</v>
      </c>
      <c r="BJ34" s="134">
        <v>3</v>
      </c>
      <c r="BK34" s="134">
        <v>1</v>
      </c>
      <c r="BL34" s="134">
        <v>0</v>
      </c>
      <c r="BM34" s="134">
        <v>0</v>
      </c>
      <c r="BN34" s="134">
        <v>1</v>
      </c>
      <c r="BO34" s="134">
        <v>0</v>
      </c>
      <c r="BP34" s="137">
        <v>0</v>
      </c>
      <c r="BQ34" s="135">
        <v>27</v>
      </c>
      <c r="BR34" s="136">
        <v>2</v>
      </c>
      <c r="BS34" s="134">
        <v>18</v>
      </c>
      <c r="BT34" s="137">
        <v>7</v>
      </c>
      <c r="BU34" s="135">
        <v>27</v>
      </c>
      <c r="BV34" s="136">
        <v>3</v>
      </c>
      <c r="BW34" s="134">
        <v>20</v>
      </c>
      <c r="BX34" s="137">
        <v>4</v>
      </c>
      <c r="BY34" s="135">
        <v>27</v>
      </c>
      <c r="BZ34" s="136">
        <v>21</v>
      </c>
      <c r="CA34" s="134">
        <v>4</v>
      </c>
      <c r="CB34" s="137">
        <v>2</v>
      </c>
      <c r="CC34" s="135">
        <v>26</v>
      </c>
      <c r="CD34" s="319">
        <v>8</v>
      </c>
      <c r="CE34" s="134">
        <v>16</v>
      </c>
      <c r="CF34" s="134">
        <v>2</v>
      </c>
      <c r="CG34" s="134">
        <v>0</v>
      </c>
      <c r="CH34" s="135">
        <v>7</v>
      </c>
      <c r="CI34" s="136">
        <v>0</v>
      </c>
      <c r="CJ34" s="134">
        <v>3</v>
      </c>
      <c r="CK34" s="134">
        <v>1</v>
      </c>
      <c r="CL34" s="134">
        <v>2</v>
      </c>
      <c r="CM34" s="134">
        <v>5</v>
      </c>
      <c r="CN34" s="134">
        <v>0</v>
      </c>
      <c r="CO34" s="135">
        <v>2</v>
      </c>
      <c r="CP34" s="136">
        <v>0</v>
      </c>
      <c r="CQ34" s="134">
        <v>0</v>
      </c>
      <c r="CR34" s="134">
        <v>2</v>
      </c>
      <c r="CS34" s="134">
        <v>0</v>
      </c>
      <c r="CT34" s="134">
        <v>0</v>
      </c>
      <c r="CU34" s="135">
        <v>27</v>
      </c>
      <c r="CV34" s="136">
        <v>8</v>
      </c>
      <c r="CW34" s="134">
        <v>5</v>
      </c>
      <c r="CX34" s="134">
        <v>5</v>
      </c>
      <c r="CY34" s="134">
        <v>4</v>
      </c>
      <c r="CZ34" s="134">
        <v>2</v>
      </c>
      <c r="DA34" s="134">
        <v>1</v>
      </c>
      <c r="DB34" s="134">
        <v>2</v>
      </c>
      <c r="DC34" s="135">
        <v>17</v>
      </c>
      <c r="DD34" s="136">
        <v>3</v>
      </c>
      <c r="DE34" s="134">
        <v>3</v>
      </c>
      <c r="DF34" s="134">
        <v>3</v>
      </c>
      <c r="DG34" s="134">
        <v>8</v>
      </c>
      <c r="DH34" s="134">
        <v>2</v>
      </c>
      <c r="DI34" s="134">
        <v>3</v>
      </c>
      <c r="DJ34" s="135">
        <v>26</v>
      </c>
      <c r="DK34" s="136">
        <v>16</v>
      </c>
      <c r="DL34" s="134">
        <v>0</v>
      </c>
      <c r="DM34" s="134">
        <v>10</v>
      </c>
      <c r="DN34" s="135">
        <v>17</v>
      </c>
      <c r="DO34" s="136">
        <v>9</v>
      </c>
      <c r="DP34" s="134">
        <v>9</v>
      </c>
      <c r="DQ34" s="134">
        <v>3</v>
      </c>
      <c r="DR34" s="134">
        <v>8</v>
      </c>
      <c r="DS34" s="134">
        <v>1</v>
      </c>
      <c r="DT34" s="135">
        <v>26</v>
      </c>
      <c r="DU34" s="136">
        <v>2</v>
      </c>
      <c r="DV34" s="134">
        <v>0</v>
      </c>
      <c r="DW34" s="134">
        <v>5</v>
      </c>
      <c r="DX34" s="137">
        <v>13</v>
      </c>
      <c r="DY34" s="137">
        <v>6</v>
      </c>
      <c r="DZ34" s="135">
        <v>25</v>
      </c>
      <c r="EA34" s="136">
        <v>0</v>
      </c>
      <c r="EB34" s="134">
        <v>0</v>
      </c>
      <c r="EC34" s="134">
        <v>8</v>
      </c>
      <c r="ED34" s="134">
        <v>17</v>
      </c>
      <c r="EE34" s="135">
        <v>0</v>
      </c>
      <c r="EF34" s="136">
        <v>0</v>
      </c>
      <c r="EG34" s="134">
        <v>0</v>
      </c>
      <c r="EH34" s="137">
        <v>0</v>
      </c>
      <c r="EI34" s="137">
        <v>0</v>
      </c>
      <c r="EJ34" s="137">
        <v>0</v>
      </c>
      <c r="EK34" s="135">
        <v>22</v>
      </c>
      <c r="EL34" s="136">
        <v>0</v>
      </c>
      <c r="EM34" s="134">
        <v>1</v>
      </c>
      <c r="EN34" s="134">
        <v>5</v>
      </c>
      <c r="EO34" s="137">
        <v>16</v>
      </c>
      <c r="EP34" s="135">
        <v>1</v>
      </c>
      <c r="EQ34" s="350">
        <v>0</v>
      </c>
      <c r="ER34" s="137">
        <v>0</v>
      </c>
      <c r="ES34" s="137">
        <v>1</v>
      </c>
      <c r="ET34" s="137">
        <v>0</v>
      </c>
      <c r="EU34" s="137">
        <v>0</v>
      </c>
      <c r="EV34" s="135">
        <v>26</v>
      </c>
      <c r="EW34" s="350">
        <v>7</v>
      </c>
      <c r="EX34" s="137">
        <v>0</v>
      </c>
      <c r="EY34" s="137">
        <v>12</v>
      </c>
      <c r="EZ34" s="137">
        <v>3</v>
      </c>
      <c r="FA34" s="137">
        <v>4</v>
      </c>
      <c r="FB34" s="135">
        <v>8</v>
      </c>
      <c r="FC34" s="350">
        <v>2</v>
      </c>
      <c r="FD34" s="137">
        <v>3</v>
      </c>
      <c r="FE34" s="137">
        <v>4</v>
      </c>
      <c r="FF34" s="137">
        <v>2</v>
      </c>
      <c r="FG34" s="137">
        <v>5</v>
      </c>
      <c r="FH34" s="137">
        <v>0</v>
      </c>
      <c r="FI34" s="135">
        <v>25</v>
      </c>
      <c r="FJ34" s="350">
        <v>8</v>
      </c>
      <c r="FK34" s="137">
        <v>5</v>
      </c>
      <c r="FL34" s="137">
        <v>4</v>
      </c>
      <c r="FM34" s="137">
        <v>6</v>
      </c>
      <c r="FN34" s="137">
        <v>8</v>
      </c>
      <c r="FO34" s="137">
        <v>3</v>
      </c>
      <c r="FP34" s="137">
        <v>3</v>
      </c>
      <c r="FQ34" s="137">
        <v>2</v>
      </c>
      <c r="FR34" s="137">
        <v>5</v>
      </c>
      <c r="FS34" s="137">
        <v>0</v>
      </c>
      <c r="FT34" s="135">
        <v>25</v>
      </c>
      <c r="FU34" s="350">
        <v>3</v>
      </c>
      <c r="FV34" s="137">
        <v>2</v>
      </c>
      <c r="FW34" s="137">
        <v>7</v>
      </c>
      <c r="FX34" s="137">
        <v>7</v>
      </c>
      <c r="FY34" s="137">
        <v>1</v>
      </c>
      <c r="FZ34" s="137">
        <v>2</v>
      </c>
      <c r="GA34" s="137">
        <v>12</v>
      </c>
      <c r="GB34" s="137">
        <v>0</v>
      </c>
      <c r="GC34" s="135">
        <v>26</v>
      </c>
      <c r="GD34" s="350">
        <v>0</v>
      </c>
      <c r="GE34" s="137">
        <v>7</v>
      </c>
      <c r="GF34" s="137">
        <v>3</v>
      </c>
      <c r="GG34" s="137">
        <v>16</v>
      </c>
      <c r="GH34" s="135">
        <v>26</v>
      </c>
      <c r="GI34" s="350">
        <v>0</v>
      </c>
      <c r="GJ34" s="137">
        <v>2</v>
      </c>
      <c r="GK34" s="137">
        <v>7</v>
      </c>
      <c r="GL34" s="137">
        <v>17</v>
      </c>
      <c r="GM34" s="135">
        <v>25</v>
      </c>
      <c r="GN34" s="350">
        <v>10</v>
      </c>
      <c r="GO34" s="137">
        <v>6</v>
      </c>
      <c r="GP34" s="137">
        <v>3</v>
      </c>
      <c r="GQ34" s="137">
        <v>3</v>
      </c>
      <c r="GR34" s="137">
        <v>4</v>
      </c>
      <c r="GS34" s="137">
        <v>5</v>
      </c>
      <c r="GT34" s="137">
        <v>1</v>
      </c>
      <c r="GU34" s="137">
        <v>2</v>
      </c>
      <c r="GV34" s="137">
        <v>9</v>
      </c>
      <c r="GW34" s="137">
        <v>0</v>
      </c>
      <c r="GX34" s="135">
        <v>24</v>
      </c>
      <c r="GY34" s="350">
        <v>3</v>
      </c>
      <c r="GZ34" s="137">
        <v>1</v>
      </c>
      <c r="HA34" s="137">
        <v>4</v>
      </c>
      <c r="HB34" s="137">
        <v>3</v>
      </c>
      <c r="HC34" s="137">
        <v>1</v>
      </c>
      <c r="HD34" s="137">
        <v>1</v>
      </c>
      <c r="HE34" s="137">
        <v>1</v>
      </c>
      <c r="HF34" s="137">
        <v>14</v>
      </c>
      <c r="HG34" s="137">
        <v>0</v>
      </c>
      <c r="HH34" s="135">
        <v>26</v>
      </c>
      <c r="HI34" s="136">
        <v>10</v>
      </c>
      <c r="HJ34" s="134">
        <v>12</v>
      </c>
      <c r="HK34" s="134">
        <v>2</v>
      </c>
      <c r="HL34" s="178">
        <v>2</v>
      </c>
      <c r="HO34" s="112" t="b">
        <f t="shared" si="26"/>
        <v>1</v>
      </c>
      <c r="HP34" s="112" t="b">
        <f t="shared" si="27"/>
        <v>1</v>
      </c>
      <c r="HQ34" s="112" t="b">
        <f t="shared" si="28"/>
        <v>1</v>
      </c>
      <c r="HR34" s="112" t="b">
        <f t="shared" si="29"/>
        <v>1</v>
      </c>
      <c r="HS34" s="112" t="b">
        <f t="shared" si="30"/>
        <v>1</v>
      </c>
      <c r="HT34" s="112" t="b">
        <f t="shared" si="31"/>
        <v>1</v>
      </c>
      <c r="HU34" s="112" t="b">
        <f t="shared" si="32"/>
        <v>1</v>
      </c>
      <c r="HV34" s="112" t="b">
        <f t="shared" si="33"/>
        <v>1</v>
      </c>
      <c r="HW34" s="112" t="b">
        <f t="shared" si="34"/>
        <v>1</v>
      </c>
      <c r="HX34" s="112" t="b">
        <f t="shared" si="35"/>
        <v>1</v>
      </c>
      <c r="HY34" s="112" t="b">
        <f t="shared" si="67"/>
        <v>1</v>
      </c>
      <c r="HZ34" s="112" t="b">
        <f t="shared" si="36"/>
        <v>1</v>
      </c>
      <c r="IA34" s="112" t="b">
        <f t="shared" si="37"/>
        <v>1</v>
      </c>
      <c r="IB34" s="112" t="b">
        <f t="shared" si="102"/>
        <v>1</v>
      </c>
      <c r="IC34" s="112" t="b">
        <f t="shared" si="103"/>
        <v>1</v>
      </c>
      <c r="ID34" s="112" t="b">
        <f t="shared" si="38"/>
        <v>1</v>
      </c>
      <c r="IE34" s="112" t="b">
        <f t="shared" si="68"/>
        <v>1</v>
      </c>
      <c r="IF34" s="112" t="b">
        <f t="shared" si="69"/>
        <v>1</v>
      </c>
      <c r="IG34" s="112" t="b">
        <f t="shared" si="70"/>
        <v>1</v>
      </c>
      <c r="IH34" s="112" t="b">
        <f t="shared" si="71"/>
        <v>1</v>
      </c>
      <c r="II34" s="112" t="b">
        <f t="shared" si="39"/>
        <v>1</v>
      </c>
      <c r="IJ34" s="112" t="b">
        <f t="shared" si="104"/>
        <v>1</v>
      </c>
      <c r="IK34" s="112" t="b">
        <f t="shared" si="72"/>
        <v>1</v>
      </c>
      <c r="IL34" s="112" t="b">
        <f t="shared" si="40"/>
        <v>1</v>
      </c>
      <c r="IM34" s="112" t="b">
        <f t="shared" si="73"/>
        <v>1</v>
      </c>
      <c r="IN34" s="112" t="b">
        <f t="shared" si="74"/>
        <v>1</v>
      </c>
      <c r="IO34" s="112" t="b">
        <f t="shared" si="41"/>
        <v>1</v>
      </c>
      <c r="IP34" s="112" t="b">
        <f t="shared" si="75"/>
        <v>1</v>
      </c>
      <c r="IQ34" s="112" t="b">
        <f t="shared" si="42"/>
        <v>1</v>
      </c>
      <c r="IR34" s="112" t="b">
        <f t="shared" si="43"/>
        <v>1</v>
      </c>
      <c r="IS34" s="112" t="b">
        <f t="shared" si="76"/>
        <v>1</v>
      </c>
      <c r="IT34" s="112" t="b">
        <f t="shared" si="77"/>
        <v>1</v>
      </c>
    </row>
    <row r="35" spans="1:254" ht="13.5" customHeight="1" thickBot="1" x14ac:dyDescent="0.2">
      <c r="A35" s="160">
        <v>55</v>
      </c>
      <c r="B35" s="405" t="s">
        <v>45</v>
      </c>
      <c r="C35" s="380"/>
      <c r="D35" s="380"/>
      <c r="E35" s="228">
        <v>24</v>
      </c>
      <c r="F35" s="229">
        <v>4</v>
      </c>
      <c r="G35" s="283">
        <v>24</v>
      </c>
      <c r="H35" s="268">
        <v>5</v>
      </c>
      <c r="I35" s="234">
        <v>14</v>
      </c>
      <c r="J35" s="252">
        <v>5</v>
      </c>
      <c r="K35" s="283">
        <v>24</v>
      </c>
      <c r="L35" s="268">
        <v>0</v>
      </c>
      <c r="M35" s="234">
        <v>20</v>
      </c>
      <c r="N35" s="252">
        <v>4</v>
      </c>
      <c r="O35" s="283">
        <v>24</v>
      </c>
      <c r="P35" s="268">
        <v>0</v>
      </c>
      <c r="Q35" s="234">
        <v>19</v>
      </c>
      <c r="R35" s="252">
        <v>5</v>
      </c>
      <c r="S35" s="283">
        <v>24</v>
      </c>
      <c r="T35" s="268">
        <v>4</v>
      </c>
      <c r="U35" s="234">
        <v>15</v>
      </c>
      <c r="V35" s="252">
        <v>5</v>
      </c>
      <c r="W35" s="283">
        <v>24</v>
      </c>
      <c r="X35" s="268">
        <v>1</v>
      </c>
      <c r="Y35" s="234">
        <v>20</v>
      </c>
      <c r="Z35" s="252">
        <v>3</v>
      </c>
      <c r="AA35" s="283">
        <v>24</v>
      </c>
      <c r="AB35" s="268">
        <v>2</v>
      </c>
      <c r="AC35" s="234">
        <v>19</v>
      </c>
      <c r="AD35" s="252">
        <v>3</v>
      </c>
      <c r="AE35" s="283">
        <v>24</v>
      </c>
      <c r="AF35" s="268">
        <v>0</v>
      </c>
      <c r="AG35" s="252">
        <v>24</v>
      </c>
      <c r="AH35" s="283">
        <v>0</v>
      </c>
      <c r="AI35" s="268">
        <v>0</v>
      </c>
      <c r="AJ35" s="234">
        <v>0</v>
      </c>
      <c r="AK35" s="234">
        <v>0</v>
      </c>
      <c r="AL35" s="234">
        <v>0</v>
      </c>
      <c r="AM35" s="234">
        <v>0</v>
      </c>
      <c r="AN35" s="252">
        <v>0</v>
      </c>
      <c r="AO35" s="283">
        <v>0</v>
      </c>
      <c r="AP35" s="268">
        <v>0</v>
      </c>
      <c r="AQ35" s="234">
        <v>0</v>
      </c>
      <c r="AR35" s="234">
        <v>0</v>
      </c>
      <c r="AS35" s="234">
        <v>0</v>
      </c>
      <c r="AT35" s="234">
        <v>0</v>
      </c>
      <c r="AU35" s="234">
        <v>0</v>
      </c>
      <c r="AV35" s="234">
        <v>0</v>
      </c>
      <c r="AW35" s="252">
        <v>0</v>
      </c>
      <c r="AX35" s="283">
        <v>24</v>
      </c>
      <c r="AY35" s="268">
        <v>2</v>
      </c>
      <c r="AZ35" s="252">
        <v>22</v>
      </c>
      <c r="BA35" s="283">
        <v>2</v>
      </c>
      <c r="BB35" s="268">
        <v>0</v>
      </c>
      <c r="BC35" s="234">
        <v>0</v>
      </c>
      <c r="BD35" s="234">
        <v>0</v>
      </c>
      <c r="BE35" s="234">
        <v>1</v>
      </c>
      <c r="BF35" s="234">
        <v>1</v>
      </c>
      <c r="BG35" s="252">
        <v>0</v>
      </c>
      <c r="BH35" s="283">
        <v>2</v>
      </c>
      <c r="BI35" s="268">
        <v>2</v>
      </c>
      <c r="BJ35" s="234">
        <v>0</v>
      </c>
      <c r="BK35" s="234">
        <v>0</v>
      </c>
      <c r="BL35" s="234">
        <v>0</v>
      </c>
      <c r="BM35" s="234">
        <v>0</v>
      </c>
      <c r="BN35" s="234">
        <v>0</v>
      </c>
      <c r="BO35" s="234">
        <v>0</v>
      </c>
      <c r="BP35" s="252">
        <v>0</v>
      </c>
      <c r="BQ35" s="283">
        <v>24</v>
      </c>
      <c r="BR35" s="268">
        <v>0</v>
      </c>
      <c r="BS35" s="234">
        <v>14</v>
      </c>
      <c r="BT35" s="252">
        <v>10</v>
      </c>
      <c r="BU35" s="283">
        <v>24</v>
      </c>
      <c r="BV35" s="268">
        <v>3</v>
      </c>
      <c r="BW35" s="234">
        <v>16</v>
      </c>
      <c r="BX35" s="252">
        <v>5</v>
      </c>
      <c r="BY35" s="283">
        <v>24</v>
      </c>
      <c r="BZ35" s="268">
        <v>15</v>
      </c>
      <c r="CA35" s="234">
        <v>6</v>
      </c>
      <c r="CB35" s="252">
        <v>3</v>
      </c>
      <c r="CC35" s="283">
        <v>24</v>
      </c>
      <c r="CD35" s="320">
        <v>2</v>
      </c>
      <c r="CE35" s="234">
        <v>19</v>
      </c>
      <c r="CF35" s="234">
        <v>2</v>
      </c>
      <c r="CG35" s="234">
        <v>1</v>
      </c>
      <c r="CH35" s="283">
        <v>2</v>
      </c>
      <c r="CI35" s="268">
        <v>0</v>
      </c>
      <c r="CJ35" s="234">
        <v>2</v>
      </c>
      <c r="CK35" s="234">
        <v>0</v>
      </c>
      <c r="CL35" s="234">
        <v>0</v>
      </c>
      <c r="CM35" s="234">
        <v>1</v>
      </c>
      <c r="CN35" s="234">
        <v>0</v>
      </c>
      <c r="CO35" s="283">
        <v>2</v>
      </c>
      <c r="CP35" s="268">
        <v>0</v>
      </c>
      <c r="CQ35" s="234">
        <v>1</v>
      </c>
      <c r="CR35" s="234">
        <v>1</v>
      </c>
      <c r="CS35" s="234">
        <v>1</v>
      </c>
      <c r="CT35" s="234">
        <v>0</v>
      </c>
      <c r="CU35" s="283">
        <v>24</v>
      </c>
      <c r="CV35" s="268">
        <v>4</v>
      </c>
      <c r="CW35" s="234">
        <v>7</v>
      </c>
      <c r="CX35" s="234">
        <v>2</v>
      </c>
      <c r="CY35" s="234">
        <v>5</v>
      </c>
      <c r="CZ35" s="234">
        <v>2</v>
      </c>
      <c r="DA35" s="234">
        <v>3</v>
      </c>
      <c r="DB35" s="234">
        <v>1</v>
      </c>
      <c r="DC35" s="283">
        <v>18</v>
      </c>
      <c r="DD35" s="268">
        <v>3</v>
      </c>
      <c r="DE35" s="234">
        <v>1</v>
      </c>
      <c r="DF35" s="234">
        <v>1</v>
      </c>
      <c r="DG35" s="234">
        <v>10</v>
      </c>
      <c r="DH35" s="234">
        <v>3</v>
      </c>
      <c r="DI35" s="234">
        <v>2</v>
      </c>
      <c r="DJ35" s="283">
        <v>24</v>
      </c>
      <c r="DK35" s="268">
        <v>9</v>
      </c>
      <c r="DL35" s="234">
        <v>2</v>
      </c>
      <c r="DM35" s="234">
        <v>13</v>
      </c>
      <c r="DN35" s="283">
        <v>12</v>
      </c>
      <c r="DO35" s="268">
        <v>8</v>
      </c>
      <c r="DP35" s="234">
        <v>6</v>
      </c>
      <c r="DQ35" s="234">
        <v>0</v>
      </c>
      <c r="DR35" s="234">
        <v>3</v>
      </c>
      <c r="DS35" s="234">
        <v>0</v>
      </c>
      <c r="DT35" s="283">
        <v>24</v>
      </c>
      <c r="DU35" s="268">
        <v>0</v>
      </c>
      <c r="DV35" s="234">
        <v>0</v>
      </c>
      <c r="DW35" s="234">
        <v>3</v>
      </c>
      <c r="DX35" s="252">
        <v>7</v>
      </c>
      <c r="DY35" s="252">
        <v>14</v>
      </c>
      <c r="DZ35" s="283">
        <v>24</v>
      </c>
      <c r="EA35" s="268">
        <v>1</v>
      </c>
      <c r="EB35" s="234">
        <v>0</v>
      </c>
      <c r="EC35" s="234">
        <v>4</v>
      </c>
      <c r="ED35" s="234">
        <v>19</v>
      </c>
      <c r="EE35" s="283">
        <v>0</v>
      </c>
      <c r="EF35" s="268">
        <v>0</v>
      </c>
      <c r="EG35" s="234">
        <v>0</v>
      </c>
      <c r="EH35" s="252">
        <v>0</v>
      </c>
      <c r="EI35" s="252">
        <v>0</v>
      </c>
      <c r="EJ35" s="252">
        <v>0</v>
      </c>
      <c r="EK35" s="283">
        <v>20</v>
      </c>
      <c r="EL35" s="268">
        <v>0</v>
      </c>
      <c r="EM35" s="234">
        <v>0</v>
      </c>
      <c r="EN35" s="234">
        <v>3</v>
      </c>
      <c r="EO35" s="252">
        <v>17</v>
      </c>
      <c r="EP35" s="283">
        <v>0</v>
      </c>
      <c r="EQ35" s="351">
        <v>0</v>
      </c>
      <c r="ER35" s="252">
        <v>0</v>
      </c>
      <c r="ES35" s="252">
        <v>0</v>
      </c>
      <c r="ET35" s="252">
        <v>0</v>
      </c>
      <c r="EU35" s="252">
        <v>0</v>
      </c>
      <c r="EV35" s="283">
        <v>24</v>
      </c>
      <c r="EW35" s="351">
        <v>3</v>
      </c>
      <c r="EX35" s="252">
        <v>1</v>
      </c>
      <c r="EY35" s="252">
        <v>13</v>
      </c>
      <c r="EZ35" s="252">
        <v>5</v>
      </c>
      <c r="FA35" s="252">
        <v>2</v>
      </c>
      <c r="FB35" s="283">
        <v>3</v>
      </c>
      <c r="FC35" s="351">
        <v>1</v>
      </c>
      <c r="FD35" s="252">
        <v>2</v>
      </c>
      <c r="FE35" s="252">
        <v>1</v>
      </c>
      <c r="FF35" s="252">
        <v>0</v>
      </c>
      <c r="FG35" s="252">
        <v>2</v>
      </c>
      <c r="FH35" s="252">
        <v>0</v>
      </c>
      <c r="FI35" s="283">
        <v>22</v>
      </c>
      <c r="FJ35" s="351">
        <v>3</v>
      </c>
      <c r="FK35" s="252">
        <v>5</v>
      </c>
      <c r="FL35" s="252">
        <v>5</v>
      </c>
      <c r="FM35" s="252">
        <v>4</v>
      </c>
      <c r="FN35" s="252">
        <v>6</v>
      </c>
      <c r="FO35" s="252">
        <v>0</v>
      </c>
      <c r="FP35" s="252">
        <v>4</v>
      </c>
      <c r="FQ35" s="252">
        <v>1</v>
      </c>
      <c r="FR35" s="252">
        <v>7</v>
      </c>
      <c r="FS35" s="252">
        <v>0</v>
      </c>
      <c r="FT35" s="283">
        <v>22</v>
      </c>
      <c r="FU35" s="351">
        <v>1</v>
      </c>
      <c r="FV35" s="252">
        <v>1</v>
      </c>
      <c r="FW35" s="252">
        <v>5</v>
      </c>
      <c r="FX35" s="252">
        <v>10</v>
      </c>
      <c r="FY35" s="252">
        <v>3</v>
      </c>
      <c r="FZ35" s="252">
        <v>1</v>
      </c>
      <c r="GA35" s="252">
        <v>11</v>
      </c>
      <c r="GB35" s="252">
        <v>0</v>
      </c>
      <c r="GC35" s="283">
        <v>23</v>
      </c>
      <c r="GD35" s="351">
        <v>0</v>
      </c>
      <c r="GE35" s="252">
        <v>6</v>
      </c>
      <c r="GF35" s="252">
        <v>6</v>
      </c>
      <c r="GG35" s="252">
        <v>11</v>
      </c>
      <c r="GH35" s="283">
        <v>22</v>
      </c>
      <c r="GI35" s="351">
        <v>0</v>
      </c>
      <c r="GJ35" s="252">
        <v>1</v>
      </c>
      <c r="GK35" s="252">
        <v>9</v>
      </c>
      <c r="GL35" s="252">
        <v>12</v>
      </c>
      <c r="GM35" s="283">
        <v>23</v>
      </c>
      <c r="GN35" s="351">
        <v>5</v>
      </c>
      <c r="GO35" s="252">
        <v>3</v>
      </c>
      <c r="GP35" s="252">
        <v>4</v>
      </c>
      <c r="GQ35" s="252">
        <v>2</v>
      </c>
      <c r="GR35" s="252">
        <v>4</v>
      </c>
      <c r="GS35" s="252">
        <v>0</v>
      </c>
      <c r="GT35" s="252">
        <v>6</v>
      </c>
      <c r="GU35" s="252">
        <v>1</v>
      </c>
      <c r="GV35" s="252">
        <v>9</v>
      </c>
      <c r="GW35" s="252">
        <v>1</v>
      </c>
      <c r="GX35" s="283">
        <v>23</v>
      </c>
      <c r="GY35" s="351">
        <v>1</v>
      </c>
      <c r="GZ35" s="252">
        <v>1</v>
      </c>
      <c r="HA35" s="252">
        <v>4</v>
      </c>
      <c r="HB35" s="252">
        <v>5</v>
      </c>
      <c r="HC35" s="252">
        <v>1</v>
      </c>
      <c r="HD35" s="252">
        <v>0</v>
      </c>
      <c r="HE35" s="252">
        <v>0</v>
      </c>
      <c r="HF35" s="252">
        <v>15</v>
      </c>
      <c r="HG35" s="252">
        <v>1</v>
      </c>
      <c r="HH35" s="283">
        <v>22</v>
      </c>
      <c r="HI35" s="268">
        <v>15</v>
      </c>
      <c r="HJ35" s="234">
        <v>1</v>
      </c>
      <c r="HK35" s="234">
        <v>5</v>
      </c>
      <c r="HL35" s="235">
        <v>1</v>
      </c>
      <c r="HO35" s="112" t="b">
        <f t="shared" si="26"/>
        <v>1</v>
      </c>
      <c r="HP35" s="112" t="b">
        <f t="shared" si="27"/>
        <v>1</v>
      </c>
      <c r="HQ35" s="112" t="b">
        <f t="shared" si="28"/>
        <v>1</v>
      </c>
      <c r="HR35" s="112" t="b">
        <f t="shared" si="29"/>
        <v>1</v>
      </c>
      <c r="HS35" s="112" t="b">
        <f t="shared" si="30"/>
        <v>1</v>
      </c>
      <c r="HT35" s="112" t="b">
        <f t="shared" si="31"/>
        <v>1</v>
      </c>
      <c r="HU35" s="112" t="b">
        <f t="shared" si="32"/>
        <v>1</v>
      </c>
      <c r="HV35" s="112" t="b">
        <f t="shared" si="33"/>
        <v>1</v>
      </c>
      <c r="HW35" s="112" t="b">
        <f t="shared" si="34"/>
        <v>1</v>
      </c>
      <c r="HX35" s="112" t="b">
        <f t="shared" si="35"/>
        <v>1</v>
      </c>
      <c r="HY35" s="112" t="b">
        <f t="shared" si="67"/>
        <v>1</v>
      </c>
      <c r="HZ35" s="112" t="b">
        <f t="shared" si="36"/>
        <v>1</v>
      </c>
      <c r="IA35" s="112" t="b">
        <f t="shared" si="37"/>
        <v>1</v>
      </c>
      <c r="IB35" s="112" t="b">
        <f t="shared" si="102"/>
        <v>1</v>
      </c>
      <c r="IC35" s="112" t="b">
        <f t="shared" si="103"/>
        <v>1</v>
      </c>
      <c r="ID35" s="112" t="b">
        <f t="shared" si="38"/>
        <v>1</v>
      </c>
      <c r="IE35" s="112" t="b">
        <f t="shared" si="68"/>
        <v>1</v>
      </c>
      <c r="IF35" s="112" t="b">
        <f t="shared" si="69"/>
        <v>1</v>
      </c>
      <c r="IG35" s="112" t="b">
        <f t="shared" si="70"/>
        <v>1</v>
      </c>
      <c r="IH35" s="112" t="b">
        <f t="shared" si="71"/>
        <v>1</v>
      </c>
      <c r="II35" s="112" t="b">
        <f t="shared" si="39"/>
        <v>1</v>
      </c>
      <c r="IJ35" s="112" t="b">
        <f t="shared" si="104"/>
        <v>1</v>
      </c>
      <c r="IK35" s="112" t="b">
        <f t="shared" si="72"/>
        <v>1</v>
      </c>
      <c r="IL35" s="112" t="b">
        <f t="shared" si="40"/>
        <v>1</v>
      </c>
      <c r="IM35" s="112" t="b">
        <f t="shared" si="73"/>
        <v>1</v>
      </c>
      <c r="IN35" s="112" t="b">
        <f t="shared" si="74"/>
        <v>1</v>
      </c>
      <c r="IO35" s="112" t="b">
        <f t="shared" si="41"/>
        <v>1</v>
      </c>
      <c r="IP35" s="112" t="b">
        <f t="shared" si="75"/>
        <v>1</v>
      </c>
      <c r="IQ35" s="112" t="b">
        <f t="shared" si="42"/>
        <v>1</v>
      </c>
      <c r="IR35" s="112" t="b">
        <f t="shared" si="43"/>
        <v>1</v>
      </c>
      <c r="IS35" s="112" t="b">
        <f t="shared" si="76"/>
        <v>1</v>
      </c>
      <c r="IT35" s="112" t="b">
        <f t="shared" si="77"/>
        <v>1</v>
      </c>
    </row>
    <row r="36" spans="1:254" s="116" customFormat="1" ht="13.5" customHeight="1" thickBot="1" x14ac:dyDescent="0.2">
      <c r="A36" s="161"/>
      <c r="B36" s="379" t="s">
        <v>53</v>
      </c>
      <c r="C36" s="380"/>
      <c r="D36" s="381"/>
      <c r="E36" s="208">
        <v>140</v>
      </c>
      <c r="F36" s="209">
        <v>22</v>
      </c>
      <c r="G36" s="284">
        <v>140</v>
      </c>
      <c r="H36" s="269">
        <v>19</v>
      </c>
      <c r="I36" s="211">
        <v>53</v>
      </c>
      <c r="J36" s="253">
        <v>68</v>
      </c>
      <c r="K36" s="284">
        <v>139</v>
      </c>
      <c r="L36" s="269">
        <v>10</v>
      </c>
      <c r="M36" s="211">
        <v>86</v>
      </c>
      <c r="N36" s="253">
        <v>43</v>
      </c>
      <c r="O36" s="284">
        <v>139</v>
      </c>
      <c r="P36" s="269">
        <v>10</v>
      </c>
      <c r="Q36" s="211">
        <v>64</v>
      </c>
      <c r="R36" s="253">
        <v>65</v>
      </c>
      <c r="S36" s="284">
        <v>139</v>
      </c>
      <c r="T36" s="269">
        <v>30</v>
      </c>
      <c r="U36" s="211">
        <v>63</v>
      </c>
      <c r="V36" s="253">
        <v>46</v>
      </c>
      <c r="W36" s="284">
        <v>139</v>
      </c>
      <c r="X36" s="269">
        <v>11</v>
      </c>
      <c r="Y36" s="211">
        <v>87</v>
      </c>
      <c r="Z36" s="253">
        <v>41</v>
      </c>
      <c r="AA36" s="284">
        <v>139</v>
      </c>
      <c r="AB36" s="269">
        <v>11</v>
      </c>
      <c r="AC36" s="211">
        <v>78</v>
      </c>
      <c r="AD36" s="253">
        <v>50</v>
      </c>
      <c r="AE36" s="284">
        <v>140</v>
      </c>
      <c r="AF36" s="269">
        <v>16</v>
      </c>
      <c r="AG36" s="253">
        <v>124</v>
      </c>
      <c r="AH36" s="284">
        <v>15</v>
      </c>
      <c r="AI36" s="269">
        <v>3</v>
      </c>
      <c r="AJ36" s="211">
        <v>2</v>
      </c>
      <c r="AK36" s="211">
        <v>6</v>
      </c>
      <c r="AL36" s="211">
        <v>3</v>
      </c>
      <c r="AM36" s="211">
        <v>5</v>
      </c>
      <c r="AN36" s="253">
        <v>4</v>
      </c>
      <c r="AO36" s="284">
        <v>16</v>
      </c>
      <c r="AP36" s="269">
        <v>10</v>
      </c>
      <c r="AQ36" s="211">
        <v>7</v>
      </c>
      <c r="AR36" s="211">
        <v>4</v>
      </c>
      <c r="AS36" s="211">
        <v>0</v>
      </c>
      <c r="AT36" s="211">
        <v>2</v>
      </c>
      <c r="AU36" s="211">
        <v>2</v>
      </c>
      <c r="AV36" s="211">
        <v>3</v>
      </c>
      <c r="AW36" s="253">
        <v>1</v>
      </c>
      <c r="AX36" s="284">
        <v>140</v>
      </c>
      <c r="AY36" s="269">
        <v>14</v>
      </c>
      <c r="AZ36" s="253">
        <v>126</v>
      </c>
      <c r="BA36" s="284">
        <v>14</v>
      </c>
      <c r="BB36" s="269">
        <v>0</v>
      </c>
      <c r="BC36" s="211">
        <v>5</v>
      </c>
      <c r="BD36" s="211">
        <v>1</v>
      </c>
      <c r="BE36" s="211">
        <v>5</v>
      </c>
      <c r="BF36" s="211">
        <v>7</v>
      </c>
      <c r="BG36" s="253">
        <v>3</v>
      </c>
      <c r="BH36" s="284">
        <v>12</v>
      </c>
      <c r="BI36" s="269">
        <v>10</v>
      </c>
      <c r="BJ36" s="211">
        <v>4</v>
      </c>
      <c r="BK36" s="211">
        <v>3</v>
      </c>
      <c r="BL36" s="211">
        <v>0</v>
      </c>
      <c r="BM36" s="211">
        <v>1</v>
      </c>
      <c r="BN36" s="211">
        <v>1</v>
      </c>
      <c r="BO36" s="211">
        <v>1</v>
      </c>
      <c r="BP36" s="253">
        <v>1</v>
      </c>
      <c r="BQ36" s="284">
        <v>137</v>
      </c>
      <c r="BR36" s="269">
        <v>4</v>
      </c>
      <c r="BS36" s="211">
        <v>57</v>
      </c>
      <c r="BT36" s="253">
        <v>76</v>
      </c>
      <c r="BU36" s="284">
        <v>140</v>
      </c>
      <c r="BV36" s="269">
        <v>12</v>
      </c>
      <c r="BW36" s="211">
        <v>90</v>
      </c>
      <c r="BX36" s="253">
        <v>38</v>
      </c>
      <c r="BY36" s="284">
        <v>132</v>
      </c>
      <c r="BZ36" s="269">
        <v>45</v>
      </c>
      <c r="CA36" s="211">
        <v>39</v>
      </c>
      <c r="CB36" s="253">
        <v>48</v>
      </c>
      <c r="CC36" s="284">
        <v>136</v>
      </c>
      <c r="CD36" s="321">
        <v>12</v>
      </c>
      <c r="CE36" s="211">
        <v>75</v>
      </c>
      <c r="CF36" s="211">
        <v>19</v>
      </c>
      <c r="CG36" s="211">
        <v>30</v>
      </c>
      <c r="CH36" s="284">
        <v>12</v>
      </c>
      <c r="CI36" s="269">
        <v>3</v>
      </c>
      <c r="CJ36" s="211">
        <v>6</v>
      </c>
      <c r="CK36" s="211">
        <v>1</v>
      </c>
      <c r="CL36" s="211">
        <v>1</v>
      </c>
      <c r="CM36" s="211">
        <v>4</v>
      </c>
      <c r="CN36" s="211">
        <v>0</v>
      </c>
      <c r="CO36" s="284">
        <v>19</v>
      </c>
      <c r="CP36" s="269">
        <v>1</v>
      </c>
      <c r="CQ36" s="211">
        <v>1</v>
      </c>
      <c r="CR36" s="211">
        <v>13</v>
      </c>
      <c r="CS36" s="211">
        <v>12</v>
      </c>
      <c r="CT36" s="211">
        <v>2</v>
      </c>
      <c r="CU36" s="284">
        <v>129</v>
      </c>
      <c r="CV36" s="269">
        <v>40</v>
      </c>
      <c r="CW36" s="211">
        <v>9</v>
      </c>
      <c r="CX36" s="211">
        <v>11</v>
      </c>
      <c r="CY36" s="211">
        <v>21</v>
      </c>
      <c r="CZ36" s="211">
        <v>10</v>
      </c>
      <c r="DA36" s="211">
        <v>24</v>
      </c>
      <c r="DB36" s="211">
        <v>14</v>
      </c>
      <c r="DC36" s="284">
        <v>72</v>
      </c>
      <c r="DD36" s="269">
        <v>5</v>
      </c>
      <c r="DE36" s="211">
        <v>7</v>
      </c>
      <c r="DF36" s="211">
        <v>11</v>
      </c>
      <c r="DG36" s="211">
        <v>33</v>
      </c>
      <c r="DH36" s="211">
        <v>36</v>
      </c>
      <c r="DI36" s="211">
        <v>8</v>
      </c>
      <c r="DJ36" s="284">
        <v>133</v>
      </c>
      <c r="DK36" s="269">
        <v>61</v>
      </c>
      <c r="DL36" s="211">
        <v>13</v>
      </c>
      <c r="DM36" s="211">
        <v>59</v>
      </c>
      <c r="DN36" s="284">
        <v>66</v>
      </c>
      <c r="DO36" s="269">
        <v>30</v>
      </c>
      <c r="DP36" s="211">
        <v>29</v>
      </c>
      <c r="DQ36" s="211">
        <v>3</v>
      </c>
      <c r="DR36" s="211">
        <v>22</v>
      </c>
      <c r="DS36" s="211">
        <v>8</v>
      </c>
      <c r="DT36" s="284">
        <v>133</v>
      </c>
      <c r="DU36" s="269">
        <v>4</v>
      </c>
      <c r="DV36" s="211">
        <v>5</v>
      </c>
      <c r="DW36" s="211">
        <v>14</v>
      </c>
      <c r="DX36" s="253">
        <v>51</v>
      </c>
      <c r="DY36" s="253">
        <v>59</v>
      </c>
      <c r="DZ36" s="284">
        <v>135</v>
      </c>
      <c r="EA36" s="269">
        <v>0</v>
      </c>
      <c r="EB36" s="211">
        <v>2</v>
      </c>
      <c r="EC36" s="211">
        <v>17</v>
      </c>
      <c r="ED36" s="211">
        <v>116</v>
      </c>
      <c r="EE36" s="284">
        <v>2</v>
      </c>
      <c r="EF36" s="269">
        <v>0</v>
      </c>
      <c r="EG36" s="211">
        <v>0</v>
      </c>
      <c r="EH36" s="253">
        <v>2</v>
      </c>
      <c r="EI36" s="253">
        <v>0</v>
      </c>
      <c r="EJ36" s="253">
        <v>0</v>
      </c>
      <c r="EK36" s="284">
        <v>102</v>
      </c>
      <c r="EL36" s="269">
        <v>0</v>
      </c>
      <c r="EM36" s="211">
        <v>2</v>
      </c>
      <c r="EN36" s="211">
        <v>12</v>
      </c>
      <c r="EO36" s="253">
        <v>88</v>
      </c>
      <c r="EP36" s="284">
        <v>2</v>
      </c>
      <c r="EQ36" s="352">
        <v>0</v>
      </c>
      <c r="ER36" s="253">
        <v>0</v>
      </c>
      <c r="ES36" s="253">
        <v>1</v>
      </c>
      <c r="ET36" s="253">
        <v>1</v>
      </c>
      <c r="EU36" s="253">
        <v>0</v>
      </c>
      <c r="EV36" s="284">
        <v>137</v>
      </c>
      <c r="EW36" s="352">
        <v>26</v>
      </c>
      <c r="EX36" s="253">
        <v>6</v>
      </c>
      <c r="EY36" s="253">
        <v>60</v>
      </c>
      <c r="EZ36" s="253">
        <v>23</v>
      </c>
      <c r="FA36" s="253">
        <v>22</v>
      </c>
      <c r="FB36" s="284">
        <v>27</v>
      </c>
      <c r="FC36" s="352">
        <v>5</v>
      </c>
      <c r="FD36" s="253">
        <v>10</v>
      </c>
      <c r="FE36" s="253">
        <v>11</v>
      </c>
      <c r="FF36" s="253">
        <v>4</v>
      </c>
      <c r="FG36" s="253">
        <v>15</v>
      </c>
      <c r="FH36" s="253">
        <v>3</v>
      </c>
      <c r="FI36" s="284">
        <v>125</v>
      </c>
      <c r="FJ36" s="352">
        <v>18</v>
      </c>
      <c r="FK36" s="253">
        <v>30</v>
      </c>
      <c r="FL36" s="253">
        <v>23</v>
      </c>
      <c r="FM36" s="253">
        <v>18</v>
      </c>
      <c r="FN36" s="253">
        <v>20</v>
      </c>
      <c r="FO36" s="253">
        <v>20</v>
      </c>
      <c r="FP36" s="253">
        <v>24</v>
      </c>
      <c r="FQ36" s="253">
        <v>8</v>
      </c>
      <c r="FR36" s="253">
        <v>48</v>
      </c>
      <c r="FS36" s="253">
        <v>3</v>
      </c>
      <c r="FT36" s="284">
        <v>127</v>
      </c>
      <c r="FU36" s="352">
        <v>11</v>
      </c>
      <c r="FV36" s="253">
        <v>4</v>
      </c>
      <c r="FW36" s="253">
        <v>20</v>
      </c>
      <c r="FX36" s="253">
        <v>32</v>
      </c>
      <c r="FY36" s="253">
        <v>10</v>
      </c>
      <c r="FZ36" s="253">
        <v>5</v>
      </c>
      <c r="GA36" s="253">
        <v>78</v>
      </c>
      <c r="GB36" s="253">
        <v>2</v>
      </c>
      <c r="GC36" s="284">
        <v>133</v>
      </c>
      <c r="GD36" s="352">
        <v>6</v>
      </c>
      <c r="GE36" s="253">
        <v>17</v>
      </c>
      <c r="GF36" s="253">
        <v>36</v>
      </c>
      <c r="GG36" s="253">
        <v>74</v>
      </c>
      <c r="GH36" s="284">
        <v>134</v>
      </c>
      <c r="GI36" s="352">
        <v>4</v>
      </c>
      <c r="GJ36" s="253">
        <v>16</v>
      </c>
      <c r="GK36" s="253">
        <v>31</v>
      </c>
      <c r="GL36" s="253">
        <v>83</v>
      </c>
      <c r="GM36" s="284">
        <v>125</v>
      </c>
      <c r="GN36" s="352">
        <v>24</v>
      </c>
      <c r="GO36" s="253">
        <v>27</v>
      </c>
      <c r="GP36" s="253">
        <v>17</v>
      </c>
      <c r="GQ36" s="253">
        <v>12</v>
      </c>
      <c r="GR36" s="253">
        <v>15</v>
      </c>
      <c r="GS36" s="253">
        <v>16</v>
      </c>
      <c r="GT36" s="253">
        <v>14</v>
      </c>
      <c r="GU36" s="253">
        <v>10</v>
      </c>
      <c r="GV36" s="253">
        <v>68</v>
      </c>
      <c r="GW36" s="253">
        <v>2</v>
      </c>
      <c r="GX36" s="284">
        <v>126</v>
      </c>
      <c r="GY36" s="352">
        <v>10</v>
      </c>
      <c r="GZ36" s="253">
        <v>3</v>
      </c>
      <c r="HA36" s="253">
        <v>24</v>
      </c>
      <c r="HB36" s="253">
        <v>22</v>
      </c>
      <c r="HC36" s="253">
        <v>9</v>
      </c>
      <c r="HD36" s="253">
        <v>7</v>
      </c>
      <c r="HE36" s="253">
        <v>7</v>
      </c>
      <c r="HF36" s="253">
        <v>83</v>
      </c>
      <c r="HG36" s="253">
        <v>2</v>
      </c>
      <c r="HH36" s="284">
        <v>136</v>
      </c>
      <c r="HI36" s="269">
        <v>96</v>
      </c>
      <c r="HJ36" s="211">
        <v>24</v>
      </c>
      <c r="HK36" s="211">
        <v>9</v>
      </c>
      <c r="HL36" s="211">
        <v>7</v>
      </c>
      <c r="HO36" s="112" t="b">
        <f t="shared" si="26"/>
        <v>1</v>
      </c>
      <c r="HP36" s="112" t="b">
        <f t="shared" si="27"/>
        <v>1</v>
      </c>
      <c r="HQ36" s="112" t="b">
        <f t="shared" si="28"/>
        <v>1</v>
      </c>
      <c r="HR36" s="112" t="b">
        <f t="shared" si="29"/>
        <v>1</v>
      </c>
      <c r="HS36" s="112" t="b">
        <f t="shared" si="30"/>
        <v>1</v>
      </c>
      <c r="HT36" s="112" t="b">
        <f t="shared" si="31"/>
        <v>1</v>
      </c>
      <c r="HU36" s="112" t="b">
        <f t="shared" si="32"/>
        <v>1</v>
      </c>
      <c r="HV36" s="112" t="b">
        <f t="shared" si="33"/>
        <v>1</v>
      </c>
      <c r="HW36" s="112" t="b">
        <f t="shared" si="34"/>
        <v>1</v>
      </c>
      <c r="HX36" s="112" t="b">
        <f t="shared" si="35"/>
        <v>1</v>
      </c>
      <c r="HY36" s="112" t="b">
        <f t="shared" si="67"/>
        <v>1</v>
      </c>
      <c r="HZ36" s="112" t="b">
        <f t="shared" si="36"/>
        <v>1</v>
      </c>
      <c r="IA36" s="112" t="b">
        <f t="shared" si="37"/>
        <v>1</v>
      </c>
      <c r="IB36" s="112" t="b">
        <f t="shared" si="102"/>
        <v>1</v>
      </c>
      <c r="IC36" s="112" t="b">
        <f t="shared" si="103"/>
        <v>1</v>
      </c>
      <c r="ID36" s="112" t="b">
        <f t="shared" si="38"/>
        <v>1</v>
      </c>
      <c r="IE36" s="112" t="b">
        <f t="shared" si="68"/>
        <v>1</v>
      </c>
      <c r="IF36" s="112" t="b">
        <f t="shared" si="69"/>
        <v>1</v>
      </c>
      <c r="IG36" s="112" t="b">
        <f t="shared" si="70"/>
        <v>1</v>
      </c>
      <c r="IH36" s="112" t="b">
        <f t="shared" si="71"/>
        <v>1</v>
      </c>
      <c r="II36" s="112" t="b">
        <f t="shared" si="39"/>
        <v>1</v>
      </c>
      <c r="IJ36" s="112" t="b">
        <f t="shared" si="104"/>
        <v>1</v>
      </c>
      <c r="IK36" s="112" t="b">
        <f t="shared" si="72"/>
        <v>1</v>
      </c>
      <c r="IL36" s="112" t="b">
        <f t="shared" si="40"/>
        <v>1</v>
      </c>
      <c r="IM36" s="112" t="b">
        <f t="shared" si="73"/>
        <v>1</v>
      </c>
      <c r="IN36" s="112" t="b">
        <f t="shared" si="74"/>
        <v>1</v>
      </c>
      <c r="IO36" s="112" t="b">
        <f t="shared" si="41"/>
        <v>1</v>
      </c>
      <c r="IP36" s="112" t="b">
        <f t="shared" si="75"/>
        <v>1</v>
      </c>
      <c r="IQ36" s="112" t="b">
        <f t="shared" si="42"/>
        <v>1</v>
      </c>
      <c r="IR36" s="112" t="b">
        <f t="shared" si="43"/>
        <v>1</v>
      </c>
      <c r="IS36" s="112" t="b">
        <f t="shared" si="76"/>
        <v>1</v>
      </c>
      <c r="IT36" s="112" t="b">
        <f t="shared" si="77"/>
        <v>1</v>
      </c>
    </row>
    <row r="37" spans="1:254" ht="13.5" customHeight="1" x14ac:dyDescent="0.15">
      <c r="A37" s="160">
        <v>57</v>
      </c>
      <c r="B37" s="384" t="s">
        <v>128</v>
      </c>
      <c r="C37" s="380"/>
      <c r="D37" s="380"/>
      <c r="E37" s="126">
        <v>40</v>
      </c>
      <c r="F37" s="187">
        <v>6</v>
      </c>
      <c r="G37" s="285">
        <v>40</v>
      </c>
      <c r="H37" s="270">
        <v>5</v>
      </c>
      <c r="I37" s="236">
        <v>13</v>
      </c>
      <c r="J37" s="254">
        <v>22</v>
      </c>
      <c r="K37" s="285">
        <v>40</v>
      </c>
      <c r="L37" s="270">
        <v>2</v>
      </c>
      <c r="M37" s="236">
        <v>24</v>
      </c>
      <c r="N37" s="254">
        <v>14</v>
      </c>
      <c r="O37" s="285">
        <v>40</v>
      </c>
      <c r="P37" s="270">
        <v>2</v>
      </c>
      <c r="Q37" s="236">
        <v>16</v>
      </c>
      <c r="R37" s="254">
        <v>22</v>
      </c>
      <c r="S37" s="285">
        <v>39</v>
      </c>
      <c r="T37" s="270">
        <v>7</v>
      </c>
      <c r="U37" s="236">
        <v>21</v>
      </c>
      <c r="V37" s="254">
        <v>11</v>
      </c>
      <c r="W37" s="285">
        <v>39</v>
      </c>
      <c r="X37" s="270">
        <v>3</v>
      </c>
      <c r="Y37" s="236">
        <v>28</v>
      </c>
      <c r="Z37" s="254">
        <v>8</v>
      </c>
      <c r="AA37" s="285">
        <v>39</v>
      </c>
      <c r="AB37" s="270">
        <v>2</v>
      </c>
      <c r="AC37" s="236">
        <v>27</v>
      </c>
      <c r="AD37" s="254">
        <v>10</v>
      </c>
      <c r="AE37" s="285">
        <v>40</v>
      </c>
      <c r="AF37" s="270">
        <v>2</v>
      </c>
      <c r="AG37" s="254">
        <v>38</v>
      </c>
      <c r="AH37" s="285">
        <v>2</v>
      </c>
      <c r="AI37" s="270">
        <v>0</v>
      </c>
      <c r="AJ37" s="236">
        <v>0</v>
      </c>
      <c r="AK37" s="236">
        <v>1</v>
      </c>
      <c r="AL37" s="236">
        <v>0</v>
      </c>
      <c r="AM37" s="236">
        <v>0</v>
      </c>
      <c r="AN37" s="254">
        <v>1</v>
      </c>
      <c r="AO37" s="285">
        <v>2</v>
      </c>
      <c r="AP37" s="270">
        <v>2</v>
      </c>
      <c r="AQ37" s="236">
        <v>0</v>
      </c>
      <c r="AR37" s="236">
        <v>0</v>
      </c>
      <c r="AS37" s="236">
        <v>0</v>
      </c>
      <c r="AT37" s="236">
        <v>0</v>
      </c>
      <c r="AU37" s="236">
        <v>0</v>
      </c>
      <c r="AV37" s="236">
        <v>0</v>
      </c>
      <c r="AW37" s="254">
        <v>0</v>
      </c>
      <c r="AX37" s="285">
        <v>40</v>
      </c>
      <c r="AY37" s="270">
        <v>1</v>
      </c>
      <c r="AZ37" s="254">
        <v>39</v>
      </c>
      <c r="BA37" s="285">
        <v>1</v>
      </c>
      <c r="BB37" s="270">
        <v>0</v>
      </c>
      <c r="BC37" s="236">
        <v>0</v>
      </c>
      <c r="BD37" s="236">
        <v>0</v>
      </c>
      <c r="BE37" s="236">
        <v>0</v>
      </c>
      <c r="BF37" s="236">
        <v>0</v>
      </c>
      <c r="BG37" s="254">
        <v>1</v>
      </c>
      <c r="BH37" s="285">
        <v>0</v>
      </c>
      <c r="BI37" s="270">
        <v>0</v>
      </c>
      <c r="BJ37" s="236">
        <v>0</v>
      </c>
      <c r="BK37" s="236">
        <v>0</v>
      </c>
      <c r="BL37" s="236">
        <v>0</v>
      </c>
      <c r="BM37" s="236">
        <v>0</v>
      </c>
      <c r="BN37" s="236">
        <v>0</v>
      </c>
      <c r="BO37" s="236">
        <v>0</v>
      </c>
      <c r="BP37" s="254">
        <v>0</v>
      </c>
      <c r="BQ37" s="285">
        <v>39</v>
      </c>
      <c r="BR37" s="270">
        <v>1</v>
      </c>
      <c r="BS37" s="236">
        <v>10</v>
      </c>
      <c r="BT37" s="254">
        <v>28</v>
      </c>
      <c r="BU37" s="285">
        <v>39</v>
      </c>
      <c r="BV37" s="270">
        <v>3</v>
      </c>
      <c r="BW37" s="236">
        <v>31</v>
      </c>
      <c r="BX37" s="254">
        <v>5</v>
      </c>
      <c r="BY37" s="285">
        <v>36</v>
      </c>
      <c r="BZ37" s="270">
        <v>8</v>
      </c>
      <c r="CA37" s="236">
        <v>8</v>
      </c>
      <c r="CB37" s="254">
        <v>20</v>
      </c>
      <c r="CC37" s="285">
        <v>37</v>
      </c>
      <c r="CD37" s="322">
        <v>4</v>
      </c>
      <c r="CE37" s="236">
        <v>17</v>
      </c>
      <c r="CF37" s="236">
        <v>4</v>
      </c>
      <c r="CG37" s="236">
        <v>12</v>
      </c>
      <c r="CH37" s="285">
        <v>4</v>
      </c>
      <c r="CI37" s="270">
        <v>1</v>
      </c>
      <c r="CJ37" s="236">
        <v>2</v>
      </c>
      <c r="CK37" s="236">
        <v>0</v>
      </c>
      <c r="CL37" s="236">
        <v>0</v>
      </c>
      <c r="CM37" s="236">
        <v>1</v>
      </c>
      <c r="CN37" s="236">
        <v>0</v>
      </c>
      <c r="CO37" s="285">
        <v>4</v>
      </c>
      <c r="CP37" s="270">
        <v>0</v>
      </c>
      <c r="CQ37" s="236">
        <v>1</v>
      </c>
      <c r="CR37" s="236">
        <v>3</v>
      </c>
      <c r="CS37" s="236">
        <v>3</v>
      </c>
      <c r="CT37" s="236">
        <v>1</v>
      </c>
      <c r="CU37" s="285">
        <v>33</v>
      </c>
      <c r="CV37" s="270">
        <v>10</v>
      </c>
      <c r="CW37" s="236">
        <v>2</v>
      </c>
      <c r="CX37" s="236">
        <v>2</v>
      </c>
      <c r="CY37" s="236">
        <v>5</v>
      </c>
      <c r="CZ37" s="236">
        <v>3</v>
      </c>
      <c r="DA37" s="236">
        <v>6</v>
      </c>
      <c r="DB37" s="236">
        <v>5</v>
      </c>
      <c r="DC37" s="285">
        <v>19</v>
      </c>
      <c r="DD37" s="270">
        <v>3</v>
      </c>
      <c r="DE37" s="236">
        <v>0</v>
      </c>
      <c r="DF37" s="236">
        <v>6</v>
      </c>
      <c r="DG37" s="236">
        <v>6</v>
      </c>
      <c r="DH37" s="236">
        <v>11</v>
      </c>
      <c r="DI37" s="236">
        <v>2</v>
      </c>
      <c r="DJ37" s="285">
        <v>36</v>
      </c>
      <c r="DK37" s="270">
        <v>9</v>
      </c>
      <c r="DL37" s="236">
        <v>4</v>
      </c>
      <c r="DM37" s="236">
        <v>23</v>
      </c>
      <c r="DN37" s="285">
        <v>12</v>
      </c>
      <c r="DO37" s="270">
        <v>1</v>
      </c>
      <c r="DP37" s="236">
        <v>7</v>
      </c>
      <c r="DQ37" s="236">
        <v>0</v>
      </c>
      <c r="DR37" s="236">
        <v>4</v>
      </c>
      <c r="DS37" s="236">
        <v>3</v>
      </c>
      <c r="DT37" s="285">
        <v>39</v>
      </c>
      <c r="DU37" s="270">
        <v>1</v>
      </c>
      <c r="DV37" s="236">
        <v>0</v>
      </c>
      <c r="DW37" s="236">
        <v>0</v>
      </c>
      <c r="DX37" s="254">
        <v>22</v>
      </c>
      <c r="DY37" s="254">
        <v>16</v>
      </c>
      <c r="DZ37" s="285">
        <v>38</v>
      </c>
      <c r="EA37" s="270">
        <v>0</v>
      </c>
      <c r="EB37" s="236">
        <v>0</v>
      </c>
      <c r="EC37" s="236">
        <v>5</v>
      </c>
      <c r="ED37" s="236">
        <v>33</v>
      </c>
      <c r="EE37" s="285">
        <v>0</v>
      </c>
      <c r="EF37" s="270">
        <v>0</v>
      </c>
      <c r="EG37" s="236">
        <v>0</v>
      </c>
      <c r="EH37" s="254">
        <v>0</v>
      </c>
      <c r="EI37" s="254">
        <v>0</v>
      </c>
      <c r="EJ37" s="254">
        <v>0</v>
      </c>
      <c r="EK37" s="285">
        <v>28</v>
      </c>
      <c r="EL37" s="270">
        <v>0</v>
      </c>
      <c r="EM37" s="236">
        <v>0</v>
      </c>
      <c r="EN37" s="236">
        <v>5</v>
      </c>
      <c r="EO37" s="254">
        <v>23</v>
      </c>
      <c r="EP37" s="285">
        <v>0</v>
      </c>
      <c r="EQ37" s="353">
        <v>0</v>
      </c>
      <c r="ER37" s="254">
        <v>0</v>
      </c>
      <c r="ES37" s="254">
        <v>0</v>
      </c>
      <c r="ET37" s="254">
        <v>0</v>
      </c>
      <c r="EU37" s="254">
        <v>0</v>
      </c>
      <c r="EV37" s="285">
        <v>39</v>
      </c>
      <c r="EW37" s="353">
        <v>5</v>
      </c>
      <c r="EX37" s="254">
        <v>0</v>
      </c>
      <c r="EY37" s="254">
        <v>16</v>
      </c>
      <c r="EZ37" s="254">
        <v>8</v>
      </c>
      <c r="FA37" s="254">
        <v>10</v>
      </c>
      <c r="FB37" s="285">
        <v>2</v>
      </c>
      <c r="FC37" s="353">
        <v>0</v>
      </c>
      <c r="FD37" s="254">
        <v>1</v>
      </c>
      <c r="FE37" s="254">
        <v>1</v>
      </c>
      <c r="FF37" s="254">
        <v>0</v>
      </c>
      <c r="FG37" s="254">
        <v>0</v>
      </c>
      <c r="FH37" s="254">
        <v>0</v>
      </c>
      <c r="FI37" s="285">
        <v>35</v>
      </c>
      <c r="FJ37" s="353">
        <v>5</v>
      </c>
      <c r="FK37" s="254">
        <v>7</v>
      </c>
      <c r="FL37" s="254">
        <v>8</v>
      </c>
      <c r="FM37" s="254">
        <v>5</v>
      </c>
      <c r="FN37" s="254">
        <v>6</v>
      </c>
      <c r="FO37" s="254">
        <v>5</v>
      </c>
      <c r="FP37" s="254">
        <v>7</v>
      </c>
      <c r="FQ37" s="254">
        <v>2</v>
      </c>
      <c r="FR37" s="254">
        <v>19</v>
      </c>
      <c r="FS37" s="254">
        <v>0</v>
      </c>
      <c r="FT37" s="285">
        <v>35</v>
      </c>
      <c r="FU37" s="353">
        <v>1</v>
      </c>
      <c r="FV37" s="254">
        <v>1</v>
      </c>
      <c r="FW37" s="254">
        <v>3</v>
      </c>
      <c r="FX37" s="254">
        <v>9</v>
      </c>
      <c r="FY37" s="254">
        <v>1</v>
      </c>
      <c r="FZ37" s="254">
        <v>2</v>
      </c>
      <c r="GA37" s="254">
        <v>26</v>
      </c>
      <c r="GB37" s="254">
        <v>0</v>
      </c>
      <c r="GC37" s="285">
        <v>37</v>
      </c>
      <c r="GD37" s="353">
        <v>1</v>
      </c>
      <c r="GE37" s="254">
        <v>4</v>
      </c>
      <c r="GF37" s="254">
        <v>6</v>
      </c>
      <c r="GG37" s="254">
        <v>26</v>
      </c>
      <c r="GH37" s="285">
        <v>36</v>
      </c>
      <c r="GI37" s="353">
        <v>0</v>
      </c>
      <c r="GJ37" s="254">
        <v>4</v>
      </c>
      <c r="GK37" s="254">
        <v>4</v>
      </c>
      <c r="GL37" s="254">
        <v>28</v>
      </c>
      <c r="GM37" s="285">
        <v>34</v>
      </c>
      <c r="GN37" s="353">
        <v>7</v>
      </c>
      <c r="GO37" s="254">
        <v>8</v>
      </c>
      <c r="GP37" s="254">
        <v>4</v>
      </c>
      <c r="GQ37" s="254">
        <v>4</v>
      </c>
      <c r="GR37" s="254">
        <v>6</v>
      </c>
      <c r="GS37" s="254">
        <v>7</v>
      </c>
      <c r="GT37" s="254">
        <v>2</v>
      </c>
      <c r="GU37" s="254">
        <v>3</v>
      </c>
      <c r="GV37" s="254">
        <v>24</v>
      </c>
      <c r="GW37" s="254">
        <v>1</v>
      </c>
      <c r="GX37" s="285">
        <v>33</v>
      </c>
      <c r="GY37" s="353">
        <v>1</v>
      </c>
      <c r="GZ37" s="254">
        <v>1</v>
      </c>
      <c r="HA37" s="254">
        <v>6</v>
      </c>
      <c r="HB37" s="254">
        <v>7</v>
      </c>
      <c r="HC37" s="254">
        <v>1</v>
      </c>
      <c r="HD37" s="254">
        <v>3</v>
      </c>
      <c r="HE37" s="254">
        <v>2</v>
      </c>
      <c r="HF37" s="254">
        <v>25</v>
      </c>
      <c r="HG37" s="254">
        <v>0</v>
      </c>
      <c r="HH37" s="285">
        <v>38</v>
      </c>
      <c r="HI37" s="270">
        <v>33</v>
      </c>
      <c r="HJ37" s="236">
        <v>2</v>
      </c>
      <c r="HK37" s="236">
        <v>3</v>
      </c>
      <c r="HL37" s="237">
        <v>0</v>
      </c>
      <c r="HO37" s="112" t="b">
        <f t="shared" si="26"/>
        <v>1</v>
      </c>
      <c r="HP37" s="112" t="b">
        <f t="shared" si="27"/>
        <v>1</v>
      </c>
      <c r="HQ37" s="112" t="b">
        <f t="shared" si="28"/>
        <v>1</v>
      </c>
      <c r="HR37" s="112" t="b">
        <f t="shared" si="29"/>
        <v>1</v>
      </c>
      <c r="HS37" s="112" t="b">
        <f t="shared" si="30"/>
        <v>1</v>
      </c>
      <c r="HT37" s="112" t="b">
        <f t="shared" si="31"/>
        <v>1</v>
      </c>
      <c r="HU37" s="112" t="b">
        <f t="shared" si="32"/>
        <v>1</v>
      </c>
      <c r="HV37" s="112" t="b">
        <f t="shared" si="33"/>
        <v>1</v>
      </c>
      <c r="HW37" s="112" t="b">
        <f t="shared" si="34"/>
        <v>1</v>
      </c>
      <c r="HX37" s="112" t="b">
        <f t="shared" si="35"/>
        <v>1</v>
      </c>
      <c r="HY37" s="112" t="b">
        <f t="shared" si="67"/>
        <v>1</v>
      </c>
      <c r="HZ37" s="112" t="b">
        <f t="shared" si="36"/>
        <v>1</v>
      </c>
      <c r="IA37" s="112" t="b">
        <f t="shared" si="37"/>
        <v>1</v>
      </c>
      <c r="IB37" s="112" t="b">
        <f t="shared" si="102"/>
        <v>1</v>
      </c>
      <c r="IC37" s="112" t="b">
        <f t="shared" si="103"/>
        <v>1</v>
      </c>
      <c r="ID37" s="112" t="b">
        <f t="shared" si="38"/>
        <v>1</v>
      </c>
      <c r="IE37" s="112" t="b">
        <f t="shared" si="68"/>
        <v>1</v>
      </c>
      <c r="IF37" s="112" t="b">
        <f t="shared" si="69"/>
        <v>1</v>
      </c>
      <c r="IG37" s="112" t="b">
        <f t="shared" si="70"/>
        <v>1</v>
      </c>
      <c r="IH37" s="112" t="b">
        <f t="shared" si="71"/>
        <v>1</v>
      </c>
      <c r="II37" s="112" t="b">
        <f t="shared" si="39"/>
        <v>1</v>
      </c>
      <c r="IJ37" s="112" t="b">
        <f t="shared" si="104"/>
        <v>1</v>
      </c>
      <c r="IK37" s="112" t="b">
        <f t="shared" si="72"/>
        <v>1</v>
      </c>
      <c r="IL37" s="112" t="b">
        <f t="shared" si="40"/>
        <v>1</v>
      </c>
      <c r="IM37" s="112" t="b">
        <f t="shared" si="73"/>
        <v>1</v>
      </c>
      <c r="IN37" s="112" t="b">
        <f t="shared" si="74"/>
        <v>1</v>
      </c>
      <c r="IO37" s="112" t="b">
        <f t="shared" si="41"/>
        <v>1</v>
      </c>
      <c r="IP37" s="112" t="b">
        <f t="shared" si="75"/>
        <v>1</v>
      </c>
      <c r="IQ37" s="112" t="b">
        <f t="shared" si="42"/>
        <v>1</v>
      </c>
      <c r="IR37" s="112" t="b">
        <f t="shared" si="43"/>
        <v>1</v>
      </c>
      <c r="IS37" s="112" t="b">
        <f t="shared" si="76"/>
        <v>1</v>
      </c>
      <c r="IT37" s="112" t="b">
        <f t="shared" si="77"/>
        <v>1</v>
      </c>
    </row>
    <row r="38" spans="1:254" ht="13.5" customHeight="1" x14ac:dyDescent="0.15">
      <c r="A38" s="160">
        <v>58</v>
      </c>
      <c r="B38" s="384" t="s">
        <v>44</v>
      </c>
      <c r="C38" s="380"/>
      <c r="D38" s="380"/>
      <c r="E38" s="127">
        <v>28</v>
      </c>
      <c r="F38" s="188">
        <v>7</v>
      </c>
      <c r="G38" s="139">
        <v>28</v>
      </c>
      <c r="H38" s="140">
        <v>6</v>
      </c>
      <c r="I38" s="138">
        <v>8</v>
      </c>
      <c r="J38" s="141">
        <v>14</v>
      </c>
      <c r="K38" s="139">
        <v>28</v>
      </c>
      <c r="L38" s="140">
        <v>1</v>
      </c>
      <c r="M38" s="138">
        <v>20</v>
      </c>
      <c r="N38" s="141">
        <v>7</v>
      </c>
      <c r="O38" s="139">
        <v>28</v>
      </c>
      <c r="P38" s="140">
        <v>1</v>
      </c>
      <c r="Q38" s="138">
        <v>14</v>
      </c>
      <c r="R38" s="141">
        <v>13</v>
      </c>
      <c r="S38" s="139">
        <v>28</v>
      </c>
      <c r="T38" s="140">
        <v>11</v>
      </c>
      <c r="U38" s="138">
        <v>11</v>
      </c>
      <c r="V38" s="141">
        <v>6</v>
      </c>
      <c r="W38" s="139">
        <v>28</v>
      </c>
      <c r="X38" s="140">
        <v>1</v>
      </c>
      <c r="Y38" s="138">
        <v>20</v>
      </c>
      <c r="Z38" s="141">
        <v>7</v>
      </c>
      <c r="AA38" s="139">
        <v>28</v>
      </c>
      <c r="AB38" s="140">
        <v>2</v>
      </c>
      <c r="AC38" s="138">
        <v>15</v>
      </c>
      <c r="AD38" s="141">
        <v>11</v>
      </c>
      <c r="AE38" s="139">
        <v>28</v>
      </c>
      <c r="AF38" s="140">
        <v>2</v>
      </c>
      <c r="AG38" s="141">
        <v>26</v>
      </c>
      <c r="AH38" s="139">
        <v>2</v>
      </c>
      <c r="AI38" s="140">
        <v>1</v>
      </c>
      <c r="AJ38" s="138">
        <v>0</v>
      </c>
      <c r="AK38" s="138">
        <v>1</v>
      </c>
      <c r="AL38" s="138">
        <v>1</v>
      </c>
      <c r="AM38" s="138">
        <v>1</v>
      </c>
      <c r="AN38" s="141">
        <v>0</v>
      </c>
      <c r="AO38" s="139">
        <v>2</v>
      </c>
      <c r="AP38" s="140">
        <v>1</v>
      </c>
      <c r="AQ38" s="138">
        <v>2</v>
      </c>
      <c r="AR38" s="138">
        <v>1</v>
      </c>
      <c r="AS38" s="138">
        <v>0</v>
      </c>
      <c r="AT38" s="138">
        <v>1</v>
      </c>
      <c r="AU38" s="138">
        <v>0</v>
      </c>
      <c r="AV38" s="138">
        <v>0</v>
      </c>
      <c r="AW38" s="141">
        <v>0</v>
      </c>
      <c r="AX38" s="139">
        <v>28</v>
      </c>
      <c r="AY38" s="140">
        <v>2</v>
      </c>
      <c r="AZ38" s="141">
        <v>26</v>
      </c>
      <c r="BA38" s="139">
        <v>2</v>
      </c>
      <c r="BB38" s="140">
        <v>0</v>
      </c>
      <c r="BC38" s="138">
        <v>0</v>
      </c>
      <c r="BD38" s="138">
        <v>1</v>
      </c>
      <c r="BE38" s="138">
        <v>0</v>
      </c>
      <c r="BF38" s="138">
        <v>1</v>
      </c>
      <c r="BG38" s="141">
        <v>1</v>
      </c>
      <c r="BH38" s="139">
        <v>1</v>
      </c>
      <c r="BI38" s="140">
        <v>1</v>
      </c>
      <c r="BJ38" s="138">
        <v>1</v>
      </c>
      <c r="BK38" s="138">
        <v>0</v>
      </c>
      <c r="BL38" s="138">
        <v>0</v>
      </c>
      <c r="BM38" s="138">
        <v>0</v>
      </c>
      <c r="BN38" s="138">
        <v>0</v>
      </c>
      <c r="BO38" s="138">
        <v>0</v>
      </c>
      <c r="BP38" s="141">
        <v>0</v>
      </c>
      <c r="BQ38" s="139">
        <v>28</v>
      </c>
      <c r="BR38" s="140">
        <v>1</v>
      </c>
      <c r="BS38" s="138">
        <v>12</v>
      </c>
      <c r="BT38" s="141">
        <v>15</v>
      </c>
      <c r="BU38" s="139">
        <v>28</v>
      </c>
      <c r="BV38" s="140">
        <v>2</v>
      </c>
      <c r="BW38" s="138">
        <v>16</v>
      </c>
      <c r="BX38" s="141">
        <v>10</v>
      </c>
      <c r="BY38" s="139">
        <v>27</v>
      </c>
      <c r="BZ38" s="140">
        <v>9</v>
      </c>
      <c r="CA38" s="138">
        <v>8</v>
      </c>
      <c r="CB38" s="141">
        <v>10</v>
      </c>
      <c r="CC38" s="139">
        <v>29</v>
      </c>
      <c r="CD38" s="323">
        <v>3</v>
      </c>
      <c r="CE38" s="138">
        <v>14</v>
      </c>
      <c r="CF38" s="138">
        <v>6</v>
      </c>
      <c r="CG38" s="138">
        <v>6</v>
      </c>
      <c r="CH38" s="139">
        <v>3</v>
      </c>
      <c r="CI38" s="140">
        <v>1</v>
      </c>
      <c r="CJ38" s="138">
        <v>1</v>
      </c>
      <c r="CK38" s="138">
        <v>1</v>
      </c>
      <c r="CL38" s="138">
        <v>1</v>
      </c>
      <c r="CM38" s="138">
        <v>1</v>
      </c>
      <c r="CN38" s="138">
        <v>0</v>
      </c>
      <c r="CO38" s="139">
        <v>6</v>
      </c>
      <c r="CP38" s="140">
        <v>0</v>
      </c>
      <c r="CQ38" s="138">
        <v>0</v>
      </c>
      <c r="CR38" s="138">
        <v>5</v>
      </c>
      <c r="CS38" s="138">
        <v>2</v>
      </c>
      <c r="CT38" s="138">
        <v>0</v>
      </c>
      <c r="CU38" s="139">
        <v>26</v>
      </c>
      <c r="CV38" s="140">
        <v>9</v>
      </c>
      <c r="CW38" s="138">
        <v>2</v>
      </c>
      <c r="CX38" s="138">
        <v>5</v>
      </c>
      <c r="CY38" s="138">
        <v>4</v>
      </c>
      <c r="CZ38" s="138">
        <v>2</v>
      </c>
      <c r="DA38" s="138">
        <v>2</v>
      </c>
      <c r="DB38" s="138">
        <v>2</v>
      </c>
      <c r="DC38" s="139">
        <v>14</v>
      </c>
      <c r="DD38" s="140">
        <v>0</v>
      </c>
      <c r="DE38" s="138">
        <v>4</v>
      </c>
      <c r="DF38" s="138">
        <v>2</v>
      </c>
      <c r="DG38" s="138">
        <v>5</v>
      </c>
      <c r="DH38" s="138">
        <v>6</v>
      </c>
      <c r="DI38" s="138">
        <v>0</v>
      </c>
      <c r="DJ38" s="139">
        <v>25</v>
      </c>
      <c r="DK38" s="140">
        <v>11</v>
      </c>
      <c r="DL38" s="138">
        <v>2</v>
      </c>
      <c r="DM38" s="138">
        <v>12</v>
      </c>
      <c r="DN38" s="139">
        <v>14</v>
      </c>
      <c r="DO38" s="140">
        <v>7</v>
      </c>
      <c r="DP38" s="138">
        <v>6</v>
      </c>
      <c r="DQ38" s="138">
        <v>1</v>
      </c>
      <c r="DR38" s="138">
        <v>4</v>
      </c>
      <c r="DS38" s="138">
        <v>2</v>
      </c>
      <c r="DT38" s="139">
        <v>26</v>
      </c>
      <c r="DU38" s="140">
        <v>1</v>
      </c>
      <c r="DV38" s="138">
        <v>1</v>
      </c>
      <c r="DW38" s="138">
        <v>2</v>
      </c>
      <c r="DX38" s="141">
        <v>8</v>
      </c>
      <c r="DY38" s="141">
        <v>14</v>
      </c>
      <c r="DZ38" s="139">
        <v>27</v>
      </c>
      <c r="EA38" s="140">
        <v>0</v>
      </c>
      <c r="EB38" s="138">
        <v>0</v>
      </c>
      <c r="EC38" s="138">
        <v>4</v>
      </c>
      <c r="ED38" s="138">
        <v>23</v>
      </c>
      <c r="EE38" s="139">
        <v>0</v>
      </c>
      <c r="EF38" s="140">
        <v>0</v>
      </c>
      <c r="EG38" s="138">
        <v>0</v>
      </c>
      <c r="EH38" s="141">
        <v>0</v>
      </c>
      <c r="EI38" s="141">
        <v>0</v>
      </c>
      <c r="EJ38" s="141">
        <v>0</v>
      </c>
      <c r="EK38" s="139">
        <v>23</v>
      </c>
      <c r="EL38" s="140">
        <v>0</v>
      </c>
      <c r="EM38" s="138">
        <v>0</v>
      </c>
      <c r="EN38" s="138">
        <v>4</v>
      </c>
      <c r="EO38" s="141">
        <v>19</v>
      </c>
      <c r="EP38" s="139">
        <v>0</v>
      </c>
      <c r="EQ38" s="354">
        <v>0</v>
      </c>
      <c r="ER38" s="141">
        <v>0</v>
      </c>
      <c r="ES38" s="141">
        <v>0</v>
      </c>
      <c r="ET38" s="141">
        <v>0</v>
      </c>
      <c r="EU38" s="141">
        <v>0</v>
      </c>
      <c r="EV38" s="139">
        <v>27</v>
      </c>
      <c r="EW38" s="354">
        <v>9</v>
      </c>
      <c r="EX38" s="141">
        <v>0</v>
      </c>
      <c r="EY38" s="141">
        <v>12</v>
      </c>
      <c r="EZ38" s="141">
        <v>2</v>
      </c>
      <c r="FA38" s="141">
        <v>4</v>
      </c>
      <c r="FB38" s="139">
        <v>8</v>
      </c>
      <c r="FC38" s="354">
        <v>2</v>
      </c>
      <c r="FD38" s="141">
        <v>3</v>
      </c>
      <c r="FE38" s="141">
        <v>2</v>
      </c>
      <c r="FF38" s="141">
        <v>1</v>
      </c>
      <c r="FG38" s="141">
        <v>5</v>
      </c>
      <c r="FH38" s="141">
        <v>2</v>
      </c>
      <c r="FI38" s="139">
        <v>24</v>
      </c>
      <c r="FJ38" s="354">
        <v>3</v>
      </c>
      <c r="FK38" s="141">
        <v>7</v>
      </c>
      <c r="FL38" s="141">
        <v>4</v>
      </c>
      <c r="FM38" s="141">
        <v>2</v>
      </c>
      <c r="FN38" s="141">
        <v>3</v>
      </c>
      <c r="FO38" s="141">
        <v>4</v>
      </c>
      <c r="FP38" s="141">
        <v>9</v>
      </c>
      <c r="FQ38" s="141">
        <v>2</v>
      </c>
      <c r="FR38" s="141">
        <v>7</v>
      </c>
      <c r="FS38" s="141">
        <v>0</v>
      </c>
      <c r="FT38" s="139">
        <v>26</v>
      </c>
      <c r="FU38" s="354">
        <v>4</v>
      </c>
      <c r="FV38" s="141">
        <v>2</v>
      </c>
      <c r="FW38" s="141">
        <v>5</v>
      </c>
      <c r="FX38" s="141">
        <v>8</v>
      </c>
      <c r="FY38" s="141">
        <v>2</v>
      </c>
      <c r="FZ38" s="141">
        <v>1</v>
      </c>
      <c r="GA38" s="141">
        <v>15</v>
      </c>
      <c r="GB38" s="141">
        <v>1</v>
      </c>
      <c r="GC38" s="139">
        <v>28</v>
      </c>
      <c r="GD38" s="354">
        <v>2</v>
      </c>
      <c r="GE38" s="141">
        <v>5</v>
      </c>
      <c r="GF38" s="141">
        <v>6</v>
      </c>
      <c r="GG38" s="141">
        <v>15</v>
      </c>
      <c r="GH38" s="139">
        <v>29</v>
      </c>
      <c r="GI38" s="354">
        <v>3</v>
      </c>
      <c r="GJ38" s="141">
        <v>2</v>
      </c>
      <c r="GK38" s="141">
        <v>6</v>
      </c>
      <c r="GL38" s="141">
        <v>18</v>
      </c>
      <c r="GM38" s="139">
        <v>27</v>
      </c>
      <c r="GN38" s="354">
        <v>5</v>
      </c>
      <c r="GO38" s="141">
        <v>6</v>
      </c>
      <c r="GP38" s="141">
        <v>4</v>
      </c>
      <c r="GQ38" s="141">
        <v>3</v>
      </c>
      <c r="GR38" s="141">
        <v>4</v>
      </c>
      <c r="GS38" s="141">
        <v>3</v>
      </c>
      <c r="GT38" s="141">
        <v>7</v>
      </c>
      <c r="GU38" s="141">
        <v>2</v>
      </c>
      <c r="GV38" s="141">
        <v>11</v>
      </c>
      <c r="GW38" s="141">
        <v>0</v>
      </c>
      <c r="GX38" s="139">
        <v>27</v>
      </c>
      <c r="GY38" s="354">
        <v>4</v>
      </c>
      <c r="GZ38" s="141">
        <v>2</v>
      </c>
      <c r="HA38" s="141">
        <v>6</v>
      </c>
      <c r="HB38" s="141">
        <v>8</v>
      </c>
      <c r="HC38" s="141">
        <v>3</v>
      </c>
      <c r="HD38" s="141">
        <v>1</v>
      </c>
      <c r="HE38" s="141">
        <v>3</v>
      </c>
      <c r="HF38" s="141">
        <v>15</v>
      </c>
      <c r="HG38" s="141">
        <v>1</v>
      </c>
      <c r="HH38" s="139">
        <v>27</v>
      </c>
      <c r="HI38" s="140">
        <v>17</v>
      </c>
      <c r="HJ38" s="138">
        <v>7</v>
      </c>
      <c r="HK38" s="138">
        <v>2</v>
      </c>
      <c r="HL38" s="179">
        <v>1</v>
      </c>
      <c r="HO38" s="112" t="b">
        <f t="shared" si="26"/>
        <v>1</v>
      </c>
      <c r="HP38" s="112" t="b">
        <f t="shared" si="27"/>
        <v>1</v>
      </c>
      <c r="HQ38" s="112" t="b">
        <f t="shared" si="28"/>
        <v>1</v>
      </c>
      <c r="HR38" s="112" t="b">
        <f t="shared" si="29"/>
        <v>1</v>
      </c>
      <c r="HS38" s="112" t="b">
        <f t="shared" si="30"/>
        <v>1</v>
      </c>
      <c r="HT38" s="112" t="b">
        <f t="shared" si="31"/>
        <v>1</v>
      </c>
      <c r="HU38" s="112" t="b">
        <f t="shared" si="32"/>
        <v>1</v>
      </c>
      <c r="HV38" s="112" t="b">
        <f t="shared" si="33"/>
        <v>1</v>
      </c>
      <c r="HW38" s="112" t="b">
        <f t="shared" si="34"/>
        <v>1</v>
      </c>
      <c r="HX38" s="112" t="b">
        <f t="shared" si="35"/>
        <v>1</v>
      </c>
      <c r="HY38" s="112" t="b">
        <f t="shared" si="67"/>
        <v>1</v>
      </c>
      <c r="HZ38" s="112" t="b">
        <f t="shared" si="36"/>
        <v>1</v>
      </c>
      <c r="IA38" s="112" t="b">
        <f t="shared" si="37"/>
        <v>1</v>
      </c>
      <c r="IB38" s="112" t="b">
        <f t="shared" si="102"/>
        <v>1</v>
      </c>
      <c r="IC38" s="112" t="b">
        <f t="shared" si="103"/>
        <v>1</v>
      </c>
      <c r="ID38" s="112" t="b">
        <f t="shared" si="38"/>
        <v>1</v>
      </c>
      <c r="IE38" s="112" t="b">
        <f t="shared" si="68"/>
        <v>1</v>
      </c>
      <c r="IF38" s="112" t="b">
        <f t="shared" si="69"/>
        <v>1</v>
      </c>
      <c r="IG38" s="112" t="b">
        <f t="shared" si="70"/>
        <v>1</v>
      </c>
      <c r="IH38" s="112" t="b">
        <f t="shared" si="71"/>
        <v>1</v>
      </c>
      <c r="II38" s="112" t="b">
        <f t="shared" si="39"/>
        <v>1</v>
      </c>
      <c r="IJ38" s="112" t="b">
        <f t="shared" si="104"/>
        <v>1</v>
      </c>
      <c r="IK38" s="112" t="b">
        <f t="shared" si="72"/>
        <v>1</v>
      </c>
      <c r="IL38" s="112" t="b">
        <f t="shared" si="40"/>
        <v>1</v>
      </c>
      <c r="IM38" s="112" t="b">
        <f t="shared" si="73"/>
        <v>1</v>
      </c>
      <c r="IN38" s="112" t="b">
        <f t="shared" si="74"/>
        <v>1</v>
      </c>
      <c r="IO38" s="112" t="b">
        <f t="shared" si="41"/>
        <v>1</v>
      </c>
      <c r="IP38" s="112" t="b">
        <f t="shared" si="75"/>
        <v>1</v>
      </c>
      <c r="IQ38" s="112" t="b">
        <f t="shared" si="42"/>
        <v>1</v>
      </c>
      <c r="IR38" s="112" t="b">
        <f t="shared" si="43"/>
        <v>1</v>
      </c>
      <c r="IS38" s="112" t="b">
        <f t="shared" si="76"/>
        <v>1</v>
      </c>
      <c r="IT38" s="112" t="b">
        <f t="shared" si="77"/>
        <v>1</v>
      </c>
    </row>
    <row r="39" spans="1:254" ht="13.5" customHeight="1" x14ac:dyDescent="0.15">
      <c r="A39" s="160">
        <v>59</v>
      </c>
      <c r="B39" s="384" t="s">
        <v>46</v>
      </c>
      <c r="C39" s="380"/>
      <c r="D39" s="380"/>
      <c r="E39" s="127">
        <v>32</v>
      </c>
      <c r="F39" s="188">
        <v>4</v>
      </c>
      <c r="G39" s="139">
        <v>32</v>
      </c>
      <c r="H39" s="140">
        <v>6</v>
      </c>
      <c r="I39" s="138">
        <v>13</v>
      </c>
      <c r="J39" s="141">
        <v>13</v>
      </c>
      <c r="K39" s="139">
        <v>32</v>
      </c>
      <c r="L39" s="140">
        <v>5</v>
      </c>
      <c r="M39" s="138">
        <v>14</v>
      </c>
      <c r="N39" s="141">
        <v>13</v>
      </c>
      <c r="O39" s="139">
        <v>32</v>
      </c>
      <c r="P39" s="140">
        <v>5</v>
      </c>
      <c r="Q39" s="138">
        <v>14</v>
      </c>
      <c r="R39" s="141">
        <v>13</v>
      </c>
      <c r="S39" s="139">
        <v>33</v>
      </c>
      <c r="T39" s="140">
        <v>6</v>
      </c>
      <c r="U39" s="138">
        <v>12</v>
      </c>
      <c r="V39" s="141">
        <v>15</v>
      </c>
      <c r="W39" s="139">
        <v>32</v>
      </c>
      <c r="X39" s="140">
        <v>5</v>
      </c>
      <c r="Y39" s="138">
        <v>14</v>
      </c>
      <c r="Z39" s="141">
        <v>13</v>
      </c>
      <c r="AA39" s="139">
        <v>32</v>
      </c>
      <c r="AB39" s="140">
        <v>5</v>
      </c>
      <c r="AC39" s="138">
        <v>14</v>
      </c>
      <c r="AD39" s="141">
        <v>13</v>
      </c>
      <c r="AE39" s="139">
        <v>32</v>
      </c>
      <c r="AF39" s="140">
        <v>7</v>
      </c>
      <c r="AG39" s="141">
        <v>25</v>
      </c>
      <c r="AH39" s="139">
        <v>6</v>
      </c>
      <c r="AI39" s="140">
        <v>2</v>
      </c>
      <c r="AJ39" s="138">
        <v>1</v>
      </c>
      <c r="AK39" s="138">
        <v>1</v>
      </c>
      <c r="AL39" s="138">
        <v>1</v>
      </c>
      <c r="AM39" s="138">
        <v>3</v>
      </c>
      <c r="AN39" s="141">
        <v>2</v>
      </c>
      <c r="AO39" s="139">
        <v>7</v>
      </c>
      <c r="AP39" s="140">
        <v>4</v>
      </c>
      <c r="AQ39" s="138">
        <v>3</v>
      </c>
      <c r="AR39" s="138">
        <v>1</v>
      </c>
      <c r="AS39" s="138">
        <v>0</v>
      </c>
      <c r="AT39" s="138">
        <v>1</v>
      </c>
      <c r="AU39" s="138">
        <v>1</v>
      </c>
      <c r="AV39" s="138">
        <v>1</v>
      </c>
      <c r="AW39" s="141">
        <v>1</v>
      </c>
      <c r="AX39" s="139">
        <v>32</v>
      </c>
      <c r="AY39" s="140">
        <v>3</v>
      </c>
      <c r="AZ39" s="141">
        <v>29</v>
      </c>
      <c r="BA39" s="139">
        <v>3</v>
      </c>
      <c r="BB39" s="140">
        <v>0</v>
      </c>
      <c r="BC39" s="138">
        <v>2</v>
      </c>
      <c r="BD39" s="138">
        <v>0</v>
      </c>
      <c r="BE39" s="138">
        <v>0</v>
      </c>
      <c r="BF39" s="138">
        <v>2</v>
      </c>
      <c r="BG39" s="141">
        <v>1</v>
      </c>
      <c r="BH39" s="139">
        <v>3</v>
      </c>
      <c r="BI39" s="140">
        <v>1</v>
      </c>
      <c r="BJ39" s="138">
        <v>2</v>
      </c>
      <c r="BK39" s="138">
        <v>0</v>
      </c>
      <c r="BL39" s="138">
        <v>0</v>
      </c>
      <c r="BM39" s="138">
        <v>0</v>
      </c>
      <c r="BN39" s="138">
        <v>1</v>
      </c>
      <c r="BO39" s="138">
        <v>0</v>
      </c>
      <c r="BP39" s="141">
        <v>1</v>
      </c>
      <c r="BQ39" s="139">
        <v>31</v>
      </c>
      <c r="BR39" s="140">
        <v>1</v>
      </c>
      <c r="BS39" s="138">
        <v>16</v>
      </c>
      <c r="BT39" s="141">
        <v>14</v>
      </c>
      <c r="BU39" s="139">
        <v>33</v>
      </c>
      <c r="BV39" s="140">
        <v>4</v>
      </c>
      <c r="BW39" s="138">
        <v>19</v>
      </c>
      <c r="BX39" s="141">
        <v>10</v>
      </c>
      <c r="BY39" s="139">
        <v>32</v>
      </c>
      <c r="BZ39" s="140">
        <v>10</v>
      </c>
      <c r="CA39" s="138">
        <v>10</v>
      </c>
      <c r="CB39" s="141">
        <v>12</v>
      </c>
      <c r="CC39" s="139">
        <v>32</v>
      </c>
      <c r="CD39" s="323">
        <v>3</v>
      </c>
      <c r="CE39" s="138">
        <v>16</v>
      </c>
      <c r="CF39" s="138">
        <v>5</v>
      </c>
      <c r="CG39" s="138">
        <v>8</v>
      </c>
      <c r="CH39" s="139">
        <v>3</v>
      </c>
      <c r="CI39" s="140">
        <v>1</v>
      </c>
      <c r="CJ39" s="138">
        <v>2</v>
      </c>
      <c r="CK39" s="138">
        <v>0</v>
      </c>
      <c r="CL39" s="138">
        <v>0</v>
      </c>
      <c r="CM39" s="138">
        <v>1</v>
      </c>
      <c r="CN39" s="138">
        <v>0</v>
      </c>
      <c r="CO39" s="139">
        <v>5</v>
      </c>
      <c r="CP39" s="140">
        <v>0</v>
      </c>
      <c r="CQ39" s="138">
        <v>0</v>
      </c>
      <c r="CR39" s="138">
        <v>2</v>
      </c>
      <c r="CS39" s="138">
        <v>4</v>
      </c>
      <c r="CT39" s="138">
        <v>1</v>
      </c>
      <c r="CU39" s="139">
        <v>31</v>
      </c>
      <c r="CV39" s="140">
        <v>9</v>
      </c>
      <c r="CW39" s="138">
        <v>0</v>
      </c>
      <c r="CX39" s="138">
        <v>1</v>
      </c>
      <c r="CY39" s="138">
        <v>6</v>
      </c>
      <c r="CZ39" s="138">
        <v>4</v>
      </c>
      <c r="DA39" s="138">
        <v>8</v>
      </c>
      <c r="DB39" s="138">
        <v>3</v>
      </c>
      <c r="DC39" s="139">
        <v>17</v>
      </c>
      <c r="DD39" s="140">
        <v>0</v>
      </c>
      <c r="DE39" s="138">
        <v>3</v>
      </c>
      <c r="DF39" s="138">
        <v>2</v>
      </c>
      <c r="DG39" s="138">
        <v>8</v>
      </c>
      <c r="DH39" s="138">
        <v>7</v>
      </c>
      <c r="DI39" s="138">
        <v>4</v>
      </c>
      <c r="DJ39" s="139">
        <v>32</v>
      </c>
      <c r="DK39" s="140">
        <v>19</v>
      </c>
      <c r="DL39" s="138">
        <v>0</v>
      </c>
      <c r="DM39" s="138">
        <v>13</v>
      </c>
      <c r="DN39" s="139">
        <v>16</v>
      </c>
      <c r="DO39" s="140">
        <v>9</v>
      </c>
      <c r="DP39" s="138">
        <v>6</v>
      </c>
      <c r="DQ39" s="138">
        <v>2</v>
      </c>
      <c r="DR39" s="138">
        <v>5</v>
      </c>
      <c r="DS39" s="138">
        <v>3</v>
      </c>
      <c r="DT39" s="139">
        <v>29</v>
      </c>
      <c r="DU39" s="140">
        <v>1</v>
      </c>
      <c r="DV39" s="138">
        <v>2</v>
      </c>
      <c r="DW39" s="138">
        <v>3</v>
      </c>
      <c r="DX39" s="141">
        <v>6</v>
      </c>
      <c r="DY39" s="141">
        <v>17</v>
      </c>
      <c r="DZ39" s="139">
        <v>31</v>
      </c>
      <c r="EA39" s="140">
        <v>0</v>
      </c>
      <c r="EB39" s="138">
        <v>1</v>
      </c>
      <c r="EC39" s="138">
        <v>3</v>
      </c>
      <c r="ED39" s="138">
        <v>27</v>
      </c>
      <c r="EE39" s="139">
        <v>1</v>
      </c>
      <c r="EF39" s="140">
        <v>0</v>
      </c>
      <c r="EG39" s="138">
        <v>0</v>
      </c>
      <c r="EH39" s="141">
        <v>1</v>
      </c>
      <c r="EI39" s="141">
        <v>0</v>
      </c>
      <c r="EJ39" s="141">
        <v>0</v>
      </c>
      <c r="EK39" s="139">
        <v>21</v>
      </c>
      <c r="EL39" s="140">
        <v>0</v>
      </c>
      <c r="EM39" s="138">
        <v>1</v>
      </c>
      <c r="EN39" s="138">
        <v>2</v>
      </c>
      <c r="EO39" s="141">
        <v>18</v>
      </c>
      <c r="EP39" s="139">
        <v>1</v>
      </c>
      <c r="EQ39" s="354">
        <v>0</v>
      </c>
      <c r="ER39" s="141">
        <v>0</v>
      </c>
      <c r="ES39" s="141">
        <v>0</v>
      </c>
      <c r="ET39" s="141">
        <v>1</v>
      </c>
      <c r="EU39" s="141">
        <v>0</v>
      </c>
      <c r="EV39" s="139">
        <v>32</v>
      </c>
      <c r="EW39" s="354">
        <v>3</v>
      </c>
      <c r="EX39" s="141">
        <v>2</v>
      </c>
      <c r="EY39" s="141">
        <v>16</v>
      </c>
      <c r="EZ39" s="141">
        <v>6</v>
      </c>
      <c r="FA39" s="141">
        <v>5</v>
      </c>
      <c r="FB39" s="139">
        <v>5</v>
      </c>
      <c r="FC39" s="354">
        <v>0</v>
      </c>
      <c r="FD39" s="141">
        <v>1</v>
      </c>
      <c r="FE39" s="141">
        <v>3</v>
      </c>
      <c r="FF39" s="141">
        <v>1</v>
      </c>
      <c r="FG39" s="141">
        <v>4</v>
      </c>
      <c r="FH39" s="141">
        <v>0</v>
      </c>
      <c r="FI39" s="139">
        <v>28</v>
      </c>
      <c r="FJ39" s="354">
        <v>4</v>
      </c>
      <c r="FK39" s="141">
        <v>5</v>
      </c>
      <c r="FL39" s="141">
        <v>5</v>
      </c>
      <c r="FM39" s="141">
        <v>6</v>
      </c>
      <c r="FN39" s="141">
        <v>5</v>
      </c>
      <c r="FO39" s="141">
        <v>6</v>
      </c>
      <c r="FP39" s="141">
        <v>3</v>
      </c>
      <c r="FQ39" s="141">
        <v>3</v>
      </c>
      <c r="FR39" s="141">
        <v>7</v>
      </c>
      <c r="FS39" s="141">
        <v>2</v>
      </c>
      <c r="FT39" s="139">
        <v>28</v>
      </c>
      <c r="FU39" s="354">
        <v>3</v>
      </c>
      <c r="FV39" s="141">
        <v>1</v>
      </c>
      <c r="FW39" s="141">
        <v>3</v>
      </c>
      <c r="FX39" s="141">
        <v>8</v>
      </c>
      <c r="FY39" s="141">
        <v>3</v>
      </c>
      <c r="FZ39" s="141">
        <v>2</v>
      </c>
      <c r="GA39" s="141">
        <v>15</v>
      </c>
      <c r="GB39" s="141">
        <v>0</v>
      </c>
      <c r="GC39" s="139">
        <v>29</v>
      </c>
      <c r="GD39" s="354">
        <v>1</v>
      </c>
      <c r="GE39" s="141">
        <v>5</v>
      </c>
      <c r="GF39" s="141">
        <v>13</v>
      </c>
      <c r="GG39" s="141">
        <v>10</v>
      </c>
      <c r="GH39" s="139">
        <v>30</v>
      </c>
      <c r="GI39" s="354">
        <v>0</v>
      </c>
      <c r="GJ39" s="141">
        <v>6</v>
      </c>
      <c r="GK39" s="141">
        <v>11</v>
      </c>
      <c r="GL39" s="141">
        <v>13</v>
      </c>
      <c r="GM39" s="139">
        <v>27</v>
      </c>
      <c r="GN39" s="354">
        <v>5</v>
      </c>
      <c r="GO39" s="141">
        <v>5</v>
      </c>
      <c r="GP39" s="141">
        <v>3</v>
      </c>
      <c r="GQ39" s="141">
        <v>1</v>
      </c>
      <c r="GR39" s="141">
        <v>3</v>
      </c>
      <c r="GS39" s="141">
        <v>4</v>
      </c>
      <c r="GT39" s="141">
        <v>2</v>
      </c>
      <c r="GU39" s="141">
        <v>3</v>
      </c>
      <c r="GV39" s="141">
        <v>12</v>
      </c>
      <c r="GW39" s="141">
        <v>1</v>
      </c>
      <c r="GX39" s="139">
        <v>29</v>
      </c>
      <c r="GY39" s="354">
        <v>2</v>
      </c>
      <c r="GZ39" s="141">
        <v>0</v>
      </c>
      <c r="HA39" s="141">
        <v>4</v>
      </c>
      <c r="HB39" s="141">
        <v>5</v>
      </c>
      <c r="HC39" s="141">
        <v>1</v>
      </c>
      <c r="HD39" s="141">
        <v>2</v>
      </c>
      <c r="HE39" s="141">
        <v>2</v>
      </c>
      <c r="HF39" s="141">
        <v>17</v>
      </c>
      <c r="HG39" s="141">
        <v>1</v>
      </c>
      <c r="HH39" s="139">
        <v>31</v>
      </c>
      <c r="HI39" s="140">
        <v>20</v>
      </c>
      <c r="HJ39" s="138">
        <v>6</v>
      </c>
      <c r="HK39" s="138">
        <v>1</v>
      </c>
      <c r="HL39" s="179">
        <v>4</v>
      </c>
      <c r="HO39" s="112" t="b">
        <f t="shared" si="26"/>
        <v>1</v>
      </c>
      <c r="HP39" s="112" t="b">
        <f t="shared" si="27"/>
        <v>1</v>
      </c>
      <c r="HQ39" s="112" t="b">
        <f t="shared" si="28"/>
        <v>1</v>
      </c>
      <c r="HR39" s="112" t="b">
        <f t="shared" si="29"/>
        <v>1</v>
      </c>
      <c r="HS39" s="112" t="b">
        <f t="shared" si="30"/>
        <v>1</v>
      </c>
      <c r="HT39" s="112" t="b">
        <f t="shared" si="31"/>
        <v>1</v>
      </c>
      <c r="HU39" s="112" t="b">
        <f t="shared" si="32"/>
        <v>1</v>
      </c>
      <c r="HV39" s="112" t="b">
        <f t="shared" si="33"/>
        <v>1</v>
      </c>
      <c r="HW39" s="112" t="b">
        <f t="shared" si="34"/>
        <v>1</v>
      </c>
      <c r="HX39" s="112" t="b">
        <f t="shared" si="35"/>
        <v>1</v>
      </c>
      <c r="HY39" s="112" t="b">
        <f t="shared" si="67"/>
        <v>1</v>
      </c>
      <c r="HZ39" s="112" t="b">
        <f t="shared" si="36"/>
        <v>1</v>
      </c>
      <c r="IA39" s="112" t="b">
        <f t="shared" si="37"/>
        <v>1</v>
      </c>
      <c r="IB39" s="112" t="b">
        <f t="shared" si="102"/>
        <v>1</v>
      </c>
      <c r="IC39" s="112" t="b">
        <f t="shared" si="103"/>
        <v>1</v>
      </c>
      <c r="ID39" s="112" t="b">
        <f t="shared" si="38"/>
        <v>1</v>
      </c>
      <c r="IE39" s="112" t="b">
        <f t="shared" si="68"/>
        <v>1</v>
      </c>
      <c r="IF39" s="112" t="b">
        <f t="shared" si="69"/>
        <v>1</v>
      </c>
      <c r="IG39" s="112" t="b">
        <f t="shared" si="70"/>
        <v>1</v>
      </c>
      <c r="IH39" s="112" t="b">
        <f t="shared" si="71"/>
        <v>1</v>
      </c>
      <c r="II39" s="112" t="b">
        <f t="shared" si="39"/>
        <v>1</v>
      </c>
      <c r="IJ39" s="112" t="b">
        <f t="shared" si="104"/>
        <v>1</v>
      </c>
      <c r="IK39" s="112" t="b">
        <f t="shared" si="72"/>
        <v>1</v>
      </c>
      <c r="IL39" s="112" t="b">
        <f t="shared" si="40"/>
        <v>1</v>
      </c>
      <c r="IM39" s="112" t="b">
        <f t="shared" si="73"/>
        <v>1</v>
      </c>
      <c r="IN39" s="112" t="b">
        <f t="shared" si="74"/>
        <v>1</v>
      </c>
      <c r="IO39" s="112" t="b">
        <f t="shared" si="41"/>
        <v>1</v>
      </c>
      <c r="IP39" s="112" t="b">
        <f t="shared" si="75"/>
        <v>1</v>
      </c>
      <c r="IQ39" s="112" t="b">
        <f t="shared" si="42"/>
        <v>1</v>
      </c>
      <c r="IR39" s="112" t="b">
        <f t="shared" si="43"/>
        <v>1</v>
      </c>
      <c r="IS39" s="112" t="b">
        <f t="shared" si="76"/>
        <v>1</v>
      </c>
      <c r="IT39" s="112" t="b">
        <f t="shared" si="77"/>
        <v>1</v>
      </c>
    </row>
    <row r="40" spans="1:254" ht="13.5" customHeight="1" x14ac:dyDescent="0.15">
      <c r="A40" s="160">
        <v>60</v>
      </c>
      <c r="B40" s="384" t="s">
        <v>45</v>
      </c>
      <c r="C40" s="380"/>
      <c r="D40" s="380"/>
      <c r="E40" s="127">
        <v>40</v>
      </c>
      <c r="F40" s="188">
        <v>5</v>
      </c>
      <c r="G40" s="139">
        <v>40</v>
      </c>
      <c r="H40" s="140">
        <v>2</v>
      </c>
      <c r="I40" s="138">
        <v>19</v>
      </c>
      <c r="J40" s="141">
        <v>19</v>
      </c>
      <c r="K40" s="139">
        <v>39</v>
      </c>
      <c r="L40" s="140">
        <v>2</v>
      </c>
      <c r="M40" s="138">
        <v>28</v>
      </c>
      <c r="N40" s="141">
        <v>9</v>
      </c>
      <c r="O40" s="139">
        <v>39</v>
      </c>
      <c r="P40" s="140">
        <v>2</v>
      </c>
      <c r="Q40" s="138">
        <v>20</v>
      </c>
      <c r="R40" s="141">
        <v>17</v>
      </c>
      <c r="S40" s="139">
        <v>39</v>
      </c>
      <c r="T40" s="140">
        <v>6</v>
      </c>
      <c r="U40" s="138">
        <v>19</v>
      </c>
      <c r="V40" s="141">
        <v>14</v>
      </c>
      <c r="W40" s="139">
        <v>40</v>
      </c>
      <c r="X40" s="140">
        <v>2</v>
      </c>
      <c r="Y40" s="138">
        <v>25</v>
      </c>
      <c r="Z40" s="141">
        <v>13</v>
      </c>
      <c r="AA40" s="139">
        <v>40</v>
      </c>
      <c r="AB40" s="140">
        <v>2</v>
      </c>
      <c r="AC40" s="138">
        <v>22</v>
      </c>
      <c r="AD40" s="141">
        <v>16</v>
      </c>
      <c r="AE40" s="139">
        <v>40</v>
      </c>
      <c r="AF40" s="140">
        <v>5</v>
      </c>
      <c r="AG40" s="141">
        <v>35</v>
      </c>
      <c r="AH40" s="139">
        <v>5</v>
      </c>
      <c r="AI40" s="140">
        <v>0</v>
      </c>
      <c r="AJ40" s="138">
        <v>1</v>
      </c>
      <c r="AK40" s="138">
        <v>3</v>
      </c>
      <c r="AL40" s="138">
        <v>1</v>
      </c>
      <c r="AM40" s="138">
        <v>1</v>
      </c>
      <c r="AN40" s="141">
        <v>1</v>
      </c>
      <c r="AO40" s="139">
        <v>5</v>
      </c>
      <c r="AP40" s="140">
        <v>3</v>
      </c>
      <c r="AQ40" s="138">
        <v>2</v>
      </c>
      <c r="AR40" s="138">
        <v>2</v>
      </c>
      <c r="AS40" s="138">
        <v>0</v>
      </c>
      <c r="AT40" s="138">
        <v>0</v>
      </c>
      <c r="AU40" s="138">
        <v>1</v>
      </c>
      <c r="AV40" s="138">
        <v>2</v>
      </c>
      <c r="AW40" s="141">
        <v>0</v>
      </c>
      <c r="AX40" s="139">
        <v>40</v>
      </c>
      <c r="AY40" s="140">
        <v>8</v>
      </c>
      <c r="AZ40" s="141">
        <v>32</v>
      </c>
      <c r="BA40" s="139">
        <v>8</v>
      </c>
      <c r="BB40" s="140">
        <v>0</v>
      </c>
      <c r="BC40" s="138">
        <v>3</v>
      </c>
      <c r="BD40" s="138">
        <v>0</v>
      </c>
      <c r="BE40" s="138">
        <v>5</v>
      </c>
      <c r="BF40" s="138">
        <v>4</v>
      </c>
      <c r="BG40" s="141">
        <v>0</v>
      </c>
      <c r="BH40" s="139">
        <v>8</v>
      </c>
      <c r="BI40" s="140">
        <v>8</v>
      </c>
      <c r="BJ40" s="138">
        <v>1</v>
      </c>
      <c r="BK40" s="138">
        <v>3</v>
      </c>
      <c r="BL40" s="138">
        <v>0</v>
      </c>
      <c r="BM40" s="138">
        <v>1</v>
      </c>
      <c r="BN40" s="138">
        <v>0</v>
      </c>
      <c r="BO40" s="138">
        <v>1</v>
      </c>
      <c r="BP40" s="141">
        <v>0</v>
      </c>
      <c r="BQ40" s="139">
        <v>39</v>
      </c>
      <c r="BR40" s="140">
        <v>1</v>
      </c>
      <c r="BS40" s="138">
        <v>19</v>
      </c>
      <c r="BT40" s="141">
        <v>19</v>
      </c>
      <c r="BU40" s="139">
        <v>40</v>
      </c>
      <c r="BV40" s="140">
        <v>3</v>
      </c>
      <c r="BW40" s="138">
        <v>24</v>
      </c>
      <c r="BX40" s="141">
        <v>13</v>
      </c>
      <c r="BY40" s="139">
        <v>37</v>
      </c>
      <c r="BZ40" s="140">
        <v>18</v>
      </c>
      <c r="CA40" s="138">
        <v>13</v>
      </c>
      <c r="CB40" s="141">
        <v>6</v>
      </c>
      <c r="CC40" s="139">
        <v>38</v>
      </c>
      <c r="CD40" s="323">
        <v>2</v>
      </c>
      <c r="CE40" s="138">
        <v>28</v>
      </c>
      <c r="CF40" s="138">
        <v>4</v>
      </c>
      <c r="CG40" s="138">
        <v>4</v>
      </c>
      <c r="CH40" s="139">
        <v>2</v>
      </c>
      <c r="CI40" s="140">
        <v>0</v>
      </c>
      <c r="CJ40" s="138">
        <v>1</v>
      </c>
      <c r="CK40" s="138">
        <v>0</v>
      </c>
      <c r="CL40" s="138">
        <v>0</v>
      </c>
      <c r="CM40" s="138">
        <v>1</v>
      </c>
      <c r="CN40" s="138">
        <v>0</v>
      </c>
      <c r="CO40" s="139">
        <v>4</v>
      </c>
      <c r="CP40" s="140">
        <v>1</v>
      </c>
      <c r="CQ40" s="138">
        <v>0</v>
      </c>
      <c r="CR40" s="138">
        <v>3</v>
      </c>
      <c r="CS40" s="138">
        <v>3</v>
      </c>
      <c r="CT40" s="138">
        <v>0</v>
      </c>
      <c r="CU40" s="139">
        <v>39</v>
      </c>
      <c r="CV40" s="140">
        <v>12</v>
      </c>
      <c r="CW40" s="138">
        <v>5</v>
      </c>
      <c r="CX40" s="138">
        <v>3</v>
      </c>
      <c r="CY40" s="138">
        <v>6</v>
      </c>
      <c r="CZ40" s="138">
        <v>1</v>
      </c>
      <c r="DA40" s="138">
        <v>8</v>
      </c>
      <c r="DB40" s="138">
        <v>4</v>
      </c>
      <c r="DC40" s="139">
        <v>22</v>
      </c>
      <c r="DD40" s="140">
        <v>2</v>
      </c>
      <c r="DE40" s="138">
        <v>0</v>
      </c>
      <c r="DF40" s="138">
        <v>1</v>
      </c>
      <c r="DG40" s="138">
        <v>14</v>
      </c>
      <c r="DH40" s="138">
        <v>12</v>
      </c>
      <c r="DI40" s="138">
        <v>2</v>
      </c>
      <c r="DJ40" s="139">
        <v>40</v>
      </c>
      <c r="DK40" s="140">
        <v>22</v>
      </c>
      <c r="DL40" s="138">
        <v>7</v>
      </c>
      <c r="DM40" s="138">
        <v>11</v>
      </c>
      <c r="DN40" s="139">
        <v>24</v>
      </c>
      <c r="DO40" s="140">
        <v>13</v>
      </c>
      <c r="DP40" s="138">
        <v>10</v>
      </c>
      <c r="DQ40" s="138">
        <v>0</v>
      </c>
      <c r="DR40" s="138">
        <v>9</v>
      </c>
      <c r="DS40" s="138">
        <v>0</v>
      </c>
      <c r="DT40" s="139">
        <v>39</v>
      </c>
      <c r="DU40" s="140">
        <v>1</v>
      </c>
      <c r="DV40" s="138">
        <v>2</v>
      </c>
      <c r="DW40" s="138">
        <v>9</v>
      </c>
      <c r="DX40" s="141">
        <v>15</v>
      </c>
      <c r="DY40" s="141">
        <v>12</v>
      </c>
      <c r="DZ40" s="139">
        <v>39</v>
      </c>
      <c r="EA40" s="140">
        <v>0</v>
      </c>
      <c r="EB40" s="138">
        <v>1</v>
      </c>
      <c r="EC40" s="138">
        <v>5</v>
      </c>
      <c r="ED40" s="138">
        <v>33</v>
      </c>
      <c r="EE40" s="139">
        <v>1</v>
      </c>
      <c r="EF40" s="140">
        <v>0</v>
      </c>
      <c r="EG40" s="138">
        <v>0</v>
      </c>
      <c r="EH40" s="141">
        <v>1</v>
      </c>
      <c r="EI40" s="141">
        <v>0</v>
      </c>
      <c r="EJ40" s="141">
        <v>0</v>
      </c>
      <c r="EK40" s="139">
        <v>30</v>
      </c>
      <c r="EL40" s="140">
        <v>0</v>
      </c>
      <c r="EM40" s="138">
        <v>1</v>
      </c>
      <c r="EN40" s="138">
        <v>1</v>
      </c>
      <c r="EO40" s="141">
        <v>28</v>
      </c>
      <c r="EP40" s="139">
        <v>1</v>
      </c>
      <c r="EQ40" s="354">
        <v>0</v>
      </c>
      <c r="ER40" s="141">
        <v>0</v>
      </c>
      <c r="ES40" s="141">
        <v>1</v>
      </c>
      <c r="ET40" s="141">
        <v>0</v>
      </c>
      <c r="EU40" s="141">
        <v>0</v>
      </c>
      <c r="EV40" s="139">
        <v>39</v>
      </c>
      <c r="EW40" s="354">
        <v>9</v>
      </c>
      <c r="EX40" s="141">
        <v>4</v>
      </c>
      <c r="EY40" s="141">
        <v>16</v>
      </c>
      <c r="EZ40" s="141">
        <v>7</v>
      </c>
      <c r="FA40" s="141">
        <v>3</v>
      </c>
      <c r="FB40" s="139">
        <v>12</v>
      </c>
      <c r="FC40" s="354">
        <v>3</v>
      </c>
      <c r="FD40" s="141">
        <v>5</v>
      </c>
      <c r="FE40" s="141">
        <v>5</v>
      </c>
      <c r="FF40" s="141">
        <v>2</v>
      </c>
      <c r="FG40" s="141">
        <v>6</v>
      </c>
      <c r="FH40" s="141">
        <v>1</v>
      </c>
      <c r="FI40" s="139">
        <v>38</v>
      </c>
      <c r="FJ40" s="354">
        <v>6</v>
      </c>
      <c r="FK40" s="141">
        <v>11</v>
      </c>
      <c r="FL40" s="141">
        <v>6</v>
      </c>
      <c r="FM40" s="141">
        <v>5</v>
      </c>
      <c r="FN40" s="141">
        <v>6</v>
      </c>
      <c r="FO40" s="141">
        <v>5</v>
      </c>
      <c r="FP40" s="141">
        <v>5</v>
      </c>
      <c r="FQ40" s="141">
        <v>1</v>
      </c>
      <c r="FR40" s="141">
        <v>15</v>
      </c>
      <c r="FS40" s="141">
        <v>1</v>
      </c>
      <c r="FT40" s="139">
        <v>38</v>
      </c>
      <c r="FU40" s="354">
        <v>3</v>
      </c>
      <c r="FV40" s="141">
        <v>0</v>
      </c>
      <c r="FW40" s="141">
        <v>9</v>
      </c>
      <c r="FX40" s="141">
        <v>7</v>
      </c>
      <c r="FY40" s="141">
        <v>4</v>
      </c>
      <c r="FZ40" s="141">
        <v>0</v>
      </c>
      <c r="GA40" s="141">
        <v>22</v>
      </c>
      <c r="GB40" s="141">
        <v>1</v>
      </c>
      <c r="GC40" s="139">
        <v>39</v>
      </c>
      <c r="GD40" s="354">
        <v>2</v>
      </c>
      <c r="GE40" s="141">
        <v>3</v>
      </c>
      <c r="GF40" s="141">
        <v>11</v>
      </c>
      <c r="GG40" s="141">
        <v>23</v>
      </c>
      <c r="GH40" s="139">
        <v>39</v>
      </c>
      <c r="GI40" s="354">
        <v>1</v>
      </c>
      <c r="GJ40" s="141">
        <v>4</v>
      </c>
      <c r="GK40" s="141">
        <v>10</v>
      </c>
      <c r="GL40" s="141">
        <v>24</v>
      </c>
      <c r="GM40" s="139">
        <v>37</v>
      </c>
      <c r="GN40" s="354">
        <v>7</v>
      </c>
      <c r="GO40" s="141">
        <v>8</v>
      </c>
      <c r="GP40" s="141">
        <v>6</v>
      </c>
      <c r="GQ40" s="141">
        <v>4</v>
      </c>
      <c r="GR40" s="141">
        <v>2</v>
      </c>
      <c r="GS40" s="141">
        <v>2</v>
      </c>
      <c r="GT40" s="141">
        <v>3</v>
      </c>
      <c r="GU40" s="141">
        <v>2</v>
      </c>
      <c r="GV40" s="141">
        <v>21</v>
      </c>
      <c r="GW40" s="141">
        <v>0</v>
      </c>
      <c r="GX40" s="139">
        <v>37</v>
      </c>
      <c r="GY40" s="354">
        <v>3</v>
      </c>
      <c r="GZ40" s="141">
        <v>0</v>
      </c>
      <c r="HA40" s="141">
        <v>8</v>
      </c>
      <c r="HB40" s="141">
        <v>2</v>
      </c>
      <c r="HC40" s="141">
        <v>4</v>
      </c>
      <c r="HD40" s="141">
        <v>1</v>
      </c>
      <c r="HE40" s="141">
        <v>0</v>
      </c>
      <c r="HF40" s="141">
        <v>26</v>
      </c>
      <c r="HG40" s="141">
        <v>0</v>
      </c>
      <c r="HH40" s="139">
        <v>40</v>
      </c>
      <c r="HI40" s="140">
        <v>26</v>
      </c>
      <c r="HJ40" s="138">
        <v>9</v>
      </c>
      <c r="HK40" s="138">
        <v>3</v>
      </c>
      <c r="HL40" s="179">
        <v>2</v>
      </c>
      <c r="HO40" s="112" t="b">
        <f t="shared" si="26"/>
        <v>1</v>
      </c>
      <c r="HP40" s="112" t="b">
        <f t="shared" si="27"/>
        <v>1</v>
      </c>
      <c r="HQ40" s="112" t="b">
        <f t="shared" si="28"/>
        <v>1</v>
      </c>
      <c r="HR40" s="112" t="b">
        <f t="shared" si="29"/>
        <v>1</v>
      </c>
      <c r="HS40" s="112" t="b">
        <f t="shared" si="30"/>
        <v>1</v>
      </c>
      <c r="HT40" s="112" t="b">
        <f t="shared" si="31"/>
        <v>1</v>
      </c>
      <c r="HU40" s="112" t="b">
        <f t="shared" si="32"/>
        <v>1</v>
      </c>
      <c r="HV40" s="112" t="b">
        <f t="shared" si="33"/>
        <v>1</v>
      </c>
      <c r="HW40" s="112" t="b">
        <f t="shared" si="34"/>
        <v>1</v>
      </c>
      <c r="HX40" s="112" t="b">
        <f t="shared" si="35"/>
        <v>1</v>
      </c>
      <c r="HY40" s="112" t="b">
        <f t="shared" si="67"/>
        <v>1</v>
      </c>
      <c r="HZ40" s="112" t="b">
        <f t="shared" si="36"/>
        <v>1</v>
      </c>
      <c r="IA40" s="112" t="b">
        <f t="shared" si="37"/>
        <v>1</v>
      </c>
      <c r="IB40" s="112" t="b">
        <f t="shared" si="102"/>
        <v>1</v>
      </c>
      <c r="IC40" s="112" t="b">
        <f t="shared" si="103"/>
        <v>1</v>
      </c>
      <c r="ID40" s="112" t="b">
        <f t="shared" si="38"/>
        <v>1</v>
      </c>
      <c r="IE40" s="112" t="b">
        <f t="shared" si="68"/>
        <v>1</v>
      </c>
      <c r="IF40" s="112" t="b">
        <f t="shared" si="69"/>
        <v>1</v>
      </c>
      <c r="IG40" s="112" t="b">
        <f t="shared" si="70"/>
        <v>1</v>
      </c>
      <c r="IH40" s="112" t="b">
        <f t="shared" si="71"/>
        <v>1</v>
      </c>
      <c r="II40" s="112" t="b">
        <f t="shared" si="39"/>
        <v>1</v>
      </c>
      <c r="IJ40" s="112" t="b">
        <f t="shared" si="104"/>
        <v>1</v>
      </c>
      <c r="IK40" s="112" t="b">
        <f t="shared" si="72"/>
        <v>1</v>
      </c>
      <c r="IL40" s="112" t="b">
        <f t="shared" si="40"/>
        <v>1</v>
      </c>
      <c r="IM40" s="112" t="b">
        <f t="shared" si="73"/>
        <v>1</v>
      </c>
      <c r="IN40" s="112" t="b">
        <f t="shared" si="74"/>
        <v>1</v>
      </c>
      <c r="IO40" s="112" t="b">
        <f t="shared" si="41"/>
        <v>1</v>
      </c>
      <c r="IP40" s="112" t="b">
        <f t="shared" si="75"/>
        <v>1</v>
      </c>
      <c r="IQ40" s="112" t="b">
        <f t="shared" si="42"/>
        <v>1</v>
      </c>
      <c r="IR40" s="112" t="b">
        <f t="shared" si="43"/>
        <v>1</v>
      </c>
      <c r="IS40" s="112" t="b">
        <f t="shared" si="76"/>
        <v>1</v>
      </c>
      <c r="IT40" s="112" t="b">
        <f t="shared" si="77"/>
        <v>1</v>
      </c>
    </row>
    <row r="41" spans="1:254" ht="13.5" customHeight="1" x14ac:dyDescent="0.15">
      <c r="A41" s="160" t="s">
        <v>137</v>
      </c>
      <c r="B41" s="373" t="s">
        <v>34</v>
      </c>
      <c r="C41" s="374"/>
      <c r="D41" s="374"/>
      <c r="E41" s="127">
        <v>42</v>
      </c>
      <c r="F41" s="188">
        <v>6</v>
      </c>
      <c r="G41" s="164">
        <v>42</v>
      </c>
      <c r="H41" s="165">
        <v>6</v>
      </c>
      <c r="I41" s="163">
        <v>21</v>
      </c>
      <c r="J41" s="166">
        <v>15</v>
      </c>
      <c r="K41" s="164">
        <v>42</v>
      </c>
      <c r="L41" s="165">
        <v>3</v>
      </c>
      <c r="M41" s="163">
        <v>27</v>
      </c>
      <c r="N41" s="166">
        <v>12</v>
      </c>
      <c r="O41" s="164">
        <v>42</v>
      </c>
      <c r="P41" s="165">
        <v>3</v>
      </c>
      <c r="Q41" s="163">
        <v>25</v>
      </c>
      <c r="R41" s="166">
        <v>14</v>
      </c>
      <c r="S41" s="164">
        <v>42</v>
      </c>
      <c r="T41" s="165">
        <v>16</v>
      </c>
      <c r="U41" s="163">
        <v>16</v>
      </c>
      <c r="V41" s="166">
        <v>10</v>
      </c>
      <c r="W41" s="164">
        <v>42</v>
      </c>
      <c r="X41" s="165">
        <v>7</v>
      </c>
      <c r="Y41" s="163">
        <v>24</v>
      </c>
      <c r="Z41" s="166">
        <v>11</v>
      </c>
      <c r="AA41" s="164">
        <v>42</v>
      </c>
      <c r="AB41" s="165">
        <v>11</v>
      </c>
      <c r="AC41" s="163">
        <v>21</v>
      </c>
      <c r="AD41" s="166">
        <v>10</v>
      </c>
      <c r="AE41" s="164">
        <v>42</v>
      </c>
      <c r="AF41" s="165">
        <v>10</v>
      </c>
      <c r="AG41" s="166">
        <v>32</v>
      </c>
      <c r="AH41" s="164">
        <v>10</v>
      </c>
      <c r="AI41" s="165">
        <v>1</v>
      </c>
      <c r="AJ41" s="163">
        <v>2</v>
      </c>
      <c r="AK41" s="163">
        <v>3</v>
      </c>
      <c r="AL41" s="163">
        <v>2</v>
      </c>
      <c r="AM41" s="163">
        <v>2</v>
      </c>
      <c r="AN41" s="166">
        <v>1</v>
      </c>
      <c r="AO41" s="164">
        <v>8</v>
      </c>
      <c r="AP41" s="165">
        <v>5</v>
      </c>
      <c r="AQ41" s="163">
        <v>2</v>
      </c>
      <c r="AR41" s="163">
        <v>2</v>
      </c>
      <c r="AS41" s="163">
        <v>0</v>
      </c>
      <c r="AT41" s="163">
        <v>0</v>
      </c>
      <c r="AU41" s="163">
        <v>0</v>
      </c>
      <c r="AV41" s="163">
        <v>0</v>
      </c>
      <c r="AW41" s="166">
        <v>1</v>
      </c>
      <c r="AX41" s="164">
        <v>42</v>
      </c>
      <c r="AY41" s="165">
        <v>1</v>
      </c>
      <c r="AZ41" s="166">
        <v>41</v>
      </c>
      <c r="BA41" s="164">
        <v>1</v>
      </c>
      <c r="BB41" s="165">
        <v>0</v>
      </c>
      <c r="BC41" s="163">
        <v>0</v>
      </c>
      <c r="BD41" s="163">
        <v>0</v>
      </c>
      <c r="BE41" s="163">
        <v>0</v>
      </c>
      <c r="BF41" s="163">
        <v>0</v>
      </c>
      <c r="BG41" s="166">
        <v>1</v>
      </c>
      <c r="BH41" s="164">
        <v>1</v>
      </c>
      <c r="BI41" s="165">
        <v>1</v>
      </c>
      <c r="BJ41" s="163">
        <v>0</v>
      </c>
      <c r="BK41" s="163">
        <v>0</v>
      </c>
      <c r="BL41" s="163">
        <v>0</v>
      </c>
      <c r="BM41" s="163">
        <v>0</v>
      </c>
      <c r="BN41" s="163">
        <v>0</v>
      </c>
      <c r="BO41" s="163">
        <v>0</v>
      </c>
      <c r="BP41" s="166">
        <v>0</v>
      </c>
      <c r="BQ41" s="164">
        <v>42</v>
      </c>
      <c r="BR41" s="165">
        <v>2</v>
      </c>
      <c r="BS41" s="163">
        <v>26</v>
      </c>
      <c r="BT41" s="166">
        <v>14</v>
      </c>
      <c r="BU41" s="164">
        <v>42</v>
      </c>
      <c r="BV41" s="165">
        <v>7</v>
      </c>
      <c r="BW41" s="163">
        <v>27</v>
      </c>
      <c r="BX41" s="166">
        <v>8</v>
      </c>
      <c r="BY41" s="164">
        <v>40</v>
      </c>
      <c r="BZ41" s="165">
        <v>16</v>
      </c>
      <c r="CA41" s="163">
        <v>17</v>
      </c>
      <c r="CB41" s="166">
        <v>7</v>
      </c>
      <c r="CC41" s="164">
        <v>42</v>
      </c>
      <c r="CD41" s="324">
        <v>3</v>
      </c>
      <c r="CE41" s="163">
        <v>28</v>
      </c>
      <c r="CF41" s="163">
        <v>5</v>
      </c>
      <c r="CG41" s="163">
        <v>6</v>
      </c>
      <c r="CH41" s="164">
        <v>3</v>
      </c>
      <c r="CI41" s="165">
        <v>0</v>
      </c>
      <c r="CJ41" s="163">
        <v>1</v>
      </c>
      <c r="CK41" s="163">
        <v>0</v>
      </c>
      <c r="CL41" s="163">
        <v>1</v>
      </c>
      <c r="CM41" s="163">
        <v>1</v>
      </c>
      <c r="CN41" s="163">
        <v>0</v>
      </c>
      <c r="CO41" s="164">
        <v>4</v>
      </c>
      <c r="CP41" s="165">
        <v>0</v>
      </c>
      <c r="CQ41" s="163">
        <v>0</v>
      </c>
      <c r="CR41" s="163">
        <v>3</v>
      </c>
      <c r="CS41" s="163">
        <v>2</v>
      </c>
      <c r="CT41" s="163">
        <v>1</v>
      </c>
      <c r="CU41" s="164">
        <v>41</v>
      </c>
      <c r="CV41" s="165">
        <v>4</v>
      </c>
      <c r="CW41" s="163">
        <v>4</v>
      </c>
      <c r="CX41" s="163">
        <v>13</v>
      </c>
      <c r="CY41" s="163">
        <v>3</v>
      </c>
      <c r="CZ41" s="163">
        <v>3</v>
      </c>
      <c r="DA41" s="163">
        <v>7</v>
      </c>
      <c r="DB41" s="163">
        <v>7</v>
      </c>
      <c r="DC41" s="164">
        <v>32</v>
      </c>
      <c r="DD41" s="165">
        <v>2</v>
      </c>
      <c r="DE41" s="163">
        <v>3</v>
      </c>
      <c r="DF41" s="163">
        <v>1</v>
      </c>
      <c r="DG41" s="163">
        <v>9</v>
      </c>
      <c r="DH41" s="163">
        <v>23</v>
      </c>
      <c r="DI41" s="163">
        <v>5</v>
      </c>
      <c r="DJ41" s="164">
        <v>40</v>
      </c>
      <c r="DK41" s="165">
        <v>22</v>
      </c>
      <c r="DL41" s="163">
        <v>6</v>
      </c>
      <c r="DM41" s="163">
        <v>12</v>
      </c>
      <c r="DN41" s="164">
        <v>26</v>
      </c>
      <c r="DO41" s="165">
        <v>11</v>
      </c>
      <c r="DP41" s="163">
        <v>15</v>
      </c>
      <c r="DQ41" s="163">
        <v>8</v>
      </c>
      <c r="DR41" s="163">
        <v>6</v>
      </c>
      <c r="DS41" s="163">
        <v>4</v>
      </c>
      <c r="DT41" s="164">
        <v>42</v>
      </c>
      <c r="DU41" s="165">
        <v>4</v>
      </c>
      <c r="DV41" s="163">
        <v>1</v>
      </c>
      <c r="DW41" s="163">
        <v>5</v>
      </c>
      <c r="DX41" s="166">
        <v>16</v>
      </c>
      <c r="DY41" s="166">
        <v>16</v>
      </c>
      <c r="DZ41" s="164">
        <v>40</v>
      </c>
      <c r="EA41" s="165">
        <v>0</v>
      </c>
      <c r="EB41" s="163">
        <v>0</v>
      </c>
      <c r="EC41" s="163">
        <v>9</v>
      </c>
      <c r="ED41" s="163">
        <v>31</v>
      </c>
      <c r="EE41" s="164">
        <v>0</v>
      </c>
      <c r="EF41" s="165">
        <v>0</v>
      </c>
      <c r="EG41" s="163">
        <v>0</v>
      </c>
      <c r="EH41" s="166">
        <v>0</v>
      </c>
      <c r="EI41" s="166">
        <v>0</v>
      </c>
      <c r="EJ41" s="166">
        <v>0</v>
      </c>
      <c r="EK41" s="164">
        <v>36</v>
      </c>
      <c r="EL41" s="165">
        <v>1</v>
      </c>
      <c r="EM41" s="163">
        <v>0</v>
      </c>
      <c r="EN41" s="163">
        <v>5</v>
      </c>
      <c r="EO41" s="166">
        <v>30</v>
      </c>
      <c r="EP41" s="164">
        <v>0</v>
      </c>
      <c r="EQ41" s="355">
        <v>0</v>
      </c>
      <c r="ER41" s="166">
        <v>0</v>
      </c>
      <c r="ES41" s="166">
        <v>0</v>
      </c>
      <c r="ET41" s="166">
        <v>0</v>
      </c>
      <c r="EU41" s="166">
        <v>0</v>
      </c>
      <c r="EV41" s="164">
        <v>40</v>
      </c>
      <c r="EW41" s="355">
        <v>9</v>
      </c>
      <c r="EX41" s="166">
        <v>4</v>
      </c>
      <c r="EY41" s="166">
        <v>21</v>
      </c>
      <c r="EZ41" s="166">
        <v>5</v>
      </c>
      <c r="FA41" s="166">
        <v>1</v>
      </c>
      <c r="FB41" s="164">
        <v>12</v>
      </c>
      <c r="FC41" s="355">
        <v>2</v>
      </c>
      <c r="FD41" s="166">
        <v>5</v>
      </c>
      <c r="FE41" s="166">
        <v>3</v>
      </c>
      <c r="FF41" s="166">
        <v>1</v>
      </c>
      <c r="FG41" s="166">
        <v>8</v>
      </c>
      <c r="FH41" s="166">
        <v>0</v>
      </c>
      <c r="FI41" s="164">
        <v>38</v>
      </c>
      <c r="FJ41" s="355">
        <v>9</v>
      </c>
      <c r="FK41" s="166">
        <v>11</v>
      </c>
      <c r="FL41" s="166">
        <v>12</v>
      </c>
      <c r="FM41" s="166">
        <v>9</v>
      </c>
      <c r="FN41" s="166">
        <v>14</v>
      </c>
      <c r="FO41" s="166">
        <v>4</v>
      </c>
      <c r="FP41" s="166">
        <v>8</v>
      </c>
      <c r="FQ41" s="166">
        <v>5</v>
      </c>
      <c r="FR41" s="166">
        <v>9</v>
      </c>
      <c r="FS41" s="166">
        <v>0</v>
      </c>
      <c r="FT41" s="164">
        <v>38</v>
      </c>
      <c r="FU41" s="355">
        <v>2</v>
      </c>
      <c r="FV41" s="166">
        <v>2</v>
      </c>
      <c r="FW41" s="166">
        <v>6</v>
      </c>
      <c r="FX41" s="166">
        <v>16</v>
      </c>
      <c r="FY41" s="166">
        <v>4</v>
      </c>
      <c r="FZ41" s="166">
        <v>4</v>
      </c>
      <c r="GA41" s="166">
        <v>18</v>
      </c>
      <c r="GB41" s="166">
        <v>0</v>
      </c>
      <c r="GC41" s="164">
        <v>40</v>
      </c>
      <c r="GD41" s="355">
        <v>1</v>
      </c>
      <c r="GE41" s="166">
        <v>3</v>
      </c>
      <c r="GF41" s="166">
        <v>6</v>
      </c>
      <c r="GG41" s="166">
        <v>30</v>
      </c>
      <c r="GH41" s="164">
        <v>39</v>
      </c>
      <c r="GI41" s="355">
        <v>0</v>
      </c>
      <c r="GJ41" s="166">
        <v>3</v>
      </c>
      <c r="GK41" s="166">
        <v>5</v>
      </c>
      <c r="GL41" s="166">
        <v>31</v>
      </c>
      <c r="GM41" s="164">
        <v>38</v>
      </c>
      <c r="GN41" s="355">
        <v>9</v>
      </c>
      <c r="GO41" s="166">
        <v>5</v>
      </c>
      <c r="GP41" s="166">
        <v>6</v>
      </c>
      <c r="GQ41" s="166">
        <v>4</v>
      </c>
      <c r="GR41" s="166">
        <v>5</v>
      </c>
      <c r="GS41" s="166">
        <v>2</v>
      </c>
      <c r="GT41" s="166">
        <v>5</v>
      </c>
      <c r="GU41" s="166">
        <v>0</v>
      </c>
      <c r="GV41" s="166">
        <v>19</v>
      </c>
      <c r="GW41" s="166">
        <v>0</v>
      </c>
      <c r="GX41" s="164">
        <v>39</v>
      </c>
      <c r="GY41" s="355">
        <v>3</v>
      </c>
      <c r="GZ41" s="166">
        <v>3</v>
      </c>
      <c r="HA41" s="166">
        <v>6</v>
      </c>
      <c r="HB41" s="166">
        <v>6</v>
      </c>
      <c r="HC41" s="166">
        <v>1</v>
      </c>
      <c r="HD41" s="166">
        <v>1</v>
      </c>
      <c r="HE41" s="166">
        <v>2</v>
      </c>
      <c r="HF41" s="166">
        <v>26</v>
      </c>
      <c r="HG41" s="166">
        <v>0</v>
      </c>
      <c r="HH41" s="164">
        <v>40</v>
      </c>
      <c r="HI41" s="165">
        <v>11</v>
      </c>
      <c r="HJ41" s="163">
        <v>12</v>
      </c>
      <c r="HK41" s="163">
        <v>13</v>
      </c>
      <c r="HL41" s="180">
        <v>4</v>
      </c>
      <c r="HO41" s="112" t="b">
        <f t="shared" si="26"/>
        <v>1</v>
      </c>
      <c r="HP41" s="112" t="b">
        <f t="shared" si="27"/>
        <v>1</v>
      </c>
      <c r="HQ41" s="112" t="b">
        <f t="shared" si="28"/>
        <v>1</v>
      </c>
      <c r="HR41" s="112" t="b">
        <f t="shared" si="29"/>
        <v>1</v>
      </c>
      <c r="HS41" s="112" t="b">
        <f t="shared" si="30"/>
        <v>1</v>
      </c>
      <c r="HT41" s="112" t="b">
        <f t="shared" si="31"/>
        <v>1</v>
      </c>
      <c r="HU41" s="112" t="b">
        <f t="shared" si="32"/>
        <v>1</v>
      </c>
      <c r="HV41" s="112" t="b">
        <f t="shared" si="33"/>
        <v>1</v>
      </c>
      <c r="HW41" s="112" t="b">
        <f t="shared" si="34"/>
        <v>1</v>
      </c>
      <c r="HX41" s="112" t="b">
        <f t="shared" si="35"/>
        <v>1</v>
      </c>
      <c r="HY41" s="112" t="b">
        <f t="shared" si="67"/>
        <v>1</v>
      </c>
      <c r="HZ41" s="112" t="b">
        <f t="shared" si="36"/>
        <v>1</v>
      </c>
      <c r="IA41" s="112" t="b">
        <f t="shared" si="37"/>
        <v>1</v>
      </c>
      <c r="IB41" s="112" t="b">
        <f t="shared" si="102"/>
        <v>1</v>
      </c>
      <c r="IC41" s="112" t="b">
        <f t="shared" si="103"/>
        <v>1</v>
      </c>
      <c r="ID41" s="112" t="b">
        <f t="shared" si="38"/>
        <v>1</v>
      </c>
      <c r="IE41" s="112" t="b">
        <f t="shared" si="68"/>
        <v>1</v>
      </c>
      <c r="IF41" s="112" t="b">
        <f t="shared" si="69"/>
        <v>1</v>
      </c>
      <c r="IG41" s="112" t="b">
        <f t="shared" si="70"/>
        <v>1</v>
      </c>
      <c r="IH41" s="112" t="b">
        <f t="shared" si="71"/>
        <v>1</v>
      </c>
      <c r="II41" s="112" t="b">
        <f t="shared" si="39"/>
        <v>1</v>
      </c>
      <c r="IJ41" s="112" t="b">
        <f t="shared" si="104"/>
        <v>1</v>
      </c>
      <c r="IK41" s="112" t="b">
        <f t="shared" si="72"/>
        <v>1</v>
      </c>
      <c r="IL41" s="112" t="b">
        <f t="shared" si="40"/>
        <v>1</v>
      </c>
      <c r="IM41" s="112" t="b">
        <f t="shared" si="73"/>
        <v>1</v>
      </c>
      <c r="IN41" s="112" t="b">
        <f t="shared" si="74"/>
        <v>1</v>
      </c>
      <c r="IO41" s="112" t="b">
        <f t="shared" si="41"/>
        <v>1</v>
      </c>
      <c r="IP41" s="112" t="b">
        <f t="shared" si="75"/>
        <v>1</v>
      </c>
      <c r="IQ41" s="112" t="b">
        <f t="shared" si="42"/>
        <v>1</v>
      </c>
      <c r="IR41" s="112" t="b">
        <f t="shared" si="43"/>
        <v>1</v>
      </c>
      <c r="IS41" s="112" t="b">
        <f t="shared" si="76"/>
        <v>1</v>
      </c>
      <c r="IT41" s="112" t="b">
        <f t="shared" si="77"/>
        <v>1</v>
      </c>
    </row>
    <row r="42" spans="1:254" ht="13.5" customHeight="1" x14ac:dyDescent="0.15">
      <c r="A42" s="160">
        <v>39</v>
      </c>
      <c r="B42" s="375" t="s">
        <v>35</v>
      </c>
      <c r="C42" s="376"/>
      <c r="D42" s="376"/>
      <c r="E42" s="127">
        <v>62</v>
      </c>
      <c r="F42" s="188">
        <v>17</v>
      </c>
      <c r="G42" s="143">
        <v>62</v>
      </c>
      <c r="H42" s="144">
        <v>10</v>
      </c>
      <c r="I42" s="142">
        <v>35</v>
      </c>
      <c r="J42" s="145">
        <v>17</v>
      </c>
      <c r="K42" s="143">
        <v>62</v>
      </c>
      <c r="L42" s="144">
        <v>4</v>
      </c>
      <c r="M42" s="142">
        <v>50</v>
      </c>
      <c r="N42" s="145">
        <v>8</v>
      </c>
      <c r="O42" s="143">
        <v>62</v>
      </c>
      <c r="P42" s="144">
        <v>7</v>
      </c>
      <c r="Q42" s="142">
        <v>45</v>
      </c>
      <c r="R42" s="145">
        <v>10</v>
      </c>
      <c r="S42" s="143">
        <v>61</v>
      </c>
      <c r="T42" s="144">
        <v>18</v>
      </c>
      <c r="U42" s="142">
        <v>34</v>
      </c>
      <c r="V42" s="145">
        <v>9</v>
      </c>
      <c r="W42" s="143">
        <v>62</v>
      </c>
      <c r="X42" s="144">
        <v>8</v>
      </c>
      <c r="Y42" s="142">
        <v>50</v>
      </c>
      <c r="Z42" s="145">
        <v>4</v>
      </c>
      <c r="AA42" s="143">
        <v>62</v>
      </c>
      <c r="AB42" s="144">
        <v>7</v>
      </c>
      <c r="AC42" s="142">
        <v>50</v>
      </c>
      <c r="AD42" s="145">
        <v>5</v>
      </c>
      <c r="AE42" s="143">
        <v>62</v>
      </c>
      <c r="AF42" s="144">
        <v>11</v>
      </c>
      <c r="AG42" s="145">
        <v>51</v>
      </c>
      <c r="AH42" s="143">
        <v>12</v>
      </c>
      <c r="AI42" s="144">
        <v>0</v>
      </c>
      <c r="AJ42" s="142">
        <v>1</v>
      </c>
      <c r="AK42" s="142">
        <v>1</v>
      </c>
      <c r="AL42" s="142">
        <v>9</v>
      </c>
      <c r="AM42" s="142">
        <v>2</v>
      </c>
      <c r="AN42" s="145">
        <v>1</v>
      </c>
      <c r="AO42" s="143">
        <v>12</v>
      </c>
      <c r="AP42" s="144">
        <v>9</v>
      </c>
      <c r="AQ42" s="142">
        <v>4</v>
      </c>
      <c r="AR42" s="142">
        <v>0</v>
      </c>
      <c r="AS42" s="142">
        <v>2</v>
      </c>
      <c r="AT42" s="142">
        <v>1</v>
      </c>
      <c r="AU42" s="142">
        <v>2</v>
      </c>
      <c r="AV42" s="142">
        <v>0</v>
      </c>
      <c r="AW42" s="145">
        <v>0</v>
      </c>
      <c r="AX42" s="143">
        <v>62</v>
      </c>
      <c r="AY42" s="144">
        <v>8</v>
      </c>
      <c r="AZ42" s="145">
        <v>54</v>
      </c>
      <c r="BA42" s="143">
        <v>8</v>
      </c>
      <c r="BB42" s="144">
        <v>0</v>
      </c>
      <c r="BC42" s="142">
        <v>0</v>
      </c>
      <c r="BD42" s="142">
        <v>0</v>
      </c>
      <c r="BE42" s="142">
        <v>7</v>
      </c>
      <c r="BF42" s="142">
        <v>1</v>
      </c>
      <c r="BG42" s="145">
        <v>1</v>
      </c>
      <c r="BH42" s="143">
        <v>8</v>
      </c>
      <c r="BI42" s="144">
        <v>4</v>
      </c>
      <c r="BJ42" s="142">
        <v>3</v>
      </c>
      <c r="BK42" s="142">
        <v>0</v>
      </c>
      <c r="BL42" s="142">
        <v>3</v>
      </c>
      <c r="BM42" s="142">
        <v>1</v>
      </c>
      <c r="BN42" s="142">
        <v>1</v>
      </c>
      <c r="BO42" s="142">
        <v>0</v>
      </c>
      <c r="BP42" s="145">
        <v>0</v>
      </c>
      <c r="BQ42" s="143">
        <v>62</v>
      </c>
      <c r="BR42" s="144">
        <v>4</v>
      </c>
      <c r="BS42" s="142">
        <v>45</v>
      </c>
      <c r="BT42" s="145">
        <v>13</v>
      </c>
      <c r="BU42" s="143">
        <v>61</v>
      </c>
      <c r="BV42" s="144">
        <v>7</v>
      </c>
      <c r="BW42" s="142">
        <v>46</v>
      </c>
      <c r="BX42" s="145">
        <v>8</v>
      </c>
      <c r="BY42" s="143">
        <v>62</v>
      </c>
      <c r="BZ42" s="144">
        <v>33</v>
      </c>
      <c r="CA42" s="142">
        <v>16</v>
      </c>
      <c r="CB42" s="145">
        <v>13</v>
      </c>
      <c r="CC42" s="143">
        <v>62</v>
      </c>
      <c r="CD42" s="325">
        <v>7</v>
      </c>
      <c r="CE42" s="142">
        <v>43</v>
      </c>
      <c r="CF42" s="142">
        <v>1</v>
      </c>
      <c r="CG42" s="142">
        <v>11</v>
      </c>
      <c r="CH42" s="143">
        <v>7</v>
      </c>
      <c r="CI42" s="144">
        <v>0</v>
      </c>
      <c r="CJ42" s="142">
        <v>5</v>
      </c>
      <c r="CK42" s="142">
        <v>0</v>
      </c>
      <c r="CL42" s="142">
        <v>1</v>
      </c>
      <c r="CM42" s="142">
        <v>4</v>
      </c>
      <c r="CN42" s="142">
        <v>0</v>
      </c>
      <c r="CO42" s="143">
        <v>1</v>
      </c>
      <c r="CP42" s="144">
        <v>0</v>
      </c>
      <c r="CQ42" s="142">
        <v>1</v>
      </c>
      <c r="CR42" s="142">
        <v>0</v>
      </c>
      <c r="CS42" s="142">
        <v>1</v>
      </c>
      <c r="CT42" s="142">
        <v>0</v>
      </c>
      <c r="CU42" s="143">
        <v>61</v>
      </c>
      <c r="CV42" s="144">
        <v>23</v>
      </c>
      <c r="CW42" s="142">
        <v>4</v>
      </c>
      <c r="CX42" s="142">
        <v>5</v>
      </c>
      <c r="CY42" s="142">
        <v>6</v>
      </c>
      <c r="CZ42" s="142">
        <v>6</v>
      </c>
      <c r="DA42" s="142">
        <v>5</v>
      </c>
      <c r="DB42" s="142">
        <v>12</v>
      </c>
      <c r="DC42" s="143">
        <v>34</v>
      </c>
      <c r="DD42" s="144">
        <v>3</v>
      </c>
      <c r="DE42" s="142">
        <v>2</v>
      </c>
      <c r="DF42" s="142">
        <v>11</v>
      </c>
      <c r="DG42" s="142">
        <v>12</v>
      </c>
      <c r="DH42" s="142">
        <v>8</v>
      </c>
      <c r="DI42" s="142">
        <v>5</v>
      </c>
      <c r="DJ42" s="143">
        <v>61</v>
      </c>
      <c r="DK42" s="144">
        <v>36</v>
      </c>
      <c r="DL42" s="142">
        <v>6</v>
      </c>
      <c r="DM42" s="142">
        <v>19</v>
      </c>
      <c r="DN42" s="143">
        <v>41</v>
      </c>
      <c r="DO42" s="144">
        <v>28</v>
      </c>
      <c r="DP42" s="142">
        <v>23</v>
      </c>
      <c r="DQ42" s="142">
        <v>4</v>
      </c>
      <c r="DR42" s="142">
        <v>11</v>
      </c>
      <c r="DS42" s="142">
        <v>4</v>
      </c>
      <c r="DT42" s="143">
        <v>62</v>
      </c>
      <c r="DU42" s="144">
        <v>2</v>
      </c>
      <c r="DV42" s="142">
        <v>5</v>
      </c>
      <c r="DW42" s="142">
        <v>11</v>
      </c>
      <c r="DX42" s="145">
        <v>29</v>
      </c>
      <c r="DY42" s="145">
        <v>15</v>
      </c>
      <c r="DZ42" s="143">
        <v>63</v>
      </c>
      <c r="EA42" s="144">
        <v>0</v>
      </c>
      <c r="EB42" s="142">
        <v>1</v>
      </c>
      <c r="EC42" s="142">
        <v>19</v>
      </c>
      <c r="ED42" s="142">
        <v>43</v>
      </c>
      <c r="EE42" s="143">
        <v>1</v>
      </c>
      <c r="EF42" s="144">
        <v>0</v>
      </c>
      <c r="EG42" s="142">
        <v>1</v>
      </c>
      <c r="EH42" s="145">
        <v>0</v>
      </c>
      <c r="EI42" s="145">
        <v>0</v>
      </c>
      <c r="EJ42" s="145">
        <v>0</v>
      </c>
      <c r="EK42" s="143">
        <v>56</v>
      </c>
      <c r="EL42" s="144">
        <v>0</v>
      </c>
      <c r="EM42" s="142">
        <v>0</v>
      </c>
      <c r="EN42" s="142">
        <v>13</v>
      </c>
      <c r="EO42" s="145">
        <v>43</v>
      </c>
      <c r="EP42" s="143">
        <v>1</v>
      </c>
      <c r="EQ42" s="356">
        <v>0</v>
      </c>
      <c r="ER42" s="145">
        <v>1</v>
      </c>
      <c r="ES42" s="145">
        <v>0</v>
      </c>
      <c r="ET42" s="145">
        <v>0</v>
      </c>
      <c r="EU42" s="145">
        <v>0</v>
      </c>
      <c r="EV42" s="143">
        <v>62</v>
      </c>
      <c r="EW42" s="356">
        <v>11</v>
      </c>
      <c r="EX42" s="145">
        <v>5</v>
      </c>
      <c r="EY42" s="145">
        <v>40</v>
      </c>
      <c r="EZ42" s="145">
        <v>4</v>
      </c>
      <c r="FA42" s="145">
        <v>2</v>
      </c>
      <c r="FB42" s="143">
        <v>15</v>
      </c>
      <c r="FC42" s="356">
        <v>7</v>
      </c>
      <c r="FD42" s="145">
        <v>5</v>
      </c>
      <c r="FE42" s="145">
        <v>7</v>
      </c>
      <c r="FF42" s="145">
        <v>4</v>
      </c>
      <c r="FG42" s="145">
        <v>7</v>
      </c>
      <c r="FH42" s="145">
        <v>0</v>
      </c>
      <c r="FI42" s="143">
        <v>62</v>
      </c>
      <c r="FJ42" s="356">
        <v>13</v>
      </c>
      <c r="FK42" s="145">
        <v>12</v>
      </c>
      <c r="FL42" s="145">
        <v>13</v>
      </c>
      <c r="FM42" s="145">
        <v>19</v>
      </c>
      <c r="FN42" s="145">
        <v>16</v>
      </c>
      <c r="FO42" s="145">
        <v>14</v>
      </c>
      <c r="FP42" s="145">
        <v>11</v>
      </c>
      <c r="FQ42" s="145">
        <v>5</v>
      </c>
      <c r="FR42" s="145">
        <v>16</v>
      </c>
      <c r="FS42" s="145">
        <v>1</v>
      </c>
      <c r="FT42" s="143">
        <v>61</v>
      </c>
      <c r="FU42" s="356">
        <v>9</v>
      </c>
      <c r="FV42" s="145">
        <v>2</v>
      </c>
      <c r="FW42" s="145">
        <v>16</v>
      </c>
      <c r="FX42" s="145">
        <v>24</v>
      </c>
      <c r="FY42" s="145">
        <v>7</v>
      </c>
      <c r="FZ42" s="145">
        <v>8</v>
      </c>
      <c r="GA42" s="145">
        <v>25</v>
      </c>
      <c r="GB42" s="145">
        <v>1</v>
      </c>
      <c r="GC42" s="143">
        <v>62</v>
      </c>
      <c r="GD42" s="356">
        <v>0</v>
      </c>
      <c r="GE42" s="145">
        <v>12</v>
      </c>
      <c r="GF42" s="145">
        <v>20</v>
      </c>
      <c r="GG42" s="145">
        <v>30</v>
      </c>
      <c r="GH42" s="143">
        <v>63</v>
      </c>
      <c r="GI42" s="356">
        <v>0</v>
      </c>
      <c r="GJ42" s="145">
        <v>10</v>
      </c>
      <c r="GK42" s="145">
        <v>13</v>
      </c>
      <c r="GL42" s="145">
        <v>40</v>
      </c>
      <c r="GM42" s="143">
        <v>61</v>
      </c>
      <c r="GN42" s="356">
        <v>16</v>
      </c>
      <c r="GO42" s="145">
        <v>12</v>
      </c>
      <c r="GP42" s="145">
        <v>13</v>
      </c>
      <c r="GQ42" s="145">
        <v>14</v>
      </c>
      <c r="GR42" s="145">
        <v>13</v>
      </c>
      <c r="GS42" s="145">
        <v>16</v>
      </c>
      <c r="GT42" s="145">
        <v>8</v>
      </c>
      <c r="GU42" s="145">
        <v>5</v>
      </c>
      <c r="GV42" s="145">
        <v>22</v>
      </c>
      <c r="GW42" s="145">
        <v>1</v>
      </c>
      <c r="GX42" s="143">
        <v>61</v>
      </c>
      <c r="GY42" s="356">
        <v>10</v>
      </c>
      <c r="GZ42" s="145">
        <v>3</v>
      </c>
      <c r="HA42" s="145">
        <v>17</v>
      </c>
      <c r="HB42" s="145">
        <v>19</v>
      </c>
      <c r="HC42" s="145">
        <v>2</v>
      </c>
      <c r="HD42" s="145">
        <v>5</v>
      </c>
      <c r="HE42" s="145">
        <v>4</v>
      </c>
      <c r="HF42" s="145">
        <v>32</v>
      </c>
      <c r="HG42" s="145">
        <v>1</v>
      </c>
      <c r="HH42" s="143">
        <v>62</v>
      </c>
      <c r="HI42" s="144">
        <v>39</v>
      </c>
      <c r="HJ42" s="142">
        <v>12</v>
      </c>
      <c r="HK42" s="142">
        <v>8</v>
      </c>
      <c r="HL42" s="181">
        <v>3</v>
      </c>
      <c r="HO42" s="112" t="b">
        <f t="shared" si="26"/>
        <v>1</v>
      </c>
      <c r="HP42" s="112" t="b">
        <f t="shared" si="27"/>
        <v>1</v>
      </c>
      <c r="HQ42" s="112" t="b">
        <f t="shared" si="28"/>
        <v>1</v>
      </c>
      <c r="HR42" s="112" t="b">
        <f t="shared" si="29"/>
        <v>1</v>
      </c>
      <c r="HS42" s="112" t="b">
        <f t="shared" si="30"/>
        <v>1</v>
      </c>
      <c r="HT42" s="112" t="b">
        <f t="shared" si="31"/>
        <v>1</v>
      </c>
      <c r="HU42" s="112" t="b">
        <f t="shared" si="32"/>
        <v>1</v>
      </c>
      <c r="HV42" s="112" t="b">
        <f t="shared" si="33"/>
        <v>1</v>
      </c>
      <c r="HW42" s="112" t="b">
        <f t="shared" si="34"/>
        <v>1</v>
      </c>
      <c r="HX42" s="112" t="b">
        <f t="shared" si="35"/>
        <v>1</v>
      </c>
      <c r="HY42" s="112" t="b">
        <f t="shared" si="67"/>
        <v>1</v>
      </c>
      <c r="HZ42" s="112" t="b">
        <f t="shared" si="36"/>
        <v>1</v>
      </c>
      <c r="IA42" s="112" t="b">
        <f t="shared" si="37"/>
        <v>1</v>
      </c>
      <c r="IB42" s="112" t="b">
        <f t="shared" si="102"/>
        <v>1</v>
      </c>
      <c r="IC42" s="112" t="b">
        <f t="shared" si="103"/>
        <v>1</v>
      </c>
      <c r="ID42" s="112" t="b">
        <f t="shared" si="38"/>
        <v>1</v>
      </c>
      <c r="IE42" s="112" t="b">
        <f t="shared" si="68"/>
        <v>1</v>
      </c>
      <c r="IF42" s="112" t="b">
        <f t="shared" si="69"/>
        <v>1</v>
      </c>
      <c r="IG42" s="112" t="b">
        <f t="shared" si="70"/>
        <v>1</v>
      </c>
      <c r="IH42" s="112" t="b">
        <f t="shared" si="71"/>
        <v>1</v>
      </c>
      <c r="II42" s="112" t="b">
        <f t="shared" si="39"/>
        <v>1</v>
      </c>
      <c r="IJ42" s="112" t="b">
        <f t="shared" si="104"/>
        <v>1</v>
      </c>
      <c r="IK42" s="112" t="b">
        <f t="shared" si="72"/>
        <v>1</v>
      </c>
      <c r="IL42" s="112" t="b">
        <f t="shared" si="40"/>
        <v>1</v>
      </c>
      <c r="IM42" s="112" t="b">
        <f t="shared" si="73"/>
        <v>1</v>
      </c>
      <c r="IN42" s="112" t="b">
        <f t="shared" si="74"/>
        <v>1</v>
      </c>
      <c r="IO42" s="112" t="b">
        <f t="shared" si="41"/>
        <v>1</v>
      </c>
      <c r="IP42" s="112" t="b">
        <f t="shared" si="75"/>
        <v>1</v>
      </c>
      <c r="IQ42" s="112" t="b">
        <f t="shared" si="42"/>
        <v>1</v>
      </c>
      <c r="IR42" s="112" t="b">
        <f t="shared" si="43"/>
        <v>1</v>
      </c>
      <c r="IS42" s="112" t="b">
        <f t="shared" si="76"/>
        <v>1</v>
      </c>
      <c r="IT42" s="112" t="b">
        <f t="shared" si="77"/>
        <v>1</v>
      </c>
    </row>
    <row r="43" spans="1:254" ht="13.5" customHeight="1" x14ac:dyDescent="0.15">
      <c r="A43" s="160">
        <v>44</v>
      </c>
      <c r="B43" s="377" t="s">
        <v>129</v>
      </c>
      <c r="C43" s="378"/>
      <c r="D43" s="378"/>
      <c r="E43" s="127">
        <v>57</v>
      </c>
      <c r="F43" s="188">
        <v>13</v>
      </c>
      <c r="G43" s="124">
        <v>57</v>
      </c>
      <c r="H43" s="147">
        <v>14</v>
      </c>
      <c r="I43" s="146">
        <v>26</v>
      </c>
      <c r="J43" s="148">
        <v>17</v>
      </c>
      <c r="K43" s="124">
        <v>56</v>
      </c>
      <c r="L43" s="147">
        <v>4</v>
      </c>
      <c r="M43" s="146">
        <v>40</v>
      </c>
      <c r="N43" s="148">
        <v>12</v>
      </c>
      <c r="O43" s="124">
        <v>56</v>
      </c>
      <c r="P43" s="147">
        <v>7</v>
      </c>
      <c r="Q43" s="146">
        <v>28</v>
      </c>
      <c r="R43" s="148">
        <v>21</v>
      </c>
      <c r="S43" s="124">
        <v>56</v>
      </c>
      <c r="T43" s="147">
        <v>12</v>
      </c>
      <c r="U43" s="146">
        <v>33</v>
      </c>
      <c r="V43" s="148">
        <v>11</v>
      </c>
      <c r="W43" s="124">
        <v>56</v>
      </c>
      <c r="X43" s="147">
        <v>3</v>
      </c>
      <c r="Y43" s="146">
        <v>39</v>
      </c>
      <c r="Z43" s="148">
        <v>14</v>
      </c>
      <c r="AA43" s="124">
        <v>55</v>
      </c>
      <c r="AB43" s="147">
        <v>5</v>
      </c>
      <c r="AC43" s="146">
        <v>37</v>
      </c>
      <c r="AD43" s="148">
        <v>13</v>
      </c>
      <c r="AE43" s="124">
        <v>57</v>
      </c>
      <c r="AF43" s="147">
        <v>22</v>
      </c>
      <c r="AG43" s="148">
        <v>35</v>
      </c>
      <c r="AH43" s="124">
        <v>22</v>
      </c>
      <c r="AI43" s="147">
        <v>2</v>
      </c>
      <c r="AJ43" s="146">
        <v>2</v>
      </c>
      <c r="AK43" s="146">
        <v>1</v>
      </c>
      <c r="AL43" s="146">
        <v>1</v>
      </c>
      <c r="AM43" s="146">
        <v>18</v>
      </c>
      <c r="AN43" s="148">
        <v>0</v>
      </c>
      <c r="AO43" s="124">
        <v>21</v>
      </c>
      <c r="AP43" s="147">
        <v>14</v>
      </c>
      <c r="AQ43" s="146">
        <v>2</v>
      </c>
      <c r="AR43" s="146">
        <v>6</v>
      </c>
      <c r="AS43" s="146">
        <v>0</v>
      </c>
      <c r="AT43" s="146">
        <v>0</v>
      </c>
      <c r="AU43" s="146">
        <v>0</v>
      </c>
      <c r="AV43" s="146">
        <v>1</v>
      </c>
      <c r="AW43" s="148">
        <v>1</v>
      </c>
      <c r="AX43" s="124">
        <v>57</v>
      </c>
      <c r="AY43" s="147">
        <v>14</v>
      </c>
      <c r="AZ43" s="148">
        <v>43</v>
      </c>
      <c r="BA43" s="124">
        <v>14</v>
      </c>
      <c r="BB43" s="147">
        <v>1</v>
      </c>
      <c r="BC43" s="146">
        <v>0</v>
      </c>
      <c r="BD43" s="146">
        <v>0</v>
      </c>
      <c r="BE43" s="146">
        <v>0</v>
      </c>
      <c r="BF43" s="146">
        <v>14</v>
      </c>
      <c r="BG43" s="148">
        <v>0</v>
      </c>
      <c r="BH43" s="124">
        <v>13</v>
      </c>
      <c r="BI43" s="147">
        <v>10</v>
      </c>
      <c r="BJ43" s="146">
        <v>2</v>
      </c>
      <c r="BK43" s="146">
        <v>1</v>
      </c>
      <c r="BL43" s="146">
        <v>0</v>
      </c>
      <c r="BM43" s="146">
        <v>0</v>
      </c>
      <c r="BN43" s="146">
        <v>0</v>
      </c>
      <c r="BO43" s="146">
        <v>0</v>
      </c>
      <c r="BP43" s="148">
        <v>0</v>
      </c>
      <c r="BQ43" s="124">
        <v>58</v>
      </c>
      <c r="BR43" s="147">
        <v>2</v>
      </c>
      <c r="BS43" s="146">
        <v>29</v>
      </c>
      <c r="BT43" s="148">
        <v>27</v>
      </c>
      <c r="BU43" s="124">
        <v>58</v>
      </c>
      <c r="BV43" s="147">
        <v>4</v>
      </c>
      <c r="BW43" s="146">
        <v>43</v>
      </c>
      <c r="BX43" s="148">
        <v>11</v>
      </c>
      <c r="BY43" s="124">
        <v>56</v>
      </c>
      <c r="BZ43" s="147">
        <v>26</v>
      </c>
      <c r="CA43" s="146">
        <v>26</v>
      </c>
      <c r="CB43" s="148">
        <v>4</v>
      </c>
      <c r="CC43" s="124">
        <v>56</v>
      </c>
      <c r="CD43" s="326">
        <v>26</v>
      </c>
      <c r="CE43" s="146">
        <v>25</v>
      </c>
      <c r="CF43" s="146">
        <v>3</v>
      </c>
      <c r="CG43" s="146">
        <v>2</v>
      </c>
      <c r="CH43" s="124">
        <v>26</v>
      </c>
      <c r="CI43" s="147">
        <v>4</v>
      </c>
      <c r="CJ43" s="146">
        <v>20</v>
      </c>
      <c r="CK43" s="146">
        <v>0</v>
      </c>
      <c r="CL43" s="146">
        <v>3</v>
      </c>
      <c r="CM43" s="146">
        <v>12</v>
      </c>
      <c r="CN43" s="146">
        <v>1</v>
      </c>
      <c r="CO43" s="124">
        <v>3</v>
      </c>
      <c r="CP43" s="147">
        <v>2</v>
      </c>
      <c r="CQ43" s="146">
        <v>0</v>
      </c>
      <c r="CR43" s="146">
        <v>2</v>
      </c>
      <c r="CS43" s="146">
        <v>2</v>
      </c>
      <c r="CT43" s="146">
        <v>0</v>
      </c>
      <c r="CU43" s="124">
        <v>56</v>
      </c>
      <c r="CV43" s="147">
        <v>3</v>
      </c>
      <c r="CW43" s="146">
        <v>2</v>
      </c>
      <c r="CX43" s="146">
        <v>10</v>
      </c>
      <c r="CY43" s="146">
        <v>14</v>
      </c>
      <c r="CZ43" s="146">
        <v>10</v>
      </c>
      <c r="DA43" s="146">
        <v>13</v>
      </c>
      <c r="DB43" s="146">
        <v>4</v>
      </c>
      <c r="DC43" s="124">
        <v>41</v>
      </c>
      <c r="DD43" s="147">
        <v>14</v>
      </c>
      <c r="DE43" s="146">
        <v>6</v>
      </c>
      <c r="DF43" s="146">
        <v>13</v>
      </c>
      <c r="DG43" s="146">
        <v>19</v>
      </c>
      <c r="DH43" s="146">
        <v>2</v>
      </c>
      <c r="DI43" s="146">
        <v>5</v>
      </c>
      <c r="DJ43" s="124">
        <v>59</v>
      </c>
      <c r="DK43" s="147">
        <v>32</v>
      </c>
      <c r="DL43" s="146">
        <v>13</v>
      </c>
      <c r="DM43" s="146">
        <v>14</v>
      </c>
      <c r="DN43" s="124">
        <v>41</v>
      </c>
      <c r="DO43" s="147">
        <v>22</v>
      </c>
      <c r="DP43" s="146">
        <v>17</v>
      </c>
      <c r="DQ43" s="146">
        <v>3</v>
      </c>
      <c r="DR43" s="146">
        <v>17</v>
      </c>
      <c r="DS43" s="146">
        <v>6</v>
      </c>
      <c r="DT43" s="124">
        <v>56</v>
      </c>
      <c r="DU43" s="147">
        <v>4</v>
      </c>
      <c r="DV43" s="146">
        <v>0</v>
      </c>
      <c r="DW43" s="146">
        <v>14</v>
      </c>
      <c r="DX43" s="148">
        <v>21</v>
      </c>
      <c r="DY43" s="148">
        <v>17</v>
      </c>
      <c r="DZ43" s="124">
        <v>56</v>
      </c>
      <c r="EA43" s="147">
        <v>1</v>
      </c>
      <c r="EB43" s="146">
        <v>5</v>
      </c>
      <c r="EC43" s="146">
        <v>15</v>
      </c>
      <c r="ED43" s="146">
        <v>35</v>
      </c>
      <c r="EE43" s="124">
        <v>5</v>
      </c>
      <c r="EF43" s="147">
        <v>0</v>
      </c>
      <c r="EG43" s="146">
        <v>1</v>
      </c>
      <c r="EH43" s="148">
        <v>3</v>
      </c>
      <c r="EI43" s="148">
        <v>0</v>
      </c>
      <c r="EJ43" s="148">
        <v>1</v>
      </c>
      <c r="EK43" s="124">
        <v>38</v>
      </c>
      <c r="EL43" s="147">
        <v>0</v>
      </c>
      <c r="EM43" s="146">
        <v>1</v>
      </c>
      <c r="EN43" s="146">
        <v>7</v>
      </c>
      <c r="EO43" s="148">
        <v>30</v>
      </c>
      <c r="EP43" s="124">
        <v>2</v>
      </c>
      <c r="EQ43" s="357">
        <v>0</v>
      </c>
      <c r="ER43" s="148">
        <v>0</v>
      </c>
      <c r="ES43" s="148">
        <v>1</v>
      </c>
      <c r="ET43" s="148">
        <v>0</v>
      </c>
      <c r="EU43" s="148">
        <v>1</v>
      </c>
      <c r="EV43" s="124">
        <v>55</v>
      </c>
      <c r="EW43" s="357">
        <v>4</v>
      </c>
      <c r="EX43" s="148">
        <v>3</v>
      </c>
      <c r="EY43" s="148">
        <v>33</v>
      </c>
      <c r="EZ43" s="148">
        <v>10</v>
      </c>
      <c r="FA43" s="148">
        <v>5</v>
      </c>
      <c r="FB43" s="124">
        <v>8</v>
      </c>
      <c r="FC43" s="357">
        <v>3</v>
      </c>
      <c r="FD43" s="148">
        <v>0</v>
      </c>
      <c r="FE43" s="148">
        <v>4</v>
      </c>
      <c r="FF43" s="148">
        <v>1</v>
      </c>
      <c r="FG43" s="148">
        <v>6</v>
      </c>
      <c r="FH43" s="148">
        <v>0</v>
      </c>
      <c r="FI43" s="124">
        <v>52</v>
      </c>
      <c r="FJ43" s="357">
        <v>13</v>
      </c>
      <c r="FK43" s="148">
        <v>14</v>
      </c>
      <c r="FL43" s="148">
        <v>17</v>
      </c>
      <c r="FM43" s="148">
        <v>16</v>
      </c>
      <c r="FN43" s="148">
        <v>14</v>
      </c>
      <c r="FO43" s="148">
        <v>11</v>
      </c>
      <c r="FP43" s="148">
        <v>16</v>
      </c>
      <c r="FQ43" s="148">
        <v>5</v>
      </c>
      <c r="FR43" s="148">
        <v>9</v>
      </c>
      <c r="FS43" s="148">
        <v>1</v>
      </c>
      <c r="FT43" s="124">
        <v>52</v>
      </c>
      <c r="FU43" s="357">
        <v>5</v>
      </c>
      <c r="FV43" s="148">
        <v>7</v>
      </c>
      <c r="FW43" s="148">
        <v>10</v>
      </c>
      <c r="FX43" s="148">
        <v>23</v>
      </c>
      <c r="FY43" s="148">
        <v>2</v>
      </c>
      <c r="FZ43" s="148">
        <v>3</v>
      </c>
      <c r="GA43" s="148">
        <v>23</v>
      </c>
      <c r="GB43" s="148">
        <v>2</v>
      </c>
      <c r="GC43" s="124">
        <v>54</v>
      </c>
      <c r="GD43" s="357">
        <v>0</v>
      </c>
      <c r="GE43" s="148">
        <v>10</v>
      </c>
      <c r="GF43" s="148">
        <v>15</v>
      </c>
      <c r="GG43" s="148">
        <v>29</v>
      </c>
      <c r="GH43" s="124">
        <v>59</v>
      </c>
      <c r="GI43" s="357">
        <v>0</v>
      </c>
      <c r="GJ43" s="148">
        <v>8</v>
      </c>
      <c r="GK43" s="148">
        <v>12</v>
      </c>
      <c r="GL43" s="148">
        <v>39</v>
      </c>
      <c r="GM43" s="124">
        <v>52</v>
      </c>
      <c r="GN43" s="357">
        <v>11</v>
      </c>
      <c r="GO43" s="148">
        <v>10</v>
      </c>
      <c r="GP43" s="148">
        <v>10</v>
      </c>
      <c r="GQ43" s="148">
        <v>13</v>
      </c>
      <c r="GR43" s="148">
        <v>11</v>
      </c>
      <c r="GS43" s="148">
        <v>6</v>
      </c>
      <c r="GT43" s="148">
        <v>6</v>
      </c>
      <c r="GU43" s="148">
        <v>8</v>
      </c>
      <c r="GV43" s="148">
        <v>21</v>
      </c>
      <c r="GW43" s="148">
        <v>1</v>
      </c>
      <c r="GX43" s="124">
        <v>49</v>
      </c>
      <c r="GY43" s="357">
        <v>8</v>
      </c>
      <c r="GZ43" s="148">
        <v>6</v>
      </c>
      <c r="HA43" s="148">
        <v>7</v>
      </c>
      <c r="HB43" s="148">
        <v>16</v>
      </c>
      <c r="HC43" s="148">
        <v>1</v>
      </c>
      <c r="HD43" s="148">
        <v>2</v>
      </c>
      <c r="HE43" s="148">
        <v>3</v>
      </c>
      <c r="HF43" s="148">
        <v>26</v>
      </c>
      <c r="HG43" s="148">
        <v>1</v>
      </c>
      <c r="HH43" s="124">
        <v>55</v>
      </c>
      <c r="HI43" s="147">
        <v>6</v>
      </c>
      <c r="HJ43" s="146">
        <v>15</v>
      </c>
      <c r="HK43" s="146">
        <v>24</v>
      </c>
      <c r="HL43" s="182">
        <v>10</v>
      </c>
      <c r="HO43" s="112" t="b">
        <f t="shared" si="26"/>
        <v>1</v>
      </c>
      <c r="HP43" s="112" t="b">
        <f t="shared" si="27"/>
        <v>1</v>
      </c>
      <c r="HQ43" s="112" t="b">
        <f t="shared" si="28"/>
        <v>1</v>
      </c>
      <c r="HR43" s="112" t="b">
        <f t="shared" si="29"/>
        <v>1</v>
      </c>
      <c r="HS43" s="112" t="b">
        <f t="shared" si="30"/>
        <v>1</v>
      </c>
      <c r="HT43" s="112" t="b">
        <f t="shared" si="31"/>
        <v>1</v>
      </c>
      <c r="HU43" s="112" t="b">
        <f t="shared" si="32"/>
        <v>1</v>
      </c>
      <c r="HV43" s="112" t="b">
        <f t="shared" si="33"/>
        <v>1</v>
      </c>
      <c r="HW43" s="112" t="b">
        <f t="shared" si="34"/>
        <v>1</v>
      </c>
      <c r="HX43" s="112" t="b">
        <f t="shared" si="35"/>
        <v>1</v>
      </c>
      <c r="HY43" s="112" t="b">
        <f t="shared" si="67"/>
        <v>1</v>
      </c>
      <c r="HZ43" s="112" t="b">
        <f t="shared" si="36"/>
        <v>1</v>
      </c>
      <c r="IA43" s="112" t="b">
        <f t="shared" si="37"/>
        <v>1</v>
      </c>
      <c r="IB43" s="112" t="b">
        <f t="shared" si="102"/>
        <v>1</v>
      </c>
      <c r="IC43" s="112" t="b">
        <f t="shared" si="103"/>
        <v>1</v>
      </c>
      <c r="ID43" s="112" t="b">
        <f t="shared" si="38"/>
        <v>1</v>
      </c>
      <c r="IE43" s="112" t="b">
        <f t="shared" si="68"/>
        <v>1</v>
      </c>
      <c r="IF43" s="112" t="b">
        <f t="shared" si="69"/>
        <v>1</v>
      </c>
      <c r="IG43" s="112" t="b">
        <f t="shared" si="70"/>
        <v>1</v>
      </c>
      <c r="IH43" s="112" t="b">
        <f t="shared" si="71"/>
        <v>1</v>
      </c>
      <c r="II43" s="112" t="b">
        <f t="shared" si="39"/>
        <v>1</v>
      </c>
      <c r="IJ43" s="112" t="b">
        <f t="shared" si="104"/>
        <v>1</v>
      </c>
      <c r="IK43" s="112" t="b">
        <f t="shared" si="72"/>
        <v>1</v>
      </c>
      <c r="IL43" s="112" t="b">
        <f t="shared" si="40"/>
        <v>1</v>
      </c>
      <c r="IM43" s="112" t="b">
        <f t="shared" si="73"/>
        <v>1</v>
      </c>
      <c r="IN43" s="112" t="b">
        <f t="shared" si="74"/>
        <v>1</v>
      </c>
      <c r="IO43" s="112" t="b">
        <f t="shared" si="41"/>
        <v>1</v>
      </c>
      <c r="IP43" s="112" t="b">
        <f t="shared" si="75"/>
        <v>1</v>
      </c>
      <c r="IQ43" s="112" t="b">
        <f t="shared" si="42"/>
        <v>1</v>
      </c>
      <c r="IR43" s="112" t="b">
        <f t="shared" si="43"/>
        <v>1</v>
      </c>
      <c r="IS43" s="112" t="b">
        <f t="shared" si="76"/>
        <v>1</v>
      </c>
      <c r="IT43" s="112" t="b">
        <f t="shared" si="77"/>
        <v>1</v>
      </c>
    </row>
    <row r="44" spans="1:254" ht="13.5" customHeight="1" x14ac:dyDescent="0.15">
      <c r="A44" s="160">
        <v>68</v>
      </c>
      <c r="B44" s="382" t="s">
        <v>82</v>
      </c>
      <c r="C44" s="383"/>
      <c r="D44" s="383"/>
      <c r="E44" s="127">
        <v>54</v>
      </c>
      <c r="F44" s="188">
        <v>7</v>
      </c>
      <c r="G44" s="125">
        <v>54</v>
      </c>
      <c r="H44" s="150">
        <v>6</v>
      </c>
      <c r="I44" s="149">
        <v>33</v>
      </c>
      <c r="J44" s="151">
        <v>15</v>
      </c>
      <c r="K44" s="125">
        <v>53</v>
      </c>
      <c r="L44" s="150">
        <v>2</v>
      </c>
      <c r="M44" s="149">
        <v>44</v>
      </c>
      <c r="N44" s="151">
        <v>7</v>
      </c>
      <c r="O44" s="125">
        <v>52</v>
      </c>
      <c r="P44" s="150">
        <v>3</v>
      </c>
      <c r="Q44" s="149">
        <v>38</v>
      </c>
      <c r="R44" s="151">
        <v>11</v>
      </c>
      <c r="S44" s="125">
        <v>54</v>
      </c>
      <c r="T44" s="150">
        <v>4</v>
      </c>
      <c r="U44" s="149">
        <v>35</v>
      </c>
      <c r="V44" s="151">
        <v>15</v>
      </c>
      <c r="W44" s="125">
        <v>52</v>
      </c>
      <c r="X44" s="150">
        <v>3</v>
      </c>
      <c r="Y44" s="149">
        <v>37</v>
      </c>
      <c r="Z44" s="151">
        <v>12</v>
      </c>
      <c r="AA44" s="125">
        <v>53</v>
      </c>
      <c r="AB44" s="150">
        <v>3</v>
      </c>
      <c r="AC44" s="149">
        <v>36</v>
      </c>
      <c r="AD44" s="151">
        <v>14</v>
      </c>
      <c r="AE44" s="125">
        <v>54</v>
      </c>
      <c r="AF44" s="150">
        <v>9</v>
      </c>
      <c r="AG44" s="151">
        <v>45</v>
      </c>
      <c r="AH44" s="125">
        <v>8</v>
      </c>
      <c r="AI44" s="150">
        <v>4</v>
      </c>
      <c r="AJ44" s="149">
        <v>5</v>
      </c>
      <c r="AK44" s="149">
        <v>0</v>
      </c>
      <c r="AL44" s="149">
        <v>2</v>
      </c>
      <c r="AM44" s="149">
        <v>4</v>
      </c>
      <c r="AN44" s="151">
        <v>0</v>
      </c>
      <c r="AO44" s="125">
        <v>9</v>
      </c>
      <c r="AP44" s="150">
        <v>5</v>
      </c>
      <c r="AQ44" s="149">
        <v>2</v>
      </c>
      <c r="AR44" s="149">
        <v>1</v>
      </c>
      <c r="AS44" s="149">
        <v>0</v>
      </c>
      <c r="AT44" s="149">
        <v>1</v>
      </c>
      <c r="AU44" s="149">
        <v>0</v>
      </c>
      <c r="AV44" s="149">
        <v>0</v>
      </c>
      <c r="AW44" s="151">
        <v>1</v>
      </c>
      <c r="AX44" s="125">
        <v>54</v>
      </c>
      <c r="AY44" s="150">
        <v>9</v>
      </c>
      <c r="AZ44" s="151">
        <v>45</v>
      </c>
      <c r="BA44" s="125">
        <v>9</v>
      </c>
      <c r="BB44" s="150">
        <v>2</v>
      </c>
      <c r="BC44" s="149">
        <v>6</v>
      </c>
      <c r="BD44" s="149">
        <v>0</v>
      </c>
      <c r="BE44" s="149">
        <v>1</v>
      </c>
      <c r="BF44" s="149">
        <v>0</v>
      </c>
      <c r="BG44" s="151">
        <v>2</v>
      </c>
      <c r="BH44" s="125">
        <v>4</v>
      </c>
      <c r="BI44" s="150">
        <v>3</v>
      </c>
      <c r="BJ44" s="149">
        <v>0</v>
      </c>
      <c r="BK44" s="149">
        <v>0</v>
      </c>
      <c r="BL44" s="149">
        <v>0</v>
      </c>
      <c r="BM44" s="149">
        <v>1</v>
      </c>
      <c r="BN44" s="149">
        <v>0</v>
      </c>
      <c r="BO44" s="149">
        <v>1</v>
      </c>
      <c r="BP44" s="151">
        <v>0</v>
      </c>
      <c r="BQ44" s="125">
        <v>53</v>
      </c>
      <c r="BR44" s="150">
        <v>1</v>
      </c>
      <c r="BS44" s="149">
        <v>31</v>
      </c>
      <c r="BT44" s="151">
        <v>21</v>
      </c>
      <c r="BU44" s="125">
        <v>53</v>
      </c>
      <c r="BV44" s="150">
        <v>1</v>
      </c>
      <c r="BW44" s="149">
        <v>47</v>
      </c>
      <c r="BX44" s="151">
        <v>5</v>
      </c>
      <c r="BY44" s="125">
        <v>53</v>
      </c>
      <c r="BZ44" s="150">
        <v>11</v>
      </c>
      <c r="CA44" s="149">
        <v>13</v>
      </c>
      <c r="CB44" s="151">
        <v>29</v>
      </c>
      <c r="CC44" s="125">
        <v>53</v>
      </c>
      <c r="CD44" s="327">
        <v>3</v>
      </c>
      <c r="CE44" s="149">
        <v>29</v>
      </c>
      <c r="CF44" s="149">
        <v>2</v>
      </c>
      <c r="CG44" s="149">
        <v>19</v>
      </c>
      <c r="CH44" s="125">
        <v>3</v>
      </c>
      <c r="CI44" s="150">
        <v>1</v>
      </c>
      <c r="CJ44" s="149">
        <v>1</v>
      </c>
      <c r="CK44" s="149">
        <v>0</v>
      </c>
      <c r="CL44" s="149">
        <v>0</v>
      </c>
      <c r="CM44" s="149">
        <v>1</v>
      </c>
      <c r="CN44" s="149">
        <v>1</v>
      </c>
      <c r="CO44" s="125">
        <v>2</v>
      </c>
      <c r="CP44" s="150">
        <v>0</v>
      </c>
      <c r="CQ44" s="149">
        <v>1</v>
      </c>
      <c r="CR44" s="149">
        <v>1</v>
      </c>
      <c r="CS44" s="149">
        <v>0</v>
      </c>
      <c r="CT44" s="149">
        <v>0</v>
      </c>
      <c r="CU44" s="125">
        <v>45</v>
      </c>
      <c r="CV44" s="150">
        <v>11</v>
      </c>
      <c r="CW44" s="149">
        <v>1</v>
      </c>
      <c r="CX44" s="149">
        <v>3</v>
      </c>
      <c r="CY44" s="149">
        <v>3</v>
      </c>
      <c r="CZ44" s="149">
        <v>6</v>
      </c>
      <c r="DA44" s="149">
        <v>2</v>
      </c>
      <c r="DB44" s="149">
        <v>19</v>
      </c>
      <c r="DC44" s="125">
        <v>28</v>
      </c>
      <c r="DD44" s="150">
        <v>3</v>
      </c>
      <c r="DE44" s="149">
        <v>1</v>
      </c>
      <c r="DF44" s="149">
        <v>3</v>
      </c>
      <c r="DG44" s="149">
        <v>3</v>
      </c>
      <c r="DH44" s="149">
        <v>14</v>
      </c>
      <c r="DI44" s="149">
        <v>7</v>
      </c>
      <c r="DJ44" s="125">
        <v>47</v>
      </c>
      <c r="DK44" s="150">
        <v>19</v>
      </c>
      <c r="DL44" s="149">
        <v>1</v>
      </c>
      <c r="DM44" s="149">
        <v>27</v>
      </c>
      <c r="DN44" s="125">
        <v>22</v>
      </c>
      <c r="DO44" s="150">
        <v>10</v>
      </c>
      <c r="DP44" s="149">
        <v>9</v>
      </c>
      <c r="DQ44" s="149">
        <v>2</v>
      </c>
      <c r="DR44" s="149">
        <v>9</v>
      </c>
      <c r="DS44" s="149">
        <v>2</v>
      </c>
      <c r="DT44" s="125">
        <v>56</v>
      </c>
      <c r="DU44" s="150">
        <v>2</v>
      </c>
      <c r="DV44" s="149">
        <v>0</v>
      </c>
      <c r="DW44" s="149">
        <v>3</v>
      </c>
      <c r="DX44" s="151">
        <v>31</v>
      </c>
      <c r="DY44" s="151">
        <v>20</v>
      </c>
      <c r="DZ44" s="125">
        <v>53</v>
      </c>
      <c r="EA44" s="150">
        <v>0</v>
      </c>
      <c r="EB44" s="149">
        <v>6</v>
      </c>
      <c r="EC44" s="149">
        <v>12</v>
      </c>
      <c r="ED44" s="149">
        <v>35</v>
      </c>
      <c r="EE44" s="125">
        <v>5</v>
      </c>
      <c r="EF44" s="150">
        <v>0</v>
      </c>
      <c r="EG44" s="149">
        <v>0</v>
      </c>
      <c r="EH44" s="151">
        <v>3</v>
      </c>
      <c r="EI44" s="151">
        <v>1</v>
      </c>
      <c r="EJ44" s="151">
        <v>1</v>
      </c>
      <c r="EK44" s="125">
        <v>42</v>
      </c>
      <c r="EL44" s="150">
        <v>1</v>
      </c>
      <c r="EM44" s="149">
        <v>2</v>
      </c>
      <c r="EN44" s="149">
        <v>9</v>
      </c>
      <c r="EO44" s="151">
        <v>30</v>
      </c>
      <c r="EP44" s="125">
        <v>2</v>
      </c>
      <c r="EQ44" s="358">
        <v>0</v>
      </c>
      <c r="ER44" s="151">
        <v>0</v>
      </c>
      <c r="ES44" s="151">
        <v>2</v>
      </c>
      <c r="ET44" s="151">
        <v>0</v>
      </c>
      <c r="EU44" s="151">
        <v>0</v>
      </c>
      <c r="EV44" s="125">
        <v>51</v>
      </c>
      <c r="EW44" s="358">
        <v>4</v>
      </c>
      <c r="EX44" s="151">
        <v>2</v>
      </c>
      <c r="EY44" s="151">
        <v>29</v>
      </c>
      <c r="EZ44" s="151">
        <v>9</v>
      </c>
      <c r="FA44" s="151">
        <v>7</v>
      </c>
      <c r="FB44" s="125">
        <v>4</v>
      </c>
      <c r="FC44" s="358">
        <v>1</v>
      </c>
      <c r="FD44" s="151">
        <v>0</v>
      </c>
      <c r="FE44" s="151">
        <v>1</v>
      </c>
      <c r="FF44" s="151">
        <v>2</v>
      </c>
      <c r="FG44" s="151">
        <v>2</v>
      </c>
      <c r="FH44" s="151">
        <v>0</v>
      </c>
      <c r="FI44" s="125">
        <v>48</v>
      </c>
      <c r="FJ44" s="358">
        <v>6</v>
      </c>
      <c r="FK44" s="151">
        <v>9</v>
      </c>
      <c r="FL44" s="151">
        <v>5</v>
      </c>
      <c r="FM44" s="151">
        <v>8</v>
      </c>
      <c r="FN44" s="151">
        <v>7</v>
      </c>
      <c r="FO44" s="151">
        <v>14</v>
      </c>
      <c r="FP44" s="151">
        <v>9</v>
      </c>
      <c r="FQ44" s="151">
        <v>1</v>
      </c>
      <c r="FR44" s="151">
        <v>17</v>
      </c>
      <c r="FS44" s="151">
        <v>1</v>
      </c>
      <c r="FT44" s="125">
        <v>48</v>
      </c>
      <c r="FU44" s="358">
        <v>5</v>
      </c>
      <c r="FV44" s="151">
        <v>5</v>
      </c>
      <c r="FW44" s="151">
        <v>11</v>
      </c>
      <c r="FX44" s="151">
        <v>9</v>
      </c>
      <c r="FY44" s="151">
        <v>4</v>
      </c>
      <c r="FZ44" s="151">
        <v>4</v>
      </c>
      <c r="GA44" s="151">
        <v>25</v>
      </c>
      <c r="GB44" s="151">
        <v>0</v>
      </c>
      <c r="GC44" s="125">
        <v>50</v>
      </c>
      <c r="GD44" s="358">
        <v>0</v>
      </c>
      <c r="GE44" s="151">
        <v>11</v>
      </c>
      <c r="GF44" s="151">
        <v>12</v>
      </c>
      <c r="GG44" s="151">
        <v>27</v>
      </c>
      <c r="GH44" s="125">
        <v>50</v>
      </c>
      <c r="GI44" s="358">
        <v>0</v>
      </c>
      <c r="GJ44" s="151">
        <v>8</v>
      </c>
      <c r="GK44" s="151">
        <v>10</v>
      </c>
      <c r="GL44" s="151">
        <v>32</v>
      </c>
      <c r="GM44" s="125">
        <v>49</v>
      </c>
      <c r="GN44" s="358">
        <v>7</v>
      </c>
      <c r="GO44" s="151">
        <v>9</v>
      </c>
      <c r="GP44" s="151">
        <v>4</v>
      </c>
      <c r="GQ44" s="151">
        <v>6</v>
      </c>
      <c r="GR44" s="151">
        <v>6</v>
      </c>
      <c r="GS44" s="151">
        <v>3</v>
      </c>
      <c r="GT44" s="151">
        <v>3</v>
      </c>
      <c r="GU44" s="151">
        <v>4</v>
      </c>
      <c r="GV44" s="151">
        <v>30</v>
      </c>
      <c r="GW44" s="151">
        <v>0</v>
      </c>
      <c r="GX44" s="125">
        <v>49</v>
      </c>
      <c r="GY44" s="358">
        <v>4</v>
      </c>
      <c r="GZ44" s="151">
        <v>2</v>
      </c>
      <c r="HA44" s="151">
        <v>9</v>
      </c>
      <c r="HB44" s="151">
        <v>7</v>
      </c>
      <c r="HC44" s="151">
        <v>1</v>
      </c>
      <c r="HD44" s="151">
        <v>1</v>
      </c>
      <c r="HE44" s="151">
        <v>0</v>
      </c>
      <c r="HF44" s="151">
        <v>30</v>
      </c>
      <c r="HG44" s="151">
        <v>1</v>
      </c>
      <c r="HH44" s="125">
        <v>51</v>
      </c>
      <c r="HI44" s="150">
        <v>42</v>
      </c>
      <c r="HJ44" s="149">
        <v>6</v>
      </c>
      <c r="HK44" s="149">
        <v>2</v>
      </c>
      <c r="HL44" s="183">
        <v>1</v>
      </c>
      <c r="HO44" s="112" t="b">
        <f t="shared" si="26"/>
        <v>1</v>
      </c>
      <c r="HP44" s="112" t="b">
        <f t="shared" si="27"/>
        <v>1</v>
      </c>
      <c r="HQ44" s="112" t="b">
        <f t="shared" si="28"/>
        <v>1</v>
      </c>
      <c r="HR44" s="112" t="b">
        <f t="shared" si="29"/>
        <v>1</v>
      </c>
      <c r="HS44" s="112" t="b">
        <f t="shared" si="30"/>
        <v>1</v>
      </c>
      <c r="HT44" s="112" t="b">
        <f t="shared" si="31"/>
        <v>1</v>
      </c>
      <c r="HU44" s="112" t="b">
        <f t="shared" si="32"/>
        <v>1</v>
      </c>
      <c r="HV44" s="112" t="b">
        <f t="shared" si="33"/>
        <v>1</v>
      </c>
      <c r="HW44" s="112" t="b">
        <f t="shared" si="34"/>
        <v>1</v>
      </c>
      <c r="HX44" s="112" t="b">
        <f t="shared" si="35"/>
        <v>1</v>
      </c>
      <c r="HY44" s="112" t="b">
        <f t="shared" si="67"/>
        <v>1</v>
      </c>
      <c r="HZ44" s="112" t="b">
        <f t="shared" si="36"/>
        <v>1</v>
      </c>
      <c r="IA44" s="112" t="b">
        <f t="shared" si="37"/>
        <v>1</v>
      </c>
      <c r="IB44" s="112" t="b">
        <f t="shared" si="102"/>
        <v>1</v>
      </c>
      <c r="IC44" s="112" t="b">
        <f t="shared" si="103"/>
        <v>1</v>
      </c>
      <c r="ID44" s="112" t="b">
        <f t="shared" si="38"/>
        <v>1</v>
      </c>
      <c r="IE44" s="112" t="b">
        <f t="shared" si="68"/>
        <v>1</v>
      </c>
      <c r="IF44" s="112" t="b">
        <f t="shared" si="69"/>
        <v>1</v>
      </c>
      <c r="IG44" s="112" t="b">
        <f t="shared" si="70"/>
        <v>1</v>
      </c>
      <c r="IH44" s="112" t="b">
        <f t="shared" si="71"/>
        <v>1</v>
      </c>
      <c r="II44" s="112" t="b">
        <f t="shared" si="39"/>
        <v>1</v>
      </c>
      <c r="IJ44" s="112" t="b">
        <f t="shared" si="104"/>
        <v>1</v>
      </c>
      <c r="IK44" s="112" t="b">
        <f t="shared" si="72"/>
        <v>1</v>
      </c>
      <c r="IL44" s="112" t="b">
        <f t="shared" si="40"/>
        <v>1</v>
      </c>
      <c r="IM44" s="112" t="b">
        <f t="shared" si="73"/>
        <v>1</v>
      </c>
      <c r="IN44" s="112" t="b">
        <f t="shared" si="74"/>
        <v>1</v>
      </c>
      <c r="IO44" s="112" t="b">
        <f t="shared" si="41"/>
        <v>1</v>
      </c>
      <c r="IP44" s="112" t="b">
        <f t="shared" si="75"/>
        <v>1</v>
      </c>
      <c r="IQ44" s="112" t="b">
        <f t="shared" si="42"/>
        <v>1</v>
      </c>
      <c r="IR44" s="112" t="b">
        <f t="shared" si="43"/>
        <v>1</v>
      </c>
      <c r="IS44" s="112" t="b">
        <f t="shared" si="76"/>
        <v>1</v>
      </c>
      <c r="IT44" s="112" t="b">
        <f t="shared" si="77"/>
        <v>1</v>
      </c>
    </row>
    <row r="45" spans="1:254" ht="13.5" customHeight="1" x14ac:dyDescent="0.15">
      <c r="A45" s="160">
        <v>72</v>
      </c>
      <c r="B45" s="371" t="s">
        <v>48</v>
      </c>
      <c r="C45" s="372"/>
      <c r="D45" s="372"/>
      <c r="E45" s="127">
        <v>46</v>
      </c>
      <c r="F45" s="188">
        <v>13</v>
      </c>
      <c r="G45" s="153">
        <v>46</v>
      </c>
      <c r="H45" s="154">
        <v>13</v>
      </c>
      <c r="I45" s="152">
        <v>24</v>
      </c>
      <c r="J45" s="155">
        <v>9</v>
      </c>
      <c r="K45" s="153">
        <v>46</v>
      </c>
      <c r="L45" s="154">
        <v>4</v>
      </c>
      <c r="M45" s="152">
        <v>34</v>
      </c>
      <c r="N45" s="155">
        <v>8</v>
      </c>
      <c r="O45" s="153">
        <v>46</v>
      </c>
      <c r="P45" s="154">
        <v>5</v>
      </c>
      <c r="Q45" s="152">
        <v>34</v>
      </c>
      <c r="R45" s="155">
        <v>7</v>
      </c>
      <c r="S45" s="153">
        <v>46</v>
      </c>
      <c r="T45" s="154">
        <v>4</v>
      </c>
      <c r="U45" s="152">
        <v>31</v>
      </c>
      <c r="V45" s="155">
        <v>11</v>
      </c>
      <c r="W45" s="153">
        <v>46</v>
      </c>
      <c r="X45" s="154">
        <v>1</v>
      </c>
      <c r="Y45" s="152">
        <v>34</v>
      </c>
      <c r="Z45" s="155">
        <v>11</v>
      </c>
      <c r="AA45" s="153">
        <v>46</v>
      </c>
      <c r="AB45" s="154">
        <v>1</v>
      </c>
      <c r="AC45" s="152">
        <v>35</v>
      </c>
      <c r="AD45" s="155">
        <v>10</v>
      </c>
      <c r="AE45" s="153">
        <v>46</v>
      </c>
      <c r="AF45" s="154">
        <v>15</v>
      </c>
      <c r="AG45" s="155">
        <v>31</v>
      </c>
      <c r="AH45" s="153">
        <v>15</v>
      </c>
      <c r="AI45" s="154">
        <v>0</v>
      </c>
      <c r="AJ45" s="152">
        <v>0</v>
      </c>
      <c r="AK45" s="152">
        <v>3</v>
      </c>
      <c r="AL45" s="152">
        <v>9</v>
      </c>
      <c r="AM45" s="152">
        <v>5</v>
      </c>
      <c r="AN45" s="155">
        <v>1</v>
      </c>
      <c r="AO45" s="153">
        <v>14</v>
      </c>
      <c r="AP45" s="154">
        <v>7</v>
      </c>
      <c r="AQ45" s="152">
        <v>7</v>
      </c>
      <c r="AR45" s="152">
        <v>5</v>
      </c>
      <c r="AS45" s="152">
        <v>2</v>
      </c>
      <c r="AT45" s="152">
        <v>1</v>
      </c>
      <c r="AU45" s="152">
        <v>2</v>
      </c>
      <c r="AV45" s="152">
        <v>3</v>
      </c>
      <c r="AW45" s="155">
        <v>0</v>
      </c>
      <c r="AX45" s="153">
        <v>46</v>
      </c>
      <c r="AY45" s="154">
        <v>8</v>
      </c>
      <c r="AZ45" s="155">
        <v>38</v>
      </c>
      <c r="BA45" s="153">
        <v>8</v>
      </c>
      <c r="BB45" s="154">
        <v>0</v>
      </c>
      <c r="BC45" s="152">
        <v>0</v>
      </c>
      <c r="BD45" s="152">
        <v>1</v>
      </c>
      <c r="BE45" s="152">
        <v>4</v>
      </c>
      <c r="BF45" s="152">
        <v>3</v>
      </c>
      <c r="BG45" s="155">
        <v>1</v>
      </c>
      <c r="BH45" s="153">
        <v>8</v>
      </c>
      <c r="BI45" s="154">
        <v>3</v>
      </c>
      <c r="BJ45" s="152">
        <v>2</v>
      </c>
      <c r="BK45" s="152">
        <v>4</v>
      </c>
      <c r="BL45" s="152">
        <v>0</v>
      </c>
      <c r="BM45" s="152">
        <v>1</v>
      </c>
      <c r="BN45" s="152">
        <v>1</v>
      </c>
      <c r="BO45" s="152">
        <v>0</v>
      </c>
      <c r="BP45" s="155">
        <v>0</v>
      </c>
      <c r="BQ45" s="153">
        <v>46</v>
      </c>
      <c r="BR45" s="154">
        <v>1</v>
      </c>
      <c r="BS45" s="152">
        <v>33</v>
      </c>
      <c r="BT45" s="155">
        <v>12</v>
      </c>
      <c r="BU45" s="153">
        <v>46</v>
      </c>
      <c r="BV45" s="154">
        <v>3</v>
      </c>
      <c r="BW45" s="152">
        <v>38</v>
      </c>
      <c r="BX45" s="155">
        <v>5</v>
      </c>
      <c r="BY45" s="153">
        <v>46</v>
      </c>
      <c r="BZ45" s="154">
        <v>20</v>
      </c>
      <c r="CA45" s="152">
        <v>8</v>
      </c>
      <c r="CB45" s="155">
        <v>18</v>
      </c>
      <c r="CC45" s="153">
        <v>46</v>
      </c>
      <c r="CD45" s="328">
        <v>5</v>
      </c>
      <c r="CE45" s="152">
        <v>25</v>
      </c>
      <c r="CF45" s="152">
        <v>3</v>
      </c>
      <c r="CG45" s="152">
        <v>13</v>
      </c>
      <c r="CH45" s="153">
        <v>5</v>
      </c>
      <c r="CI45" s="154">
        <v>0</v>
      </c>
      <c r="CJ45" s="152">
        <v>2</v>
      </c>
      <c r="CK45" s="152">
        <v>0</v>
      </c>
      <c r="CL45" s="152">
        <v>0</v>
      </c>
      <c r="CM45" s="152">
        <v>1</v>
      </c>
      <c r="CN45" s="152">
        <v>2</v>
      </c>
      <c r="CO45" s="153">
        <v>3</v>
      </c>
      <c r="CP45" s="154">
        <v>0</v>
      </c>
      <c r="CQ45" s="152">
        <v>0</v>
      </c>
      <c r="CR45" s="152">
        <v>3</v>
      </c>
      <c r="CS45" s="152">
        <v>2</v>
      </c>
      <c r="CT45" s="152">
        <v>0</v>
      </c>
      <c r="CU45" s="153">
        <v>44</v>
      </c>
      <c r="CV45" s="154">
        <v>16</v>
      </c>
      <c r="CW45" s="152">
        <v>4</v>
      </c>
      <c r="CX45" s="152">
        <v>7</v>
      </c>
      <c r="CY45" s="152">
        <v>2</v>
      </c>
      <c r="CZ45" s="152">
        <v>3</v>
      </c>
      <c r="DA45" s="152">
        <v>5</v>
      </c>
      <c r="DB45" s="152">
        <v>7</v>
      </c>
      <c r="DC45" s="153">
        <v>28</v>
      </c>
      <c r="DD45" s="154">
        <v>4</v>
      </c>
      <c r="DE45" s="152">
        <v>3</v>
      </c>
      <c r="DF45" s="152">
        <v>9</v>
      </c>
      <c r="DG45" s="152">
        <v>13</v>
      </c>
      <c r="DH45" s="152">
        <v>5</v>
      </c>
      <c r="DI45" s="152">
        <v>7</v>
      </c>
      <c r="DJ45" s="153">
        <v>46</v>
      </c>
      <c r="DK45" s="154">
        <v>28</v>
      </c>
      <c r="DL45" s="152">
        <v>5</v>
      </c>
      <c r="DM45" s="152">
        <v>13</v>
      </c>
      <c r="DN45" s="153">
        <v>32</v>
      </c>
      <c r="DO45" s="154">
        <v>24</v>
      </c>
      <c r="DP45" s="152">
        <v>11</v>
      </c>
      <c r="DQ45" s="152">
        <v>2</v>
      </c>
      <c r="DR45" s="152">
        <v>11</v>
      </c>
      <c r="DS45" s="152">
        <v>1</v>
      </c>
      <c r="DT45" s="153">
        <v>45</v>
      </c>
      <c r="DU45" s="154">
        <v>5</v>
      </c>
      <c r="DV45" s="152">
        <v>0</v>
      </c>
      <c r="DW45" s="152">
        <v>6</v>
      </c>
      <c r="DX45" s="155">
        <v>20</v>
      </c>
      <c r="DY45" s="155">
        <v>14</v>
      </c>
      <c r="DZ45" s="153">
        <v>46</v>
      </c>
      <c r="EA45" s="154">
        <v>0</v>
      </c>
      <c r="EB45" s="152">
        <v>1</v>
      </c>
      <c r="EC45" s="152">
        <v>12</v>
      </c>
      <c r="ED45" s="152">
        <v>33</v>
      </c>
      <c r="EE45" s="153">
        <v>1</v>
      </c>
      <c r="EF45" s="154">
        <v>1</v>
      </c>
      <c r="EG45" s="152">
        <v>0</v>
      </c>
      <c r="EH45" s="155">
        <v>0</v>
      </c>
      <c r="EI45" s="155">
        <v>0</v>
      </c>
      <c r="EJ45" s="155">
        <v>0</v>
      </c>
      <c r="EK45" s="153">
        <v>43</v>
      </c>
      <c r="EL45" s="154">
        <v>0</v>
      </c>
      <c r="EM45" s="152">
        <v>1</v>
      </c>
      <c r="EN45" s="152">
        <v>9</v>
      </c>
      <c r="EO45" s="155">
        <v>33</v>
      </c>
      <c r="EP45" s="153">
        <v>1</v>
      </c>
      <c r="EQ45" s="359">
        <v>1</v>
      </c>
      <c r="ER45" s="155">
        <v>0</v>
      </c>
      <c r="ES45" s="155">
        <v>0</v>
      </c>
      <c r="ET45" s="155">
        <v>0</v>
      </c>
      <c r="EU45" s="155">
        <v>0</v>
      </c>
      <c r="EV45" s="153">
        <v>45</v>
      </c>
      <c r="EW45" s="359">
        <v>12</v>
      </c>
      <c r="EX45" s="155">
        <v>4</v>
      </c>
      <c r="EY45" s="155">
        <v>25</v>
      </c>
      <c r="EZ45" s="155">
        <v>2</v>
      </c>
      <c r="FA45" s="155">
        <v>2</v>
      </c>
      <c r="FB45" s="153">
        <v>15</v>
      </c>
      <c r="FC45" s="359">
        <v>8</v>
      </c>
      <c r="FD45" s="155">
        <v>4</v>
      </c>
      <c r="FE45" s="155">
        <v>5</v>
      </c>
      <c r="FF45" s="155">
        <v>3</v>
      </c>
      <c r="FG45" s="155">
        <v>9</v>
      </c>
      <c r="FH45" s="155">
        <v>0</v>
      </c>
      <c r="FI45" s="153">
        <v>43</v>
      </c>
      <c r="FJ45" s="359">
        <v>7</v>
      </c>
      <c r="FK45" s="155">
        <v>7</v>
      </c>
      <c r="FL45" s="155">
        <v>8</v>
      </c>
      <c r="FM45" s="155">
        <v>13</v>
      </c>
      <c r="FN45" s="155">
        <v>9</v>
      </c>
      <c r="FO45" s="155">
        <v>12</v>
      </c>
      <c r="FP45" s="155">
        <v>11</v>
      </c>
      <c r="FQ45" s="155">
        <v>1</v>
      </c>
      <c r="FR45" s="155">
        <v>11</v>
      </c>
      <c r="FS45" s="155">
        <v>1</v>
      </c>
      <c r="FT45" s="153">
        <v>42</v>
      </c>
      <c r="FU45" s="359">
        <v>5</v>
      </c>
      <c r="FV45" s="155">
        <v>2</v>
      </c>
      <c r="FW45" s="155">
        <v>8</v>
      </c>
      <c r="FX45" s="155">
        <v>16</v>
      </c>
      <c r="FY45" s="155">
        <v>2</v>
      </c>
      <c r="FZ45" s="155">
        <v>5</v>
      </c>
      <c r="GA45" s="155">
        <v>20</v>
      </c>
      <c r="GB45" s="155">
        <v>1</v>
      </c>
      <c r="GC45" s="153">
        <v>45</v>
      </c>
      <c r="GD45" s="359">
        <v>0</v>
      </c>
      <c r="GE45" s="155">
        <v>9</v>
      </c>
      <c r="GF45" s="155">
        <v>10</v>
      </c>
      <c r="GG45" s="155">
        <v>26</v>
      </c>
      <c r="GH45" s="153">
        <v>46</v>
      </c>
      <c r="GI45" s="359">
        <v>0</v>
      </c>
      <c r="GJ45" s="155">
        <v>7</v>
      </c>
      <c r="GK45" s="155">
        <v>8</v>
      </c>
      <c r="GL45" s="155">
        <v>31</v>
      </c>
      <c r="GM45" s="153">
        <v>45</v>
      </c>
      <c r="GN45" s="359">
        <v>8</v>
      </c>
      <c r="GO45" s="155">
        <v>5</v>
      </c>
      <c r="GP45" s="155">
        <v>6</v>
      </c>
      <c r="GQ45" s="155">
        <v>7</v>
      </c>
      <c r="GR45" s="155">
        <v>3</v>
      </c>
      <c r="GS45" s="155">
        <v>7</v>
      </c>
      <c r="GT45" s="155">
        <v>8</v>
      </c>
      <c r="GU45" s="155">
        <v>4</v>
      </c>
      <c r="GV45" s="155">
        <v>19</v>
      </c>
      <c r="GW45" s="155">
        <v>0</v>
      </c>
      <c r="GX45" s="153">
        <v>46</v>
      </c>
      <c r="GY45" s="359">
        <v>6</v>
      </c>
      <c r="GZ45" s="155">
        <v>0</v>
      </c>
      <c r="HA45" s="155">
        <v>10</v>
      </c>
      <c r="HB45" s="155">
        <v>11</v>
      </c>
      <c r="HC45" s="155">
        <v>2</v>
      </c>
      <c r="HD45" s="155">
        <v>0</v>
      </c>
      <c r="HE45" s="155">
        <v>1</v>
      </c>
      <c r="HF45" s="155">
        <v>26</v>
      </c>
      <c r="HG45" s="155">
        <v>1</v>
      </c>
      <c r="HH45" s="153">
        <v>46</v>
      </c>
      <c r="HI45" s="154">
        <v>26</v>
      </c>
      <c r="HJ45" s="152">
        <v>13</v>
      </c>
      <c r="HK45" s="152">
        <v>6</v>
      </c>
      <c r="HL45" s="184">
        <v>1</v>
      </c>
      <c r="HO45" s="112" t="b">
        <f t="shared" si="26"/>
        <v>1</v>
      </c>
      <c r="HP45" s="112" t="b">
        <f t="shared" si="27"/>
        <v>1</v>
      </c>
      <c r="HQ45" s="112" t="b">
        <f t="shared" si="28"/>
        <v>1</v>
      </c>
      <c r="HR45" s="112" t="b">
        <f t="shared" si="29"/>
        <v>1</v>
      </c>
      <c r="HS45" s="112" t="b">
        <f t="shared" si="30"/>
        <v>1</v>
      </c>
      <c r="HT45" s="112" t="b">
        <f t="shared" si="31"/>
        <v>1</v>
      </c>
      <c r="HU45" s="112" t="b">
        <f t="shared" si="32"/>
        <v>1</v>
      </c>
      <c r="HV45" s="112" t="b">
        <f t="shared" si="33"/>
        <v>1</v>
      </c>
      <c r="HW45" s="112" t="b">
        <f t="shared" si="34"/>
        <v>1</v>
      </c>
      <c r="HX45" s="112" t="b">
        <f t="shared" si="35"/>
        <v>1</v>
      </c>
      <c r="HY45" s="112" t="b">
        <f t="shared" si="67"/>
        <v>1</v>
      </c>
      <c r="HZ45" s="112" t="b">
        <f t="shared" si="36"/>
        <v>1</v>
      </c>
      <c r="IA45" s="112" t="b">
        <f t="shared" si="37"/>
        <v>1</v>
      </c>
      <c r="IB45" s="112" t="b">
        <f t="shared" si="102"/>
        <v>1</v>
      </c>
      <c r="IC45" s="112" t="b">
        <f t="shared" si="103"/>
        <v>1</v>
      </c>
      <c r="ID45" s="112" t="b">
        <f t="shared" si="38"/>
        <v>1</v>
      </c>
      <c r="IE45" s="112" t="b">
        <f t="shared" si="68"/>
        <v>1</v>
      </c>
      <c r="IF45" s="112" t="b">
        <f t="shared" si="69"/>
        <v>1</v>
      </c>
      <c r="IG45" s="112" t="b">
        <f t="shared" si="70"/>
        <v>1</v>
      </c>
      <c r="IH45" s="112" t="b">
        <f t="shared" si="71"/>
        <v>1</v>
      </c>
      <c r="II45" s="112" t="b">
        <f t="shared" si="39"/>
        <v>1</v>
      </c>
      <c r="IJ45" s="112" t="b">
        <f t="shared" si="104"/>
        <v>1</v>
      </c>
      <c r="IK45" s="112" t="b">
        <f t="shared" si="72"/>
        <v>1</v>
      </c>
      <c r="IL45" s="112" t="b">
        <f t="shared" si="40"/>
        <v>1</v>
      </c>
      <c r="IM45" s="112" t="b">
        <f t="shared" si="73"/>
        <v>1</v>
      </c>
      <c r="IN45" s="112" t="b">
        <f t="shared" si="74"/>
        <v>1</v>
      </c>
      <c r="IO45" s="112" t="b">
        <f t="shared" si="41"/>
        <v>1</v>
      </c>
      <c r="IP45" s="112" t="b">
        <f t="shared" si="75"/>
        <v>1</v>
      </c>
      <c r="IQ45" s="112" t="b">
        <f t="shared" si="42"/>
        <v>1</v>
      </c>
      <c r="IR45" s="112" t="b">
        <f t="shared" si="43"/>
        <v>1</v>
      </c>
      <c r="IS45" s="112" t="b">
        <f t="shared" si="76"/>
        <v>1</v>
      </c>
      <c r="IT45" s="112" t="b">
        <f t="shared" si="77"/>
        <v>1</v>
      </c>
    </row>
    <row r="46" spans="1:254" ht="13.5" customHeight="1" x14ac:dyDescent="0.15">
      <c r="A46" s="160">
        <v>78</v>
      </c>
      <c r="B46" s="371" t="s">
        <v>49</v>
      </c>
      <c r="C46" s="372"/>
      <c r="D46" s="372"/>
      <c r="E46" s="127">
        <v>40</v>
      </c>
      <c r="F46" s="188">
        <v>7</v>
      </c>
      <c r="G46" s="153">
        <v>39</v>
      </c>
      <c r="H46" s="154">
        <v>6</v>
      </c>
      <c r="I46" s="152">
        <v>17</v>
      </c>
      <c r="J46" s="155">
        <v>16</v>
      </c>
      <c r="K46" s="153">
        <v>38</v>
      </c>
      <c r="L46" s="154">
        <v>3</v>
      </c>
      <c r="M46" s="152">
        <v>23</v>
      </c>
      <c r="N46" s="155">
        <v>12</v>
      </c>
      <c r="O46" s="153">
        <v>39</v>
      </c>
      <c r="P46" s="154">
        <v>5</v>
      </c>
      <c r="Q46" s="152">
        <v>19</v>
      </c>
      <c r="R46" s="155">
        <v>15</v>
      </c>
      <c r="S46" s="153">
        <v>40</v>
      </c>
      <c r="T46" s="154">
        <v>9</v>
      </c>
      <c r="U46" s="152">
        <v>21</v>
      </c>
      <c r="V46" s="155">
        <v>10</v>
      </c>
      <c r="W46" s="153">
        <v>39</v>
      </c>
      <c r="X46" s="154">
        <v>3</v>
      </c>
      <c r="Y46" s="152">
        <v>30</v>
      </c>
      <c r="Z46" s="155">
        <v>6</v>
      </c>
      <c r="AA46" s="153">
        <v>39</v>
      </c>
      <c r="AB46" s="154">
        <v>4</v>
      </c>
      <c r="AC46" s="152">
        <v>25</v>
      </c>
      <c r="AD46" s="155">
        <v>10</v>
      </c>
      <c r="AE46" s="153">
        <v>40</v>
      </c>
      <c r="AF46" s="154">
        <v>11</v>
      </c>
      <c r="AG46" s="155">
        <v>29</v>
      </c>
      <c r="AH46" s="153">
        <v>11</v>
      </c>
      <c r="AI46" s="154">
        <v>0</v>
      </c>
      <c r="AJ46" s="152">
        <v>1</v>
      </c>
      <c r="AK46" s="152">
        <v>3</v>
      </c>
      <c r="AL46" s="152">
        <v>1</v>
      </c>
      <c r="AM46" s="152">
        <v>5</v>
      </c>
      <c r="AN46" s="155">
        <v>2</v>
      </c>
      <c r="AO46" s="153">
        <v>11</v>
      </c>
      <c r="AP46" s="154">
        <v>6</v>
      </c>
      <c r="AQ46" s="152">
        <v>5</v>
      </c>
      <c r="AR46" s="152">
        <v>4</v>
      </c>
      <c r="AS46" s="152">
        <v>0</v>
      </c>
      <c r="AT46" s="152">
        <v>0</v>
      </c>
      <c r="AU46" s="152">
        <v>1</v>
      </c>
      <c r="AV46" s="152">
        <v>0</v>
      </c>
      <c r="AW46" s="155">
        <v>0</v>
      </c>
      <c r="AX46" s="153">
        <v>40</v>
      </c>
      <c r="AY46" s="154">
        <v>9</v>
      </c>
      <c r="AZ46" s="155">
        <v>31</v>
      </c>
      <c r="BA46" s="153">
        <v>9</v>
      </c>
      <c r="BB46" s="154">
        <v>0</v>
      </c>
      <c r="BC46" s="152">
        <v>1</v>
      </c>
      <c r="BD46" s="152">
        <v>5</v>
      </c>
      <c r="BE46" s="152">
        <v>0</v>
      </c>
      <c r="BF46" s="152">
        <v>2</v>
      </c>
      <c r="BG46" s="155">
        <v>2</v>
      </c>
      <c r="BH46" s="153">
        <v>9</v>
      </c>
      <c r="BI46" s="154">
        <v>3</v>
      </c>
      <c r="BJ46" s="152">
        <v>5</v>
      </c>
      <c r="BK46" s="152">
        <v>2</v>
      </c>
      <c r="BL46" s="152">
        <v>0</v>
      </c>
      <c r="BM46" s="152">
        <v>1</v>
      </c>
      <c r="BN46" s="152">
        <v>1</v>
      </c>
      <c r="BO46" s="152">
        <v>0</v>
      </c>
      <c r="BP46" s="155">
        <v>2</v>
      </c>
      <c r="BQ46" s="153">
        <v>39</v>
      </c>
      <c r="BR46" s="154">
        <v>1</v>
      </c>
      <c r="BS46" s="152">
        <v>23</v>
      </c>
      <c r="BT46" s="155">
        <v>15</v>
      </c>
      <c r="BU46" s="153">
        <v>40</v>
      </c>
      <c r="BV46" s="154">
        <v>2</v>
      </c>
      <c r="BW46" s="152">
        <v>29</v>
      </c>
      <c r="BX46" s="155">
        <v>9</v>
      </c>
      <c r="BY46" s="153">
        <v>40</v>
      </c>
      <c r="BZ46" s="154">
        <v>13</v>
      </c>
      <c r="CA46" s="152">
        <v>12</v>
      </c>
      <c r="CB46" s="155">
        <v>15</v>
      </c>
      <c r="CC46" s="153">
        <v>39</v>
      </c>
      <c r="CD46" s="328">
        <v>6</v>
      </c>
      <c r="CE46" s="152">
        <v>14</v>
      </c>
      <c r="CF46" s="152">
        <v>5</v>
      </c>
      <c r="CG46" s="152">
        <v>14</v>
      </c>
      <c r="CH46" s="153">
        <v>5</v>
      </c>
      <c r="CI46" s="154">
        <v>0</v>
      </c>
      <c r="CJ46" s="152">
        <v>4</v>
      </c>
      <c r="CK46" s="152">
        <v>0</v>
      </c>
      <c r="CL46" s="152">
        <v>2</v>
      </c>
      <c r="CM46" s="152">
        <v>2</v>
      </c>
      <c r="CN46" s="152">
        <v>1</v>
      </c>
      <c r="CO46" s="153">
        <v>5</v>
      </c>
      <c r="CP46" s="154">
        <v>0</v>
      </c>
      <c r="CQ46" s="152">
        <v>1</v>
      </c>
      <c r="CR46" s="152">
        <v>3</v>
      </c>
      <c r="CS46" s="152">
        <v>3</v>
      </c>
      <c r="CT46" s="152">
        <v>2</v>
      </c>
      <c r="CU46" s="153">
        <v>38</v>
      </c>
      <c r="CV46" s="154">
        <v>3</v>
      </c>
      <c r="CW46" s="152">
        <v>5</v>
      </c>
      <c r="CX46" s="152">
        <v>6</v>
      </c>
      <c r="CY46" s="152">
        <v>4</v>
      </c>
      <c r="CZ46" s="152">
        <v>7</v>
      </c>
      <c r="DA46" s="152">
        <v>6</v>
      </c>
      <c r="DB46" s="152">
        <v>7</v>
      </c>
      <c r="DC46" s="153">
        <v>31</v>
      </c>
      <c r="DD46" s="154">
        <v>3</v>
      </c>
      <c r="DE46" s="152">
        <v>1</v>
      </c>
      <c r="DF46" s="152">
        <v>5</v>
      </c>
      <c r="DG46" s="152">
        <v>10</v>
      </c>
      <c r="DH46" s="152">
        <v>16</v>
      </c>
      <c r="DI46" s="152">
        <v>5</v>
      </c>
      <c r="DJ46" s="153">
        <v>38</v>
      </c>
      <c r="DK46" s="154">
        <v>18</v>
      </c>
      <c r="DL46" s="152">
        <v>6</v>
      </c>
      <c r="DM46" s="152">
        <v>14</v>
      </c>
      <c r="DN46" s="153">
        <v>24</v>
      </c>
      <c r="DO46" s="154">
        <v>7</v>
      </c>
      <c r="DP46" s="152">
        <v>16</v>
      </c>
      <c r="DQ46" s="152">
        <v>2</v>
      </c>
      <c r="DR46" s="152">
        <v>6</v>
      </c>
      <c r="DS46" s="152">
        <v>4</v>
      </c>
      <c r="DT46" s="153">
        <v>39</v>
      </c>
      <c r="DU46" s="154">
        <v>3</v>
      </c>
      <c r="DV46" s="152">
        <v>0</v>
      </c>
      <c r="DW46" s="152">
        <v>6</v>
      </c>
      <c r="DX46" s="155">
        <v>16</v>
      </c>
      <c r="DY46" s="155">
        <v>14</v>
      </c>
      <c r="DZ46" s="153">
        <v>40</v>
      </c>
      <c r="EA46" s="154">
        <v>0</v>
      </c>
      <c r="EB46" s="152">
        <v>1</v>
      </c>
      <c r="EC46" s="152">
        <v>12</v>
      </c>
      <c r="ED46" s="152">
        <v>27</v>
      </c>
      <c r="EE46" s="153">
        <v>1</v>
      </c>
      <c r="EF46" s="154">
        <v>0</v>
      </c>
      <c r="EG46" s="152">
        <v>0</v>
      </c>
      <c r="EH46" s="155">
        <v>1</v>
      </c>
      <c r="EI46" s="155">
        <v>0</v>
      </c>
      <c r="EJ46" s="155">
        <v>0</v>
      </c>
      <c r="EK46" s="153">
        <v>31</v>
      </c>
      <c r="EL46" s="154">
        <v>0</v>
      </c>
      <c r="EM46" s="152">
        <v>1</v>
      </c>
      <c r="EN46" s="152">
        <v>8</v>
      </c>
      <c r="EO46" s="155">
        <v>22</v>
      </c>
      <c r="EP46" s="153">
        <v>1</v>
      </c>
      <c r="EQ46" s="359">
        <v>0</v>
      </c>
      <c r="ER46" s="155">
        <v>0</v>
      </c>
      <c r="ES46" s="155">
        <v>1</v>
      </c>
      <c r="ET46" s="155">
        <v>0</v>
      </c>
      <c r="EU46" s="155">
        <v>0</v>
      </c>
      <c r="EV46" s="153">
        <v>40</v>
      </c>
      <c r="EW46" s="359">
        <v>11</v>
      </c>
      <c r="EX46" s="155">
        <v>1</v>
      </c>
      <c r="EY46" s="155">
        <v>19</v>
      </c>
      <c r="EZ46" s="155">
        <v>8</v>
      </c>
      <c r="FA46" s="155">
        <v>1</v>
      </c>
      <c r="FB46" s="153">
        <v>10</v>
      </c>
      <c r="FC46" s="359">
        <v>4</v>
      </c>
      <c r="FD46" s="155">
        <v>4</v>
      </c>
      <c r="FE46" s="155">
        <v>4</v>
      </c>
      <c r="FF46" s="155">
        <v>3</v>
      </c>
      <c r="FG46" s="155">
        <v>6</v>
      </c>
      <c r="FH46" s="155">
        <v>0</v>
      </c>
      <c r="FI46" s="153">
        <v>38</v>
      </c>
      <c r="FJ46" s="359">
        <v>9</v>
      </c>
      <c r="FK46" s="155">
        <v>7</v>
      </c>
      <c r="FL46" s="155">
        <v>9</v>
      </c>
      <c r="FM46" s="155">
        <v>6</v>
      </c>
      <c r="FN46" s="155">
        <v>9</v>
      </c>
      <c r="FO46" s="155">
        <v>8</v>
      </c>
      <c r="FP46" s="155">
        <v>6</v>
      </c>
      <c r="FQ46" s="155">
        <v>2</v>
      </c>
      <c r="FR46" s="155">
        <v>10</v>
      </c>
      <c r="FS46" s="155">
        <v>2</v>
      </c>
      <c r="FT46" s="153">
        <v>34</v>
      </c>
      <c r="FU46" s="359">
        <v>3</v>
      </c>
      <c r="FV46" s="155">
        <v>2</v>
      </c>
      <c r="FW46" s="155">
        <v>8</v>
      </c>
      <c r="FX46" s="155">
        <v>13</v>
      </c>
      <c r="FY46" s="155">
        <v>2</v>
      </c>
      <c r="FZ46" s="155">
        <v>2</v>
      </c>
      <c r="GA46" s="155">
        <v>17</v>
      </c>
      <c r="GB46" s="155">
        <v>1</v>
      </c>
      <c r="GC46" s="153">
        <v>40</v>
      </c>
      <c r="GD46" s="359">
        <v>1</v>
      </c>
      <c r="GE46" s="155">
        <v>6</v>
      </c>
      <c r="GF46" s="155">
        <v>12</v>
      </c>
      <c r="GG46" s="155">
        <v>21</v>
      </c>
      <c r="GH46" s="153">
        <v>40</v>
      </c>
      <c r="GI46" s="359">
        <v>1</v>
      </c>
      <c r="GJ46" s="155">
        <v>2</v>
      </c>
      <c r="GK46" s="155">
        <v>13</v>
      </c>
      <c r="GL46" s="155">
        <v>24</v>
      </c>
      <c r="GM46" s="153">
        <v>38</v>
      </c>
      <c r="GN46" s="359">
        <v>7</v>
      </c>
      <c r="GO46" s="155">
        <v>6</v>
      </c>
      <c r="GP46" s="155">
        <v>4</v>
      </c>
      <c r="GQ46" s="155">
        <v>3</v>
      </c>
      <c r="GR46" s="155">
        <v>6</v>
      </c>
      <c r="GS46" s="155">
        <v>2</v>
      </c>
      <c r="GT46" s="155">
        <v>3</v>
      </c>
      <c r="GU46" s="155">
        <v>4</v>
      </c>
      <c r="GV46" s="155">
        <v>17</v>
      </c>
      <c r="GW46" s="155">
        <v>3</v>
      </c>
      <c r="GX46" s="153">
        <v>37</v>
      </c>
      <c r="GY46" s="359">
        <v>5</v>
      </c>
      <c r="GZ46" s="155">
        <v>2</v>
      </c>
      <c r="HA46" s="155">
        <v>6</v>
      </c>
      <c r="HB46" s="155">
        <v>9</v>
      </c>
      <c r="HC46" s="155">
        <v>0</v>
      </c>
      <c r="HD46" s="155">
        <v>2</v>
      </c>
      <c r="HE46" s="155">
        <v>0</v>
      </c>
      <c r="HF46" s="155">
        <v>21</v>
      </c>
      <c r="HG46" s="155">
        <v>3</v>
      </c>
      <c r="HH46" s="153">
        <v>40</v>
      </c>
      <c r="HI46" s="154">
        <v>20</v>
      </c>
      <c r="HJ46" s="152">
        <v>7</v>
      </c>
      <c r="HK46" s="152">
        <v>8</v>
      </c>
      <c r="HL46" s="184">
        <v>5</v>
      </c>
      <c r="HO46" s="112" t="b">
        <f t="shared" si="26"/>
        <v>1</v>
      </c>
      <c r="HP46" s="112" t="b">
        <f t="shared" si="27"/>
        <v>1</v>
      </c>
      <c r="HQ46" s="112" t="b">
        <f t="shared" si="28"/>
        <v>1</v>
      </c>
      <c r="HR46" s="112" t="b">
        <f t="shared" si="29"/>
        <v>1</v>
      </c>
      <c r="HS46" s="112" t="b">
        <f t="shared" si="30"/>
        <v>1</v>
      </c>
      <c r="HT46" s="112" t="b">
        <f t="shared" si="31"/>
        <v>1</v>
      </c>
      <c r="HU46" s="112" t="b">
        <f t="shared" si="32"/>
        <v>1</v>
      </c>
      <c r="HV46" s="112" t="b">
        <f t="shared" si="33"/>
        <v>1</v>
      </c>
      <c r="HW46" s="112" t="b">
        <f t="shared" si="34"/>
        <v>1</v>
      </c>
      <c r="HX46" s="112" t="b">
        <f t="shared" si="35"/>
        <v>1</v>
      </c>
      <c r="HY46" s="112" t="b">
        <f t="shared" si="67"/>
        <v>1</v>
      </c>
      <c r="HZ46" s="112" t="b">
        <f t="shared" si="36"/>
        <v>1</v>
      </c>
      <c r="IA46" s="112" t="b">
        <f t="shared" si="37"/>
        <v>1</v>
      </c>
      <c r="IB46" s="112" t="b">
        <f t="shared" si="102"/>
        <v>1</v>
      </c>
      <c r="IC46" s="112" t="b">
        <f t="shared" si="103"/>
        <v>1</v>
      </c>
      <c r="ID46" s="112" t="b">
        <f t="shared" si="38"/>
        <v>1</v>
      </c>
      <c r="IE46" s="112" t="b">
        <f t="shared" si="68"/>
        <v>1</v>
      </c>
      <c r="IF46" s="112" t="b">
        <f t="shared" si="69"/>
        <v>1</v>
      </c>
      <c r="IG46" s="112" t="b">
        <f t="shared" si="70"/>
        <v>1</v>
      </c>
      <c r="IH46" s="112" t="b">
        <f t="shared" si="71"/>
        <v>1</v>
      </c>
      <c r="II46" s="112" t="b">
        <f t="shared" si="39"/>
        <v>1</v>
      </c>
      <c r="IJ46" s="112" t="b">
        <f t="shared" si="104"/>
        <v>1</v>
      </c>
      <c r="IK46" s="112" t="b">
        <f t="shared" si="72"/>
        <v>1</v>
      </c>
      <c r="IL46" s="112" t="b">
        <f t="shared" si="40"/>
        <v>1</v>
      </c>
      <c r="IM46" s="112" t="b">
        <f t="shared" si="73"/>
        <v>1</v>
      </c>
      <c r="IN46" s="112" t="b">
        <f t="shared" si="74"/>
        <v>1</v>
      </c>
      <c r="IO46" s="112" t="b">
        <f t="shared" si="41"/>
        <v>1</v>
      </c>
      <c r="IP46" s="112" t="b">
        <f t="shared" si="75"/>
        <v>1</v>
      </c>
      <c r="IQ46" s="112" t="b">
        <f t="shared" si="42"/>
        <v>1</v>
      </c>
      <c r="IR46" s="112" t="b">
        <f t="shared" si="43"/>
        <v>1</v>
      </c>
      <c r="IS46" s="112" t="b">
        <f t="shared" si="76"/>
        <v>1</v>
      </c>
      <c r="IT46" s="112" t="b">
        <f t="shared" si="77"/>
        <v>1</v>
      </c>
    </row>
    <row r="47" spans="1:254" ht="13.5" customHeight="1" x14ac:dyDescent="0.15">
      <c r="A47" s="160">
        <v>79</v>
      </c>
      <c r="B47" s="371" t="s">
        <v>130</v>
      </c>
      <c r="C47" s="372"/>
      <c r="D47" s="372"/>
      <c r="E47" s="127">
        <v>41</v>
      </c>
      <c r="F47" s="188">
        <v>7</v>
      </c>
      <c r="G47" s="153">
        <v>41</v>
      </c>
      <c r="H47" s="154">
        <v>7</v>
      </c>
      <c r="I47" s="152">
        <v>15</v>
      </c>
      <c r="J47" s="155">
        <v>19</v>
      </c>
      <c r="K47" s="153">
        <v>40</v>
      </c>
      <c r="L47" s="154">
        <v>4</v>
      </c>
      <c r="M47" s="152">
        <v>27</v>
      </c>
      <c r="N47" s="155">
        <v>9</v>
      </c>
      <c r="O47" s="153">
        <v>40</v>
      </c>
      <c r="P47" s="154">
        <v>5</v>
      </c>
      <c r="Q47" s="152">
        <v>22</v>
      </c>
      <c r="R47" s="155">
        <v>13</v>
      </c>
      <c r="S47" s="153">
        <v>41</v>
      </c>
      <c r="T47" s="154">
        <v>16</v>
      </c>
      <c r="U47" s="152">
        <v>19</v>
      </c>
      <c r="V47" s="155">
        <v>6</v>
      </c>
      <c r="W47" s="153">
        <v>40</v>
      </c>
      <c r="X47" s="154">
        <v>10</v>
      </c>
      <c r="Y47" s="152">
        <v>26</v>
      </c>
      <c r="Z47" s="155">
        <v>4</v>
      </c>
      <c r="AA47" s="153">
        <v>41</v>
      </c>
      <c r="AB47" s="154">
        <v>10</v>
      </c>
      <c r="AC47" s="152">
        <v>24</v>
      </c>
      <c r="AD47" s="155">
        <v>7</v>
      </c>
      <c r="AE47" s="153">
        <v>41</v>
      </c>
      <c r="AF47" s="154">
        <v>14</v>
      </c>
      <c r="AG47" s="155">
        <v>27</v>
      </c>
      <c r="AH47" s="153">
        <v>14</v>
      </c>
      <c r="AI47" s="154">
        <v>4</v>
      </c>
      <c r="AJ47" s="152">
        <v>4</v>
      </c>
      <c r="AK47" s="152">
        <v>3</v>
      </c>
      <c r="AL47" s="152">
        <v>3</v>
      </c>
      <c r="AM47" s="152">
        <v>2</v>
      </c>
      <c r="AN47" s="155">
        <v>3</v>
      </c>
      <c r="AO47" s="153">
        <v>13</v>
      </c>
      <c r="AP47" s="154">
        <v>9</v>
      </c>
      <c r="AQ47" s="152">
        <v>2</v>
      </c>
      <c r="AR47" s="152">
        <v>4</v>
      </c>
      <c r="AS47" s="152">
        <v>0</v>
      </c>
      <c r="AT47" s="152">
        <v>1</v>
      </c>
      <c r="AU47" s="152">
        <v>1</v>
      </c>
      <c r="AV47" s="152">
        <v>0</v>
      </c>
      <c r="AW47" s="155">
        <v>1</v>
      </c>
      <c r="AX47" s="153">
        <v>41</v>
      </c>
      <c r="AY47" s="154">
        <v>11</v>
      </c>
      <c r="AZ47" s="155">
        <v>30</v>
      </c>
      <c r="BA47" s="153">
        <v>11</v>
      </c>
      <c r="BB47" s="154">
        <v>1</v>
      </c>
      <c r="BC47" s="152">
        <v>4</v>
      </c>
      <c r="BD47" s="152">
        <v>3</v>
      </c>
      <c r="BE47" s="152">
        <v>2</v>
      </c>
      <c r="BF47" s="152">
        <v>1</v>
      </c>
      <c r="BG47" s="155">
        <v>2</v>
      </c>
      <c r="BH47" s="153">
        <v>11</v>
      </c>
      <c r="BI47" s="154">
        <v>7</v>
      </c>
      <c r="BJ47" s="152">
        <v>2</v>
      </c>
      <c r="BK47" s="152">
        <v>2</v>
      </c>
      <c r="BL47" s="152">
        <v>0</v>
      </c>
      <c r="BM47" s="152">
        <v>0</v>
      </c>
      <c r="BN47" s="152">
        <v>0</v>
      </c>
      <c r="BO47" s="152">
        <v>1</v>
      </c>
      <c r="BP47" s="155">
        <v>1</v>
      </c>
      <c r="BQ47" s="153">
        <v>41</v>
      </c>
      <c r="BR47" s="154">
        <v>1</v>
      </c>
      <c r="BS47" s="152">
        <v>25</v>
      </c>
      <c r="BT47" s="155">
        <v>15</v>
      </c>
      <c r="BU47" s="153">
        <v>41</v>
      </c>
      <c r="BV47" s="154">
        <v>6</v>
      </c>
      <c r="BW47" s="152">
        <v>30</v>
      </c>
      <c r="BX47" s="155">
        <v>5</v>
      </c>
      <c r="BY47" s="153">
        <v>40</v>
      </c>
      <c r="BZ47" s="154">
        <v>13</v>
      </c>
      <c r="CA47" s="152">
        <v>8</v>
      </c>
      <c r="CB47" s="155">
        <v>19</v>
      </c>
      <c r="CC47" s="153">
        <v>40</v>
      </c>
      <c r="CD47" s="328">
        <v>2</v>
      </c>
      <c r="CE47" s="152">
        <v>17</v>
      </c>
      <c r="CF47" s="152">
        <v>4</v>
      </c>
      <c r="CG47" s="152">
        <v>17</v>
      </c>
      <c r="CH47" s="153">
        <v>2</v>
      </c>
      <c r="CI47" s="154">
        <v>1</v>
      </c>
      <c r="CJ47" s="152">
        <v>1</v>
      </c>
      <c r="CK47" s="152">
        <v>0</v>
      </c>
      <c r="CL47" s="152">
        <v>0</v>
      </c>
      <c r="CM47" s="152">
        <v>0</v>
      </c>
      <c r="CN47" s="152">
        <v>0</v>
      </c>
      <c r="CO47" s="153">
        <v>4</v>
      </c>
      <c r="CP47" s="154">
        <v>1</v>
      </c>
      <c r="CQ47" s="152">
        <v>0</v>
      </c>
      <c r="CR47" s="152">
        <v>2</v>
      </c>
      <c r="CS47" s="152">
        <v>1</v>
      </c>
      <c r="CT47" s="152">
        <v>1</v>
      </c>
      <c r="CU47" s="153">
        <v>39</v>
      </c>
      <c r="CV47" s="154">
        <v>13</v>
      </c>
      <c r="CW47" s="152">
        <v>5</v>
      </c>
      <c r="CX47" s="152">
        <v>1</v>
      </c>
      <c r="CY47" s="152">
        <v>4</v>
      </c>
      <c r="CZ47" s="152">
        <v>7</v>
      </c>
      <c r="DA47" s="152">
        <v>4</v>
      </c>
      <c r="DB47" s="152">
        <v>5</v>
      </c>
      <c r="DC47" s="153">
        <v>22</v>
      </c>
      <c r="DD47" s="154">
        <v>2</v>
      </c>
      <c r="DE47" s="152">
        <v>0</v>
      </c>
      <c r="DF47" s="152">
        <v>3</v>
      </c>
      <c r="DG47" s="152">
        <v>6</v>
      </c>
      <c r="DH47" s="152">
        <v>9</v>
      </c>
      <c r="DI47" s="152">
        <v>3</v>
      </c>
      <c r="DJ47" s="153">
        <v>36</v>
      </c>
      <c r="DK47" s="154">
        <v>16</v>
      </c>
      <c r="DL47" s="152">
        <v>4</v>
      </c>
      <c r="DM47" s="152">
        <v>16</v>
      </c>
      <c r="DN47" s="153">
        <v>20</v>
      </c>
      <c r="DO47" s="154">
        <v>13</v>
      </c>
      <c r="DP47" s="152">
        <v>12</v>
      </c>
      <c r="DQ47" s="152">
        <v>6</v>
      </c>
      <c r="DR47" s="152">
        <v>7</v>
      </c>
      <c r="DS47" s="152">
        <v>0</v>
      </c>
      <c r="DT47" s="153">
        <v>40</v>
      </c>
      <c r="DU47" s="154">
        <v>4</v>
      </c>
      <c r="DV47" s="152">
        <v>0</v>
      </c>
      <c r="DW47" s="152">
        <v>4</v>
      </c>
      <c r="DX47" s="155">
        <v>20</v>
      </c>
      <c r="DY47" s="155">
        <v>12</v>
      </c>
      <c r="DZ47" s="153">
        <v>40</v>
      </c>
      <c r="EA47" s="154">
        <v>0</v>
      </c>
      <c r="EB47" s="152">
        <v>0</v>
      </c>
      <c r="EC47" s="152">
        <v>9</v>
      </c>
      <c r="ED47" s="152">
        <v>31</v>
      </c>
      <c r="EE47" s="153">
        <v>0</v>
      </c>
      <c r="EF47" s="154">
        <v>0</v>
      </c>
      <c r="EG47" s="152">
        <v>0</v>
      </c>
      <c r="EH47" s="155">
        <v>0</v>
      </c>
      <c r="EI47" s="155">
        <v>0</v>
      </c>
      <c r="EJ47" s="155">
        <v>0</v>
      </c>
      <c r="EK47" s="153">
        <v>38</v>
      </c>
      <c r="EL47" s="154">
        <v>1</v>
      </c>
      <c r="EM47" s="152">
        <v>0</v>
      </c>
      <c r="EN47" s="152">
        <v>8</v>
      </c>
      <c r="EO47" s="155">
        <v>29</v>
      </c>
      <c r="EP47" s="153">
        <v>0</v>
      </c>
      <c r="EQ47" s="359">
        <v>0</v>
      </c>
      <c r="ER47" s="155">
        <v>0</v>
      </c>
      <c r="ES47" s="155">
        <v>0</v>
      </c>
      <c r="ET47" s="155">
        <v>0</v>
      </c>
      <c r="EU47" s="155">
        <v>0</v>
      </c>
      <c r="EV47" s="153">
        <v>41</v>
      </c>
      <c r="EW47" s="359">
        <v>6</v>
      </c>
      <c r="EX47" s="155">
        <v>3</v>
      </c>
      <c r="EY47" s="155">
        <v>25</v>
      </c>
      <c r="EZ47" s="155">
        <v>3</v>
      </c>
      <c r="FA47" s="155">
        <v>4</v>
      </c>
      <c r="FB47" s="153">
        <v>6</v>
      </c>
      <c r="FC47" s="359">
        <v>3</v>
      </c>
      <c r="FD47" s="155">
        <v>2</v>
      </c>
      <c r="FE47" s="155">
        <v>5</v>
      </c>
      <c r="FF47" s="155">
        <v>1</v>
      </c>
      <c r="FG47" s="155">
        <v>2</v>
      </c>
      <c r="FH47" s="155">
        <v>1</v>
      </c>
      <c r="FI47" s="153">
        <v>40</v>
      </c>
      <c r="FJ47" s="359">
        <v>10</v>
      </c>
      <c r="FK47" s="155">
        <v>14</v>
      </c>
      <c r="FL47" s="155">
        <v>10</v>
      </c>
      <c r="FM47" s="155">
        <v>13</v>
      </c>
      <c r="FN47" s="155">
        <v>13</v>
      </c>
      <c r="FO47" s="155">
        <v>10</v>
      </c>
      <c r="FP47" s="155">
        <v>6</v>
      </c>
      <c r="FQ47" s="155">
        <v>2</v>
      </c>
      <c r="FR47" s="155">
        <v>9</v>
      </c>
      <c r="FS47" s="155">
        <v>1</v>
      </c>
      <c r="FT47" s="153">
        <v>39</v>
      </c>
      <c r="FU47" s="359">
        <v>3</v>
      </c>
      <c r="FV47" s="155">
        <v>3</v>
      </c>
      <c r="FW47" s="155">
        <v>10</v>
      </c>
      <c r="FX47" s="155">
        <v>13</v>
      </c>
      <c r="FY47" s="155">
        <v>2</v>
      </c>
      <c r="FZ47" s="155">
        <v>0</v>
      </c>
      <c r="GA47" s="155">
        <v>18</v>
      </c>
      <c r="GB47" s="155">
        <v>2</v>
      </c>
      <c r="GC47" s="153">
        <v>41</v>
      </c>
      <c r="GD47" s="359">
        <v>2</v>
      </c>
      <c r="GE47" s="155">
        <v>7</v>
      </c>
      <c r="GF47" s="155">
        <v>9</v>
      </c>
      <c r="GG47" s="155">
        <v>23</v>
      </c>
      <c r="GH47" s="153">
        <v>40</v>
      </c>
      <c r="GI47" s="359">
        <v>2</v>
      </c>
      <c r="GJ47" s="155">
        <v>6</v>
      </c>
      <c r="GK47" s="155">
        <v>10</v>
      </c>
      <c r="GL47" s="155">
        <v>22</v>
      </c>
      <c r="GM47" s="153">
        <v>40</v>
      </c>
      <c r="GN47" s="359">
        <v>13</v>
      </c>
      <c r="GO47" s="155">
        <v>8</v>
      </c>
      <c r="GP47" s="155">
        <v>6</v>
      </c>
      <c r="GQ47" s="155">
        <v>4</v>
      </c>
      <c r="GR47" s="155">
        <v>10</v>
      </c>
      <c r="GS47" s="155">
        <v>9</v>
      </c>
      <c r="GT47" s="155">
        <v>8</v>
      </c>
      <c r="GU47" s="155">
        <v>2</v>
      </c>
      <c r="GV47" s="155">
        <v>11</v>
      </c>
      <c r="GW47" s="155">
        <v>3</v>
      </c>
      <c r="GX47" s="153">
        <v>39</v>
      </c>
      <c r="GY47" s="359">
        <v>5</v>
      </c>
      <c r="GZ47" s="155">
        <v>1</v>
      </c>
      <c r="HA47" s="155">
        <v>13</v>
      </c>
      <c r="HB47" s="155">
        <v>6</v>
      </c>
      <c r="HC47" s="155">
        <v>3</v>
      </c>
      <c r="HD47" s="155">
        <v>2</v>
      </c>
      <c r="HE47" s="155">
        <v>3</v>
      </c>
      <c r="HF47" s="155">
        <v>20</v>
      </c>
      <c r="HG47" s="155">
        <v>2</v>
      </c>
      <c r="HH47" s="153">
        <v>40</v>
      </c>
      <c r="HI47" s="154">
        <v>19</v>
      </c>
      <c r="HJ47" s="152">
        <v>8</v>
      </c>
      <c r="HK47" s="152">
        <v>4</v>
      </c>
      <c r="HL47" s="184">
        <v>9</v>
      </c>
      <c r="HO47" s="112" t="b">
        <f t="shared" si="26"/>
        <v>1</v>
      </c>
      <c r="HP47" s="112" t="b">
        <f t="shared" si="27"/>
        <v>1</v>
      </c>
      <c r="HQ47" s="112" t="b">
        <f t="shared" si="28"/>
        <v>1</v>
      </c>
      <c r="HR47" s="112" t="b">
        <f t="shared" si="29"/>
        <v>1</v>
      </c>
      <c r="HS47" s="112" t="b">
        <f t="shared" si="30"/>
        <v>1</v>
      </c>
      <c r="HT47" s="112" t="b">
        <f t="shared" si="31"/>
        <v>1</v>
      </c>
      <c r="HU47" s="112" t="b">
        <f t="shared" si="32"/>
        <v>1</v>
      </c>
      <c r="HV47" s="112" t="b">
        <f t="shared" si="33"/>
        <v>1</v>
      </c>
      <c r="HW47" s="112" t="b">
        <f t="shared" si="34"/>
        <v>1</v>
      </c>
      <c r="HX47" s="112" t="b">
        <f t="shared" si="35"/>
        <v>1</v>
      </c>
      <c r="HY47" s="112" t="b">
        <f t="shared" si="67"/>
        <v>1</v>
      </c>
      <c r="HZ47" s="112" t="b">
        <f t="shared" si="36"/>
        <v>1</v>
      </c>
      <c r="IA47" s="112" t="b">
        <f t="shared" si="37"/>
        <v>1</v>
      </c>
      <c r="IB47" s="112" t="b">
        <f t="shared" si="102"/>
        <v>1</v>
      </c>
      <c r="IC47" s="112" t="b">
        <f t="shared" si="103"/>
        <v>1</v>
      </c>
      <c r="ID47" s="112" t="b">
        <f t="shared" si="38"/>
        <v>1</v>
      </c>
      <c r="IE47" s="112" t="b">
        <f t="shared" si="68"/>
        <v>1</v>
      </c>
      <c r="IF47" s="112" t="b">
        <f t="shared" si="69"/>
        <v>1</v>
      </c>
      <c r="IG47" s="112" t="b">
        <f t="shared" si="70"/>
        <v>1</v>
      </c>
      <c r="IH47" s="112" t="b">
        <f t="shared" si="71"/>
        <v>1</v>
      </c>
      <c r="II47" s="112" t="b">
        <f t="shared" si="39"/>
        <v>1</v>
      </c>
      <c r="IJ47" s="112" t="b">
        <f t="shared" si="104"/>
        <v>1</v>
      </c>
      <c r="IK47" s="112" t="b">
        <f t="shared" si="72"/>
        <v>1</v>
      </c>
      <c r="IL47" s="112" t="b">
        <f t="shared" si="40"/>
        <v>1</v>
      </c>
      <c r="IM47" s="112" t="b">
        <f t="shared" si="73"/>
        <v>1</v>
      </c>
      <c r="IN47" s="112" t="b">
        <f t="shared" si="74"/>
        <v>1</v>
      </c>
      <c r="IO47" s="112" t="b">
        <f t="shared" si="41"/>
        <v>1</v>
      </c>
      <c r="IP47" s="112" t="b">
        <f t="shared" si="75"/>
        <v>1</v>
      </c>
      <c r="IQ47" s="112" t="b">
        <f t="shared" si="42"/>
        <v>1</v>
      </c>
      <c r="IR47" s="112" t="b">
        <f t="shared" si="43"/>
        <v>1</v>
      </c>
      <c r="IS47" s="112" t="b">
        <f t="shared" si="76"/>
        <v>1</v>
      </c>
      <c r="IT47" s="112" t="b">
        <f t="shared" si="77"/>
        <v>1</v>
      </c>
    </row>
    <row r="48" spans="1:254" ht="13.5" customHeight="1" thickBot="1" x14ac:dyDescent="0.2">
      <c r="A48" s="162">
        <v>92</v>
      </c>
      <c r="B48" s="371" t="s">
        <v>83</v>
      </c>
      <c r="C48" s="372"/>
      <c r="D48" s="372"/>
      <c r="E48" s="228">
        <v>38</v>
      </c>
      <c r="F48" s="229">
        <v>9</v>
      </c>
      <c r="G48" s="286">
        <v>39</v>
      </c>
      <c r="H48" s="271">
        <v>7</v>
      </c>
      <c r="I48" s="238">
        <v>24</v>
      </c>
      <c r="J48" s="255">
        <v>8</v>
      </c>
      <c r="K48" s="286">
        <v>37</v>
      </c>
      <c r="L48" s="271">
        <v>3</v>
      </c>
      <c r="M48" s="238">
        <v>27</v>
      </c>
      <c r="N48" s="255">
        <v>7</v>
      </c>
      <c r="O48" s="286">
        <v>37</v>
      </c>
      <c r="P48" s="271">
        <v>2</v>
      </c>
      <c r="Q48" s="238">
        <v>27</v>
      </c>
      <c r="R48" s="255">
        <v>8</v>
      </c>
      <c r="S48" s="286">
        <v>38</v>
      </c>
      <c r="T48" s="271">
        <v>9</v>
      </c>
      <c r="U48" s="238">
        <v>22</v>
      </c>
      <c r="V48" s="255">
        <v>7</v>
      </c>
      <c r="W48" s="286">
        <v>39</v>
      </c>
      <c r="X48" s="271">
        <v>3</v>
      </c>
      <c r="Y48" s="238">
        <v>28</v>
      </c>
      <c r="Z48" s="255">
        <v>8</v>
      </c>
      <c r="AA48" s="286">
        <v>38</v>
      </c>
      <c r="AB48" s="271">
        <v>4</v>
      </c>
      <c r="AC48" s="238">
        <v>25</v>
      </c>
      <c r="AD48" s="255">
        <v>9</v>
      </c>
      <c r="AE48" s="286">
        <v>38</v>
      </c>
      <c r="AF48" s="271">
        <v>8</v>
      </c>
      <c r="AG48" s="255">
        <v>30</v>
      </c>
      <c r="AH48" s="286">
        <v>8</v>
      </c>
      <c r="AI48" s="271">
        <v>0</v>
      </c>
      <c r="AJ48" s="238">
        <v>0</v>
      </c>
      <c r="AK48" s="238">
        <v>1</v>
      </c>
      <c r="AL48" s="238">
        <v>1</v>
      </c>
      <c r="AM48" s="238">
        <v>4</v>
      </c>
      <c r="AN48" s="255">
        <v>2</v>
      </c>
      <c r="AO48" s="286">
        <v>6</v>
      </c>
      <c r="AP48" s="271">
        <v>4</v>
      </c>
      <c r="AQ48" s="238">
        <v>1</v>
      </c>
      <c r="AR48" s="238">
        <v>1</v>
      </c>
      <c r="AS48" s="238">
        <v>0</v>
      </c>
      <c r="AT48" s="238">
        <v>0</v>
      </c>
      <c r="AU48" s="238">
        <v>0</v>
      </c>
      <c r="AV48" s="238">
        <v>0</v>
      </c>
      <c r="AW48" s="255">
        <v>1</v>
      </c>
      <c r="AX48" s="286">
        <v>38</v>
      </c>
      <c r="AY48" s="271">
        <v>4</v>
      </c>
      <c r="AZ48" s="255">
        <v>34</v>
      </c>
      <c r="BA48" s="286">
        <v>4</v>
      </c>
      <c r="BB48" s="271">
        <v>0</v>
      </c>
      <c r="BC48" s="238">
        <v>0</v>
      </c>
      <c r="BD48" s="238">
        <v>1</v>
      </c>
      <c r="BE48" s="238">
        <v>0</v>
      </c>
      <c r="BF48" s="238">
        <v>3</v>
      </c>
      <c r="BG48" s="255">
        <v>1</v>
      </c>
      <c r="BH48" s="286">
        <v>4</v>
      </c>
      <c r="BI48" s="271">
        <v>2</v>
      </c>
      <c r="BJ48" s="238">
        <v>2</v>
      </c>
      <c r="BK48" s="238">
        <v>1</v>
      </c>
      <c r="BL48" s="238">
        <v>0</v>
      </c>
      <c r="BM48" s="238">
        <v>0</v>
      </c>
      <c r="BN48" s="238">
        <v>0</v>
      </c>
      <c r="BO48" s="238">
        <v>0</v>
      </c>
      <c r="BP48" s="255">
        <v>0</v>
      </c>
      <c r="BQ48" s="286">
        <v>38</v>
      </c>
      <c r="BR48" s="271">
        <v>1</v>
      </c>
      <c r="BS48" s="238">
        <v>26</v>
      </c>
      <c r="BT48" s="255">
        <v>11</v>
      </c>
      <c r="BU48" s="286">
        <v>37</v>
      </c>
      <c r="BV48" s="271">
        <v>4</v>
      </c>
      <c r="BW48" s="238">
        <v>26</v>
      </c>
      <c r="BX48" s="255">
        <v>7</v>
      </c>
      <c r="BY48" s="286">
        <v>38</v>
      </c>
      <c r="BZ48" s="271">
        <v>18</v>
      </c>
      <c r="CA48" s="238">
        <v>14</v>
      </c>
      <c r="CB48" s="255">
        <v>6</v>
      </c>
      <c r="CC48" s="286">
        <v>38</v>
      </c>
      <c r="CD48" s="329">
        <v>10</v>
      </c>
      <c r="CE48" s="238">
        <v>22</v>
      </c>
      <c r="CF48" s="238">
        <v>3</v>
      </c>
      <c r="CG48" s="238">
        <v>3</v>
      </c>
      <c r="CH48" s="286">
        <v>10</v>
      </c>
      <c r="CI48" s="271">
        <v>1</v>
      </c>
      <c r="CJ48" s="238">
        <v>4</v>
      </c>
      <c r="CK48" s="238">
        <v>0</v>
      </c>
      <c r="CL48" s="238">
        <v>0</v>
      </c>
      <c r="CM48" s="238">
        <v>7</v>
      </c>
      <c r="CN48" s="238">
        <v>0</v>
      </c>
      <c r="CO48" s="286">
        <v>3</v>
      </c>
      <c r="CP48" s="271">
        <v>0</v>
      </c>
      <c r="CQ48" s="238">
        <v>3</v>
      </c>
      <c r="CR48" s="238">
        <v>2</v>
      </c>
      <c r="CS48" s="238">
        <v>3</v>
      </c>
      <c r="CT48" s="238">
        <v>0</v>
      </c>
      <c r="CU48" s="286">
        <v>38</v>
      </c>
      <c r="CV48" s="271">
        <v>8</v>
      </c>
      <c r="CW48" s="238">
        <v>2</v>
      </c>
      <c r="CX48" s="238">
        <v>8</v>
      </c>
      <c r="CY48" s="238">
        <v>4</v>
      </c>
      <c r="CZ48" s="238">
        <v>5</v>
      </c>
      <c r="DA48" s="238">
        <v>6</v>
      </c>
      <c r="DB48" s="238">
        <v>5</v>
      </c>
      <c r="DC48" s="286">
        <v>29</v>
      </c>
      <c r="DD48" s="271">
        <v>7</v>
      </c>
      <c r="DE48" s="238">
        <v>7</v>
      </c>
      <c r="DF48" s="238">
        <v>12</v>
      </c>
      <c r="DG48" s="238">
        <v>11</v>
      </c>
      <c r="DH48" s="238">
        <v>8</v>
      </c>
      <c r="DI48" s="238">
        <v>4</v>
      </c>
      <c r="DJ48" s="286">
        <v>36</v>
      </c>
      <c r="DK48" s="271">
        <v>20</v>
      </c>
      <c r="DL48" s="238">
        <v>8</v>
      </c>
      <c r="DM48" s="238">
        <v>8</v>
      </c>
      <c r="DN48" s="286">
        <v>28</v>
      </c>
      <c r="DO48" s="271">
        <v>12</v>
      </c>
      <c r="DP48" s="238">
        <v>11</v>
      </c>
      <c r="DQ48" s="238">
        <v>1</v>
      </c>
      <c r="DR48" s="238">
        <v>11</v>
      </c>
      <c r="DS48" s="238">
        <v>4</v>
      </c>
      <c r="DT48" s="286">
        <v>38</v>
      </c>
      <c r="DU48" s="271">
        <v>2</v>
      </c>
      <c r="DV48" s="238">
        <v>0</v>
      </c>
      <c r="DW48" s="238">
        <v>2</v>
      </c>
      <c r="DX48" s="255">
        <v>18</v>
      </c>
      <c r="DY48" s="255">
        <v>16</v>
      </c>
      <c r="DZ48" s="286">
        <v>37</v>
      </c>
      <c r="EA48" s="271">
        <v>0</v>
      </c>
      <c r="EB48" s="238">
        <v>0</v>
      </c>
      <c r="EC48" s="238">
        <v>4</v>
      </c>
      <c r="ED48" s="238">
        <v>33</v>
      </c>
      <c r="EE48" s="286">
        <v>0</v>
      </c>
      <c r="EF48" s="271">
        <v>0</v>
      </c>
      <c r="EG48" s="238">
        <v>0</v>
      </c>
      <c r="EH48" s="255">
        <v>0</v>
      </c>
      <c r="EI48" s="255">
        <v>0</v>
      </c>
      <c r="EJ48" s="255">
        <v>0</v>
      </c>
      <c r="EK48" s="286">
        <v>33</v>
      </c>
      <c r="EL48" s="271">
        <v>0</v>
      </c>
      <c r="EM48" s="238">
        <v>0</v>
      </c>
      <c r="EN48" s="238">
        <v>1</v>
      </c>
      <c r="EO48" s="255">
        <v>32</v>
      </c>
      <c r="EP48" s="286">
        <v>0</v>
      </c>
      <c r="EQ48" s="360">
        <v>0</v>
      </c>
      <c r="ER48" s="255">
        <v>0</v>
      </c>
      <c r="ES48" s="255">
        <v>0</v>
      </c>
      <c r="ET48" s="255">
        <v>0</v>
      </c>
      <c r="EU48" s="255">
        <v>0</v>
      </c>
      <c r="EV48" s="286">
        <v>37</v>
      </c>
      <c r="EW48" s="360">
        <v>9</v>
      </c>
      <c r="EX48" s="255">
        <v>1</v>
      </c>
      <c r="EY48" s="255">
        <v>22</v>
      </c>
      <c r="EZ48" s="255">
        <v>5</v>
      </c>
      <c r="FA48" s="255">
        <v>0</v>
      </c>
      <c r="FB48" s="286">
        <v>10</v>
      </c>
      <c r="FC48" s="360">
        <v>4</v>
      </c>
      <c r="FD48" s="255">
        <v>2</v>
      </c>
      <c r="FE48" s="255">
        <v>2</v>
      </c>
      <c r="FF48" s="255">
        <v>0</v>
      </c>
      <c r="FG48" s="255">
        <v>7</v>
      </c>
      <c r="FH48" s="255">
        <v>0</v>
      </c>
      <c r="FI48" s="286">
        <v>37</v>
      </c>
      <c r="FJ48" s="360">
        <v>9</v>
      </c>
      <c r="FK48" s="255">
        <v>16</v>
      </c>
      <c r="FL48" s="255">
        <v>18</v>
      </c>
      <c r="FM48" s="255">
        <v>13</v>
      </c>
      <c r="FN48" s="255">
        <v>12</v>
      </c>
      <c r="FO48" s="255">
        <v>4</v>
      </c>
      <c r="FP48" s="255">
        <v>10</v>
      </c>
      <c r="FQ48" s="255">
        <v>2</v>
      </c>
      <c r="FR48" s="255">
        <v>3</v>
      </c>
      <c r="FS48" s="255">
        <v>1</v>
      </c>
      <c r="FT48" s="286">
        <v>37</v>
      </c>
      <c r="FU48" s="360">
        <v>5</v>
      </c>
      <c r="FV48" s="255">
        <v>2</v>
      </c>
      <c r="FW48" s="255">
        <v>10</v>
      </c>
      <c r="FX48" s="255">
        <v>13</v>
      </c>
      <c r="FY48" s="255">
        <v>5</v>
      </c>
      <c r="FZ48" s="255">
        <v>5</v>
      </c>
      <c r="GA48" s="255">
        <v>16</v>
      </c>
      <c r="GB48" s="255">
        <v>0</v>
      </c>
      <c r="GC48" s="286">
        <v>39</v>
      </c>
      <c r="GD48" s="360">
        <v>0</v>
      </c>
      <c r="GE48" s="255">
        <v>9</v>
      </c>
      <c r="GF48" s="255">
        <v>14</v>
      </c>
      <c r="GG48" s="255">
        <v>16</v>
      </c>
      <c r="GH48" s="286">
        <v>37</v>
      </c>
      <c r="GI48" s="360">
        <v>0</v>
      </c>
      <c r="GJ48" s="255">
        <v>6</v>
      </c>
      <c r="GK48" s="255">
        <v>11</v>
      </c>
      <c r="GL48" s="255">
        <v>20</v>
      </c>
      <c r="GM48" s="286">
        <v>37</v>
      </c>
      <c r="GN48" s="360">
        <v>15</v>
      </c>
      <c r="GO48" s="255">
        <v>10</v>
      </c>
      <c r="GP48" s="255">
        <v>11</v>
      </c>
      <c r="GQ48" s="255">
        <v>13</v>
      </c>
      <c r="GR48" s="255">
        <v>14</v>
      </c>
      <c r="GS48" s="255">
        <v>4</v>
      </c>
      <c r="GT48" s="255">
        <v>8</v>
      </c>
      <c r="GU48" s="255">
        <v>3</v>
      </c>
      <c r="GV48" s="255">
        <v>8</v>
      </c>
      <c r="GW48" s="255">
        <v>0</v>
      </c>
      <c r="GX48" s="286">
        <v>38</v>
      </c>
      <c r="GY48" s="360">
        <v>7</v>
      </c>
      <c r="GZ48" s="255">
        <v>2</v>
      </c>
      <c r="HA48" s="255">
        <v>10</v>
      </c>
      <c r="HB48" s="255">
        <v>10</v>
      </c>
      <c r="HC48" s="255">
        <v>5</v>
      </c>
      <c r="HD48" s="255">
        <v>4</v>
      </c>
      <c r="HE48" s="255">
        <v>3</v>
      </c>
      <c r="HF48" s="255">
        <v>18</v>
      </c>
      <c r="HG48" s="255">
        <v>1</v>
      </c>
      <c r="HH48" s="286">
        <v>38</v>
      </c>
      <c r="HI48" s="271">
        <v>11</v>
      </c>
      <c r="HJ48" s="238">
        <v>12</v>
      </c>
      <c r="HK48" s="238">
        <v>5</v>
      </c>
      <c r="HL48" s="239">
        <v>10</v>
      </c>
      <c r="HO48" s="112" t="b">
        <f t="shared" si="26"/>
        <v>1</v>
      </c>
      <c r="HP48" s="112" t="b">
        <f t="shared" si="27"/>
        <v>1</v>
      </c>
      <c r="HQ48" s="112" t="b">
        <f t="shared" si="28"/>
        <v>1</v>
      </c>
      <c r="HR48" s="112" t="b">
        <f t="shared" si="29"/>
        <v>1</v>
      </c>
      <c r="HS48" s="112" t="b">
        <f t="shared" si="30"/>
        <v>1</v>
      </c>
      <c r="HT48" s="112" t="b">
        <f t="shared" si="31"/>
        <v>1</v>
      </c>
      <c r="HU48" s="112" t="b">
        <f t="shared" si="32"/>
        <v>1</v>
      </c>
      <c r="HV48" s="112" t="b">
        <f t="shared" si="33"/>
        <v>1</v>
      </c>
      <c r="HW48" s="112" t="b">
        <f t="shared" si="34"/>
        <v>1</v>
      </c>
      <c r="HX48" s="112" t="b">
        <f t="shared" si="35"/>
        <v>1</v>
      </c>
      <c r="HY48" s="112" t="b">
        <f t="shared" si="67"/>
        <v>1</v>
      </c>
      <c r="HZ48" s="112" t="b">
        <f t="shared" si="36"/>
        <v>1</v>
      </c>
      <c r="IA48" s="112" t="b">
        <f t="shared" si="37"/>
        <v>1</v>
      </c>
      <c r="IB48" s="112" t="b">
        <f t="shared" si="102"/>
        <v>1</v>
      </c>
      <c r="IC48" s="112" t="b">
        <f t="shared" si="103"/>
        <v>1</v>
      </c>
      <c r="ID48" s="112" t="b">
        <f t="shared" si="38"/>
        <v>1</v>
      </c>
      <c r="IE48" s="112" t="b">
        <f t="shared" si="68"/>
        <v>1</v>
      </c>
      <c r="IF48" s="112" t="b">
        <f t="shared" si="69"/>
        <v>1</v>
      </c>
      <c r="IG48" s="112" t="b">
        <f t="shared" si="70"/>
        <v>1</v>
      </c>
      <c r="IH48" s="112" t="b">
        <f t="shared" si="71"/>
        <v>1</v>
      </c>
      <c r="II48" s="112" t="b">
        <f t="shared" si="39"/>
        <v>1</v>
      </c>
      <c r="IJ48" s="112" t="b">
        <f t="shared" si="104"/>
        <v>1</v>
      </c>
      <c r="IK48" s="112" t="b">
        <f t="shared" si="72"/>
        <v>1</v>
      </c>
      <c r="IL48" s="112" t="b">
        <f t="shared" si="40"/>
        <v>1</v>
      </c>
      <c r="IM48" s="112" t="b">
        <f t="shared" si="73"/>
        <v>1</v>
      </c>
      <c r="IN48" s="112" t="b">
        <f t="shared" si="74"/>
        <v>1</v>
      </c>
      <c r="IO48" s="112" t="b">
        <f t="shared" si="41"/>
        <v>1</v>
      </c>
      <c r="IP48" s="112" t="b">
        <f t="shared" si="75"/>
        <v>1</v>
      </c>
      <c r="IQ48" s="112" t="b">
        <f t="shared" si="42"/>
        <v>1</v>
      </c>
      <c r="IR48" s="112" t="b">
        <f t="shared" si="43"/>
        <v>1</v>
      </c>
      <c r="IS48" s="112" t="b">
        <f t="shared" si="76"/>
        <v>1</v>
      </c>
      <c r="IT48" s="112" t="b">
        <f t="shared" si="77"/>
        <v>1</v>
      </c>
    </row>
    <row r="49" spans="132:134" x14ac:dyDescent="0.15">
      <c r="EB49" s="157"/>
      <c r="EC49" s="157"/>
      <c r="ED49" s="157"/>
    </row>
  </sheetData>
  <mergeCells count="94">
    <mergeCell ref="HH3:HL3"/>
    <mergeCell ref="BV4:BX4"/>
    <mergeCell ref="BQ3:BT3"/>
    <mergeCell ref="BU3:BX3"/>
    <mergeCell ref="BR4:BT4"/>
    <mergeCell ref="BU4:BU5"/>
    <mergeCell ref="BQ4:BQ5"/>
    <mergeCell ref="BI4:BP4"/>
    <mergeCell ref="HI4:HL4"/>
    <mergeCell ref="HH4:HH5"/>
    <mergeCell ref="AA4:AA5"/>
    <mergeCell ref="AH4:AH5"/>
    <mergeCell ref="BB4:BG4"/>
    <mergeCell ref="T4:V4"/>
    <mergeCell ref="AE4:AE5"/>
    <mergeCell ref="BH3:BP3"/>
    <mergeCell ref="BH4:BH5"/>
    <mergeCell ref="G3:J3"/>
    <mergeCell ref="K3:N3"/>
    <mergeCell ref="O3:R3"/>
    <mergeCell ref="S3:V3"/>
    <mergeCell ref="AI4:AN4"/>
    <mergeCell ref="AH3:AN3"/>
    <mergeCell ref="P4:R4"/>
    <mergeCell ref="O4:O5"/>
    <mergeCell ref="S4:S5"/>
    <mergeCell ref="X4:Z4"/>
    <mergeCell ref="AF4:AG4"/>
    <mergeCell ref="AB4:AD4"/>
    <mergeCell ref="W3:Z3"/>
    <mergeCell ref="AA3:AD3"/>
    <mergeCell ref="AE3:AG3"/>
    <mergeCell ref="W4:W5"/>
    <mergeCell ref="AO3:AW3"/>
    <mergeCell ref="AX3:AZ3"/>
    <mergeCell ref="BA3:BG3"/>
    <mergeCell ref="AX4:AX5"/>
    <mergeCell ref="AY4:AZ4"/>
    <mergeCell ref="AO4:AO5"/>
    <mergeCell ref="AP4:AW4"/>
    <mergeCell ref="BA4:BA5"/>
    <mergeCell ref="F4:F5"/>
    <mergeCell ref="H4:J4"/>
    <mergeCell ref="L4:N4"/>
    <mergeCell ref="G4:G5"/>
    <mergeCell ref="K4:K5"/>
    <mergeCell ref="A4:A5"/>
    <mergeCell ref="B4:B5"/>
    <mergeCell ref="C4:C5"/>
    <mergeCell ref="D4:D5"/>
    <mergeCell ref="E4:E5"/>
    <mergeCell ref="B31:D31"/>
    <mergeCell ref="B17:D17"/>
    <mergeCell ref="B18:D18"/>
    <mergeCell ref="B34:D34"/>
    <mergeCell ref="B38:D38"/>
    <mergeCell ref="B35:D35"/>
    <mergeCell ref="B33:D33"/>
    <mergeCell ref="B32:D32"/>
    <mergeCell ref="B19:D19"/>
    <mergeCell ref="B25:D25"/>
    <mergeCell ref="B26:D26"/>
    <mergeCell ref="B21:D21"/>
    <mergeCell ref="B22:D22"/>
    <mergeCell ref="B23:D23"/>
    <mergeCell ref="B20:D20"/>
    <mergeCell ref="B24:D24"/>
    <mergeCell ref="A6:D6"/>
    <mergeCell ref="B27:D27"/>
    <mergeCell ref="B28:D28"/>
    <mergeCell ref="B29:D29"/>
    <mergeCell ref="B30:D30"/>
    <mergeCell ref="B15:D15"/>
    <mergeCell ref="A11:D11"/>
    <mergeCell ref="A12:D12"/>
    <mergeCell ref="A13:D13"/>
    <mergeCell ref="A14:D14"/>
    <mergeCell ref="B16:D16"/>
    <mergeCell ref="A9:D9"/>
    <mergeCell ref="A10:D10"/>
    <mergeCell ref="A7:D7"/>
    <mergeCell ref="A8:D8"/>
    <mergeCell ref="B48:D48"/>
    <mergeCell ref="B41:D41"/>
    <mergeCell ref="B42:D42"/>
    <mergeCell ref="B43:D43"/>
    <mergeCell ref="B36:D36"/>
    <mergeCell ref="B44:D44"/>
    <mergeCell ref="B45:D45"/>
    <mergeCell ref="B46:D46"/>
    <mergeCell ref="B40:D40"/>
    <mergeCell ref="B37:D37"/>
    <mergeCell ref="B47:D47"/>
    <mergeCell ref="B39:D39"/>
  </mergeCells>
  <phoneticPr fontId="2"/>
  <conditionalFormatting sqref="HO6:IT48">
    <cfRule type="containsText" dxfId="1" priority="705" operator="containsText" text="FALSE">
      <formula>NOT(ISERROR(SEARCH("FALSE",HO6)))</formula>
    </cfRule>
    <cfRule type="containsText" dxfId="0" priority="726" operator="containsText" text="FALSE">
      <formula>NOT(ISERROR(SEARCH("FALSE",HO6)))</formula>
    </cfRule>
  </conditionalFormatting>
  <printOptions headings="1" gridLines="1"/>
  <pageMargins left="0.23622047244094491" right="0.23622047244094491" top="0.74803149606299213" bottom="0.74803149606299213" header="0.31496062992125984" footer="0.31496062992125984"/>
  <pageSetup paperSize="9" scale="24" orientation="landscape" r:id="rId1"/>
  <headerFooter alignWithMargins="0"/>
  <colBreaks count="1" manualBreakCount="1">
    <brk id="4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pageSetUpPr fitToPage="1"/>
  </sheetPr>
  <dimension ref="A1:J84"/>
  <sheetViews>
    <sheetView topLeftCell="B1" workbookViewId="0">
      <selection activeCell="L2" sqref="L2"/>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8"/>
      <c r="B1" s="15" t="s">
        <v>171</v>
      </c>
    </row>
    <row r="2" spans="1:10" ht="21" customHeight="1" x14ac:dyDescent="0.15">
      <c r="B2" s="495"/>
      <c r="C2" s="380"/>
      <c r="D2" s="496"/>
      <c r="E2" s="2"/>
      <c r="F2" s="43" t="s">
        <v>98</v>
      </c>
      <c r="G2" s="43" t="s">
        <v>143</v>
      </c>
      <c r="H2" s="43" t="s">
        <v>66</v>
      </c>
      <c r="I2" s="43" t="s">
        <v>68</v>
      </c>
      <c r="J2" s="43" t="s">
        <v>99</v>
      </c>
    </row>
    <row r="3" spans="1:10" ht="10.5" customHeight="1" x14ac:dyDescent="0.15">
      <c r="B3" s="468" t="s">
        <v>58</v>
      </c>
      <c r="C3" s="469"/>
      <c r="D3" s="470"/>
      <c r="E3" s="24" t="s">
        <v>56</v>
      </c>
      <c r="F3" s="25">
        <f>+[1]集計表!O6</f>
        <v>1257</v>
      </c>
      <c r="G3" s="25">
        <f>+[1]集計表!P6</f>
        <v>112</v>
      </c>
      <c r="H3" s="25">
        <f>+[1]集計表!Q6</f>
        <v>699</v>
      </c>
      <c r="I3" s="25">
        <f>+[1]集計表!R6</f>
        <v>446</v>
      </c>
      <c r="J3" s="25"/>
    </row>
    <row r="4" spans="1:10" ht="10.5" customHeight="1" x14ac:dyDescent="0.15">
      <c r="B4" s="471"/>
      <c r="C4" s="472"/>
      <c r="D4" s="473"/>
      <c r="E4" s="26" t="s">
        <v>57</v>
      </c>
      <c r="F4" s="27"/>
      <c r="G4" s="28">
        <f>IFERROR(G3/$F3,"-")</f>
        <v>8.9101034208432781E-2</v>
      </c>
      <c r="H4" s="28">
        <f t="shared" ref="H4:I4" si="0">IFERROR(H3/$F3,"-")</f>
        <v>0.55608591885441527</v>
      </c>
      <c r="I4" s="28">
        <f t="shared" si="0"/>
        <v>0.35481304693715193</v>
      </c>
      <c r="J4" s="29">
        <f>IFERROR((G4-I4)*100,"-")</f>
        <v>-26.571201272871914</v>
      </c>
    </row>
    <row r="5" spans="1:10" ht="10.5" customHeight="1" x14ac:dyDescent="0.15">
      <c r="B5" s="453" t="s">
        <v>59</v>
      </c>
      <c r="C5" s="454"/>
      <c r="D5" s="455"/>
      <c r="E5" s="30" t="s">
        <v>56</v>
      </c>
      <c r="F5" s="31">
        <f>+[1]集計表!O7</f>
        <v>547</v>
      </c>
      <c r="G5" s="31">
        <f>+[1]集計表!P7</f>
        <v>52</v>
      </c>
      <c r="H5" s="31">
        <f>+[1]集計表!Q7</f>
        <v>296</v>
      </c>
      <c r="I5" s="31">
        <f>+[1]集計表!R7</f>
        <v>199</v>
      </c>
      <c r="J5" s="31"/>
    </row>
    <row r="6" spans="1:10" ht="10.5" customHeight="1" x14ac:dyDescent="0.15">
      <c r="B6" s="456"/>
      <c r="C6" s="457"/>
      <c r="D6" s="458"/>
      <c r="E6" s="32" t="s">
        <v>57</v>
      </c>
      <c r="F6" s="33"/>
      <c r="G6" s="70">
        <f>IFERROR(G5/$F5,"-")</f>
        <v>9.5063985374771481E-2</v>
      </c>
      <c r="H6" s="70">
        <f t="shared" ref="H6:I6" si="1">IFERROR(H5/$F5,"-")</f>
        <v>0.5411334552102377</v>
      </c>
      <c r="I6" s="70">
        <f t="shared" si="1"/>
        <v>0.36380255941499084</v>
      </c>
      <c r="J6" s="35">
        <f t="shared" ref="J6" si="2">IFERROR((G6-I6)*100,"-")</f>
        <v>-26.87385740402194</v>
      </c>
    </row>
    <row r="7" spans="1:10" ht="10.5" customHeight="1" x14ac:dyDescent="0.15">
      <c r="B7" s="22"/>
      <c r="C7" s="459" t="s">
        <v>158</v>
      </c>
      <c r="D7" s="460"/>
      <c r="E7" s="4" t="s">
        <v>56</v>
      </c>
      <c r="F7" s="3">
        <f>+[1]集計表!O15</f>
        <v>43</v>
      </c>
      <c r="G7" s="3">
        <f>+[1]集計表!P15</f>
        <v>4</v>
      </c>
      <c r="H7" s="3">
        <f>+[1]集計表!Q15</f>
        <v>16</v>
      </c>
      <c r="I7" s="3">
        <f>+[1]集計表!R15</f>
        <v>23</v>
      </c>
      <c r="J7" s="3"/>
    </row>
    <row r="8" spans="1:10" ht="10.5" customHeight="1" x14ac:dyDescent="0.15">
      <c r="B8" s="22"/>
      <c r="C8" s="461"/>
      <c r="D8" s="462"/>
      <c r="E8" s="5" t="s">
        <v>57</v>
      </c>
      <c r="F8" s="6"/>
      <c r="G8" s="7">
        <f t="shared" ref="G8:I8" si="3">IFERROR(G7/$F7,"-")</f>
        <v>9.3023255813953487E-2</v>
      </c>
      <c r="H8" s="7">
        <f t="shared" si="3"/>
        <v>0.37209302325581395</v>
      </c>
      <c r="I8" s="7">
        <f t="shared" si="3"/>
        <v>0.53488372093023251</v>
      </c>
      <c r="J8" s="8">
        <f t="shared" ref="J8" si="4">IFERROR((G8-I8)*100,"-")</f>
        <v>-44.1860465116279</v>
      </c>
    </row>
    <row r="9" spans="1:10" ht="10.5" customHeight="1" x14ac:dyDescent="0.15">
      <c r="B9" s="22"/>
      <c r="C9" s="459" t="s">
        <v>126</v>
      </c>
      <c r="D9" s="460"/>
      <c r="E9" s="4" t="s">
        <v>56</v>
      </c>
      <c r="F9" s="3">
        <f>+[1]集計表!O16</f>
        <v>31</v>
      </c>
      <c r="G9" s="3">
        <f>+[1]集計表!P16</f>
        <v>2</v>
      </c>
      <c r="H9" s="3">
        <f>+[1]集計表!Q16</f>
        <v>16</v>
      </c>
      <c r="I9" s="3">
        <f>+[1]集計表!R16</f>
        <v>13</v>
      </c>
      <c r="J9" s="3"/>
    </row>
    <row r="10" spans="1:10" ht="10.5" customHeight="1" x14ac:dyDescent="0.15">
      <c r="B10" s="22"/>
      <c r="C10" s="461"/>
      <c r="D10" s="462"/>
      <c r="E10" s="5" t="s">
        <v>57</v>
      </c>
      <c r="F10" s="6"/>
      <c r="G10" s="7">
        <f t="shared" ref="G10:I10" si="5">IFERROR(G9/$F9,"-")</f>
        <v>6.4516129032258063E-2</v>
      </c>
      <c r="H10" s="7">
        <f t="shared" si="5"/>
        <v>0.5161290322580645</v>
      </c>
      <c r="I10" s="7">
        <f t="shared" si="5"/>
        <v>0.41935483870967744</v>
      </c>
      <c r="J10" s="8">
        <f t="shared" ref="J10" si="6">IFERROR((G10-I10)*100,"-")</f>
        <v>-35.483870967741936</v>
      </c>
    </row>
    <row r="11" spans="1:10" ht="10.5" customHeight="1" x14ac:dyDescent="0.15">
      <c r="B11" s="22"/>
      <c r="C11" s="459" t="s">
        <v>22</v>
      </c>
      <c r="D11" s="460"/>
      <c r="E11" s="4" t="s">
        <v>56</v>
      </c>
      <c r="F11" s="3">
        <f>+[1]集計表!O17</f>
        <v>30</v>
      </c>
      <c r="G11" s="3">
        <f>+[1]集計表!P17</f>
        <v>3</v>
      </c>
      <c r="H11" s="3">
        <f>+[1]集計表!Q17</f>
        <v>17</v>
      </c>
      <c r="I11" s="3">
        <f>+[1]集計表!R17</f>
        <v>10</v>
      </c>
      <c r="J11" s="3"/>
    </row>
    <row r="12" spans="1:10" ht="10.5" customHeight="1" x14ac:dyDescent="0.15">
      <c r="B12" s="22"/>
      <c r="C12" s="461"/>
      <c r="D12" s="462"/>
      <c r="E12" s="5" t="s">
        <v>57</v>
      </c>
      <c r="F12" s="6"/>
      <c r="G12" s="7">
        <f t="shared" ref="G12:I12" si="7">IFERROR(G11/$F11,"-")</f>
        <v>0.1</v>
      </c>
      <c r="H12" s="7">
        <f t="shared" si="7"/>
        <v>0.56666666666666665</v>
      </c>
      <c r="I12" s="7">
        <f t="shared" si="7"/>
        <v>0.33333333333333331</v>
      </c>
      <c r="J12" s="8">
        <f t="shared" ref="J12" si="8">IFERROR((G12-I12)*100,"-")</f>
        <v>-23.333333333333332</v>
      </c>
    </row>
    <row r="13" spans="1:10" ht="10.5" customHeight="1" x14ac:dyDescent="0.15">
      <c r="B13" s="22"/>
      <c r="C13" s="459" t="s">
        <v>25</v>
      </c>
      <c r="D13" s="460"/>
      <c r="E13" s="4" t="s">
        <v>56</v>
      </c>
      <c r="F13" s="3">
        <f>+[1]集計表!O18</f>
        <v>49</v>
      </c>
      <c r="G13" s="3">
        <f>+[1]集計表!P18</f>
        <v>3</v>
      </c>
      <c r="H13" s="3">
        <f>+[1]集計表!Q18</f>
        <v>19</v>
      </c>
      <c r="I13" s="3">
        <f>+[1]集計表!R18</f>
        <v>27</v>
      </c>
      <c r="J13" s="3"/>
    </row>
    <row r="14" spans="1:10" ht="10.5" customHeight="1" x14ac:dyDescent="0.15">
      <c r="B14" s="22"/>
      <c r="C14" s="461"/>
      <c r="D14" s="462"/>
      <c r="E14" s="5" t="s">
        <v>57</v>
      </c>
      <c r="F14" s="6"/>
      <c r="G14" s="7">
        <f t="shared" ref="G14:I14" si="9">IFERROR(G13/$F13,"-")</f>
        <v>6.1224489795918366E-2</v>
      </c>
      <c r="H14" s="7">
        <f t="shared" si="9"/>
        <v>0.38775510204081631</v>
      </c>
      <c r="I14" s="7">
        <f t="shared" si="9"/>
        <v>0.55102040816326525</v>
      </c>
      <c r="J14" s="8">
        <f t="shared" ref="J14" si="10">IFERROR((G14-I14)*100,"-")</f>
        <v>-48.979591836734684</v>
      </c>
    </row>
    <row r="15" spans="1:10" ht="10.5" customHeight="1" x14ac:dyDescent="0.15">
      <c r="B15" s="22"/>
      <c r="C15" s="459" t="s">
        <v>117</v>
      </c>
      <c r="D15" s="460"/>
      <c r="E15" s="4" t="s">
        <v>56</v>
      </c>
      <c r="F15" s="3">
        <f>+[1]集計表!O19</f>
        <v>45</v>
      </c>
      <c r="G15" s="3">
        <f>+[1]集計表!P19</f>
        <v>1</v>
      </c>
      <c r="H15" s="3">
        <f>+[1]集計表!Q19</f>
        <v>28</v>
      </c>
      <c r="I15" s="3">
        <f>+[1]集計表!R19</f>
        <v>16</v>
      </c>
      <c r="J15" s="3"/>
    </row>
    <row r="16" spans="1:10" ht="10.5" customHeight="1" x14ac:dyDescent="0.15">
      <c r="B16" s="22"/>
      <c r="C16" s="461"/>
      <c r="D16" s="462"/>
      <c r="E16" s="5" t="s">
        <v>57</v>
      </c>
      <c r="F16" s="6"/>
      <c r="G16" s="7">
        <f t="shared" ref="G16:I16" si="11">IFERROR(G15/$F15,"-")</f>
        <v>2.2222222222222223E-2</v>
      </c>
      <c r="H16" s="7">
        <f t="shared" si="11"/>
        <v>0.62222222222222223</v>
      </c>
      <c r="I16" s="7">
        <f t="shared" si="11"/>
        <v>0.35555555555555557</v>
      </c>
      <c r="J16" s="8">
        <f t="shared" ref="J16" si="12">IFERROR((G16-I16)*100,"-")</f>
        <v>-33.333333333333336</v>
      </c>
    </row>
    <row r="17" spans="2:10" ht="10.5" customHeight="1" x14ac:dyDescent="0.15">
      <c r="B17" s="22"/>
      <c r="C17" s="459" t="s">
        <v>151</v>
      </c>
      <c r="D17" s="460"/>
      <c r="E17" s="4" t="s">
        <v>56</v>
      </c>
      <c r="F17" s="3">
        <f>+[1]集計表!O20</f>
        <v>36</v>
      </c>
      <c r="G17" s="3">
        <f>+[1]集計表!P20</f>
        <v>6</v>
      </c>
      <c r="H17" s="3">
        <f>+[1]集計表!Q20</f>
        <v>22</v>
      </c>
      <c r="I17" s="3">
        <f>+[1]集計表!R20</f>
        <v>8</v>
      </c>
      <c r="J17" s="3"/>
    </row>
    <row r="18" spans="2:10" ht="10.5" customHeight="1" x14ac:dyDescent="0.15">
      <c r="B18" s="22"/>
      <c r="C18" s="461"/>
      <c r="D18" s="462"/>
      <c r="E18" s="5" t="s">
        <v>57</v>
      </c>
      <c r="F18" s="6"/>
      <c r="G18" s="7">
        <f t="shared" ref="G18:I18" si="13">IFERROR(G17/$F17,"-")</f>
        <v>0.16666666666666666</v>
      </c>
      <c r="H18" s="7">
        <f t="shared" si="13"/>
        <v>0.61111111111111116</v>
      </c>
      <c r="I18" s="7">
        <f t="shared" si="13"/>
        <v>0.22222222222222221</v>
      </c>
      <c r="J18" s="8">
        <f t="shared" ref="J18" si="14">IFERROR((G18-I18)*100,"-")</f>
        <v>-5.5555555555555554</v>
      </c>
    </row>
    <row r="19" spans="2:10" ht="10.5" customHeight="1" x14ac:dyDescent="0.15">
      <c r="B19" s="22"/>
      <c r="C19" s="459" t="s">
        <v>27</v>
      </c>
      <c r="D19" s="460"/>
      <c r="E19" s="4" t="s">
        <v>56</v>
      </c>
      <c r="F19" s="3">
        <f>+[1]集計表!O21</f>
        <v>49</v>
      </c>
      <c r="G19" s="3">
        <f>+[1]集計表!P21</f>
        <v>5</v>
      </c>
      <c r="H19" s="3">
        <f>+[1]集計表!Q21</f>
        <v>25</v>
      </c>
      <c r="I19" s="3">
        <f>+[1]集計表!R21</f>
        <v>19</v>
      </c>
      <c r="J19" s="3"/>
    </row>
    <row r="20" spans="2:10" ht="10.5" customHeight="1" x14ac:dyDescent="0.15">
      <c r="B20" s="22"/>
      <c r="C20" s="461"/>
      <c r="D20" s="462"/>
      <c r="E20" s="5" t="s">
        <v>57</v>
      </c>
      <c r="F20" s="6"/>
      <c r="G20" s="7">
        <f t="shared" ref="G20:I20" si="15">IFERROR(G19/$F19,"-")</f>
        <v>0.10204081632653061</v>
      </c>
      <c r="H20" s="7">
        <f t="shared" si="15"/>
        <v>0.51020408163265307</v>
      </c>
      <c r="I20" s="7">
        <f t="shared" si="15"/>
        <v>0.38775510204081631</v>
      </c>
      <c r="J20" s="8">
        <f t="shared" ref="J20" si="16">IFERROR((G20-I20)*100,"-")</f>
        <v>-28.571428571428569</v>
      </c>
    </row>
    <row r="21" spans="2:10" ht="10.5" customHeight="1" x14ac:dyDescent="0.15">
      <c r="B21" s="22"/>
      <c r="C21" s="459" t="s">
        <v>84</v>
      </c>
      <c r="D21" s="460"/>
      <c r="E21" s="4" t="s">
        <v>56</v>
      </c>
      <c r="F21" s="3">
        <f>+[1]集計表!O22</f>
        <v>51</v>
      </c>
      <c r="G21" s="3">
        <f>+[1]集計表!P22</f>
        <v>7</v>
      </c>
      <c r="H21" s="3">
        <f>+[1]集計表!Q22</f>
        <v>27</v>
      </c>
      <c r="I21" s="3">
        <f>+[1]集計表!R22</f>
        <v>17</v>
      </c>
      <c r="J21" s="3"/>
    </row>
    <row r="22" spans="2:10" ht="10.5" customHeight="1" x14ac:dyDescent="0.15">
      <c r="B22" s="22"/>
      <c r="C22" s="461"/>
      <c r="D22" s="462"/>
      <c r="E22" s="5" t="s">
        <v>57</v>
      </c>
      <c r="F22" s="6"/>
      <c r="G22" s="7">
        <f t="shared" ref="G22:I22" si="17">IFERROR(G21/$F21,"-")</f>
        <v>0.13725490196078433</v>
      </c>
      <c r="H22" s="7">
        <f t="shared" si="17"/>
        <v>0.52941176470588236</v>
      </c>
      <c r="I22" s="7">
        <f t="shared" si="17"/>
        <v>0.33333333333333331</v>
      </c>
      <c r="J22" s="8">
        <f t="shared" ref="J22" si="18">IFERROR((G22-I22)*100,"-")</f>
        <v>-19.6078431372549</v>
      </c>
    </row>
    <row r="23" spans="2:10" ht="10.5" customHeight="1" x14ac:dyDescent="0.15">
      <c r="B23" s="22"/>
      <c r="C23" s="459" t="s">
        <v>29</v>
      </c>
      <c r="D23" s="460"/>
      <c r="E23" s="4" t="s">
        <v>56</v>
      </c>
      <c r="F23" s="3">
        <f>+[1]集計表!O23</f>
        <v>67</v>
      </c>
      <c r="G23" s="3">
        <f>+[1]集計表!P23</f>
        <v>5</v>
      </c>
      <c r="H23" s="3">
        <f>+[1]集計表!Q23</f>
        <v>40</v>
      </c>
      <c r="I23" s="3">
        <f>+[1]集計表!R23</f>
        <v>22</v>
      </c>
      <c r="J23" s="3"/>
    </row>
    <row r="24" spans="2:10" ht="10.5" customHeight="1" x14ac:dyDescent="0.15">
      <c r="B24" s="22"/>
      <c r="C24" s="461"/>
      <c r="D24" s="462"/>
      <c r="E24" s="5" t="s">
        <v>57</v>
      </c>
      <c r="F24" s="6"/>
      <c r="G24" s="7">
        <f t="shared" ref="G24:I24" si="19">IFERROR(G23/$F23,"-")</f>
        <v>7.4626865671641784E-2</v>
      </c>
      <c r="H24" s="7">
        <f t="shared" si="19"/>
        <v>0.59701492537313428</v>
      </c>
      <c r="I24" s="7">
        <f t="shared" si="19"/>
        <v>0.32835820895522388</v>
      </c>
      <c r="J24" s="8">
        <f t="shared" ref="J24" si="20">IFERROR((G24-I24)*100,"-")</f>
        <v>-25.373134328358208</v>
      </c>
    </row>
    <row r="25" spans="2:10" ht="10.5" customHeight="1" x14ac:dyDescent="0.15">
      <c r="B25" s="22"/>
      <c r="C25" s="459" t="s">
        <v>32</v>
      </c>
      <c r="D25" s="460"/>
      <c r="E25" s="4" t="s">
        <v>56</v>
      </c>
      <c r="F25" s="3">
        <f>+[1]集計表!O24</f>
        <v>46</v>
      </c>
      <c r="G25" s="3">
        <f>+[1]集計表!P24</f>
        <v>8</v>
      </c>
      <c r="H25" s="3">
        <f>+[1]集計表!Q24</f>
        <v>23</v>
      </c>
      <c r="I25" s="3">
        <f>+[1]集計表!R24</f>
        <v>15</v>
      </c>
      <c r="J25" s="3"/>
    </row>
    <row r="26" spans="2:10" ht="10.5" customHeight="1" x14ac:dyDescent="0.15">
      <c r="B26" s="22"/>
      <c r="C26" s="461"/>
      <c r="D26" s="462"/>
      <c r="E26" s="5" t="s">
        <v>57</v>
      </c>
      <c r="F26" s="6"/>
      <c r="G26" s="7">
        <f t="shared" ref="G26:I26" si="21">IFERROR(G25/$F25,"-")</f>
        <v>0.17391304347826086</v>
      </c>
      <c r="H26" s="7">
        <f t="shared" si="21"/>
        <v>0.5</v>
      </c>
      <c r="I26" s="7">
        <f t="shared" si="21"/>
        <v>0.32608695652173914</v>
      </c>
      <c r="J26" s="8">
        <f t="shared" ref="J26" si="22">IFERROR((G26-I26)*100,"-")</f>
        <v>-15.217391304347828</v>
      </c>
    </row>
    <row r="27" spans="2:10" ht="10.5" customHeight="1" x14ac:dyDescent="0.15">
      <c r="B27" s="22"/>
      <c r="C27" s="459" t="s">
        <v>33</v>
      </c>
      <c r="D27" s="460"/>
      <c r="E27" s="4" t="s">
        <v>56</v>
      </c>
      <c r="F27" s="3">
        <f>+[1]集計表!O25</f>
        <v>44</v>
      </c>
      <c r="G27" s="3">
        <f>+[1]集計表!P25</f>
        <v>4</v>
      </c>
      <c r="H27" s="3">
        <f>+[1]集計表!Q25</f>
        <v>29</v>
      </c>
      <c r="I27" s="3">
        <f>+[1]集計表!R25</f>
        <v>11</v>
      </c>
      <c r="J27" s="3"/>
    </row>
    <row r="28" spans="2:10" ht="10.5" customHeight="1" x14ac:dyDescent="0.15">
      <c r="B28" s="22"/>
      <c r="C28" s="461"/>
      <c r="D28" s="462"/>
      <c r="E28" s="5" t="s">
        <v>57</v>
      </c>
      <c r="F28" s="6"/>
      <c r="G28" s="7">
        <f t="shared" ref="G28:I28" si="23">IFERROR(G27/$F27,"-")</f>
        <v>9.0909090909090912E-2</v>
      </c>
      <c r="H28" s="7">
        <f t="shared" si="23"/>
        <v>0.65909090909090906</v>
      </c>
      <c r="I28" s="7">
        <f t="shared" si="23"/>
        <v>0.25</v>
      </c>
      <c r="J28" s="8">
        <f t="shared" ref="J28" si="24">IFERROR((G28-I28)*100,"-")</f>
        <v>-15.909090909090908</v>
      </c>
    </row>
    <row r="29" spans="2:10" ht="10.5" customHeight="1" x14ac:dyDescent="0.15">
      <c r="B29" s="22"/>
      <c r="C29" s="459" t="s">
        <v>31</v>
      </c>
      <c r="D29" s="460"/>
      <c r="E29" s="4" t="s">
        <v>56</v>
      </c>
      <c r="F29" s="3">
        <f>+[1]集計表!O26</f>
        <v>56</v>
      </c>
      <c r="G29" s="3">
        <f>+[1]集計表!P26</f>
        <v>4</v>
      </c>
      <c r="H29" s="3">
        <f>+[1]集計表!Q26</f>
        <v>34</v>
      </c>
      <c r="I29" s="3">
        <f>+[1]集計表!R26</f>
        <v>18</v>
      </c>
      <c r="J29" s="3"/>
    </row>
    <row r="30" spans="2:10" ht="10.5" customHeight="1" x14ac:dyDescent="0.15">
      <c r="B30" s="22"/>
      <c r="C30" s="461"/>
      <c r="D30" s="462"/>
      <c r="E30" s="5" t="s">
        <v>57</v>
      </c>
      <c r="F30" s="6"/>
      <c r="G30" s="7">
        <f t="shared" ref="G30:I30" si="25">IFERROR(G29/$F29,"-")</f>
        <v>7.1428571428571425E-2</v>
      </c>
      <c r="H30" s="7">
        <f t="shared" si="25"/>
        <v>0.6071428571428571</v>
      </c>
      <c r="I30" s="7">
        <f t="shared" si="25"/>
        <v>0.32142857142857145</v>
      </c>
      <c r="J30" s="8">
        <f t="shared" ref="J30" si="26">IFERROR((G30-I30)*100,"-")</f>
        <v>-25</v>
      </c>
    </row>
    <row r="31" spans="2:10" ht="10.5" customHeight="1" x14ac:dyDescent="0.15">
      <c r="B31" s="453" t="s">
        <v>60</v>
      </c>
      <c r="C31" s="454"/>
      <c r="D31" s="455"/>
      <c r="E31" s="30" t="s">
        <v>56</v>
      </c>
      <c r="F31" s="31">
        <f>+F33+F41+F65+F67+F69+F71+F73</f>
        <v>710</v>
      </c>
      <c r="G31" s="31">
        <f t="shared" ref="G31:I31" si="27">+G33+G41+G65+G67+G69+G71+G73</f>
        <v>60</v>
      </c>
      <c r="H31" s="31">
        <f t="shared" si="27"/>
        <v>403</v>
      </c>
      <c r="I31" s="31">
        <f t="shared" si="27"/>
        <v>247</v>
      </c>
      <c r="J31" s="31"/>
    </row>
    <row r="32" spans="2:10" ht="10.5" customHeight="1" x14ac:dyDescent="0.15">
      <c r="B32" s="456"/>
      <c r="C32" s="457"/>
      <c r="D32" s="458"/>
      <c r="E32" s="32" t="s">
        <v>57</v>
      </c>
      <c r="F32" s="33"/>
      <c r="G32" s="34">
        <f t="shared" ref="G32:I32" si="28">IFERROR(G31/$F31,"-")</f>
        <v>8.4507042253521125E-2</v>
      </c>
      <c r="H32" s="34">
        <f t="shared" si="28"/>
        <v>0.56760563380281692</v>
      </c>
      <c r="I32" s="34">
        <f t="shared" si="28"/>
        <v>0.34788732394366195</v>
      </c>
      <c r="J32" s="35">
        <f t="shared" ref="J32" si="29">IFERROR((G32-I32)*100,"-")</f>
        <v>-26.338028169014084</v>
      </c>
    </row>
    <row r="33" spans="2:10" ht="10.5" customHeight="1" x14ac:dyDescent="0.15">
      <c r="B33" s="52"/>
      <c r="C33" s="464" t="s">
        <v>61</v>
      </c>
      <c r="D33" s="465"/>
      <c r="E33" s="36" t="s">
        <v>56</v>
      </c>
      <c r="F33" s="37">
        <f>+[1]集計表!O8</f>
        <v>142</v>
      </c>
      <c r="G33" s="37">
        <f>+[1]集計表!P8</f>
        <v>11</v>
      </c>
      <c r="H33" s="37">
        <f>+[1]集計表!Q8</f>
        <v>91</v>
      </c>
      <c r="I33" s="37">
        <f>+[1]集計表!R8</f>
        <v>40</v>
      </c>
      <c r="J33" s="37"/>
    </row>
    <row r="34" spans="2:10" ht="10.5" customHeight="1" x14ac:dyDescent="0.15">
      <c r="B34" s="52"/>
      <c r="C34" s="466"/>
      <c r="D34" s="467"/>
      <c r="E34" s="38" t="s">
        <v>57</v>
      </c>
      <c r="F34" s="39"/>
      <c r="G34" s="40">
        <f t="shared" ref="G34:I34" si="30">IFERROR(G33/$F33,"-")</f>
        <v>7.746478873239436E-2</v>
      </c>
      <c r="H34" s="40">
        <f t="shared" si="30"/>
        <v>0.64084507042253525</v>
      </c>
      <c r="I34" s="40">
        <f t="shared" si="30"/>
        <v>0.28169014084507044</v>
      </c>
      <c r="J34" s="41">
        <f t="shared" ref="J34" si="31">IFERROR((G34-I34)*100,"-")</f>
        <v>-20.422535211267608</v>
      </c>
    </row>
    <row r="35" spans="2:10" ht="10.5" customHeight="1" x14ac:dyDescent="0.15">
      <c r="B35" s="52"/>
      <c r="C35" s="62"/>
      <c r="D35" s="451" t="s">
        <v>39</v>
      </c>
      <c r="E35" s="4" t="s">
        <v>56</v>
      </c>
      <c r="F35" s="3">
        <f>+[1]集計表!O27</f>
        <v>43</v>
      </c>
      <c r="G35" s="3">
        <f>+[1]集計表!P27</f>
        <v>6</v>
      </c>
      <c r="H35" s="3">
        <f>+[1]集計表!Q27</f>
        <v>24</v>
      </c>
      <c r="I35" s="3">
        <f>+[1]集計表!R27</f>
        <v>13</v>
      </c>
      <c r="J35" s="3"/>
    </row>
    <row r="36" spans="2:10" ht="10.5" customHeight="1" x14ac:dyDescent="0.15">
      <c r="B36" s="52"/>
      <c r="C36" s="62"/>
      <c r="D36" s="452"/>
      <c r="E36" s="5" t="s">
        <v>57</v>
      </c>
      <c r="F36" s="6"/>
      <c r="G36" s="7">
        <f t="shared" ref="G36:I36" si="32">IFERROR(G35/$F35,"-")</f>
        <v>0.13953488372093023</v>
      </c>
      <c r="H36" s="7">
        <f t="shared" si="32"/>
        <v>0.55813953488372092</v>
      </c>
      <c r="I36" s="7">
        <f t="shared" si="32"/>
        <v>0.30232558139534882</v>
      </c>
      <c r="J36" s="8">
        <f t="shared" ref="J36" si="33">IFERROR((G36-I36)*100,"-")</f>
        <v>-16.279069767441857</v>
      </c>
    </row>
    <row r="37" spans="2:10" ht="10.5" customHeight="1" x14ac:dyDescent="0.15">
      <c r="B37" s="52"/>
      <c r="C37" s="62"/>
      <c r="D37" s="451" t="s">
        <v>19</v>
      </c>
      <c r="E37" s="4" t="s">
        <v>56</v>
      </c>
      <c r="F37" s="3">
        <f>+[1]集計表!O28</f>
        <v>54</v>
      </c>
      <c r="G37" s="3">
        <f>+[1]集計表!P28</f>
        <v>0</v>
      </c>
      <c r="H37" s="3">
        <f>+[1]集計表!Q28</f>
        <v>35</v>
      </c>
      <c r="I37" s="3">
        <f>+[1]集計表!R28</f>
        <v>19</v>
      </c>
      <c r="J37" s="3"/>
    </row>
    <row r="38" spans="2:10" ht="10.5" customHeight="1" x14ac:dyDescent="0.15">
      <c r="B38" s="52"/>
      <c r="C38" s="62"/>
      <c r="D38" s="452"/>
      <c r="E38" s="5" t="s">
        <v>57</v>
      </c>
      <c r="F38" s="6"/>
      <c r="G38" s="7">
        <f t="shared" ref="G38:I38" si="34">IFERROR(G37/$F37,"-")</f>
        <v>0</v>
      </c>
      <c r="H38" s="7">
        <f t="shared" si="34"/>
        <v>0.64814814814814814</v>
      </c>
      <c r="I38" s="7">
        <f t="shared" si="34"/>
        <v>0.35185185185185186</v>
      </c>
      <c r="J38" s="8">
        <f t="shared" ref="J38" si="35">IFERROR((G38-I38)*100,"-")</f>
        <v>-35.185185185185183</v>
      </c>
    </row>
    <row r="39" spans="2:10" ht="10.5" customHeight="1" x14ac:dyDescent="0.15">
      <c r="B39" s="52"/>
      <c r="C39" s="62"/>
      <c r="D39" s="451" t="s">
        <v>20</v>
      </c>
      <c r="E39" s="4" t="s">
        <v>56</v>
      </c>
      <c r="F39" s="3">
        <f>+[1]集計表!O29</f>
        <v>45</v>
      </c>
      <c r="G39" s="3">
        <f>+[1]集計表!P29</f>
        <v>5</v>
      </c>
      <c r="H39" s="3">
        <f>+[1]集計表!Q29</f>
        <v>32</v>
      </c>
      <c r="I39" s="3">
        <f>+[1]集計表!R29</f>
        <v>8</v>
      </c>
      <c r="J39" s="3"/>
    </row>
    <row r="40" spans="2:10" ht="10.5" customHeight="1" x14ac:dyDescent="0.15">
      <c r="B40" s="52"/>
      <c r="C40" s="63"/>
      <c r="D40" s="452"/>
      <c r="E40" s="5" t="s">
        <v>57</v>
      </c>
      <c r="F40" s="6"/>
      <c r="G40" s="7">
        <f t="shared" ref="G40:I40" si="36">IFERROR(G39/$F39,"-")</f>
        <v>0.1111111111111111</v>
      </c>
      <c r="H40" s="7">
        <f t="shared" si="36"/>
        <v>0.71111111111111114</v>
      </c>
      <c r="I40" s="7">
        <f t="shared" si="36"/>
        <v>0.17777777777777778</v>
      </c>
      <c r="J40" s="8">
        <f t="shared" ref="J40" si="37">IFERROR((G40-I40)*100,"-")</f>
        <v>-6.6666666666666679</v>
      </c>
    </row>
    <row r="41" spans="2:10" ht="10.5" customHeight="1" x14ac:dyDescent="0.15">
      <c r="B41" s="52"/>
      <c r="C41" s="464" t="s">
        <v>62</v>
      </c>
      <c r="D41" s="465"/>
      <c r="E41" s="36" t="s">
        <v>56</v>
      </c>
      <c r="F41" s="37">
        <f>+[1]集計表!O9</f>
        <v>246</v>
      </c>
      <c r="G41" s="37">
        <f>+[1]集計表!P9</f>
        <v>18</v>
      </c>
      <c r="H41" s="37">
        <f>+[1]集計表!Q9</f>
        <v>123</v>
      </c>
      <c r="I41" s="37">
        <f>+[1]集計表!R9</f>
        <v>105</v>
      </c>
      <c r="J41" s="37"/>
    </row>
    <row r="42" spans="2:10" ht="10.5" customHeight="1" x14ac:dyDescent="0.15">
      <c r="B42" s="52"/>
      <c r="C42" s="466"/>
      <c r="D42" s="467"/>
      <c r="E42" s="38" t="s">
        <v>57</v>
      </c>
      <c r="F42" s="39"/>
      <c r="G42" s="40">
        <f t="shared" ref="G42:I42" si="38">IFERROR(G41/$F41,"-")</f>
        <v>7.3170731707317069E-2</v>
      </c>
      <c r="H42" s="40">
        <f t="shared" si="38"/>
        <v>0.5</v>
      </c>
      <c r="I42" s="40">
        <f t="shared" si="38"/>
        <v>0.42682926829268292</v>
      </c>
      <c r="J42" s="41">
        <f t="shared" ref="J42" si="39">IFERROR((G42-I42)*100,"-")</f>
        <v>-35.365853658536587</v>
      </c>
    </row>
    <row r="43" spans="2:10" ht="10.5" customHeight="1" x14ac:dyDescent="0.15">
      <c r="B43" s="52"/>
      <c r="C43" s="62"/>
      <c r="D43" s="451" t="s">
        <v>50</v>
      </c>
      <c r="E43" s="4" t="s">
        <v>56</v>
      </c>
      <c r="F43" s="3">
        <f>+[1]集計表!O30</f>
        <v>112</v>
      </c>
      <c r="G43" s="3">
        <f>+[1]集計表!P30</f>
        <v>11</v>
      </c>
      <c r="H43" s="3">
        <f>+[1]集計表!Q30</f>
        <v>59</v>
      </c>
      <c r="I43" s="3">
        <f>+[1]集計表!R30</f>
        <v>42</v>
      </c>
      <c r="J43" s="3"/>
    </row>
    <row r="44" spans="2:10" ht="10.5" customHeight="1" x14ac:dyDescent="0.15">
      <c r="B44" s="52"/>
      <c r="C44" s="62"/>
      <c r="D44" s="452"/>
      <c r="E44" s="5" t="s">
        <v>57</v>
      </c>
      <c r="F44" s="6"/>
      <c r="G44" s="7">
        <f t="shared" ref="G44:I44" si="40">IFERROR(G43/$F43,"-")</f>
        <v>9.8214285714285712E-2</v>
      </c>
      <c r="H44" s="7">
        <f t="shared" si="40"/>
        <v>0.5267857142857143</v>
      </c>
      <c r="I44" s="7">
        <f t="shared" si="40"/>
        <v>0.375</v>
      </c>
      <c r="J44" s="8">
        <f t="shared" ref="J44" si="41">IFERROR((G44-I44)*100,"-")</f>
        <v>-27.678571428571431</v>
      </c>
    </row>
    <row r="45" spans="2:10" ht="10.5" customHeight="1" x14ac:dyDescent="0.15">
      <c r="B45" s="52"/>
      <c r="C45" s="62"/>
      <c r="D45" s="451" t="s">
        <v>131</v>
      </c>
      <c r="E45" s="4" t="s">
        <v>56</v>
      </c>
      <c r="F45" s="3">
        <f>+[1]集計表!O31</f>
        <v>13</v>
      </c>
      <c r="G45" s="3">
        <f>+[1]集計表!P31</f>
        <v>2</v>
      </c>
      <c r="H45" s="3">
        <f>+[1]集計表!Q31</f>
        <v>5</v>
      </c>
      <c r="I45" s="3">
        <f>+[1]集計表!R31</f>
        <v>6</v>
      </c>
      <c r="J45" s="3"/>
    </row>
    <row r="46" spans="2:10" ht="10.5" customHeight="1" x14ac:dyDescent="0.15">
      <c r="B46" s="52"/>
      <c r="C46" s="62"/>
      <c r="D46" s="452"/>
      <c r="E46" s="5" t="s">
        <v>57</v>
      </c>
      <c r="F46" s="6"/>
      <c r="G46" s="7">
        <f t="shared" ref="G46:I46" si="42">IFERROR(G45/$F45,"-")</f>
        <v>0.15384615384615385</v>
      </c>
      <c r="H46" s="7">
        <f t="shared" si="42"/>
        <v>0.38461538461538464</v>
      </c>
      <c r="I46" s="7">
        <f t="shared" si="42"/>
        <v>0.46153846153846156</v>
      </c>
      <c r="J46" s="8">
        <f t="shared" ref="J46" si="43">IFERROR((G46-I46)*100,"-")</f>
        <v>-30.76923076923077</v>
      </c>
    </row>
    <row r="47" spans="2:10" ht="10.5" customHeight="1" x14ac:dyDescent="0.15">
      <c r="B47" s="52"/>
      <c r="C47" s="447" t="s">
        <v>113</v>
      </c>
      <c r="D47" s="451" t="s">
        <v>44</v>
      </c>
      <c r="E47" s="4" t="s">
        <v>56</v>
      </c>
      <c r="F47" s="3">
        <f>+[1]集計表!O32</f>
        <v>26</v>
      </c>
      <c r="G47" s="3">
        <f>+[1]集計表!P32</f>
        <v>5</v>
      </c>
      <c r="H47" s="3">
        <f>+[1]集計表!Q32</f>
        <v>12</v>
      </c>
      <c r="I47" s="3">
        <f>+[1]集計表!R32</f>
        <v>9</v>
      </c>
      <c r="J47" s="3"/>
    </row>
    <row r="48" spans="2:10" ht="10.5" customHeight="1" x14ac:dyDescent="0.15">
      <c r="B48" s="52"/>
      <c r="C48" s="447"/>
      <c r="D48" s="452"/>
      <c r="E48" s="5" t="s">
        <v>57</v>
      </c>
      <c r="F48" s="6"/>
      <c r="G48" s="7">
        <f t="shared" ref="G48:I48" si="44">IFERROR(G47/$F47,"-")</f>
        <v>0.19230769230769232</v>
      </c>
      <c r="H48" s="7">
        <f t="shared" si="44"/>
        <v>0.46153846153846156</v>
      </c>
      <c r="I48" s="7">
        <f t="shared" si="44"/>
        <v>0.34615384615384615</v>
      </c>
      <c r="J48" s="8">
        <f t="shared" ref="J48" si="45">IFERROR((G48-I48)*100,"-")</f>
        <v>-15.384615384615383</v>
      </c>
    </row>
    <row r="49" spans="2:10" ht="10.5" customHeight="1" x14ac:dyDescent="0.15">
      <c r="B49" s="52"/>
      <c r="C49" s="447" t="s">
        <v>114</v>
      </c>
      <c r="D49" s="451" t="s">
        <v>132</v>
      </c>
      <c r="E49" s="4" t="s">
        <v>56</v>
      </c>
      <c r="F49" s="3">
        <f>+[1]集計表!O33</f>
        <v>29</v>
      </c>
      <c r="G49" s="3">
        <f>+[1]集計表!P33</f>
        <v>1</v>
      </c>
      <c r="H49" s="3">
        <f>+[1]集計表!Q33</f>
        <v>16</v>
      </c>
      <c r="I49" s="3">
        <f>+[1]集計表!R33</f>
        <v>12</v>
      </c>
      <c r="J49" s="3"/>
    </row>
    <row r="50" spans="2:10" ht="10.5" customHeight="1" x14ac:dyDescent="0.15">
      <c r="B50" s="52"/>
      <c r="C50" s="447"/>
      <c r="D50" s="452"/>
      <c r="E50" s="5" t="s">
        <v>57</v>
      </c>
      <c r="F50" s="6"/>
      <c r="G50" s="7">
        <f t="shared" ref="G50:I50" si="46">IFERROR(G49/$F49,"-")</f>
        <v>3.4482758620689655E-2</v>
      </c>
      <c r="H50" s="7">
        <f t="shared" si="46"/>
        <v>0.55172413793103448</v>
      </c>
      <c r="I50" s="7">
        <f t="shared" si="46"/>
        <v>0.41379310344827586</v>
      </c>
      <c r="J50" s="8">
        <f t="shared" ref="J50" si="47">IFERROR((G50-I50)*100,"-")</f>
        <v>-37.931034482758619</v>
      </c>
    </row>
    <row r="51" spans="2:10" ht="10.5" customHeight="1" x14ac:dyDescent="0.15">
      <c r="B51" s="52"/>
      <c r="C51" s="62"/>
      <c r="D51" s="451" t="s">
        <v>46</v>
      </c>
      <c r="E51" s="4" t="s">
        <v>56</v>
      </c>
      <c r="F51" s="3">
        <f>+[1]集計表!O34</f>
        <v>26</v>
      </c>
      <c r="G51" s="3">
        <f>+[1]集計表!P34</f>
        <v>2</v>
      </c>
      <c r="H51" s="3">
        <f>+[1]集計表!Q34</f>
        <v>16</v>
      </c>
      <c r="I51" s="3">
        <f>+[1]集計表!R34</f>
        <v>8</v>
      </c>
      <c r="J51" s="3"/>
    </row>
    <row r="52" spans="2:10" ht="10.5" customHeight="1" x14ac:dyDescent="0.15">
      <c r="B52" s="52"/>
      <c r="C52" s="62"/>
      <c r="D52" s="452"/>
      <c r="E52" s="5" t="s">
        <v>57</v>
      </c>
      <c r="F52" s="6"/>
      <c r="G52" s="7">
        <f t="shared" ref="G52:I52" si="48">IFERROR(G51/$F51,"-")</f>
        <v>7.6923076923076927E-2</v>
      </c>
      <c r="H52" s="7">
        <f t="shared" si="48"/>
        <v>0.61538461538461542</v>
      </c>
      <c r="I52" s="7">
        <f t="shared" si="48"/>
        <v>0.30769230769230771</v>
      </c>
      <c r="J52" s="8">
        <f t="shared" ref="J52" si="49">IFERROR((G52-I52)*100,"-")</f>
        <v>-23.076923076923077</v>
      </c>
    </row>
    <row r="53" spans="2:10" ht="10.5" customHeight="1" x14ac:dyDescent="0.15">
      <c r="B53" s="52"/>
      <c r="C53" s="62"/>
      <c r="D53" s="451" t="s">
        <v>45</v>
      </c>
      <c r="E53" s="4" t="s">
        <v>56</v>
      </c>
      <c r="F53" s="3">
        <f>+[1]集計表!O35</f>
        <v>18</v>
      </c>
      <c r="G53" s="3">
        <f>+[1]集計表!P35</f>
        <v>1</v>
      </c>
      <c r="H53" s="3">
        <f>+[1]集計表!Q35</f>
        <v>10</v>
      </c>
      <c r="I53" s="3">
        <f>+[1]集計表!R35</f>
        <v>7</v>
      </c>
      <c r="J53" s="3"/>
    </row>
    <row r="54" spans="2:10" ht="10.5" customHeight="1" x14ac:dyDescent="0.15">
      <c r="B54" s="52"/>
      <c r="C54" s="62"/>
      <c r="D54" s="452"/>
      <c r="E54" s="5" t="s">
        <v>57</v>
      </c>
      <c r="F54" s="6"/>
      <c r="G54" s="7">
        <f t="shared" ref="G54:I54" si="50">IFERROR(G53/$F53,"-")</f>
        <v>5.5555555555555552E-2</v>
      </c>
      <c r="H54" s="7">
        <f t="shared" si="50"/>
        <v>0.55555555555555558</v>
      </c>
      <c r="I54" s="7">
        <f t="shared" si="50"/>
        <v>0.3888888888888889</v>
      </c>
      <c r="J54" s="8">
        <f t="shared" ref="J54" si="51">IFERROR((G54-I54)*100,"-")</f>
        <v>-33.333333333333336</v>
      </c>
    </row>
    <row r="55" spans="2:10" ht="10.5" customHeight="1" x14ac:dyDescent="0.15">
      <c r="B55" s="52"/>
      <c r="C55" s="67"/>
      <c r="D55" s="451" t="s">
        <v>52</v>
      </c>
      <c r="E55" s="4" t="s">
        <v>56</v>
      </c>
      <c r="F55" s="3">
        <f>+[1]集計表!O36</f>
        <v>134</v>
      </c>
      <c r="G55" s="3">
        <f>+[1]集計表!P36</f>
        <v>7</v>
      </c>
      <c r="H55" s="3">
        <f>+[1]集計表!Q36</f>
        <v>64</v>
      </c>
      <c r="I55" s="3">
        <f>+[1]集計表!R36</f>
        <v>63</v>
      </c>
      <c r="J55" s="3"/>
    </row>
    <row r="56" spans="2:10" ht="10.5" customHeight="1" x14ac:dyDescent="0.15">
      <c r="B56" s="52"/>
      <c r="C56" s="62"/>
      <c r="D56" s="452"/>
      <c r="E56" s="5" t="s">
        <v>57</v>
      </c>
      <c r="F56" s="6"/>
      <c r="G56" s="7">
        <f t="shared" ref="G56:I56" si="52">IFERROR(G55/$F55,"-")</f>
        <v>5.2238805970149252E-2</v>
      </c>
      <c r="H56" s="7">
        <f t="shared" si="52"/>
        <v>0.47761194029850745</v>
      </c>
      <c r="I56" s="7">
        <f t="shared" si="52"/>
        <v>0.47014925373134331</v>
      </c>
      <c r="J56" s="8">
        <f t="shared" ref="J56" si="53">IFERROR((G56-I56)*100,"-")</f>
        <v>-41.791044776119406</v>
      </c>
    </row>
    <row r="57" spans="2:10" ht="10.5" customHeight="1" x14ac:dyDescent="0.15">
      <c r="B57" s="52"/>
      <c r="C57" s="62"/>
      <c r="D57" s="451" t="s">
        <v>135</v>
      </c>
      <c r="E57" s="4" t="s">
        <v>56</v>
      </c>
      <c r="F57" s="3">
        <f>+[1]集計表!O37</f>
        <v>36</v>
      </c>
      <c r="G57" s="3">
        <f>+[1]集計表!P37</f>
        <v>2</v>
      </c>
      <c r="H57" s="3">
        <f>+[1]集計表!Q37</f>
        <v>17</v>
      </c>
      <c r="I57" s="3">
        <f>+[1]集計表!R37</f>
        <v>17</v>
      </c>
      <c r="J57" s="3"/>
    </row>
    <row r="58" spans="2:10" ht="10.5" customHeight="1" x14ac:dyDescent="0.15">
      <c r="B58" s="52"/>
      <c r="C58" s="62"/>
      <c r="D58" s="452"/>
      <c r="E58" s="5" t="s">
        <v>57</v>
      </c>
      <c r="F58" s="6"/>
      <c r="G58" s="7">
        <f t="shared" ref="G58:I58" si="54">IFERROR(G57/$F57,"-")</f>
        <v>5.5555555555555552E-2</v>
      </c>
      <c r="H58" s="7">
        <f t="shared" si="54"/>
        <v>0.47222222222222221</v>
      </c>
      <c r="I58" s="7">
        <f t="shared" si="54"/>
        <v>0.47222222222222221</v>
      </c>
      <c r="J58" s="8">
        <f t="shared" ref="J58" si="55">IFERROR((G58-I58)*100,"-")</f>
        <v>-41.666666666666664</v>
      </c>
    </row>
    <row r="59" spans="2:10" ht="10.5" customHeight="1" x14ac:dyDescent="0.15">
      <c r="B59" s="52"/>
      <c r="C59" s="447" t="s">
        <v>115</v>
      </c>
      <c r="D59" s="451" t="s">
        <v>44</v>
      </c>
      <c r="E59" s="4" t="s">
        <v>56</v>
      </c>
      <c r="F59" s="3">
        <f>+[1]集計表!O38</f>
        <v>34</v>
      </c>
      <c r="G59" s="3">
        <f>+[1]集計表!P38</f>
        <v>1</v>
      </c>
      <c r="H59" s="3">
        <f>+[1]集計表!Q38</f>
        <v>13</v>
      </c>
      <c r="I59" s="3">
        <f>+[1]集計表!R38</f>
        <v>20</v>
      </c>
      <c r="J59" s="3"/>
    </row>
    <row r="60" spans="2:10" ht="10.5" customHeight="1" x14ac:dyDescent="0.15">
      <c r="B60" s="52"/>
      <c r="C60" s="447"/>
      <c r="D60" s="452"/>
      <c r="E60" s="5" t="s">
        <v>57</v>
      </c>
      <c r="F60" s="6"/>
      <c r="G60" s="7">
        <f t="shared" ref="G60:I60" si="56">IFERROR(G59/$F59,"-")</f>
        <v>2.9411764705882353E-2</v>
      </c>
      <c r="H60" s="7">
        <f t="shared" si="56"/>
        <v>0.38235294117647056</v>
      </c>
      <c r="I60" s="7">
        <f t="shared" si="56"/>
        <v>0.58823529411764708</v>
      </c>
      <c r="J60" s="8">
        <f t="shared" ref="J60" si="57">IFERROR((G60-I60)*100,"-")</f>
        <v>-55.882352941176471</v>
      </c>
    </row>
    <row r="61" spans="2:10" ht="10.5" customHeight="1" x14ac:dyDescent="0.15">
      <c r="B61" s="52"/>
      <c r="C61" s="447" t="s">
        <v>114</v>
      </c>
      <c r="D61" s="451" t="s">
        <v>46</v>
      </c>
      <c r="E61" s="4" t="s">
        <v>56</v>
      </c>
      <c r="F61" s="3">
        <f>+[1]集計表!O39</f>
        <v>28</v>
      </c>
      <c r="G61" s="3">
        <f>+[1]集計表!P39</f>
        <v>1</v>
      </c>
      <c r="H61" s="3">
        <f>+[1]集計表!Q39</f>
        <v>15</v>
      </c>
      <c r="I61" s="3">
        <f>+[1]集計表!R39</f>
        <v>12</v>
      </c>
      <c r="J61" s="3"/>
    </row>
    <row r="62" spans="2:10" ht="10.5" customHeight="1" x14ac:dyDescent="0.15">
      <c r="B62" s="52"/>
      <c r="C62" s="447"/>
      <c r="D62" s="452"/>
      <c r="E62" s="5" t="s">
        <v>57</v>
      </c>
      <c r="F62" s="6"/>
      <c r="G62" s="7">
        <f t="shared" ref="G62:I62" si="58">IFERROR(G61/$F61,"-")</f>
        <v>3.5714285714285712E-2</v>
      </c>
      <c r="H62" s="7">
        <f t="shared" si="58"/>
        <v>0.5357142857142857</v>
      </c>
      <c r="I62" s="7">
        <f t="shared" si="58"/>
        <v>0.42857142857142855</v>
      </c>
      <c r="J62" s="8">
        <f t="shared" ref="J62" si="59">IFERROR((G62-I62)*100,"-")</f>
        <v>-39.285714285714285</v>
      </c>
    </row>
    <row r="63" spans="2:10" ht="10.5" customHeight="1" x14ac:dyDescent="0.15">
      <c r="B63" s="52"/>
      <c r="C63" s="62"/>
      <c r="D63" s="451" t="s">
        <v>45</v>
      </c>
      <c r="E63" s="4" t="s">
        <v>56</v>
      </c>
      <c r="F63" s="3">
        <f>+[1]集計表!O40</f>
        <v>36</v>
      </c>
      <c r="G63" s="3">
        <f>+[1]集計表!P40</f>
        <v>3</v>
      </c>
      <c r="H63" s="3">
        <f>+[1]集計表!Q40</f>
        <v>19</v>
      </c>
      <c r="I63" s="3">
        <f>+[1]集計表!R40</f>
        <v>14</v>
      </c>
      <c r="J63" s="3"/>
    </row>
    <row r="64" spans="2:10" ht="10.5" customHeight="1" x14ac:dyDescent="0.15">
      <c r="B64" s="52"/>
      <c r="C64" s="62"/>
      <c r="D64" s="452"/>
      <c r="E64" s="5" t="s">
        <v>57</v>
      </c>
      <c r="F64" s="6"/>
      <c r="G64" s="7">
        <f t="shared" ref="G64:I64" si="60">IFERROR(G63/$F63,"-")</f>
        <v>8.3333333333333329E-2</v>
      </c>
      <c r="H64" s="7">
        <f t="shared" si="60"/>
        <v>0.52777777777777779</v>
      </c>
      <c r="I64" s="7">
        <f t="shared" si="60"/>
        <v>0.3888888888888889</v>
      </c>
      <c r="J64" s="8">
        <f t="shared" ref="J64" si="61">IFERROR((G64-I64)*100,"-")</f>
        <v>-30.555555555555557</v>
      </c>
    </row>
    <row r="65" spans="2:10" ht="10.5" customHeight="1" x14ac:dyDescent="0.15">
      <c r="B65" s="52"/>
      <c r="C65" s="464" t="s">
        <v>63</v>
      </c>
      <c r="D65" s="465"/>
      <c r="E65" s="36" t="s">
        <v>56</v>
      </c>
      <c r="F65" s="37">
        <f>+[1]集計表!O10</f>
        <v>43</v>
      </c>
      <c r="G65" s="37">
        <f>+[1]集計表!P10</f>
        <v>2</v>
      </c>
      <c r="H65" s="37">
        <f>+[1]集計表!Q10</f>
        <v>19</v>
      </c>
      <c r="I65" s="37">
        <f>+[1]集計表!R10</f>
        <v>22</v>
      </c>
      <c r="J65" s="37"/>
    </row>
    <row r="66" spans="2:10" ht="10.5" customHeight="1" x14ac:dyDescent="0.15">
      <c r="B66" s="52"/>
      <c r="C66" s="474"/>
      <c r="D66" s="475"/>
      <c r="E66" s="38" t="s">
        <v>57</v>
      </c>
      <c r="F66" s="39"/>
      <c r="G66" s="40">
        <f t="shared" ref="G66:I66" si="62">IFERROR(G65/$F65,"-")</f>
        <v>4.6511627906976744E-2</v>
      </c>
      <c r="H66" s="40">
        <f t="shared" si="62"/>
        <v>0.44186046511627908</v>
      </c>
      <c r="I66" s="40">
        <f t="shared" si="62"/>
        <v>0.51162790697674421</v>
      </c>
      <c r="J66" s="41">
        <f t="shared" ref="J66" si="63">IFERROR((G66-I66)*100,"-")</f>
        <v>-46.511627906976749</v>
      </c>
    </row>
    <row r="67" spans="2:10" ht="10.5" customHeight="1" x14ac:dyDescent="0.15">
      <c r="B67" s="52"/>
      <c r="C67" s="464" t="s">
        <v>64</v>
      </c>
      <c r="D67" s="465"/>
      <c r="E67" s="36" t="s">
        <v>56</v>
      </c>
      <c r="F67" s="37">
        <f>+[1]集計表!O11</f>
        <v>47</v>
      </c>
      <c r="G67" s="37">
        <f>+[1]集計表!P11</f>
        <v>7</v>
      </c>
      <c r="H67" s="37">
        <f>+[1]集計表!Q11</f>
        <v>35</v>
      </c>
      <c r="I67" s="37">
        <f>+[1]集計表!R11</f>
        <v>5</v>
      </c>
      <c r="J67" s="37"/>
    </row>
    <row r="68" spans="2:10" ht="10.5" customHeight="1" x14ac:dyDescent="0.15">
      <c r="B68" s="52"/>
      <c r="C68" s="474"/>
      <c r="D68" s="475"/>
      <c r="E68" s="38" t="s">
        <v>57</v>
      </c>
      <c r="F68" s="39"/>
      <c r="G68" s="40">
        <f t="shared" ref="G68:I68" si="64">IFERROR(G67/$F67,"-")</f>
        <v>0.14893617021276595</v>
      </c>
      <c r="H68" s="40">
        <f t="shared" si="64"/>
        <v>0.74468085106382975</v>
      </c>
      <c r="I68" s="40">
        <f t="shared" si="64"/>
        <v>0.10638297872340426</v>
      </c>
      <c r="J68" s="41">
        <f t="shared" ref="J68" si="65">IFERROR((G68-I68)*100,"-")</f>
        <v>4.2553191489361692</v>
      </c>
    </row>
    <row r="69" spans="2:10" ht="10.5" customHeight="1" x14ac:dyDescent="0.15">
      <c r="B69" s="52"/>
      <c r="C69" s="464" t="s">
        <v>123</v>
      </c>
      <c r="D69" s="465"/>
      <c r="E69" s="36" t="s">
        <v>56</v>
      </c>
      <c r="F69" s="37">
        <f>+[1]集計表!O12</f>
        <v>44</v>
      </c>
      <c r="G69" s="37">
        <f>+[1]集計表!P12</f>
        <v>5</v>
      </c>
      <c r="H69" s="37">
        <f>+[1]集計表!Q12</f>
        <v>24</v>
      </c>
      <c r="I69" s="37">
        <f>+[1]集計表!R12</f>
        <v>15</v>
      </c>
      <c r="J69" s="37"/>
    </row>
    <row r="70" spans="2:10" ht="10.5" customHeight="1" x14ac:dyDescent="0.15">
      <c r="B70" s="52"/>
      <c r="C70" s="474"/>
      <c r="D70" s="475"/>
      <c r="E70" s="38" t="s">
        <v>57</v>
      </c>
      <c r="F70" s="39"/>
      <c r="G70" s="40">
        <f t="shared" ref="G70:I70" si="66">IFERROR(G69/$F69,"-")</f>
        <v>0.11363636363636363</v>
      </c>
      <c r="H70" s="40">
        <f t="shared" si="66"/>
        <v>0.54545454545454541</v>
      </c>
      <c r="I70" s="40">
        <f t="shared" si="66"/>
        <v>0.34090909090909088</v>
      </c>
      <c r="J70" s="41">
        <f t="shared" ref="J70" si="67">IFERROR((G70-I70)*100,"-")</f>
        <v>-22.727272727272723</v>
      </c>
    </row>
    <row r="71" spans="2:10" ht="10.5" customHeight="1" x14ac:dyDescent="0.15">
      <c r="B71" s="52"/>
      <c r="C71" s="464" t="s">
        <v>85</v>
      </c>
      <c r="D71" s="465"/>
      <c r="E71" s="36" t="s">
        <v>56</v>
      </c>
      <c r="F71" s="37">
        <f>+[1]集計表!O13</f>
        <v>40</v>
      </c>
      <c r="G71" s="37">
        <f>+[1]集計表!P13</f>
        <v>3</v>
      </c>
      <c r="H71" s="37">
        <f>+[1]集計表!Q13</f>
        <v>27</v>
      </c>
      <c r="I71" s="37">
        <f>+[1]集計表!R13</f>
        <v>10</v>
      </c>
      <c r="J71" s="37"/>
    </row>
    <row r="72" spans="2:10" ht="10.5" customHeight="1" x14ac:dyDescent="0.15">
      <c r="B72" s="52"/>
      <c r="C72" s="474"/>
      <c r="D72" s="475"/>
      <c r="E72" s="38" t="s">
        <v>57</v>
      </c>
      <c r="F72" s="39"/>
      <c r="G72" s="40">
        <f t="shared" ref="G72:I72" si="68">IFERROR(G71/$F71,"-")</f>
        <v>7.4999999999999997E-2</v>
      </c>
      <c r="H72" s="40">
        <f t="shared" si="68"/>
        <v>0.67500000000000004</v>
      </c>
      <c r="I72" s="40">
        <f t="shared" si="68"/>
        <v>0.25</v>
      </c>
      <c r="J72" s="41">
        <f t="shared" ref="J72" si="69">IFERROR((G72-I72)*100,"-")</f>
        <v>-17.5</v>
      </c>
    </row>
    <row r="73" spans="2:10" ht="10.5" customHeight="1" x14ac:dyDescent="0.15">
      <c r="B73" s="52"/>
      <c r="C73" s="464" t="s">
        <v>65</v>
      </c>
      <c r="D73" s="465"/>
      <c r="E73" s="36" t="s">
        <v>56</v>
      </c>
      <c r="F73" s="37">
        <f>+[1]集計表!O14</f>
        <v>148</v>
      </c>
      <c r="G73" s="37">
        <f>+[1]集計表!P14</f>
        <v>14</v>
      </c>
      <c r="H73" s="37">
        <f>+[1]集計表!Q14</f>
        <v>84</v>
      </c>
      <c r="I73" s="37">
        <f>+[1]集計表!R14</f>
        <v>50</v>
      </c>
      <c r="J73" s="37"/>
    </row>
    <row r="74" spans="2:10" ht="10.5" customHeight="1" x14ac:dyDescent="0.15">
      <c r="B74" s="52"/>
      <c r="C74" s="466"/>
      <c r="D74" s="467"/>
      <c r="E74" s="38" t="s">
        <v>57</v>
      </c>
      <c r="F74" s="39"/>
      <c r="G74" s="40">
        <f t="shared" ref="G74:I74" si="70">IFERROR(G73/$F73,"-")</f>
        <v>9.45945945945946E-2</v>
      </c>
      <c r="H74" s="40">
        <f t="shared" si="70"/>
        <v>0.56756756756756754</v>
      </c>
      <c r="I74" s="40">
        <f t="shared" si="70"/>
        <v>0.33783783783783783</v>
      </c>
      <c r="J74" s="41">
        <f t="shared" ref="J74" si="71">IFERROR((G74-I74)*100,"-")</f>
        <v>-24.324324324324323</v>
      </c>
    </row>
    <row r="75" spans="2:10" ht="10.5" customHeight="1" x14ac:dyDescent="0.15">
      <c r="B75" s="52"/>
      <c r="C75" s="64"/>
      <c r="D75" s="451" t="s">
        <v>47</v>
      </c>
      <c r="E75" s="4" t="s">
        <v>56</v>
      </c>
      <c r="F75" s="3">
        <f>+[1]集計表!O45</f>
        <v>37</v>
      </c>
      <c r="G75" s="3">
        <f>+[1]集計表!P45</f>
        <v>5</v>
      </c>
      <c r="H75" s="3">
        <f>+[1]集計表!Q45</f>
        <v>26</v>
      </c>
      <c r="I75" s="3">
        <f>+[1]集計表!R45</f>
        <v>6</v>
      </c>
      <c r="J75" s="3"/>
    </row>
    <row r="76" spans="2:10" ht="10.5" customHeight="1" x14ac:dyDescent="0.15">
      <c r="B76" s="52"/>
      <c r="C76" s="64"/>
      <c r="D76" s="452"/>
      <c r="E76" s="5" t="s">
        <v>57</v>
      </c>
      <c r="F76" s="6"/>
      <c r="G76" s="7">
        <f t="shared" ref="G76:I76" si="72">IFERROR(G75/$F75,"-")</f>
        <v>0.13513513513513514</v>
      </c>
      <c r="H76" s="7">
        <f t="shared" si="72"/>
        <v>0.70270270270270274</v>
      </c>
      <c r="I76" s="7">
        <f t="shared" si="72"/>
        <v>0.16216216216216217</v>
      </c>
      <c r="J76" s="8">
        <f t="shared" ref="J76" si="73">IFERROR((G76-I76)*100,"-")</f>
        <v>-2.7027027027027026</v>
      </c>
    </row>
    <row r="77" spans="2:10" ht="10.5" customHeight="1" x14ac:dyDescent="0.15">
      <c r="B77" s="52"/>
      <c r="C77" s="64"/>
      <c r="D77" s="451" t="s">
        <v>124</v>
      </c>
      <c r="E77" s="4" t="s">
        <v>56</v>
      </c>
      <c r="F77" s="3">
        <f>+[1]集計表!O46</f>
        <v>38</v>
      </c>
      <c r="G77" s="3">
        <f>+[1]集計表!P46</f>
        <v>3</v>
      </c>
      <c r="H77" s="3">
        <f>+[1]集計表!Q46</f>
        <v>16</v>
      </c>
      <c r="I77" s="3">
        <f>+[1]集計表!R46</f>
        <v>19</v>
      </c>
      <c r="J77" s="3"/>
    </row>
    <row r="78" spans="2:10" ht="10.5" customHeight="1" x14ac:dyDescent="0.15">
      <c r="B78" s="52"/>
      <c r="C78" s="64"/>
      <c r="D78" s="452"/>
      <c r="E78" s="5" t="s">
        <v>57</v>
      </c>
      <c r="F78" s="6"/>
      <c r="G78" s="7">
        <f t="shared" ref="G78:I78" si="74">IFERROR(G77/$F77,"-")</f>
        <v>7.8947368421052627E-2</v>
      </c>
      <c r="H78" s="7">
        <f t="shared" si="74"/>
        <v>0.42105263157894735</v>
      </c>
      <c r="I78" s="7">
        <f t="shared" si="74"/>
        <v>0.5</v>
      </c>
      <c r="J78" s="8">
        <f t="shared" ref="J78" si="75">IFERROR((G78-I78)*100,"-")</f>
        <v>-42.105263157894733</v>
      </c>
    </row>
    <row r="79" spans="2:10" ht="10.5" customHeight="1" x14ac:dyDescent="0.15">
      <c r="B79" s="52"/>
      <c r="C79" s="64"/>
      <c r="D79" s="451" t="s">
        <v>130</v>
      </c>
      <c r="E79" s="4" t="s">
        <v>56</v>
      </c>
      <c r="F79" s="3">
        <f>+[1]集計表!O47</f>
        <v>38</v>
      </c>
      <c r="G79" s="3">
        <f>+[1]集計表!P47</f>
        <v>3</v>
      </c>
      <c r="H79" s="3">
        <f>+[1]集計表!Q47</f>
        <v>21</v>
      </c>
      <c r="I79" s="3">
        <f>+[1]集計表!R47</f>
        <v>14</v>
      </c>
      <c r="J79" s="3"/>
    </row>
    <row r="80" spans="2:10" ht="10.5" customHeight="1" x14ac:dyDescent="0.15">
      <c r="B80" s="52"/>
      <c r="C80" s="64"/>
      <c r="D80" s="452"/>
      <c r="E80" s="5" t="s">
        <v>57</v>
      </c>
      <c r="F80" s="6"/>
      <c r="G80" s="7">
        <f t="shared" ref="G80:I80" si="76">IFERROR(G79/$F79,"-")</f>
        <v>7.8947368421052627E-2</v>
      </c>
      <c r="H80" s="7">
        <f t="shared" si="76"/>
        <v>0.55263157894736847</v>
      </c>
      <c r="I80" s="7">
        <f t="shared" si="76"/>
        <v>0.36842105263157893</v>
      </c>
      <c r="J80" s="8">
        <f t="shared" ref="J80" si="77">IFERROR((G80-I80)*100,"-")</f>
        <v>-28.947368421052634</v>
      </c>
    </row>
    <row r="81" spans="2:10" ht="10.5" customHeight="1" x14ac:dyDescent="0.15">
      <c r="B81" s="52"/>
      <c r="C81" s="64"/>
      <c r="D81" s="451" t="s">
        <v>83</v>
      </c>
      <c r="E81" s="4" t="s">
        <v>56</v>
      </c>
      <c r="F81" s="3">
        <f>+[1]集計表!O48</f>
        <v>35</v>
      </c>
      <c r="G81" s="3">
        <f>+[1]集計表!P48</f>
        <v>3</v>
      </c>
      <c r="H81" s="3">
        <f>+[1]集計表!Q48</f>
        <v>21</v>
      </c>
      <c r="I81" s="3">
        <f>+[1]集計表!R48</f>
        <v>11</v>
      </c>
      <c r="J81" s="3"/>
    </row>
    <row r="82" spans="2:10" ht="10.5" customHeight="1" x14ac:dyDescent="0.15">
      <c r="B82" s="57"/>
      <c r="C82" s="63"/>
      <c r="D82" s="452"/>
      <c r="E82" s="5" t="s">
        <v>57</v>
      </c>
      <c r="F82" s="6"/>
      <c r="G82" s="7">
        <f t="shared" ref="G82:I82" si="78">IFERROR(G81/$F81,"-")</f>
        <v>8.5714285714285715E-2</v>
      </c>
      <c r="H82" s="7">
        <f t="shared" si="78"/>
        <v>0.6</v>
      </c>
      <c r="I82" s="7">
        <f t="shared" si="78"/>
        <v>0.31428571428571428</v>
      </c>
      <c r="J82" s="8">
        <f t="shared" ref="J82" si="79">IFERROR((G82-I82)*100,"-")</f>
        <v>-22.857142857142858</v>
      </c>
    </row>
    <row r="83" spans="2:10" ht="10.5" customHeight="1" x14ac:dyDescent="0.15">
      <c r="C83" s="68"/>
      <c r="D83" s="68"/>
      <c r="E83" s="68"/>
      <c r="F83" s="68"/>
      <c r="G83" s="68"/>
      <c r="H83" s="68"/>
      <c r="I83" s="68"/>
      <c r="J83" s="77"/>
    </row>
    <row r="84" spans="2:10" ht="10.5" customHeight="1" x14ac:dyDescent="0.15">
      <c r="B84" s="81"/>
      <c r="C84" s="78"/>
      <c r="D84" s="78"/>
      <c r="E84" s="78"/>
      <c r="F84" s="78"/>
      <c r="G84" s="78"/>
      <c r="H84" s="78"/>
      <c r="I84" s="78"/>
      <c r="J84" s="78"/>
    </row>
  </sheetData>
  <sheetProtection algorithmName="SHA-512" hashValue="/YcDy40klLyhg+hznHnJDEGLcEwf1g3ml7lcYRRbsyNn0iSFo4sdwAz4iJdu1ffpjWFB0VpbmbZChPHOFeDTzg==" saltValue="K3p8YuaHu8jYEOLAJeSviw==" spinCount="100000" sheet="1" objects="1" scenarios="1"/>
  <autoFilter ref="A2:J83" xr:uid="{00000000-0009-0000-0000-000009000000}">
    <filterColumn colId="1" showButton="0"/>
    <filterColumn colId="2" showButton="0"/>
  </autoFilter>
  <mergeCells count="45">
    <mergeCell ref="D75:D76"/>
    <mergeCell ref="D77:D78"/>
    <mergeCell ref="D81:D82"/>
    <mergeCell ref="C65:D66"/>
    <mergeCell ref="C73:D74"/>
    <mergeCell ref="C71:D72"/>
    <mergeCell ref="C69:D70"/>
    <mergeCell ref="D79:D80"/>
    <mergeCell ref="C67:D68"/>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B2:D2"/>
    <mergeCell ref="C23:D24"/>
    <mergeCell ref="C25:D26"/>
    <mergeCell ref="C27:D28"/>
    <mergeCell ref="C29:D30"/>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J84"/>
  <sheetViews>
    <sheetView topLeftCell="B1" workbookViewId="0">
      <selection activeCell="L2" sqref="L2"/>
    </sheetView>
  </sheetViews>
  <sheetFormatPr defaultColWidth="9" defaultRowHeight="12" x14ac:dyDescent="0.15"/>
  <cols>
    <col min="1" max="1" width="9" style="1" hidden="1" customWidth="1"/>
    <col min="2" max="2" width="2.125" style="1" customWidth="1"/>
    <col min="3" max="3" width="2.125" style="66" customWidth="1"/>
    <col min="4" max="4" width="22.625" style="66" bestFit="1" customWidth="1"/>
    <col min="5" max="5" width="6.125" style="1" customWidth="1"/>
    <col min="6" max="16384" width="9" style="1"/>
  </cols>
  <sheetData>
    <row r="1" spans="1:10" ht="17.25" x14ac:dyDescent="0.2">
      <c r="A1" s="88"/>
      <c r="B1" s="15" t="s">
        <v>172</v>
      </c>
    </row>
    <row r="2" spans="1:10" ht="21" customHeight="1" x14ac:dyDescent="0.15">
      <c r="B2" s="495"/>
      <c r="C2" s="380"/>
      <c r="D2" s="496"/>
      <c r="E2" s="2"/>
      <c r="F2" s="43" t="s">
        <v>98</v>
      </c>
      <c r="G2" s="43" t="s">
        <v>144</v>
      </c>
      <c r="H2" s="43" t="s">
        <v>66</v>
      </c>
      <c r="I2" s="43" t="s">
        <v>69</v>
      </c>
      <c r="J2" s="43" t="s">
        <v>99</v>
      </c>
    </row>
    <row r="3" spans="1:10" ht="10.5" customHeight="1" x14ac:dyDescent="0.15">
      <c r="B3" s="468" t="s">
        <v>58</v>
      </c>
      <c r="C3" s="469"/>
      <c r="D3" s="470"/>
      <c r="E3" s="24" t="s">
        <v>56</v>
      </c>
      <c r="F3" s="25">
        <f>+[1]集計表!AA6</f>
        <v>1260</v>
      </c>
      <c r="G3" s="25">
        <f>+[1]集計表!AB6</f>
        <v>122</v>
      </c>
      <c r="H3" s="25">
        <f>+[1]集計表!AC6</f>
        <v>767</v>
      </c>
      <c r="I3" s="25">
        <f>+[1]集計表!AD6</f>
        <v>371</v>
      </c>
      <c r="J3" s="25"/>
    </row>
    <row r="4" spans="1:10" ht="10.5" customHeight="1" x14ac:dyDescent="0.15">
      <c r="B4" s="471"/>
      <c r="C4" s="472"/>
      <c r="D4" s="473"/>
      <c r="E4" s="26" t="s">
        <v>57</v>
      </c>
      <c r="F4" s="27"/>
      <c r="G4" s="28">
        <f>IFERROR(G3/$F3,"-")</f>
        <v>9.6825396825396828E-2</v>
      </c>
      <c r="H4" s="28">
        <f t="shared" ref="H4:I4" si="0">IFERROR(H3/$F3,"-")</f>
        <v>0.60873015873015868</v>
      </c>
      <c r="I4" s="28">
        <f t="shared" si="0"/>
        <v>0.29444444444444445</v>
      </c>
      <c r="J4" s="29">
        <f>IFERROR((G4-I4)*100,"-")</f>
        <v>-19.761904761904763</v>
      </c>
    </row>
    <row r="5" spans="1:10" ht="10.5" customHeight="1" x14ac:dyDescent="0.15">
      <c r="B5" s="453" t="s">
        <v>59</v>
      </c>
      <c r="C5" s="454"/>
      <c r="D5" s="455"/>
      <c r="E5" s="30" t="s">
        <v>56</v>
      </c>
      <c r="F5" s="31">
        <f>+[1]集計表!AA7</f>
        <v>544</v>
      </c>
      <c r="G5" s="31">
        <f>+[1]集計表!AB7</f>
        <v>55</v>
      </c>
      <c r="H5" s="31">
        <f>+[1]集計表!AC7</f>
        <v>328</v>
      </c>
      <c r="I5" s="31">
        <f>+[1]集計表!AD7</f>
        <v>161</v>
      </c>
      <c r="J5" s="31"/>
    </row>
    <row r="6" spans="1:10" ht="10.5" customHeight="1" x14ac:dyDescent="0.15">
      <c r="B6" s="456"/>
      <c r="C6" s="457"/>
      <c r="D6" s="458"/>
      <c r="E6" s="32" t="s">
        <v>57</v>
      </c>
      <c r="F6" s="33"/>
      <c r="G6" s="70">
        <f>IFERROR(G5/$F5,"-")</f>
        <v>0.10110294117647059</v>
      </c>
      <c r="H6" s="70">
        <f t="shared" ref="H6:I6" si="1">IFERROR(H5/$F5,"-")</f>
        <v>0.6029411764705882</v>
      </c>
      <c r="I6" s="70">
        <f t="shared" si="1"/>
        <v>0.29595588235294118</v>
      </c>
      <c r="J6" s="35">
        <f t="shared" ref="J6" si="2">IFERROR((G6-I6)*100,"-")</f>
        <v>-19.485294117647058</v>
      </c>
    </row>
    <row r="7" spans="1:10" ht="10.5" customHeight="1" x14ac:dyDescent="0.15">
      <c r="B7" s="22"/>
      <c r="C7" s="459" t="s">
        <v>158</v>
      </c>
      <c r="D7" s="460"/>
      <c r="E7" s="4" t="s">
        <v>56</v>
      </c>
      <c r="F7" s="3">
        <f>+[1]集計表!AA15</f>
        <v>42</v>
      </c>
      <c r="G7" s="3">
        <f>+[1]集計表!AB15</f>
        <v>9</v>
      </c>
      <c r="H7" s="3">
        <f>+[1]集計表!AC15</f>
        <v>15</v>
      </c>
      <c r="I7" s="3">
        <f>+[1]集計表!AD15</f>
        <v>18</v>
      </c>
      <c r="J7" s="3"/>
    </row>
    <row r="8" spans="1:10" ht="10.5" customHeight="1" x14ac:dyDescent="0.15">
      <c r="B8" s="22"/>
      <c r="C8" s="461"/>
      <c r="D8" s="462"/>
      <c r="E8" s="5" t="s">
        <v>57</v>
      </c>
      <c r="F8" s="6"/>
      <c r="G8" s="7">
        <f t="shared" ref="G8:I8" si="3">IFERROR(G7/$F7,"-")</f>
        <v>0.21428571428571427</v>
      </c>
      <c r="H8" s="7">
        <f t="shared" si="3"/>
        <v>0.35714285714285715</v>
      </c>
      <c r="I8" s="7">
        <f t="shared" si="3"/>
        <v>0.42857142857142855</v>
      </c>
      <c r="J8" s="8">
        <f t="shared" ref="J8" si="4">IFERROR((G8-I8)*100,"-")</f>
        <v>-21.428571428571427</v>
      </c>
    </row>
    <row r="9" spans="1:10" ht="10.5" customHeight="1" x14ac:dyDescent="0.15">
      <c r="B9" s="22"/>
      <c r="C9" s="459" t="s">
        <v>126</v>
      </c>
      <c r="D9" s="460"/>
      <c r="E9" s="4" t="s">
        <v>56</v>
      </c>
      <c r="F9" s="3">
        <f>+[1]集計表!AA16</f>
        <v>30</v>
      </c>
      <c r="G9" s="3">
        <f>+[1]集計表!AB16</f>
        <v>2</v>
      </c>
      <c r="H9" s="3">
        <f>+[1]集計表!AC16</f>
        <v>14</v>
      </c>
      <c r="I9" s="3">
        <f>+[1]集計表!AD16</f>
        <v>14</v>
      </c>
      <c r="J9" s="3"/>
    </row>
    <row r="10" spans="1:10" ht="10.5" customHeight="1" x14ac:dyDescent="0.15">
      <c r="B10" s="22"/>
      <c r="C10" s="461"/>
      <c r="D10" s="462"/>
      <c r="E10" s="5" t="s">
        <v>57</v>
      </c>
      <c r="F10" s="6"/>
      <c r="G10" s="7">
        <f t="shared" ref="G10:I10" si="5">IFERROR(G9/$F9,"-")</f>
        <v>6.6666666666666666E-2</v>
      </c>
      <c r="H10" s="7">
        <f t="shared" si="5"/>
        <v>0.46666666666666667</v>
      </c>
      <c r="I10" s="7">
        <f t="shared" si="5"/>
        <v>0.46666666666666667</v>
      </c>
      <c r="J10" s="8">
        <f t="shared" ref="J10" si="6">IFERROR((G10-I10)*100,"-")</f>
        <v>-40</v>
      </c>
    </row>
    <row r="11" spans="1:10" ht="10.5" customHeight="1" x14ac:dyDescent="0.15">
      <c r="B11" s="22"/>
      <c r="C11" s="459" t="s">
        <v>22</v>
      </c>
      <c r="D11" s="460"/>
      <c r="E11" s="4" t="s">
        <v>56</v>
      </c>
      <c r="F11" s="3">
        <f>+[1]集計表!AA17</f>
        <v>31</v>
      </c>
      <c r="G11" s="3">
        <f>+[1]集計表!AB17</f>
        <v>4</v>
      </c>
      <c r="H11" s="3">
        <f>+[1]集計表!AC17</f>
        <v>16</v>
      </c>
      <c r="I11" s="3">
        <f>+[1]集計表!AD17</f>
        <v>11</v>
      </c>
      <c r="J11" s="3"/>
    </row>
    <row r="12" spans="1:10" ht="10.5" customHeight="1" x14ac:dyDescent="0.15">
      <c r="B12" s="22"/>
      <c r="C12" s="461"/>
      <c r="D12" s="462"/>
      <c r="E12" s="5" t="s">
        <v>57</v>
      </c>
      <c r="F12" s="6"/>
      <c r="G12" s="7">
        <f t="shared" ref="G12:I12" si="7">IFERROR(G11/$F11,"-")</f>
        <v>0.12903225806451613</v>
      </c>
      <c r="H12" s="7">
        <f t="shared" si="7"/>
        <v>0.5161290322580645</v>
      </c>
      <c r="I12" s="7">
        <f t="shared" si="7"/>
        <v>0.35483870967741937</v>
      </c>
      <c r="J12" s="8">
        <f t="shared" ref="J12" si="8">IFERROR((G12-I12)*100,"-")</f>
        <v>-22.580645161290324</v>
      </c>
    </row>
    <row r="13" spans="1:10" ht="10.5" customHeight="1" x14ac:dyDescent="0.15">
      <c r="B13" s="22"/>
      <c r="C13" s="459" t="s">
        <v>25</v>
      </c>
      <c r="D13" s="460"/>
      <c r="E13" s="4" t="s">
        <v>56</v>
      </c>
      <c r="F13" s="3">
        <f>+[1]集計表!AA18</f>
        <v>49</v>
      </c>
      <c r="G13" s="3">
        <f>+[1]集計表!AB18</f>
        <v>4</v>
      </c>
      <c r="H13" s="3">
        <f>+[1]集計表!AC18</f>
        <v>27</v>
      </c>
      <c r="I13" s="3">
        <f>+[1]集計表!AD18</f>
        <v>18</v>
      </c>
      <c r="J13" s="3"/>
    </row>
    <row r="14" spans="1:10" ht="10.5" customHeight="1" x14ac:dyDescent="0.15">
      <c r="B14" s="22"/>
      <c r="C14" s="461"/>
      <c r="D14" s="462"/>
      <c r="E14" s="5" t="s">
        <v>57</v>
      </c>
      <c r="F14" s="6"/>
      <c r="G14" s="7">
        <f t="shared" ref="G14:I14" si="9">IFERROR(G13/$F13,"-")</f>
        <v>8.1632653061224483E-2</v>
      </c>
      <c r="H14" s="7">
        <f t="shared" si="9"/>
        <v>0.55102040816326525</v>
      </c>
      <c r="I14" s="7">
        <f t="shared" si="9"/>
        <v>0.36734693877551022</v>
      </c>
      <c r="J14" s="8">
        <f t="shared" ref="J14" si="10">IFERROR((G14-I14)*100,"-")</f>
        <v>-28.571428571428577</v>
      </c>
    </row>
    <row r="15" spans="1:10" ht="10.5" customHeight="1" x14ac:dyDescent="0.15">
      <c r="B15" s="22"/>
      <c r="C15" s="459" t="s">
        <v>117</v>
      </c>
      <c r="D15" s="460"/>
      <c r="E15" s="4" t="s">
        <v>56</v>
      </c>
      <c r="F15" s="3">
        <f>+[1]集計表!AA19</f>
        <v>45</v>
      </c>
      <c r="G15" s="3">
        <f>+[1]集計表!AB19</f>
        <v>3</v>
      </c>
      <c r="H15" s="3">
        <f>+[1]集計表!AC19</f>
        <v>30</v>
      </c>
      <c r="I15" s="3">
        <f>+[1]集計表!AD19</f>
        <v>12</v>
      </c>
      <c r="J15" s="3"/>
    </row>
    <row r="16" spans="1:10" ht="10.5" customHeight="1" x14ac:dyDescent="0.15">
      <c r="B16" s="22"/>
      <c r="C16" s="461"/>
      <c r="D16" s="462"/>
      <c r="E16" s="5" t="s">
        <v>57</v>
      </c>
      <c r="F16" s="6"/>
      <c r="G16" s="7">
        <f t="shared" ref="G16:I16" si="11">IFERROR(G15/$F15,"-")</f>
        <v>6.6666666666666666E-2</v>
      </c>
      <c r="H16" s="7">
        <f t="shared" si="11"/>
        <v>0.66666666666666663</v>
      </c>
      <c r="I16" s="7">
        <f t="shared" si="11"/>
        <v>0.26666666666666666</v>
      </c>
      <c r="J16" s="8">
        <f t="shared" ref="J16" si="12">IFERROR((G16-I16)*100,"-")</f>
        <v>-20</v>
      </c>
    </row>
    <row r="17" spans="2:10" ht="10.5" customHeight="1" x14ac:dyDescent="0.15">
      <c r="B17" s="22"/>
      <c r="C17" s="459" t="s">
        <v>153</v>
      </c>
      <c r="D17" s="460"/>
      <c r="E17" s="4" t="s">
        <v>56</v>
      </c>
      <c r="F17" s="3">
        <f>+[1]集計表!AA20</f>
        <v>36</v>
      </c>
      <c r="G17" s="3">
        <f>+[1]集計表!AB20</f>
        <v>4</v>
      </c>
      <c r="H17" s="3">
        <f>+[1]集計表!AC20</f>
        <v>28</v>
      </c>
      <c r="I17" s="3">
        <f>+[1]集計表!AD20</f>
        <v>4</v>
      </c>
      <c r="J17" s="3"/>
    </row>
    <row r="18" spans="2:10" ht="10.5" customHeight="1" x14ac:dyDescent="0.15">
      <c r="B18" s="22"/>
      <c r="C18" s="461"/>
      <c r="D18" s="462"/>
      <c r="E18" s="5" t="s">
        <v>57</v>
      </c>
      <c r="F18" s="6"/>
      <c r="G18" s="7">
        <f t="shared" ref="G18:I18" si="13">IFERROR(G17/$F17,"-")</f>
        <v>0.1111111111111111</v>
      </c>
      <c r="H18" s="7">
        <f t="shared" si="13"/>
        <v>0.77777777777777779</v>
      </c>
      <c r="I18" s="7">
        <f t="shared" si="13"/>
        <v>0.1111111111111111</v>
      </c>
      <c r="J18" s="8">
        <f t="shared" ref="J18" si="14">IFERROR((G18-I18)*100,"-")</f>
        <v>0</v>
      </c>
    </row>
    <row r="19" spans="2:10" ht="10.5" customHeight="1" x14ac:dyDescent="0.15">
      <c r="B19" s="22"/>
      <c r="C19" s="459" t="s">
        <v>27</v>
      </c>
      <c r="D19" s="460"/>
      <c r="E19" s="4" t="s">
        <v>56</v>
      </c>
      <c r="F19" s="3">
        <f>+[1]集計表!AA21</f>
        <v>49</v>
      </c>
      <c r="G19" s="3">
        <f>+[1]集計表!AB21</f>
        <v>5</v>
      </c>
      <c r="H19" s="3">
        <f>+[1]集計表!AC21</f>
        <v>32</v>
      </c>
      <c r="I19" s="3">
        <f>+[1]集計表!AD21</f>
        <v>12</v>
      </c>
      <c r="J19" s="3"/>
    </row>
    <row r="20" spans="2:10" ht="10.5" customHeight="1" x14ac:dyDescent="0.15">
      <c r="B20" s="22"/>
      <c r="C20" s="461"/>
      <c r="D20" s="462"/>
      <c r="E20" s="5" t="s">
        <v>57</v>
      </c>
      <c r="F20" s="6"/>
      <c r="G20" s="7">
        <f t="shared" ref="G20:I20" si="15">IFERROR(G19/$F19,"-")</f>
        <v>0.10204081632653061</v>
      </c>
      <c r="H20" s="7">
        <f t="shared" si="15"/>
        <v>0.65306122448979587</v>
      </c>
      <c r="I20" s="7">
        <f t="shared" si="15"/>
        <v>0.24489795918367346</v>
      </c>
      <c r="J20" s="8">
        <f t="shared" ref="J20" si="16">IFERROR((G20-I20)*100,"-")</f>
        <v>-14.285714285714285</v>
      </c>
    </row>
    <row r="21" spans="2:10" ht="10.5" customHeight="1" x14ac:dyDescent="0.15">
      <c r="B21" s="22"/>
      <c r="C21" s="459" t="s">
        <v>84</v>
      </c>
      <c r="D21" s="460"/>
      <c r="E21" s="4" t="s">
        <v>56</v>
      </c>
      <c r="F21" s="3">
        <f>+[1]集計表!AA22</f>
        <v>50</v>
      </c>
      <c r="G21" s="3">
        <f>+[1]集計表!AB22</f>
        <v>3</v>
      </c>
      <c r="H21" s="3">
        <f>+[1]集計表!AC22</f>
        <v>29</v>
      </c>
      <c r="I21" s="3">
        <f>+[1]集計表!AD22</f>
        <v>18</v>
      </c>
      <c r="J21" s="3"/>
    </row>
    <row r="22" spans="2:10" ht="10.5" customHeight="1" x14ac:dyDescent="0.15">
      <c r="B22" s="22"/>
      <c r="C22" s="461"/>
      <c r="D22" s="462"/>
      <c r="E22" s="5" t="s">
        <v>57</v>
      </c>
      <c r="F22" s="6"/>
      <c r="G22" s="7">
        <f t="shared" ref="G22:I22" si="17">IFERROR(G21/$F21,"-")</f>
        <v>0.06</v>
      </c>
      <c r="H22" s="7">
        <f t="shared" si="17"/>
        <v>0.57999999999999996</v>
      </c>
      <c r="I22" s="7">
        <f t="shared" si="17"/>
        <v>0.36</v>
      </c>
      <c r="J22" s="8">
        <f t="shared" ref="J22" si="18">IFERROR((G22-I22)*100,"-")</f>
        <v>-30</v>
      </c>
    </row>
    <row r="23" spans="2:10" ht="10.5" customHeight="1" x14ac:dyDescent="0.15">
      <c r="B23" s="22"/>
      <c r="C23" s="459" t="s">
        <v>29</v>
      </c>
      <c r="D23" s="460"/>
      <c r="E23" s="4" t="s">
        <v>56</v>
      </c>
      <c r="F23" s="3">
        <f>+[1]集計表!AA23</f>
        <v>67</v>
      </c>
      <c r="G23" s="3">
        <f>+[1]集計表!AB23</f>
        <v>5</v>
      </c>
      <c r="H23" s="3">
        <f>+[1]集計表!AC23</f>
        <v>44</v>
      </c>
      <c r="I23" s="3">
        <f>+[1]集計表!AD23</f>
        <v>18</v>
      </c>
      <c r="J23" s="3"/>
    </row>
    <row r="24" spans="2:10" ht="10.5" customHeight="1" x14ac:dyDescent="0.15">
      <c r="B24" s="22"/>
      <c r="C24" s="461"/>
      <c r="D24" s="462"/>
      <c r="E24" s="5" t="s">
        <v>57</v>
      </c>
      <c r="F24" s="6"/>
      <c r="G24" s="7">
        <f t="shared" ref="G24:I24" si="19">IFERROR(G23/$F23,"-")</f>
        <v>7.4626865671641784E-2</v>
      </c>
      <c r="H24" s="7">
        <f t="shared" si="19"/>
        <v>0.65671641791044777</v>
      </c>
      <c r="I24" s="7">
        <f t="shared" si="19"/>
        <v>0.26865671641791045</v>
      </c>
      <c r="J24" s="8">
        <f t="shared" ref="J24" si="20">IFERROR((G24-I24)*100,"-")</f>
        <v>-19.402985074626866</v>
      </c>
    </row>
    <row r="25" spans="2:10" ht="10.5" customHeight="1" x14ac:dyDescent="0.15">
      <c r="B25" s="22"/>
      <c r="C25" s="459" t="s">
        <v>32</v>
      </c>
      <c r="D25" s="460"/>
      <c r="E25" s="4" t="s">
        <v>56</v>
      </c>
      <c r="F25" s="3">
        <f>+[1]集計表!AA24</f>
        <v>46</v>
      </c>
      <c r="G25" s="3">
        <f>+[1]集計表!AB24</f>
        <v>7</v>
      </c>
      <c r="H25" s="3">
        <f>+[1]集計表!AC24</f>
        <v>25</v>
      </c>
      <c r="I25" s="3">
        <f>+[1]集計表!AD24</f>
        <v>14</v>
      </c>
      <c r="J25" s="3"/>
    </row>
    <row r="26" spans="2:10" ht="10.5" customHeight="1" x14ac:dyDescent="0.15">
      <c r="B26" s="22"/>
      <c r="C26" s="461"/>
      <c r="D26" s="462"/>
      <c r="E26" s="5" t="s">
        <v>57</v>
      </c>
      <c r="F26" s="6"/>
      <c r="G26" s="7">
        <f t="shared" ref="G26:I26" si="21">IFERROR(G25/$F25,"-")</f>
        <v>0.15217391304347827</v>
      </c>
      <c r="H26" s="7">
        <f t="shared" si="21"/>
        <v>0.54347826086956519</v>
      </c>
      <c r="I26" s="7">
        <f t="shared" si="21"/>
        <v>0.30434782608695654</v>
      </c>
      <c r="J26" s="8">
        <f t="shared" ref="J26" si="22">IFERROR((G26-I26)*100,"-")</f>
        <v>-15.217391304347828</v>
      </c>
    </row>
    <row r="27" spans="2:10" ht="10.5" customHeight="1" x14ac:dyDescent="0.15">
      <c r="B27" s="22"/>
      <c r="C27" s="459" t="s">
        <v>33</v>
      </c>
      <c r="D27" s="460"/>
      <c r="E27" s="4" t="s">
        <v>56</v>
      </c>
      <c r="F27" s="3">
        <f>+[1]集計表!AA25</f>
        <v>44</v>
      </c>
      <c r="G27" s="3">
        <f>+[1]集計表!AB25</f>
        <v>8</v>
      </c>
      <c r="H27" s="3">
        <f>+[1]集計表!AC25</f>
        <v>30</v>
      </c>
      <c r="I27" s="3">
        <f>+[1]集計表!AD25</f>
        <v>6</v>
      </c>
      <c r="J27" s="3"/>
    </row>
    <row r="28" spans="2:10" ht="10.5" customHeight="1" x14ac:dyDescent="0.15">
      <c r="B28" s="22"/>
      <c r="C28" s="461"/>
      <c r="D28" s="462"/>
      <c r="E28" s="5" t="s">
        <v>57</v>
      </c>
      <c r="F28" s="6"/>
      <c r="G28" s="7">
        <f t="shared" ref="G28:I28" si="23">IFERROR(G27/$F27,"-")</f>
        <v>0.18181818181818182</v>
      </c>
      <c r="H28" s="7">
        <f t="shared" si="23"/>
        <v>0.68181818181818177</v>
      </c>
      <c r="I28" s="7">
        <f t="shared" si="23"/>
        <v>0.13636363636363635</v>
      </c>
      <c r="J28" s="8">
        <f t="shared" ref="J28" si="24">IFERROR((G28-I28)*100,"-")</f>
        <v>4.5454545454545467</v>
      </c>
    </row>
    <row r="29" spans="2:10" ht="10.5" customHeight="1" x14ac:dyDescent="0.15">
      <c r="B29" s="22"/>
      <c r="C29" s="459" t="s">
        <v>31</v>
      </c>
      <c r="D29" s="460"/>
      <c r="E29" s="4" t="s">
        <v>56</v>
      </c>
      <c r="F29" s="3">
        <f>+[1]集計表!AA26</f>
        <v>55</v>
      </c>
      <c r="G29" s="3">
        <f>+[1]集計表!AB26</f>
        <v>1</v>
      </c>
      <c r="H29" s="3">
        <f>+[1]集計表!AC26</f>
        <v>38</v>
      </c>
      <c r="I29" s="3">
        <f>+[1]集計表!AD26</f>
        <v>16</v>
      </c>
      <c r="J29" s="3"/>
    </row>
    <row r="30" spans="2:10" ht="10.5" customHeight="1" x14ac:dyDescent="0.15">
      <c r="B30" s="22"/>
      <c r="C30" s="461"/>
      <c r="D30" s="462"/>
      <c r="E30" s="5" t="s">
        <v>57</v>
      </c>
      <c r="F30" s="6"/>
      <c r="G30" s="7">
        <f t="shared" ref="G30:I30" si="25">IFERROR(G29/$F29,"-")</f>
        <v>1.8181818181818181E-2</v>
      </c>
      <c r="H30" s="7">
        <f t="shared" si="25"/>
        <v>0.69090909090909092</v>
      </c>
      <c r="I30" s="7">
        <f t="shared" si="25"/>
        <v>0.29090909090909089</v>
      </c>
      <c r="J30" s="8">
        <f t="shared" ref="J30" si="26">IFERROR((G30-I30)*100,"-")</f>
        <v>-27.27272727272727</v>
      </c>
    </row>
    <row r="31" spans="2:10" ht="10.5" customHeight="1" x14ac:dyDescent="0.15">
      <c r="B31" s="453" t="s">
        <v>60</v>
      </c>
      <c r="C31" s="454"/>
      <c r="D31" s="455"/>
      <c r="E31" s="30" t="s">
        <v>56</v>
      </c>
      <c r="F31" s="31">
        <f>+F33+F41+F65+F67+F69+F71+F73</f>
        <v>716</v>
      </c>
      <c r="G31" s="31">
        <f t="shared" ref="G31:I31" si="27">+G33+G41+G65+G67+G69+G71+G73</f>
        <v>67</v>
      </c>
      <c r="H31" s="31">
        <f t="shared" si="27"/>
        <v>439</v>
      </c>
      <c r="I31" s="31">
        <f t="shared" si="27"/>
        <v>210</v>
      </c>
      <c r="J31" s="31"/>
    </row>
    <row r="32" spans="2:10" ht="10.5" customHeight="1" x14ac:dyDescent="0.15">
      <c r="B32" s="456"/>
      <c r="C32" s="457"/>
      <c r="D32" s="458"/>
      <c r="E32" s="32" t="s">
        <v>57</v>
      </c>
      <c r="F32" s="33"/>
      <c r="G32" s="34">
        <f t="shared" ref="G32:I32" si="28">IFERROR(G31/$F31,"-")</f>
        <v>9.3575418994413406E-2</v>
      </c>
      <c r="H32" s="34">
        <f t="shared" si="28"/>
        <v>0.61312849162011174</v>
      </c>
      <c r="I32" s="34">
        <f t="shared" si="28"/>
        <v>0.29329608938547486</v>
      </c>
      <c r="J32" s="35">
        <f t="shared" ref="J32" si="29">IFERROR((G32-I32)*100,"-")</f>
        <v>-19.972067039106143</v>
      </c>
    </row>
    <row r="33" spans="2:10" ht="10.5" customHeight="1" x14ac:dyDescent="0.15">
      <c r="B33" s="52"/>
      <c r="C33" s="464" t="s">
        <v>61</v>
      </c>
      <c r="D33" s="465"/>
      <c r="E33" s="36" t="s">
        <v>56</v>
      </c>
      <c r="F33" s="37">
        <f>+[1]集計表!AA8</f>
        <v>142</v>
      </c>
      <c r="G33" s="37">
        <f>+[1]集計表!AB8</f>
        <v>5</v>
      </c>
      <c r="H33" s="37">
        <f>+[1]集計表!AC8</f>
        <v>89</v>
      </c>
      <c r="I33" s="37">
        <f>+[1]集計表!AD8</f>
        <v>48</v>
      </c>
      <c r="J33" s="37"/>
    </row>
    <row r="34" spans="2:10" ht="10.5" customHeight="1" x14ac:dyDescent="0.15">
      <c r="B34" s="52"/>
      <c r="C34" s="466"/>
      <c r="D34" s="467"/>
      <c r="E34" s="38" t="s">
        <v>57</v>
      </c>
      <c r="F34" s="39"/>
      <c r="G34" s="40">
        <f t="shared" ref="G34:I34" si="30">IFERROR(G33/$F33,"-")</f>
        <v>3.5211267605633804E-2</v>
      </c>
      <c r="H34" s="40">
        <f t="shared" si="30"/>
        <v>0.62676056338028174</v>
      </c>
      <c r="I34" s="40">
        <f t="shared" si="30"/>
        <v>0.3380281690140845</v>
      </c>
      <c r="J34" s="41">
        <f t="shared" ref="J34" si="31">IFERROR((G34-I34)*100,"-")</f>
        <v>-30.281690140845068</v>
      </c>
    </row>
    <row r="35" spans="2:10" ht="10.5" customHeight="1" x14ac:dyDescent="0.15">
      <c r="B35" s="52"/>
      <c r="C35" s="62"/>
      <c r="D35" s="451" t="s">
        <v>39</v>
      </c>
      <c r="E35" s="4" t="s">
        <v>56</v>
      </c>
      <c r="F35" s="3">
        <f>+[1]集計表!AA27</f>
        <v>43</v>
      </c>
      <c r="G35" s="3">
        <f>+[1]集計表!AB27</f>
        <v>1</v>
      </c>
      <c r="H35" s="3">
        <f>+[1]集計表!AC27</f>
        <v>27</v>
      </c>
      <c r="I35" s="3">
        <f>+[1]集計表!AD27</f>
        <v>15</v>
      </c>
      <c r="J35" s="3"/>
    </row>
    <row r="36" spans="2:10" ht="10.5" customHeight="1" x14ac:dyDescent="0.15">
      <c r="B36" s="52"/>
      <c r="C36" s="62"/>
      <c r="D36" s="452"/>
      <c r="E36" s="5" t="s">
        <v>57</v>
      </c>
      <c r="F36" s="6"/>
      <c r="G36" s="7">
        <f t="shared" ref="G36:I36" si="32">IFERROR(G35/$F35,"-")</f>
        <v>2.3255813953488372E-2</v>
      </c>
      <c r="H36" s="7">
        <f t="shared" si="32"/>
        <v>0.62790697674418605</v>
      </c>
      <c r="I36" s="7">
        <f t="shared" si="32"/>
        <v>0.34883720930232559</v>
      </c>
      <c r="J36" s="8">
        <f t="shared" ref="J36" si="33">IFERROR((G36-I36)*100,"-")</f>
        <v>-32.558139534883722</v>
      </c>
    </row>
    <row r="37" spans="2:10" ht="10.5" customHeight="1" x14ac:dyDescent="0.15">
      <c r="B37" s="52"/>
      <c r="C37" s="62"/>
      <c r="D37" s="451" t="s">
        <v>19</v>
      </c>
      <c r="E37" s="4" t="s">
        <v>56</v>
      </c>
      <c r="F37" s="3">
        <f>+[1]集計表!AA28</f>
        <v>54</v>
      </c>
      <c r="G37" s="3">
        <f>+[1]集計表!AB28</f>
        <v>2</v>
      </c>
      <c r="H37" s="3">
        <f>+[1]集計表!AC28</f>
        <v>32</v>
      </c>
      <c r="I37" s="3">
        <f>+[1]集計表!AD28</f>
        <v>20</v>
      </c>
      <c r="J37" s="3"/>
    </row>
    <row r="38" spans="2:10" ht="10.5" customHeight="1" x14ac:dyDescent="0.15">
      <c r="B38" s="52"/>
      <c r="C38" s="62"/>
      <c r="D38" s="452"/>
      <c r="E38" s="5" t="s">
        <v>57</v>
      </c>
      <c r="F38" s="6"/>
      <c r="G38" s="7">
        <f t="shared" ref="G38:I38" si="34">IFERROR(G37/$F37,"-")</f>
        <v>3.7037037037037035E-2</v>
      </c>
      <c r="H38" s="7">
        <f t="shared" si="34"/>
        <v>0.59259259259259256</v>
      </c>
      <c r="I38" s="7">
        <f t="shared" si="34"/>
        <v>0.37037037037037035</v>
      </c>
      <c r="J38" s="8">
        <f t="shared" ref="J38" si="35">IFERROR((G38-I38)*100,"-")</f>
        <v>-33.333333333333329</v>
      </c>
    </row>
    <row r="39" spans="2:10" ht="10.5" customHeight="1" x14ac:dyDescent="0.15">
      <c r="B39" s="52"/>
      <c r="C39" s="62"/>
      <c r="D39" s="451" t="s">
        <v>20</v>
      </c>
      <c r="E39" s="4" t="s">
        <v>56</v>
      </c>
      <c r="F39" s="3">
        <f>+[1]集計表!AA29</f>
        <v>45</v>
      </c>
      <c r="G39" s="3">
        <f>+[1]集計表!AB29</f>
        <v>2</v>
      </c>
      <c r="H39" s="3">
        <f>+[1]集計表!AC29</f>
        <v>30</v>
      </c>
      <c r="I39" s="3">
        <f>+[1]集計表!AD29</f>
        <v>13</v>
      </c>
      <c r="J39" s="3"/>
    </row>
    <row r="40" spans="2:10" ht="10.5" customHeight="1" x14ac:dyDescent="0.15">
      <c r="B40" s="52"/>
      <c r="C40" s="63"/>
      <c r="D40" s="452"/>
      <c r="E40" s="5" t="s">
        <v>57</v>
      </c>
      <c r="F40" s="6"/>
      <c r="G40" s="7">
        <f t="shared" ref="G40:I40" si="36">IFERROR(G39/$F39,"-")</f>
        <v>4.4444444444444446E-2</v>
      </c>
      <c r="H40" s="7">
        <f t="shared" si="36"/>
        <v>0.66666666666666663</v>
      </c>
      <c r="I40" s="7">
        <f t="shared" si="36"/>
        <v>0.28888888888888886</v>
      </c>
      <c r="J40" s="8">
        <f t="shared" ref="J40" si="37">IFERROR((G40-I40)*100,"-")</f>
        <v>-24.444444444444439</v>
      </c>
    </row>
    <row r="41" spans="2:10" ht="10.5" customHeight="1" x14ac:dyDescent="0.15">
      <c r="B41" s="52"/>
      <c r="C41" s="464" t="s">
        <v>62</v>
      </c>
      <c r="D41" s="465"/>
      <c r="E41" s="36" t="s">
        <v>56</v>
      </c>
      <c r="F41" s="37">
        <f>+[1]集計表!AA9</f>
        <v>246</v>
      </c>
      <c r="G41" s="37">
        <f>+[1]集計表!AB9</f>
        <v>26</v>
      </c>
      <c r="H41" s="37">
        <f>+[1]集計表!AC9</f>
        <v>146</v>
      </c>
      <c r="I41" s="37">
        <f>+[1]集計表!AD9</f>
        <v>74</v>
      </c>
      <c r="J41" s="37"/>
    </row>
    <row r="42" spans="2:10" ht="10.5" customHeight="1" x14ac:dyDescent="0.15">
      <c r="B42" s="52"/>
      <c r="C42" s="466"/>
      <c r="D42" s="467"/>
      <c r="E42" s="38" t="s">
        <v>57</v>
      </c>
      <c r="F42" s="39"/>
      <c r="G42" s="40">
        <f t="shared" ref="G42:I42" si="38">IFERROR(G41/$F41,"-")</f>
        <v>0.10569105691056911</v>
      </c>
      <c r="H42" s="40">
        <f t="shared" si="38"/>
        <v>0.5934959349593496</v>
      </c>
      <c r="I42" s="40">
        <f t="shared" si="38"/>
        <v>0.30081300813008133</v>
      </c>
      <c r="J42" s="41">
        <f t="shared" ref="J42" si="39">IFERROR((G42-I42)*100,"-")</f>
        <v>-19.512195121951219</v>
      </c>
    </row>
    <row r="43" spans="2:10" ht="10.5" customHeight="1" x14ac:dyDescent="0.15">
      <c r="B43" s="52"/>
      <c r="C43" s="62"/>
      <c r="D43" s="451" t="s">
        <v>50</v>
      </c>
      <c r="E43" s="4" t="s">
        <v>56</v>
      </c>
      <c r="F43" s="3">
        <f>+[1]集計表!AA30</f>
        <v>112</v>
      </c>
      <c r="G43" s="3">
        <f>+[1]集計表!AB30</f>
        <v>11</v>
      </c>
      <c r="H43" s="3">
        <f>+[1]集計表!AC30</f>
        <v>78</v>
      </c>
      <c r="I43" s="3">
        <f>+[1]集計表!AD30</f>
        <v>23</v>
      </c>
      <c r="J43" s="3"/>
    </row>
    <row r="44" spans="2:10" ht="10.5" customHeight="1" x14ac:dyDescent="0.15">
      <c r="B44" s="52"/>
      <c r="C44" s="62"/>
      <c r="D44" s="452"/>
      <c r="E44" s="5" t="s">
        <v>57</v>
      </c>
      <c r="F44" s="6"/>
      <c r="G44" s="7">
        <f t="shared" ref="G44:I44" si="40">IFERROR(G43/$F43,"-")</f>
        <v>9.8214285714285712E-2</v>
      </c>
      <c r="H44" s="7">
        <f t="shared" si="40"/>
        <v>0.6964285714285714</v>
      </c>
      <c r="I44" s="7">
        <f t="shared" si="40"/>
        <v>0.20535714285714285</v>
      </c>
      <c r="J44" s="8">
        <f t="shared" ref="J44" si="41">IFERROR((G44-I44)*100,"-")</f>
        <v>-10.714285714285714</v>
      </c>
    </row>
    <row r="45" spans="2:10" ht="10.5" customHeight="1" x14ac:dyDescent="0.15">
      <c r="B45" s="52"/>
      <c r="C45" s="62"/>
      <c r="D45" s="451" t="s">
        <v>131</v>
      </c>
      <c r="E45" s="4" t="s">
        <v>56</v>
      </c>
      <c r="F45" s="3">
        <f>+[1]集計表!AA31</f>
        <v>12</v>
      </c>
      <c r="G45" s="3">
        <f>+[1]集計表!AB31</f>
        <v>4</v>
      </c>
      <c r="H45" s="3">
        <f>+[1]集計表!AC31</f>
        <v>5</v>
      </c>
      <c r="I45" s="3">
        <f>+[1]集計表!AD31</f>
        <v>3</v>
      </c>
      <c r="J45" s="3"/>
    </row>
    <row r="46" spans="2:10" ht="10.5" customHeight="1" x14ac:dyDescent="0.15">
      <c r="B46" s="52"/>
      <c r="C46" s="62"/>
      <c r="D46" s="452"/>
      <c r="E46" s="5" t="s">
        <v>57</v>
      </c>
      <c r="F46" s="6"/>
      <c r="G46" s="7">
        <f t="shared" ref="G46:I46" si="42">IFERROR(G45/$F45,"-")</f>
        <v>0.33333333333333331</v>
      </c>
      <c r="H46" s="7">
        <f t="shared" si="42"/>
        <v>0.41666666666666669</v>
      </c>
      <c r="I46" s="7">
        <f t="shared" si="42"/>
        <v>0.25</v>
      </c>
      <c r="J46" s="8">
        <f t="shared" ref="J46" si="43">IFERROR((G46-I46)*100,"-")</f>
        <v>8.3333333333333321</v>
      </c>
    </row>
    <row r="47" spans="2:10" ht="10.5" customHeight="1" x14ac:dyDescent="0.15">
      <c r="B47" s="52"/>
      <c r="C47" s="447" t="s">
        <v>113</v>
      </c>
      <c r="D47" s="451" t="s">
        <v>44</v>
      </c>
      <c r="E47" s="4" t="s">
        <v>56</v>
      </c>
      <c r="F47" s="3">
        <f>+[1]集計表!AA32</f>
        <v>26</v>
      </c>
      <c r="G47" s="3">
        <f>+[1]集計表!AB32</f>
        <v>2</v>
      </c>
      <c r="H47" s="3">
        <f>+[1]集計表!AC32</f>
        <v>19</v>
      </c>
      <c r="I47" s="3">
        <f>+[1]集計表!AD32</f>
        <v>5</v>
      </c>
      <c r="J47" s="3"/>
    </row>
    <row r="48" spans="2:10" ht="10.5" customHeight="1" x14ac:dyDescent="0.15">
      <c r="B48" s="52"/>
      <c r="C48" s="447"/>
      <c r="D48" s="452"/>
      <c r="E48" s="5" t="s">
        <v>57</v>
      </c>
      <c r="F48" s="6"/>
      <c r="G48" s="7">
        <f t="shared" ref="G48:I48" si="44">IFERROR(G47/$F47,"-")</f>
        <v>7.6923076923076927E-2</v>
      </c>
      <c r="H48" s="7">
        <f t="shared" si="44"/>
        <v>0.73076923076923073</v>
      </c>
      <c r="I48" s="7">
        <f t="shared" si="44"/>
        <v>0.19230769230769232</v>
      </c>
      <c r="J48" s="8">
        <f t="shared" ref="J48" si="45">IFERROR((G48-I48)*100,"-")</f>
        <v>-11.538461538461538</v>
      </c>
    </row>
    <row r="49" spans="2:10" ht="10.5" customHeight="1" x14ac:dyDescent="0.15">
      <c r="B49" s="52"/>
      <c r="C49" s="447" t="s">
        <v>114</v>
      </c>
      <c r="D49" s="451" t="s">
        <v>132</v>
      </c>
      <c r="E49" s="4" t="s">
        <v>56</v>
      </c>
      <c r="F49" s="3">
        <f>+[1]集計表!AA33</f>
        <v>29</v>
      </c>
      <c r="G49" s="3">
        <f>+[1]集計表!AB33</f>
        <v>2</v>
      </c>
      <c r="H49" s="3">
        <f>+[1]集計表!AC33</f>
        <v>21</v>
      </c>
      <c r="I49" s="3">
        <f>+[1]集計表!AD33</f>
        <v>6</v>
      </c>
      <c r="J49" s="3"/>
    </row>
    <row r="50" spans="2:10" ht="10.5" customHeight="1" x14ac:dyDescent="0.15">
      <c r="B50" s="52"/>
      <c r="C50" s="447"/>
      <c r="D50" s="452"/>
      <c r="E50" s="5" t="s">
        <v>57</v>
      </c>
      <c r="F50" s="6"/>
      <c r="G50" s="7">
        <f t="shared" ref="G50:I50" si="46">IFERROR(G49/$F49,"-")</f>
        <v>6.8965517241379309E-2</v>
      </c>
      <c r="H50" s="7">
        <f t="shared" si="46"/>
        <v>0.72413793103448276</v>
      </c>
      <c r="I50" s="7">
        <f t="shared" si="46"/>
        <v>0.20689655172413793</v>
      </c>
      <c r="J50" s="8">
        <f t="shared" ref="J50" si="47">IFERROR((G50-I50)*100,"-")</f>
        <v>-13.793103448275861</v>
      </c>
    </row>
    <row r="51" spans="2:10" ht="10.5" customHeight="1" x14ac:dyDescent="0.15">
      <c r="B51" s="52"/>
      <c r="C51" s="62"/>
      <c r="D51" s="451" t="s">
        <v>46</v>
      </c>
      <c r="E51" s="4" t="s">
        <v>56</v>
      </c>
      <c r="F51" s="3">
        <f>+[1]集計表!AA34</f>
        <v>26</v>
      </c>
      <c r="G51" s="3">
        <f>+[1]集計表!AB34</f>
        <v>1</v>
      </c>
      <c r="H51" s="3">
        <f>+[1]集計表!AC34</f>
        <v>19</v>
      </c>
      <c r="I51" s="3">
        <f>+[1]集計表!AD34</f>
        <v>6</v>
      </c>
      <c r="J51" s="3"/>
    </row>
    <row r="52" spans="2:10" ht="10.5" customHeight="1" x14ac:dyDescent="0.15">
      <c r="B52" s="52"/>
      <c r="C52" s="62"/>
      <c r="D52" s="452"/>
      <c r="E52" s="5" t="s">
        <v>57</v>
      </c>
      <c r="F52" s="6"/>
      <c r="G52" s="7">
        <f t="shared" ref="G52:I52" si="48">IFERROR(G51/$F51,"-")</f>
        <v>3.8461538461538464E-2</v>
      </c>
      <c r="H52" s="7">
        <f t="shared" si="48"/>
        <v>0.73076923076923073</v>
      </c>
      <c r="I52" s="7">
        <f t="shared" si="48"/>
        <v>0.23076923076923078</v>
      </c>
      <c r="J52" s="8">
        <f t="shared" ref="J52" si="49">IFERROR((G52-I52)*100,"-")</f>
        <v>-19.230769230769234</v>
      </c>
    </row>
    <row r="53" spans="2:10" ht="10.5" customHeight="1" x14ac:dyDescent="0.15">
      <c r="B53" s="52"/>
      <c r="C53" s="62"/>
      <c r="D53" s="451" t="s">
        <v>45</v>
      </c>
      <c r="E53" s="4" t="s">
        <v>56</v>
      </c>
      <c r="F53" s="3">
        <f>+[1]集計表!AA35</f>
        <v>19</v>
      </c>
      <c r="G53" s="3">
        <f>+[1]集計表!AB35</f>
        <v>2</v>
      </c>
      <c r="H53" s="3">
        <f>+[1]集計表!AC35</f>
        <v>14</v>
      </c>
      <c r="I53" s="3">
        <f>+[1]集計表!AD35</f>
        <v>3</v>
      </c>
      <c r="J53" s="3"/>
    </row>
    <row r="54" spans="2:10" ht="10.5" customHeight="1" x14ac:dyDescent="0.15">
      <c r="B54" s="52"/>
      <c r="C54" s="62"/>
      <c r="D54" s="452"/>
      <c r="E54" s="5" t="s">
        <v>57</v>
      </c>
      <c r="F54" s="6"/>
      <c r="G54" s="7">
        <f t="shared" ref="G54:I54" si="50">IFERROR(G53/$F53,"-")</f>
        <v>0.10526315789473684</v>
      </c>
      <c r="H54" s="7">
        <f t="shared" si="50"/>
        <v>0.73684210526315785</v>
      </c>
      <c r="I54" s="7">
        <f t="shared" si="50"/>
        <v>0.15789473684210525</v>
      </c>
      <c r="J54" s="8">
        <f t="shared" ref="J54" si="51">IFERROR((G54-I54)*100,"-")</f>
        <v>-5.2631578947368416</v>
      </c>
    </row>
    <row r="55" spans="2:10" ht="10.5" customHeight="1" x14ac:dyDescent="0.15">
      <c r="B55" s="52"/>
      <c r="C55" s="67"/>
      <c r="D55" s="451" t="s">
        <v>52</v>
      </c>
      <c r="E55" s="4" t="s">
        <v>56</v>
      </c>
      <c r="F55" s="3">
        <f>+[1]集計表!AA36</f>
        <v>134</v>
      </c>
      <c r="G55" s="3">
        <f>+[1]集計表!AB36</f>
        <v>15</v>
      </c>
      <c r="H55" s="3">
        <f>+[1]集計表!AC36</f>
        <v>68</v>
      </c>
      <c r="I55" s="3">
        <f>+[1]集計表!AD36</f>
        <v>51</v>
      </c>
      <c r="J55" s="3"/>
    </row>
    <row r="56" spans="2:10" ht="10.5" customHeight="1" x14ac:dyDescent="0.15">
      <c r="B56" s="52"/>
      <c r="C56" s="62"/>
      <c r="D56" s="452"/>
      <c r="E56" s="5" t="s">
        <v>57</v>
      </c>
      <c r="F56" s="6"/>
      <c r="G56" s="7">
        <f t="shared" ref="G56:I56" si="52">IFERROR(G55/$F55,"-")</f>
        <v>0.11194029850746269</v>
      </c>
      <c r="H56" s="7">
        <f t="shared" si="52"/>
        <v>0.5074626865671642</v>
      </c>
      <c r="I56" s="7">
        <f t="shared" si="52"/>
        <v>0.38059701492537312</v>
      </c>
      <c r="J56" s="8">
        <f t="shared" ref="J56" si="53">IFERROR((G56-I56)*100,"-")</f>
        <v>-26.865671641791046</v>
      </c>
    </row>
    <row r="57" spans="2:10" ht="10.5" customHeight="1" x14ac:dyDescent="0.15">
      <c r="B57" s="52"/>
      <c r="C57" s="62"/>
      <c r="D57" s="451" t="s">
        <v>135</v>
      </c>
      <c r="E57" s="4" t="s">
        <v>56</v>
      </c>
      <c r="F57" s="3">
        <f>+[1]集計表!AA37</f>
        <v>36</v>
      </c>
      <c r="G57" s="3">
        <f>+[1]集計表!AB37</f>
        <v>3</v>
      </c>
      <c r="H57" s="3">
        <f>+[1]集計表!AC37</f>
        <v>21</v>
      </c>
      <c r="I57" s="3">
        <f>+[1]集計表!AD37</f>
        <v>12</v>
      </c>
      <c r="J57" s="3"/>
    </row>
    <row r="58" spans="2:10" ht="10.5" customHeight="1" x14ac:dyDescent="0.15">
      <c r="B58" s="52"/>
      <c r="C58" s="62"/>
      <c r="D58" s="452"/>
      <c r="E58" s="5" t="s">
        <v>57</v>
      </c>
      <c r="F58" s="6"/>
      <c r="G58" s="7">
        <f t="shared" ref="G58:I58" si="54">IFERROR(G57/$F57,"-")</f>
        <v>8.3333333333333329E-2</v>
      </c>
      <c r="H58" s="7">
        <f t="shared" si="54"/>
        <v>0.58333333333333337</v>
      </c>
      <c r="I58" s="7">
        <f t="shared" si="54"/>
        <v>0.33333333333333331</v>
      </c>
      <c r="J58" s="8">
        <f t="shared" ref="J58" si="55">IFERROR((G58-I58)*100,"-")</f>
        <v>-25</v>
      </c>
    </row>
    <row r="59" spans="2:10" ht="10.5" customHeight="1" x14ac:dyDescent="0.15">
      <c r="B59" s="52"/>
      <c r="C59" s="447" t="s">
        <v>115</v>
      </c>
      <c r="D59" s="451" t="s">
        <v>44</v>
      </c>
      <c r="E59" s="4" t="s">
        <v>56</v>
      </c>
      <c r="F59" s="3">
        <f>+[1]集計表!AA38</f>
        <v>34</v>
      </c>
      <c r="G59" s="3">
        <f>+[1]集計表!AB38</f>
        <v>6</v>
      </c>
      <c r="H59" s="3">
        <f>+[1]集計表!AC38</f>
        <v>14</v>
      </c>
      <c r="I59" s="3">
        <f>+[1]集計表!AD38</f>
        <v>14</v>
      </c>
      <c r="J59" s="3"/>
    </row>
    <row r="60" spans="2:10" ht="10.5" customHeight="1" x14ac:dyDescent="0.15">
      <c r="B60" s="52"/>
      <c r="C60" s="447"/>
      <c r="D60" s="452"/>
      <c r="E60" s="5" t="s">
        <v>57</v>
      </c>
      <c r="F60" s="6"/>
      <c r="G60" s="7">
        <f t="shared" ref="G60:I60" si="56">IFERROR(G59/$F59,"-")</f>
        <v>0.17647058823529413</v>
      </c>
      <c r="H60" s="7">
        <f t="shared" si="56"/>
        <v>0.41176470588235292</v>
      </c>
      <c r="I60" s="7">
        <f t="shared" si="56"/>
        <v>0.41176470588235292</v>
      </c>
      <c r="J60" s="8">
        <f t="shared" ref="J60" si="57">IFERROR((G60-I60)*100,"-")</f>
        <v>-23.52941176470588</v>
      </c>
    </row>
    <row r="61" spans="2:10" ht="10.5" customHeight="1" x14ac:dyDescent="0.15">
      <c r="B61" s="52"/>
      <c r="C61" s="447" t="s">
        <v>114</v>
      </c>
      <c r="D61" s="451" t="s">
        <v>46</v>
      </c>
      <c r="E61" s="4" t="s">
        <v>56</v>
      </c>
      <c r="F61" s="3">
        <f>+[1]集計表!AA39</f>
        <v>28</v>
      </c>
      <c r="G61" s="3">
        <f>+[1]集計表!AB39</f>
        <v>4</v>
      </c>
      <c r="H61" s="3">
        <f>+[1]集計表!AC39</f>
        <v>16</v>
      </c>
      <c r="I61" s="3">
        <f>+[1]集計表!AD39</f>
        <v>8</v>
      </c>
      <c r="J61" s="3"/>
    </row>
    <row r="62" spans="2:10" ht="10.5" customHeight="1" x14ac:dyDescent="0.15">
      <c r="B62" s="52"/>
      <c r="C62" s="447"/>
      <c r="D62" s="452"/>
      <c r="E62" s="5" t="s">
        <v>57</v>
      </c>
      <c r="F62" s="6"/>
      <c r="G62" s="7">
        <f t="shared" ref="G62:I62" si="58">IFERROR(G61/$F61,"-")</f>
        <v>0.14285714285714285</v>
      </c>
      <c r="H62" s="7">
        <f t="shared" si="58"/>
        <v>0.5714285714285714</v>
      </c>
      <c r="I62" s="7">
        <f t="shared" si="58"/>
        <v>0.2857142857142857</v>
      </c>
      <c r="J62" s="8">
        <f t="shared" ref="J62" si="59">IFERROR((G62-I62)*100,"-")</f>
        <v>-14.285714285714285</v>
      </c>
    </row>
    <row r="63" spans="2:10" ht="10.5" customHeight="1" x14ac:dyDescent="0.15">
      <c r="B63" s="52"/>
      <c r="C63" s="62"/>
      <c r="D63" s="451" t="s">
        <v>45</v>
      </c>
      <c r="E63" s="4" t="s">
        <v>56</v>
      </c>
      <c r="F63" s="3">
        <f>+[1]集計表!AA40</f>
        <v>36</v>
      </c>
      <c r="G63" s="3">
        <f>+[1]集計表!AB40</f>
        <v>2</v>
      </c>
      <c r="H63" s="3">
        <f>+[1]集計表!AC40</f>
        <v>17</v>
      </c>
      <c r="I63" s="3">
        <f>+[1]集計表!AD40</f>
        <v>17</v>
      </c>
      <c r="J63" s="3"/>
    </row>
    <row r="64" spans="2:10" ht="10.5" customHeight="1" x14ac:dyDescent="0.15">
      <c r="B64" s="52"/>
      <c r="C64" s="62"/>
      <c r="D64" s="452"/>
      <c r="E64" s="5" t="s">
        <v>57</v>
      </c>
      <c r="F64" s="6"/>
      <c r="G64" s="7">
        <f t="shared" ref="G64:I64" si="60">IFERROR(G63/$F63,"-")</f>
        <v>5.5555555555555552E-2</v>
      </c>
      <c r="H64" s="7">
        <f t="shared" si="60"/>
        <v>0.47222222222222221</v>
      </c>
      <c r="I64" s="7">
        <f t="shared" si="60"/>
        <v>0.47222222222222221</v>
      </c>
      <c r="J64" s="8">
        <f t="shared" ref="J64" si="61">IFERROR((G64-I64)*100,"-")</f>
        <v>-41.666666666666664</v>
      </c>
    </row>
    <row r="65" spans="2:10" ht="10.5" customHeight="1" x14ac:dyDescent="0.15">
      <c r="B65" s="52"/>
      <c r="C65" s="464" t="s">
        <v>63</v>
      </c>
      <c r="D65" s="465"/>
      <c r="E65" s="36" t="s">
        <v>56</v>
      </c>
      <c r="F65" s="37">
        <f>+[1]集計表!AA10</f>
        <v>44</v>
      </c>
      <c r="G65" s="37">
        <f>+[1]集計表!AB10</f>
        <v>5</v>
      </c>
      <c r="H65" s="37">
        <f>+[1]集計表!AC10</f>
        <v>22</v>
      </c>
      <c r="I65" s="37">
        <f>+[1]集計表!AD10</f>
        <v>17</v>
      </c>
      <c r="J65" s="37"/>
    </row>
    <row r="66" spans="2:10" ht="10.5" customHeight="1" x14ac:dyDescent="0.15">
      <c r="B66" s="52"/>
      <c r="C66" s="474"/>
      <c r="D66" s="475"/>
      <c r="E66" s="38" t="s">
        <v>57</v>
      </c>
      <c r="F66" s="39"/>
      <c r="G66" s="40">
        <f t="shared" ref="G66:I66" si="62">IFERROR(G65/$F65,"-")</f>
        <v>0.11363636363636363</v>
      </c>
      <c r="H66" s="40">
        <f t="shared" si="62"/>
        <v>0.5</v>
      </c>
      <c r="I66" s="40">
        <f t="shared" si="62"/>
        <v>0.38636363636363635</v>
      </c>
      <c r="J66" s="41">
        <f t="shared" ref="J66" si="63">IFERROR((G66-I66)*100,"-")</f>
        <v>-27.27272727272727</v>
      </c>
    </row>
    <row r="67" spans="2:10" ht="10.5" customHeight="1" x14ac:dyDescent="0.15">
      <c r="B67" s="52"/>
      <c r="C67" s="464" t="s">
        <v>64</v>
      </c>
      <c r="D67" s="465"/>
      <c r="E67" s="36" t="s">
        <v>56</v>
      </c>
      <c r="F67" s="37">
        <f>+[1]集計表!AA11</f>
        <v>48</v>
      </c>
      <c r="G67" s="37">
        <f>+[1]集計表!AB11</f>
        <v>2</v>
      </c>
      <c r="H67" s="37">
        <f>+[1]集計表!AC11</f>
        <v>38</v>
      </c>
      <c r="I67" s="37">
        <f>+[1]集計表!AD11</f>
        <v>8</v>
      </c>
      <c r="J67" s="37"/>
    </row>
    <row r="68" spans="2:10" ht="10.5" customHeight="1" x14ac:dyDescent="0.15">
      <c r="B68" s="52"/>
      <c r="C68" s="474"/>
      <c r="D68" s="475"/>
      <c r="E68" s="38" t="s">
        <v>57</v>
      </c>
      <c r="F68" s="39"/>
      <c r="G68" s="40">
        <f t="shared" ref="G68:I68" si="64">IFERROR(G67/$F67,"-")</f>
        <v>4.1666666666666664E-2</v>
      </c>
      <c r="H68" s="40">
        <f t="shared" si="64"/>
        <v>0.79166666666666663</v>
      </c>
      <c r="I68" s="40">
        <f t="shared" si="64"/>
        <v>0.16666666666666666</v>
      </c>
      <c r="J68" s="41">
        <f t="shared" ref="J68" si="65">IFERROR((G68-I68)*100,"-")</f>
        <v>-12.5</v>
      </c>
    </row>
    <row r="69" spans="2:10" ht="10.5" customHeight="1" x14ac:dyDescent="0.15">
      <c r="B69" s="52"/>
      <c r="C69" s="464" t="s">
        <v>123</v>
      </c>
      <c r="D69" s="465"/>
      <c r="E69" s="36" t="s">
        <v>56</v>
      </c>
      <c r="F69" s="37">
        <f>+[1]集計表!AA12</f>
        <v>45</v>
      </c>
      <c r="G69" s="37">
        <f>+[1]集計表!AB12</f>
        <v>5</v>
      </c>
      <c r="H69" s="37">
        <f>+[1]集計表!AC12</f>
        <v>27</v>
      </c>
      <c r="I69" s="37">
        <f>+[1]集計表!AD12</f>
        <v>13</v>
      </c>
      <c r="J69" s="37"/>
    </row>
    <row r="70" spans="2:10" ht="10.5" customHeight="1" x14ac:dyDescent="0.15">
      <c r="B70" s="52"/>
      <c r="C70" s="474"/>
      <c r="D70" s="475"/>
      <c r="E70" s="38" t="s">
        <v>57</v>
      </c>
      <c r="F70" s="39"/>
      <c r="G70" s="40">
        <f t="shared" ref="G70:I70" si="66">IFERROR(G69/$F69,"-")</f>
        <v>0.1111111111111111</v>
      </c>
      <c r="H70" s="40">
        <f t="shared" si="66"/>
        <v>0.6</v>
      </c>
      <c r="I70" s="40">
        <f t="shared" si="66"/>
        <v>0.28888888888888886</v>
      </c>
      <c r="J70" s="41">
        <f t="shared" ref="J70" si="67">IFERROR((G70-I70)*100,"-")</f>
        <v>-17.777777777777775</v>
      </c>
    </row>
    <row r="71" spans="2:10" ht="10.5" customHeight="1" x14ac:dyDescent="0.15">
      <c r="B71" s="52"/>
      <c r="C71" s="464" t="s">
        <v>85</v>
      </c>
      <c r="D71" s="465"/>
      <c r="E71" s="36" t="s">
        <v>56</v>
      </c>
      <c r="F71" s="37">
        <f>+[1]集計表!AA13</f>
        <v>40</v>
      </c>
      <c r="G71" s="37">
        <f>+[1]集計表!AB13</f>
        <v>3</v>
      </c>
      <c r="H71" s="37">
        <f>+[1]集計表!AC13</f>
        <v>27</v>
      </c>
      <c r="I71" s="37">
        <f>+[1]集計表!AD13</f>
        <v>10</v>
      </c>
      <c r="J71" s="37"/>
    </row>
    <row r="72" spans="2:10" ht="10.5" customHeight="1" x14ac:dyDescent="0.15">
      <c r="B72" s="52"/>
      <c r="C72" s="474"/>
      <c r="D72" s="475"/>
      <c r="E72" s="38" t="s">
        <v>57</v>
      </c>
      <c r="F72" s="39"/>
      <c r="G72" s="40">
        <f t="shared" ref="G72:I72" si="68">IFERROR(G71/$F71,"-")</f>
        <v>7.4999999999999997E-2</v>
      </c>
      <c r="H72" s="40">
        <f t="shared" si="68"/>
        <v>0.67500000000000004</v>
      </c>
      <c r="I72" s="40">
        <f t="shared" si="68"/>
        <v>0.25</v>
      </c>
      <c r="J72" s="41">
        <f t="shared" ref="J72" si="69">IFERROR((G72-I72)*100,"-")</f>
        <v>-17.5</v>
      </c>
    </row>
    <row r="73" spans="2:10" ht="10.5" customHeight="1" x14ac:dyDescent="0.15">
      <c r="B73" s="52"/>
      <c r="C73" s="464" t="s">
        <v>65</v>
      </c>
      <c r="D73" s="465"/>
      <c r="E73" s="36" t="s">
        <v>56</v>
      </c>
      <c r="F73" s="37">
        <f>+[1]集計表!AA14</f>
        <v>151</v>
      </c>
      <c r="G73" s="37">
        <f>+[1]集計表!AB14</f>
        <v>21</v>
      </c>
      <c r="H73" s="37">
        <f>+[1]集計表!AC14</f>
        <v>90</v>
      </c>
      <c r="I73" s="37">
        <f>+[1]集計表!AD14</f>
        <v>40</v>
      </c>
      <c r="J73" s="37"/>
    </row>
    <row r="74" spans="2:10" ht="10.5" customHeight="1" x14ac:dyDescent="0.15">
      <c r="B74" s="52"/>
      <c r="C74" s="466"/>
      <c r="D74" s="467"/>
      <c r="E74" s="38" t="s">
        <v>57</v>
      </c>
      <c r="F74" s="39"/>
      <c r="G74" s="40">
        <f t="shared" ref="G74:I74" si="70">IFERROR(G73/$F73,"-")</f>
        <v>0.13907284768211919</v>
      </c>
      <c r="H74" s="40">
        <f t="shared" si="70"/>
        <v>0.59602649006622521</v>
      </c>
      <c r="I74" s="40">
        <f t="shared" si="70"/>
        <v>0.26490066225165565</v>
      </c>
      <c r="J74" s="41">
        <f t="shared" ref="J74" si="71">IFERROR((G74-I74)*100,"-")</f>
        <v>-12.582781456953645</v>
      </c>
    </row>
    <row r="75" spans="2:10" ht="10.5" customHeight="1" x14ac:dyDescent="0.15">
      <c r="B75" s="52"/>
      <c r="C75" s="64"/>
      <c r="D75" s="451" t="s">
        <v>47</v>
      </c>
      <c r="E75" s="4" t="s">
        <v>56</v>
      </c>
      <c r="F75" s="3">
        <f>+[1]集計表!AA45</f>
        <v>38</v>
      </c>
      <c r="G75" s="3">
        <f>+[1]集計表!AB45</f>
        <v>1</v>
      </c>
      <c r="H75" s="3">
        <f>+[1]集計表!AC45</f>
        <v>26</v>
      </c>
      <c r="I75" s="3">
        <f>+[1]集計表!AD45</f>
        <v>11</v>
      </c>
      <c r="J75" s="3"/>
    </row>
    <row r="76" spans="2:10" ht="10.5" customHeight="1" x14ac:dyDescent="0.15">
      <c r="B76" s="52"/>
      <c r="C76" s="64"/>
      <c r="D76" s="452"/>
      <c r="E76" s="5" t="s">
        <v>57</v>
      </c>
      <c r="F76" s="6"/>
      <c r="G76" s="7">
        <f t="shared" ref="G76:I76" si="72">IFERROR(G75/$F75,"-")</f>
        <v>2.6315789473684209E-2</v>
      </c>
      <c r="H76" s="7">
        <f t="shared" si="72"/>
        <v>0.68421052631578949</v>
      </c>
      <c r="I76" s="7">
        <f t="shared" si="72"/>
        <v>0.28947368421052633</v>
      </c>
      <c r="J76" s="8">
        <f t="shared" ref="J76" si="73">IFERROR((G76-I76)*100,"-")</f>
        <v>-26.315789473684216</v>
      </c>
    </row>
    <row r="77" spans="2:10" ht="10.5" customHeight="1" x14ac:dyDescent="0.15">
      <c r="B77" s="52"/>
      <c r="C77" s="64"/>
      <c r="D77" s="451" t="s">
        <v>124</v>
      </c>
      <c r="E77" s="4" t="s">
        <v>56</v>
      </c>
      <c r="F77" s="3">
        <f>+[1]集計表!AA46</f>
        <v>39</v>
      </c>
      <c r="G77" s="3">
        <f>+[1]集計表!AB46</f>
        <v>8</v>
      </c>
      <c r="H77" s="3">
        <f>+[1]集計表!AC46</f>
        <v>19</v>
      </c>
      <c r="I77" s="3">
        <f>+[1]集計表!AD46</f>
        <v>12</v>
      </c>
      <c r="J77" s="3"/>
    </row>
    <row r="78" spans="2:10" ht="10.5" customHeight="1" x14ac:dyDescent="0.15">
      <c r="B78" s="52"/>
      <c r="C78" s="64"/>
      <c r="D78" s="452"/>
      <c r="E78" s="5" t="s">
        <v>57</v>
      </c>
      <c r="F78" s="6"/>
      <c r="G78" s="7">
        <f t="shared" ref="G78:I78" si="74">IFERROR(G77/$F77,"-")</f>
        <v>0.20512820512820512</v>
      </c>
      <c r="H78" s="7">
        <f t="shared" si="74"/>
        <v>0.48717948717948717</v>
      </c>
      <c r="I78" s="7">
        <f t="shared" si="74"/>
        <v>0.30769230769230771</v>
      </c>
      <c r="J78" s="8">
        <f t="shared" ref="J78" si="75">IFERROR((G78-I78)*100,"-")</f>
        <v>-10.256410256410259</v>
      </c>
    </row>
    <row r="79" spans="2:10" ht="10.5" customHeight="1" x14ac:dyDescent="0.15">
      <c r="B79" s="52"/>
      <c r="C79" s="64"/>
      <c r="D79" s="451" t="s">
        <v>130</v>
      </c>
      <c r="E79" s="4" t="s">
        <v>56</v>
      </c>
      <c r="F79" s="3">
        <f>+[1]集計表!AA47</f>
        <v>39</v>
      </c>
      <c r="G79" s="3">
        <f>+[1]集計表!AB47</f>
        <v>5</v>
      </c>
      <c r="H79" s="3">
        <f>+[1]集計表!AC47</f>
        <v>23</v>
      </c>
      <c r="I79" s="3">
        <f>+[1]集計表!AD47</f>
        <v>11</v>
      </c>
      <c r="J79" s="3"/>
    </row>
    <row r="80" spans="2:10" ht="10.5" customHeight="1" x14ac:dyDescent="0.15">
      <c r="B80" s="52"/>
      <c r="C80" s="64"/>
      <c r="D80" s="452"/>
      <c r="E80" s="5" t="s">
        <v>57</v>
      </c>
      <c r="F80" s="6"/>
      <c r="G80" s="7">
        <f t="shared" ref="G80:I80" si="76">IFERROR(G79/$F79,"-")</f>
        <v>0.12820512820512819</v>
      </c>
      <c r="H80" s="7">
        <f t="shared" si="76"/>
        <v>0.58974358974358976</v>
      </c>
      <c r="I80" s="7">
        <f t="shared" si="76"/>
        <v>0.28205128205128205</v>
      </c>
      <c r="J80" s="8">
        <f t="shared" ref="J80" si="77">IFERROR((G80-I80)*100,"-")</f>
        <v>-15.384615384615385</v>
      </c>
    </row>
    <row r="81" spans="2:10" ht="10.5" customHeight="1" x14ac:dyDescent="0.15">
      <c r="B81" s="52"/>
      <c r="C81" s="64"/>
      <c r="D81" s="451" t="s">
        <v>83</v>
      </c>
      <c r="E81" s="4" t="s">
        <v>56</v>
      </c>
      <c r="F81" s="3">
        <f>+[1]集計表!AA48</f>
        <v>35</v>
      </c>
      <c r="G81" s="3">
        <f>+[1]集計表!AB48</f>
        <v>7</v>
      </c>
      <c r="H81" s="3">
        <f>+[1]集計表!AC48</f>
        <v>22</v>
      </c>
      <c r="I81" s="3">
        <f>+[1]集計表!AD48</f>
        <v>6</v>
      </c>
      <c r="J81" s="3"/>
    </row>
    <row r="82" spans="2:10" ht="10.5" customHeight="1" x14ac:dyDescent="0.15">
      <c r="B82" s="57"/>
      <c r="C82" s="63"/>
      <c r="D82" s="452"/>
      <c r="E82" s="5" t="s">
        <v>57</v>
      </c>
      <c r="F82" s="6"/>
      <c r="G82" s="7">
        <f t="shared" ref="G82:I82" si="78">IFERROR(G81/$F81,"-")</f>
        <v>0.2</v>
      </c>
      <c r="H82" s="7">
        <f t="shared" si="78"/>
        <v>0.62857142857142856</v>
      </c>
      <c r="I82" s="7">
        <f t="shared" si="78"/>
        <v>0.17142857142857143</v>
      </c>
      <c r="J82" s="8">
        <f t="shared" ref="J82" si="79">IFERROR((G82-I82)*100,"-")</f>
        <v>2.8571428571428581</v>
      </c>
    </row>
    <row r="83" spans="2:10" ht="10.5" customHeight="1" x14ac:dyDescent="0.15">
      <c r="C83" s="68"/>
      <c r="D83" s="68"/>
      <c r="E83" s="68"/>
      <c r="F83" s="68"/>
      <c r="G83" s="68"/>
      <c r="H83" s="68"/>
      <c r="I83" s="68"/>
      <c r="J83" s="77"/>
    </row>
    <row r="84" spans="2:10" ht="10.5" customHeight="1" x14ac:dyDescent="0.15">
      <c r="B84" s="83"/>
      <c r="C84" s="1"/>
      <c r="D84" s="1"/>
      <c r="J84" s="78"/>
    </row>
  </sheetData>
  <sheetProtection algorithmName="SHA-512" hashValue="oY/ldCul//8HSyUxTfOo+TfKGCex3limUCBOrknGgvzBvByCTlRnRw1MDPH+FZvr/ejOaVkhN+YdPDFUINxnGw==" saltValue="AaAIGxAwISOIyKvvi/Y65w==" spinCount="100000" sheet="1" objects="1" scenarios="1"/>
  <autoFilter ref="A2:J83" xr:uid="{00000000-0009-0000-0000-00000A000000}">
    <filterColumn colId="1" showButton="0"/>
    <filterColumn colId="2" showButton="0"/>
  </autoFilter>
  <mergeCells count="45">
    <mergeCell ref="D75:D76"/>
    <mergeCell ref="D77:D78"/>
    <mergeCell ref="D81:D82"/>
    <mergeCell ref="C65:D66"/>
    <mergeCell ref="C73:D74"/>
    <mergeCell ref="C71:D72"/>
    <mergeCell ref="C69:D70"/>
    <mergeCell ref="D79:D80"/>
    <mergeCell ref="C67:D68"/>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B2:D2"/>
    <mergeCell ref="C23:D24"/>
    <mergeCell ref="C25:D26"/>
    <mergeCell ref="C27:D28"/>
    <mergeCell ref="C29:D30"/>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s>
  <phoneticPr fontId="2"/>
  <printOptions horizontalCentered="1"/>
  <pageMargins left="0.78740157480314965" right="0.78740157480314965" top="0.74803149606299213" bottom="0.39370078740157483" header="0.51181102362204722" footer="0.19685039370078741"/>
  <pageSetup paperSize="9" scale="95" firstPageNumber="20" orientation="portrait" useFirstPageNumber="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pageSetUpPr fitToPage="1"/>
  </sheetPr>
  <dimension ref="A1:I82"/>
  <sheetViews>
    <sheetView topLeftCell="B1" workbookViewId="0">
      <selection activeCell="L2" sqref="L2"/>
    </sheetView>
  </sheetViews>
  <sheetFormatPr defaultColWidth="9" defaultRowHeight="12" x14ac:dyDescent="0.15"/>
  <cols>
    <col min="1" max="1" width="0" style="1" hidden="1" customWidth="1"/>
    <col min="2" max="2" width="2.125" style="1" customWidth="1"/>
    <col min="3" max="3" width="2.125" style="66" customWidth="1"/>
    <col min="4" max="4" width="22.625" style="66" bestFit="1" customWidth="1"/>
    <col min="5" max="5" width="6.125" style="1" customWidth="1"/>
    <col min="6" max="6" width="9" style="1"/>
    <col min="7" max="8" width="10.125" style="1" customWidth="1"/>
    <col min="9" max="16384" width="9" style="1"/>
  </cols>
  <sheetData>
    <row r="1" spans="1:9" ht="17.25" x14ac:dyDescent="0.2">
      <c r="A1" s="88"/>
      <c r="B1" s="15" t="s">
        <v>173</v>
      </c>
    </row>
    <row r="2" spans="1:9" ht="21" customHeight="1" x14ac:dyDescent="0.15">
      <c r="B2" s="495"/>
      <c r="C2" s="380"/>
      <c r="D2" s="496"/>
      <c r="E2" s="2"/>
      <c r="F2" s="43" t="s">
        <v>98</v>
      </c>
      <c r="G2" s="43" t="s">
        <v>145</v>
      </c>
      <c r="H2" s="17" t="s">
        <v>164</v>
      </c>
      <c r="I2" s="9"/>
    </row>
    <row r="3" spans="1:9" ht="10.5" customHeight="1" x14ac:dyDescent="0.15">
      <c r="B3" s="468" t="s">
        <v>58</v>
      </c>
      <c r="C3" s="469"/>
      <c r="D3" s="470"/>
      <c r="E3" s="24" t="s">
        <v>56</v>
      </c>
      <c r="F3" s="25">
        <f>+[1]集計表!AE6</f>
        <v>1259</v>
      </c>
      <c r="G3" s="25">
        <f>+[1]集計表!AF6</f>
        <v>272</v>
      </c>
      <c r="H3" s="25">
        <f>+[1]集計表!AG6</f>
        <v>987</v>
      </c>
      <c r="I3" s="10"/>
    </row>
    <row r="4" spans="1:9" ht="10.5" customHeight="1" x14ac:dyDescent="0.15">
      <c r="B4" s="471"/>
      <c r="C4" s="472"/>
      <c r="D4" s="473"/>
      <c r="E4" s="26" t="s">
        <v>57</v>
      </c>
      <c r="F4" s="27"/>
      <c r="G4" s="28">
        <f>IFERROR(G3/$F3,"-")</f>
        <v>0.21604447974583002</v>
      </c>
      <c r="H4" s="28">
        <f>IFERROR(H3/$F3,"-")</f>
        <v>0.78395552025416992</v>
      </c>
      <c r="I4" s="11"/>
    </row>
    <row r="5" spans="1:9" ht="10.5" customHeight="1" x14ac:dyDescent="0.15">
      <c r="B5" s="453" t="s">
        <v>59</v>
      </c>
      <c r="C5" s="454"/>
      <c r="D5" s="455"/>
      <c r="E5" s="30" t="s">
        <v>56</v>
      </c>
      <c r="F5" s="31">
        <f>+[1]集計表!AE7</f>
        <v>544</v>
      </c>
      <c r="G5" s="31">
        <f>+[1]集計表!AF7</f>
        <v>131</v>
      </c>
      <c r="H5" s="31">
        <f>+[1]集計表!AG7</f>
        <v>413</v>
      </c>
      <c r="I5" s="10"/>
    </row>
    <row r="6" spans="1:9" ht="10.5" customHeight="1" x14ac:dyDescent="0.15">
      <c r="B6" s="456"/>
      <c r="C6" s="457"/>
      <c r="D6" s="458"/>
      <c r="E6" s="32" t="s">
        <v>57</v>
      </c>
      <c r="F6" s="33"/>
      <c r="G6" s="70">
        <f>IFERROR(G5/$F5,"-")</f>
        <v>0.24080882352941177</v>
      </c>
      <c r="H6" s="70">
        <f>IFERROR(H5/$F5,"-")</f>
        <v>0.7591911764705882</v>
      </c>
      <c r="I6" s="11"/>
    </row>
    <row r="7" spans="1:9" ht="10.5" customHeight="1" x14ac:dyDescent="0.15">
      <c r="B7" s="22"/>
      <c r="C7" s="459" t="s">
        <v>158</v>
      </c>
      <c r="D7" s="460"/>
      <c r="E7" s="4" t="s">
        <v>56</v>
      </c>
      <c r="F7" s="3">
        <f>+[1]集計表!AE15</f>
        <v>42</v>
      </c>
      <c r="G7" s="3">
        <f>+[1]集計表!AF15</f>
        <v>13</v>
      </c>
      <c r="H7" s="3">
        <f>+[1]集計表!AG15</f>
        <v>29</v>
      </c>
      <c r="I7" s="12"/>
    </row>
    <row r="8" spans="1:9" ht="10.5" customHeight="1" x14ac:dyDescent="0.15">
      <c r="B8" s="22"/>
      <c r="C8" s="461"/>
      <c r="D8" s="462"/>
      <c r="E8" s="5" t="s">
        <v>57</v>
      </c>
      <c r="F8" s="6"/>
      <c r="G8" s="7">
        <f t="shared" ref="G8:H8" si="0">IFERROR(G7/$F7,"-")</f>
        <v>0.30952380952380953</v>
      </c>
      <c r="H8" s="7">
        <f t="shared" si="0"/>
        <v>0.69047619047619047</v>
      </c>
      <c r="I8" s="13"/>
    </row>
    <row r="9" spans="1:9" ht="10.5" customHeight="1" x14ac:dyDescent="0.15">
      <c r="B9" s="22"/>
      <c r="C9" s="459" t="s">
        <v>126</v>
      </c>
      <c r="D9" s="460"/>
      <c r="E9" s="4" t="s">
        <v>56</v>
      </c>
      <c r="F9" s="3">
        <f>+[1]集計表!AE16</f>
        <v>32</v>
      </c>
      <c r="G9" s="3">
        <f>+[1]集計表!AF16</f>
        <v>3</v>
      </c>
      <c r="H9" s="3">
        <f>+[1]集計表!AG16</f>
        <v>29</v>
      </c>
      <c r="I9" s="12"/>
    </row>
    <row r="10" spans="1:9" ht="10.5" customHeight="1" x14ac:dyDescent="0.15">
      <c r="B10" s="22"/>
      <c r="C10" s="461"/>
      <c r="D10" s="462"/>
      <c r="E10" s="5" t="s">
        <v>57</v>
      </c>
      <c r="F10" s="6"/>
      <c r="G10" s="7">
        <f t="shared" ref="G10:H10" si="1">IFERROR(G9/$F9,"-")</f>
        <v>9.375E-2</v>
      </c>
      <c r="H10" s="7">
        <f t="shared" si="1"/>
        <v>0.90625</v>
      </c>
      <c r="I10" s="13"/>
    </row>
    <row r="11" spans="1:9" ht="10.5" customHeight="1" x14ac:dyDescent="0.15">
      <c r="B11" s="22"/>
      <c r="C11" s="459" t="s">
        <v>22</v>
      </c>
      <c r="D11" s="460"/>
      <c r="E11" s="4" t="s">
        <v>56</v>
      </c>
      <c r="F11" s="3">
        <f>+[1]集計表!AE17</f>
        <v>31</v>
      </c>
      <c r="G11" s="3">
        <f>+[1]集計表!AF17</f>
        <v>2</v>
      </c>
      <c r="H11" s="3">
        <f>+[1]集計表!AG17</f>
        <v>29</v>
      </c>
      <c r="I11" s="12"/>
    </row>
    <row r="12" spans="1:9" ht="10.5" customHeight="1" x14ac:dyDescent="0.15">
      <c r="B12" s="22"/>
      <c r="C12" s="461"/>
      <c r="D12" s="462"/>
      <c r="E12" s="5" t="s">
        <v>57</v>
      </c>
      <c r="F12" s="6"/>
      <c r="G12" s="7">
        <f t="shared" ref="G12:H12" si="2">IFERROR(G11/$F11,"-")</f>
        <v>6.4516129032258063E-2</v>
      </c>
      <c r="H12" s="7">
        <f t="shared" si="2"/>
        <v>0.93548387096774188</v>
      </c>
      <c r="I12" s="13"/>
    </row>
    <row r="13" spans="1:9" ht="10.5" customHeight="1" x14ac:dyDescent="0.15">
      <c r="B13" s="22"/>
      <c r="C13" s="459" t="s">
        <v>25</v>
      </c>
      <c r="D13" s="460"/>
      <c r="E13" s="4" t="s">
        <v>56</v>
      </c>
      <c r="F13" s="3">
        <f>+[1]集計表!AE18</f>
        <v>48</v>
      </c>
      <c r="G13" s="3">
        <f>+[1]集計表!AF18</f>
        <v>9</v>
      </c>
      <c r="H13" s="3">
        <f>+[1]集計表!AG18</f>
        <v>39</v>
      </c>
      <c r="I13" s="12"/>
    </row>
    <row r="14" spans="1:9" ht="10.5" customHeight="1" x14ac:dyDescent="0.15">
      <c r="B14" s="22"/>
      <c r="C14" s="461"/>
      <c r="D14" s="462"/>
      <c r="E14" s="5" t="s">
        <v>57</v>
      </c>
      <c r="F14" s="6"/>
      <c r="G14" s="7">
        <f t="shared" ref="G14:H14" si="3">IFERROR(G13/$F13,"-")</f>
        <v>0.1875</v>
      </c>
      <c r="H14" s="7">
        <f t="shared" si="3"/>
        <v>0.8125</v>
      </c>
      <c r="I14" s="13"/>
    </row>
    <row r="15" spans="1:9" ht="10.5" customHeight="1" x14ac:dyDescent="0.15">
      <c r="B15" s="22"/>
      <c r="C15" s="459" t="s">
        <v>117</v>
      </c>
      <c r="D15" s="460"/>
      <c r="E15" s="4" t="s">
        <v>56</v>
      </c>
      <c r="F15" s="3">
        <f>+[1]集計表!AE19</f>
        <v>44</v>
      </c>
      <c r="G15" s="3">
        <f>+[1]集計表!AF19</f>
        <v>9</v>
      </c>
      <c r="H15" s="3">
        <f>+[1]集計表!AG19</f>
        <v>35</v>
      </c>
      <c r="I15" s="12"/>
    </row>
    <row r="16" spans="1:9" ht="10.5" customHeight="1" x14ac:dyDescent="0.15">
      <c r="B16" s="22"/>
      <c r="C16" s="461"/>
      <c r="D16" s="462"/>
      <c r="E16" s="5" t="s">
        <v>57</v>
      </c>
      <c r="F16" s="6"/>
      <c r="G16" s="7">
        <f t="shared" ref="G16:H16" si="4">IFERROR(G15/$F15,"-")</f>
        <v>0.20454545454545456</v>
      </c>
      <c r="H16" s="7">
        <f t="shared" si="4"/>
        <v>0.79545454545454541</v>
      </c>
      <c r="I16" s="13"/>
    </row>
    <row r="17" spans="2:9" ht="10.5" customHeight="1" x14ac:dyDescent="0.15">
      <c r="B17" s="22"/>
      <c r="C17" s="459" t="s">
        <v>151</v>
      </c>
      <c r="D17" s="460"/>
      <c r="E17" s="4" t="s">
        <v>56</v>
      </c>
      <c r="F17" s="3">
        <f>+[1]集計表!AE20</f>
        <v>36</v>
      </c>
      <c r="G17" s="3">
        <f>+[1]集計表!AF20</f>
        <v>14</v>
      </c>
      <c r="H17" s="3">
        <f>+[1]集計表!AG20</f>
        <v>22</v>
      </c>
      <c r="I17" s="12"/>
    </row>
    <row r="18" spans="2:9" ht="10.5" customHeight="1" x14ac:dyDescent="0.15">
      <c r="B18" s="22"/>
      <c r="C18" s="461"/>
      <c r="D18" s="462"/>
      <c r="E18" s="5" t="s">
        <v>57</v>
      </c>
      <c r="F18" s="6"/>
      <c r="G18" s="7">
        <f t="shared" ref="G18:H18" si="5">IFERROR(G17/$F17,"-")</f>
        <v>0.3888888888888889</v>
      </c>
      <c r="H18" s="7">
        <f t="shared" si="5"/>
        <v>0.61111111111111116</v>
      </c>
      <c r="I18" s="13"/>
    </row>
    <row r="19" spans="2:9" ht="10.5" customHeight="1" x14ac:dyDescent="0.15">
      <c r="B19" s="22"/>
      <c r="C19" s="459" t="s">
        <v>27</v>
      </c>
      <c r="D19" s="460"/>
      <c r="E19" s="4" t="s">
        <v>56</v>
      </c>
      <c r="F19" s="3">
        <f>+[1]集計表!AE21</f>
        <v>49</v>
      </c>
      <c r="G19" s="3">
        <f>+[1]集計表!AF21</f>
        <v>12</v>
      </c>
      <c r="H19" s="3">
        <f>+[1]集計表!AG21</f>
        <v>37</v>
      </c>
      <c r="I19" s="12"/>
    </row>
    <row r="20" spans="2:9" ht="10.5" customHeight="1" x14ac:dyDescent="0.15">
      <c r="B20" s="22"/>
      <c r="C20" s="461"/>
      <c r="D20" s="462"/>
      <c r="E20" s="5" t="s">
        <v>57</v>
      </c>
      <c r="F20" s="6"/>
      <c r="G20" s="7">
        <f t="shared" ref="G20:H20" si="6">IFERROR(G19/$F19,"-")</f>
        <v>0.24489795918367346</v>
      </c>
      <c r="H20" s="7">
        <f t="shared" si="6"/>
        <v>0.75510204081632648</v>
      </c>
      <c r="I20" s="13"/>
    </row>
    <row r="21" spans="2:9" ht="10.5" customHeight="1" x14ac:dyDescent="0.15">
      <c r="B21" s="22"/>
      <c r="C21" s="459" t="s">
        <v>84</v>
      </c>
      <c r="D21" s="460"/>
      <c r="E21" s="4" t="s">
        <v>56</v>
      </c>
      <c r="F21" s="3">
        <f>+[1]集計表!AE22</f>
        <v>50</v>
      </c>
      <c r="G21" s="3">
        <f>+[1]集計表!AF22</f>
        <v>12</v>
      </c>
      <c r="H21" s="3">
        <f>+[1]集計表!AG22</f>
        <v>38</v>
      </c>
      <c r="I21" s="13"/>
    </row>
    <row r="22" spans="2:9" ht="10.5" customHeight="1" x14ac:dyDescent="0.15">
      <c r="B22" s="22"/>
      <c r="C22" s="461"/>
      <c r="D22" s="462"/>
      <c r="E22" s="5" t="s">
        <v>57</v>
      </c>
      <c r="F22" s="6"/>
      <c r="G22" s="7">
        <f t="shared" ref="G22:H22" si="7">IFERROR(G21/$F21,"-")</f>
        <v>0.24</v>
      </c>
      <c r="H22" s="7">
        <f t="shared" si="7"/>
        <v>0.76</v>
      </c>
      <c r="I22" s="13"/>
    </row>
    <row r="23" spans="2:9" ht="10.5" customHeight="1" x14ac:dyDescent="0.15">
      <c r="B23" s="22"/>
      <c r="C23" s="459" t="s">
        <v>29</v>
      </c>
      <c r="D23" s="460"/>
      <c r="E23" s="4" t="s">
        <v>56</v>
      </c>
      <c r="F23" s="3">
        <f>+[1]集計表!AE23</f>
        <v>66</v>
      </c>
      <c r="G23" s="3">
        <f>+[1]集計表!AF23</f>
        <v>16</v>
      </c>
      <c r="H23" s="3">
        <f>+[1]集計表!AG23</f>
        <v>50</v>
      </c>
      <c r="I23" s="12"/>
    </row>
    <row r="24" spans="2:9" ht="10.5" customHeight="1" x14ac:dyDescent="0.15">
      <c r="B24" s="22"/>
      <c r="C24" s="461"/>
      <c r="D24" s="462"/>
      <c r="E24" s="5" t="s">
        <v>57</v>
      </c>
      <c r="F24" s="6"/>
      <c r="G24" s="7">
        <f t="shared" ref="G24:H24" si="8">IFERROR(G23/$F23,"-")</f>
        <v>0.24242424242424243</v>
      </c>
      <c r="H24" s="7">
        <f t="shared" si="8"/>
        <v>0.75757575757575757</v>
      </c>
      <c r="I24" s="13"/>
    </row>
    <row r="25" spans="2:9" ht="10.5" customHeight="1" x14ac:dyDescent="0.15">
      <c r="B25" s="22"/>
      <c r="C25" s="459" t="s">
        <v>32</v>
      </c>
      <c r="D25" s="460"/>
      <c r="E25" s="4" t="s">
        <v>56</v>
      </c>
      <c r="F25" s="3">
        <f>+[1]集計表!AE24</f>
        <v>46</v>
      </c>
      <c r="G25" s="3">
        <f>+[1]集計表!AF24</f>
        <v>11</v>
      </c>
      <c r="H25" s="3">
        <f>+[1]集計表!AG24</f>
        <v>35</v>
      </c>
      <c r="I25" s="12"/>
    </row>
    <row r="26" spans="2:9" ht="10.5" customHeight="1" x14ac:dyDescent="0.15">
      <c r="B26" s="22"/>
      <c r="C26" s="461"/>
      <c r="D26" s="462"/>
      <c r="E26" s="5" t="s">
        <v>57</v>
      </c>
      <c r="F26" s="6"/>
      <c r="G26" s="7">
        <f t="shared" ref="G26:H26" si="9">IFERROR(G25/$F25,"-")</f>
        <v>0.2391304347826087</v>
      </c>
      <c r="H26" s="7">
        <f t="shared" si="9"/>
        <v>0.76086956521739135</v>
      </c>
      <c r="I26" s="13"/>
    </row>
    <row r="27" spans="2:9" ht="10.5" customHeight="1" x14ac:dyDescent="0.15">
      <c r="B27" s="22"/>
      <c r="C27" s="459" t="s">
        <v>33</v>
      </c>
      <c r="D27" s="460"/>
      <c r="E27" s="4" t="s">
        <v>56</v>
      </c>
      <c r="F27" s="3">
        <f>+[1]集計表!AE25</f>
        <v>44</v>
      </c>
      <c r="G27" s="3">
        <f>+[1]集計表!AF25</f>
        <v>17</v>
      </c>
      <c r="H27" s="3">
        <f>+[1]集計表!AG25</f>
        <v>27</v>
      </c>
      <c r="I27" s="12"/>
    </row>
    <row r="28" spans="2:9" ht="10.5" customHeight="1" x14ac:dyDescent="0.15">
      <c r="B28" s="22"/>
      <c r="C28" s="461"/>
      <c r="D28" s="462"/>
      <c r="E28" s="5" t="s">
        <v>57</v>
      </c>
      <c r="F28" s="6"/>
      <c r="G28" s="7">
        <f t="shared" ref="G28:H28" si="10">IFERROR(G27/$F27,"-")</f>
        <v>0.38636363636363635</v>
      </c>
      <c r="H28" s="7">
        <f t="shared" si="10"/>
        <v>0.61363636363636365</v>
      </c>
      <c r="I28" s="13"/>
    </row>
    <row r="29" spans="2:9" ht="10.5" customHeight="1" x14ac:dyDescent="0.15">
      <c r="B29" s="22"/>
      <c r="C29" s="459" t="s">
        <v>31</v>
      </c>
      <c r="D29" s="460"/>
      <c r="E29" s="4" t="s">
        <v>56</v>
      </c>
      <c r="F29" s="3">
        <f>+[1]集計表!AE26</f>
        <v>56</v>
      </c>
      <c r="G29" s="3">
        <f>+[1]集計表!AF26</f>
        <v>13</v>
      </c>
      <c r="H29" s="3">
        <f>+[1]集計表!AG26</f>
        <v>43</v>
      </c>
      <c r="I29" s="12"/>
    </row>
    <row r="30" spans="2:9" ht="10.5" customHeight="1" x14ac:dyDescent="0.15">
      <c r="B30" s="22"/>
      <c r="C30" s="461"/>
      <c r="D30" s="462"/>
      <c r="E30" s="5" t="s">
        <v>57</v>
      </c>
      <c r="F30" s="6"/>
      <c r="G30" s="7">
        <f t="shared" ref="G30:H30" si="11">IFERROR(G29/$F29,"-")</f>
        <v>0.23214285714285715</v>
      </c>
      <c r="H30" s="7">
        <f t="shared" si="11"/>
        <v>0.7678571428571429</v>
      </c>
      <c r="I30" s="13"/>
    </row>
    <row r="31" spans="2:9" ht="10.5" customHeight="1" x14ac:dyDescent="0.15">
      <c r="B31" s="453" t="s">
        <v>60</v>
      </c>
      <c r="C31" s="454"/>
      <c r="D31" s="455"/>
      <c r="E31" s="30" t="s">
        <v>56</v>
      </c>
      <c r="F31" s="31">
        <f>+F33+F41+F65+F67+F69+F71+F73</f>
        <v>715</v>
      </c>
      <c r="G31" s="31">
        <f>+G33+G41+G65+G67+G69+G71+G73</f>
        <v>141</v>
      </c>
      <c r="H31" s="31">
        <f t="shared" ref="H31" si="12">+H33+H41+H65+H67+H69+H71+H73</f>
        <v>574</v>
      </c>
      <c r="I31" s="10"/>
    </row>
    <row r="32" spans="2:9" ht="10.5" customHeight="1" x14ac:dyDescent="0.15">
      <c r="B32" s="456"/>
      <c r="C32" s="457"/>
      <c r="D32" s="458"/>
      <c r="E32" s="32" t="s">
        <v>57</v>
      </c>
      <c r="F32" s="33"/>
      <c r="G32" s="34">
        <f t="shared" ref="G32:H32" si="13">IFERROR(G31/$F31,"-")</f>
        <v>0.19720279720279721</v>
      </c>
      <c r="H32" s="34">
        <f t="shared" si="13"/>
        <v>0.80279720279720279</v>
      </c>
      <c r="I32" s="11"/>
    </row>
    <row r="33" spans="2:9" ht="10.5" customHeight="1" x14ac:dyDescent="0.15">
      <c r="B33" s="22"/>
      <c r="C33" s="464" t="s">
        <v>61</v>
      </c>
      <c r="D33" s="465"/>
      <c r="E33" s="36" t="s">
        <v>56</v>
      </c>
      <c r="F33" s="37">
        <f>+[1]集計表!AE8</f>
        <v>142</v>
      </c>
      <c r="G33" s="37">
        <f>+[1]集計表!AF8</f>
        <v>20</v>
      </c>
      <c r="H33" s="37">
        <f>+[1]集計表!AG8</f>
        <v>122</v>
      </c>
      <c r="I33" s="10"/>
    </row>
    <row r="34" spans="2:9" ht="10.5" customHeight="1" x14ac:dyDescent="0.15">
      <c r="B34" s="22"/>
      <c r="C34" s="466"/>
      <c r="D34" s="467"/>
      <c r="E34" s="38" t="s">
        <v>57</v>
      </c>
      <c r="F34" s="39"/>
      <c r="G34" s="40">
        <f t="shared" ref="G34:H34" si="14">IFERROR(G33/$F33,"-")</f>
        <v>0.14084507042253522</v>
      </c>
      <c r="H34" s="40">
        <f t="shared" si="14"/>
        <v>0.85915492957746475</v>
      </c>
      <c r="I34" s="11"/>
    </row>
    <row r="35" spans="2:9" ht="10.5" customHeight="1" x14ac:dyDescent="0.15">
      <c r="B35" s="22"/>
      <c r="C35" s="62"/>
      <c r="D35" s="451" t="s">
        <v>39</v>
      </c>
      <c r="E35" s="4" t="s">
        <v>56</v>
      </c>
      <c r="F35" s="3">
        <f>+[1]集計表!AE27</f>
        <v>44</v>
      </c>
      <c r="G35" s="3">
        <f>+[1]集計表!AF27</f>
        <v>8</v>
      </c>
      <c r="H35" s="3">
        <f>+[1]集計表!AG27</f>
        <v>36</v>
      </c>
      <c r="I35" s="12"/>
    </row>
    <row r="36" spans="2:9" ht="10.5" customHeight="1" x14ac:dyDescent="0.15">
      <c r="B36" s="22"/>
      <c r="C36" s="62"/>
      <c r="D36" s="452"/>
      <c r="E36" s="5" t="s">
        <v>57</v>
      </c>
      <c r="F36" s="6"/>
      <c r="G36" s="7">
        <f t="shared" ref="G36:H36" si="15">IFERROR(G35/$F35,"-")</f>
        <v>0.18181818181818182</v>
      </c>
      <c r="H36" s="7">
        <f t="shared" si="15"/>
        <v>0.81818181818181823</v>
      </c>
      <c r="I36" s="13"/>
    </row>
    <row r="37" spans="2:9" ht="10.5" customHeight="1" x14ac:dyDescent="0.15">
      <c r="B37" s="22"/>
      <c r="C37" s="62"/>
      <c r="D37" s="451" t="s">
        <v>19</v>
      </c>
      <c r="E37" s="4" t="s">
        <v>56</v>
      </c>
      <c r="F37" s="3">
        <f>+[1]集計表!AE28</f>
        <v>52</v>
      </c>
      <c r="G37" s="3">
        <f>+[1]集計表!AF28</f>
        <v>7</v>
      </c>
      <c r="H37" s="3">
        <f>+[1]集計表!AG28</f>
        <v>45</v>
      </c>
      <c r="I37" s="12"/>
    </row>
    <row r="38" spans="2:9" ht="10.5" customHeight="1" x14ac:dyDescent="0.15">
      <c r="B38" s="22"/>
      <c r="C38" s="62"/>
      <c r="D38" s="452"/>
      <c r="E38" s="5" t="s">
        <v>57</v>
      </c>
      <c r="F38" s="6"/>
      <c r="G38" s="7">
        <f t="shared" ref="G38:H38" si="16">IFERROR(G37/$F37,"-")</f>
        <v>0.13461538461538461</v>
      </c>
      <c r="H38" s="7">
        <f t="shared" si="16"/>
        <v>0.86538461538461542</v>
      </c>
      <c r="I38" s="13"/>
    </row>
    <row r="39" spans="2:9" ht="10.5" customHeight="1" x14ac:dyDescent="0.15">
      <c r="B39" s="22"/>
      <c r="C39" s="62"/>
      <c r="D39" s="451" t="s">
        <v>20</v>
      </c>
      <c r="E39" s="4" t="s">
        <v>56</v>
      </c>
      <c r="F39" s="3">
        <f>+[1]集計表!AE29</f>
        <v>46</v>
      </c>
      <c r="G39" s="3">
        <f>+[1]集計表!AF29</f>
        <v>5</v>
      </c>
      <c r="H39" s="3">
        <f>+[1]集計表!AG29</f>
        <v>41</v>
      </c>
      <c r="I39" s="12"/>
    </row>
    <row r="40" spans="2:9" ht="10.5" customHeight="1" x14ac:dyDescent="0.15">
      <c r="B40" s="22"/>
      <c r="C40" s="63"/>
      <c r="D40" s="452"/>
      <c r="E40" s="5" t="s">
        <v>57</v>
      </c>
      <c r="F40" s="6"/>
      <c r="G40" s="7">
        <f t="shared" ref="G40:H40" si="17">IFERROR(G39/$F39,"-")</f>
        <v>0.10869565217391304</v>
      </c>
      <c r="H40" s="7">
        <f t="shared" si="17"/>
        <v>0.89130434782608692</v>
      </c>
      <c r="I40" s="13"/>
    </row>
    <row r="41" spans="2:9" ht="10.5" customHeight="1" x14ac:dyDescent="0.15">
      <c r="B41" s="22"/>
      <c r="C41" s="464" t="s">
        <v>62</v>
      </c>
      <c r="D41" s="465"/>
      <c r="E41" s="36" t="s">
        <v>56</v>
      </c>
      <c r="F41" s="37">
        <f>+[1]集計表!AE9</f>
        <v>243</v>
      </c>
      <c r="G41" s="37">
        <f>+[1]集計表!AF9</f>
        <v>43</v>
      </c>
      <c r="H41" s="37">
        <f>+[1]集計表!AG9</f>
        <v>200</v>
      </c>
      <c r="I41" s="10"/>
    </row>
    <row r="42" spans="2:9" ht="10.5" customHeight="1" x14ac:dyDescent="0.15">
      <c r="B42" s="22"/>
      <c r="C42" s="466"/>
      <c r="D42" s="467"/>
      <c r="E42" s="38" t="s">
        <v>57</v>
      </c>
      <c r="F42" s="39"/>
      <c r="G42" s="40">
        <f t="shared" ref="G42:H42" si="18">IFERROR(G41/$F41,"-")</f>
        <v>0.17695473251028807</v>
      </c>
      <c r="H42" s="40">
        <f t="shared" si="18"/>
        <v>0.82304526748971196</v>
      </c>
      <c r="I42" s="11"/>
    </row>
    <row r="43" spans="2:9" ht="10.5" customHeight="1" x14ac:dyDescent="0.15">
      <c r="B43" s="22"/>
      <c r="C43" s="62"/>
      <c r="D43" s="451" t="s">
        <v>50</v>
      </c>
      <c r="E43" s="4" t="s">
        <v>56</v>
      </c>
      <c r="F43" s="3">
        <f>+[1]集計表!AE30</f>
        <v>109</v>
      </c>
      <c r="G43" s="3">
        <f>+[1]集計表!AF30</f>
        <v>19</v>
      </c>
      <c r="H43" s="3">
        <f>+[1]集計表!AG30</f>
        <v>90</v>
      </c>
      <c r="I43" s="12"/>
    </row>
    <row r="44" spans="2:9" ht="10.5" customHeight="1" x14ac:dyDescent="0.15">
      <c r="B44" s="22"/>
      <c r="C44" s="62"/>
      <c r="D44" s="452"/>
      <c r="E44" s="5" t="s">
        <v>57</v>
      </c>
      <c r="F44" s="6"/>
      <c r="G44" s="7">
        <f t="shared" ref="G44:H44" si="19">IFERROR(G43/$F43,"-")</f>
        <v>0.1743119266055046</v>
      </c>
      <c r="H44" s="7">
        <f t="shared" si="19"/>
        <v>0.82568807339449546</v>
      </c>
      <c r="I44" s="13"/>
    </row>
    <row r="45" spans="2:9" ht="10.5" customHeight="1" x14ac:dyDescent="0.15">
      <c r="B45" s="22"/>
      <c r="C45" s="62"/>
      <c r="D45" s="451" t="s">
        <v>131</v>
      </c>
      <c r="E45" s="4" t="s">
        <v>56</v>
      </c>
      <c r="F45" s="3">
        <f>+[1]集計表!AE31</f>
        <v>13</v>
      </c>
      <c r="G45" s="3">
        <f>+[1]集計表!AF31</f>
        <v>2</v>
      </c>
      <c r="H45" s="3">
        <f>+[1]集計表!AG31</f>
        <v>11</v>
      </c>
      <c r="I45" s="12"/>
    </row>
    <row r="46" spans="2:9" ht="10.5" customHeight="1" x14ac:dyDescent="0.15">
      <c r="B46" s="22"/>
      <c r="C46" s="62"/>
      <c r="D46" s="452"/>
      <c r="E46" s="5" t="s">
        <v>57</v>
      </c>
      <c r="F46" s="6"/>
      <c r="G46" s="7">
        <f t="shared" ref="G46:H46" si="20">IFERROR(G45/$F45,"-")</f>
        <v>0.15384615384615385</v>
      </c>
      <c r="H46" s="7">
        <f t="shared" si="20"/>
        <v>0.84615384615384615</v>
      </c>
      <c r="I46" s="13"/>
    </row>
    <row r="47" spans="2:9" ht="10.5" customHeight="1" x14ac:dyDescent="0.15">
      <c r="B47" s="22"/>
      <c r="C47" s="447" t="s">
        <v>113</v>
      </c>
      <c r="D47" s="451" t="s">
        <v>44</v>
      </c>
      <c r="E47" s="4" t="s">
        <v>56</v>
      </c>
      <c r="F47" s="3">
        <f>+[1]集計表!AE32</f>
        <v>25</v>
      </c>
      <c r="G47" s="3">
        <f>+[1]集計表!AF32</f>
        <v>5</v>
      </c>
      <c r="H47" s="3">
        <f>+[1]集計表!AG32</f>
        <v>20</v>
      </c>
      <c r="I47" s="12"/>
    </row>
    <row r="48" spans="2:9" ht="10.5" customHeight="1" x14ac:dyDescent="0.15">
      <c r="B48" s="22"/>
      <c r="C48" s="447"/>
      <c r="D48" s="452"/>
      <c r="E48" s="5" t="s">
        <v>57</v>
      </c>
      <c r="F48" s="6"/>
      <c r="G48" s="7">
        <f t="shared" ref="G48:H48" si="21">IFERROR(G47/$F47,"-")</f>
        <v>0.2</v>
      </c>
      <c r="H48" s="7">
        <f t="shared" si="21"/>
        <v>0.8</v>
      </c>
      <c r="I48" s="13"/>
    </row>
    <row r="49" spans="2:9" ht="10.5" customHeight="1" x14ac:dyDescent="0.15">
      <c r="B49" s="22"/>
      <c r="C49" s="447" t="s">
        <v>114</v>
      </c>
      <c r="D49" s="451" t="s">
        <v>136</v>
      </c>
      <c r="E49" s="4" t="s">
        <v>56</v>
      </c>
      <c r="F49" s="3">
        <f>+[1]集計表!AE33</f>
        <v>26</v>
      </c>
      <c r="G49" s="3">
        <f>+[1]集計表!AF33</f>
        <v>4</v>
      </c>
      <c r="H49" s="3">
        <f>+[1]集計表!AG33</f>
        <v>22</v>
      </c>
      <c r="I49" s="12"/>
    </row>
    <row r="50" spans="2:9" ht="10.5" customHeight="1" x14ac:dyDescent="0.15">
      <c r="B50" s="22"/>
      <c r="C50" s="447"/>
      <c r="D50" s="452"/>
      <c r="E50" s="5" t="s">
        <v>57</v>
      </c>
      <c r="F50" s="6"/>
      <c r="G50" s="7">
        <f t="shared" ref="G50:H50" si="22">IFERROR(G49/$F49,"-")</f>
        <v>0.15384615384615385</v>
      </c>
      <c r="H50" s="7">
        <f t="shared" si="22"/>
        <v>0.84615384615384615</v>
      </c>
      <c r="I50" s="13"/>
    </row>
    <row r="51" spans="2:9" ht="10.5" customHeight="1" x14ac:dyDescent="0.15">
      <c r="B51" s="22"/>
      <c r="C51" s="62"/>
      <c r="D51" s="451" t="s">
        <v>46</v>
      </c>
      <c r="E51" s="4" t="s">
        <v>56</v>
      </c>
      <c r="F51" s="3">
        <f>+[1]集計表!AE34</f>
        <v>26</v>
      </c>
      <c r="G51" s="3">
        <f>+[1]集計表!AF34</f>
        <v>6</v>
      </c>
      <c r="H51" s="3">
        <f>+[1]集計表!AG34</f>
        <v>20</v>
      </c>
      <c r="I51" s="12"/>
    </row>
    <row r="52" spans="2:9" ht="10.5" customHeight="1" x14ac:dyDescent="0.15">
      <c r="B52" s="22"/>
      <c r="C52" s="62"/>
      <c r="D52" s="452"/>
      <c r="E52" s="5" t="s">
        <v>57</v>
      </c>
      <c r="F52" s="6"/>
      <c r="G52" s="7">
        <f t="shared" ref="G52:H52" si="23">IFERROR(G51/$F51,"-")</f>
        <v>0.23076923076923078</v>
      </c>
      <c r="H52" s="7">
        <f t="shared" si="23"/>
        <v>0.76923076923076927</v>
      </c>
      <c r="I52" s="13"/>
    </row>
    <row r="53" spans="2:9" ht="10.5" customHeight="1" x14ac:dyDescent="0.15">
      <c r="B53" s="22"/>
      <c r="C53" s="62"/>
      <c r="D53" s="451" t="s">
        <v>45</v>
      </c>
      <c r="E53" s="4" t="s">
        <v>56</v>
      </c>
      <c r="F53" s="3">
        <f>+[1]集計表!AE35</f>
        <v>19</v>
      </c>
      <c r="G53" s="3">
        <f>+[1]集計表!AF35</f>
        <v>2</v>
      </c>
      <c r="H53" s="3">
        <f>+[1]集計表!AG35</f>
        <v>17</v>
      </c>
      <c r="I53" s="12"/>
    </row>
    <row r="54" spans="2:9" ht="10.5" customHeight="1" x14ac:dyDescent="0.15">
      <c r="B54" s="22"/>
      <c r="C54" s="62"/>
      <c r="D54" s="452"/>
      <c r="E54" s="5" t="s">
        <v>57</v>
      </c>
      <c r="F54" s="6"/>
      <c r="G54" s="7">
        <f t="shared" ref="G54:H54" si="24">IFERROR(G53/$F53,"-")</f>
        <v>0.10526315789473684</v>
      </c>
      <c r="H54" s="7">
        <f t="shared" si="24"/>
        <v>0.89473684210526316</v>
      </c>
      <c r="I54" s="13"/>
    </row>
    <row r="55" spans="2:9" ht="10.5" customHeight="1" x14ac:dyDescent="0.15">
      <c r="B55" s="22"/>
      <c r="C55" s="67"/>
      <c r="D55" s="451" t="s">
        <v>52</v>
      </c>
      <c r="E55" s="4" t="s">
        <v>56</v>
      </c>
      <c r="F55" s="3">
        <f>+[1]集計表!AE36</f>
        <v>134</v>
      </c>
      <c r="G55" s="3">
        <f>+[1]集計表!AF36</f>
        <v>24</v>
      </c>
      <c r="H55" s="3">
        <f>+[1]集計表!AG36</f>
        <v>110</v>
      </c>
      <c r="I55" s="12"/>
    </row>
    <row r="56" spans="2:9" ht="10.5" customHeight="1" x14ac:dyDescent="0.15">
      <c r="B56" s="22"/>
      <c r="C56" s="62"/>
      <c r="D56" s="452"/>
      <c r="E56" s="5" t="s">
        <v>57</v>
      </c>
      <c r="F56" s="6"/>
      <c r="G56" s="7">
        <f t="shared" ref="G56:H56" si="25">IFERROR(G55/$F55,"-")</f>
        <v>0.17910447761194029</v>
      </c>
      <c r="H56" s="7">
        <f t="shared" si="25"/>
        <v>0.82089552238805974</v>
      </c>
      <c r="I56" s="13"/>
    </row>
    <row r="57" spans="2:9" ht="10.5" customHeight="1" x14ac:dyDescent="0.15">
      <c r="B57" s="22"/>
      <c r="C57" s="62"/>
      <c r="D57" s="451" t="s">
        <v>135</v>
      </c>
      <c r="E57" s="4" t="s">
        <v>56</v>
      </c>
      <c r="F57" s="3">
        <f>+[1]集計表!AE37</f>
        <v>35</v>
      </c>
      <c r="G57" s="3">
        <f>+[1]集計表!AF37</f>
        <v>2</v>
      </c>
      <c r="H57" s="3">
        <f>+[1]集計表!AG37</f>
        <v>33</v>
      </c>
      <c r="I57" s="12"/>
    </row>
    <row r="58" spans="2:9" ht="10.5" customHeight="1" x14ac:dyDescent="0.15">
      <c r="B58" s="22"/>
      <c r="C58" s="62"/>
      <c r="D58" s="452"/>
      <c r="E58" s="5" t="s">
        <v>57</v>
      </c>
      <c r="F58" s="6"/>
      <c r="G58" s="7">
        <f t="shared" ref="G58:H58" si="26">IFERROR(G57/$F57,"-")</f>
        <v>5.7142857142857141E-2</v>
      </c>
      <c r="H58" s="7">
        <f t="shared" si="26"/>
        <v>0.94285714285714284</v>
      </c>
      <c r="I58" s="13"/>
    </row>
    <row r="59" spans="2:9" ht="10.5" customHeight="1" x14ac:dyDescent="0.15">
      <c r="B59" s="22"/>
      <c r="C59" s="447" t="s">
        <v>115</v>
      </c>
      <c r="D59" s="451" t="s">
        <v>44</v>
      </c>
      <c r="E59" s="4" t="s">
        <v>56</v>
      </c>
      <c r="F59" s="3">
        <f>+[1]集計表!AE38</f>
        <v>33</v>
      </c>
      <c r="G59" s="3">
        <f>+[1]集計表!AF38</f>
        <v>4</v>
      </c>
      <c r="H59" s="3">
        <f>+[1]集計表!AG38</f>
        <v>29</v>
      </c>
      <c r="I59" s="12"/>
    </row>
    <row r="60" spans="2:9" ht="10.5" customHeight="1" x14ac:dyDescent="0.15">
      <c r="B60" s="22"/>
      <c r="C60" s="447"/>
      <c r="D60" s="452"/>
      <c r="E60" s="5" t="s">
        <v>57</v>
      </c>
      <c r="F60" s="6"/>
      <c r="G60" s="7">
        <f t="shared" ref="G60:H60" si="27">IFERROR(G59/$F59,"-")</f>
        <v>0.12121212121212122</v>
      </c>
      <c r="H60" s="7">
        <f t="shared" si="27"/>
        <v>0.87878787878787878</v>
      </c>
      <c r="I60" s="13"/>
    </row>
    <row r="61" spans="2:9" ht="10.5" customHeight="1" x14ac:dyDescent="0.15">
      <c r="B61" s="22"/>
      <c r="C61" s="447" t="s">
        <v>114</v>
      </c>
      <c r="D61" s="451" t="s">
        <v>46</v>
      </c>
      <c r="E61" s="4" t="s">
        <v>56</v>
      </c>
      <c r="F61" s="3">
        <f>+[1]集計表!AE39</f>
        <v>29</v>
      </c>
      <c r="G61" s="3">
        <f>+[1]集計表!AF39</f>
        <v>9</v>
      </c>
      <c r="H61" s="3">
        <f>+[1]集計表!AG39</f>
        <v>20</v>
      </c>
      <c r="I61" s="12"/>
    </row>
    <row r="62" spans="2:9" ht="10.5" customHeight="1" x14ac:dyDescent="0.15">
      <c r="B62" s="22"/>
      <c r="C62" s="447"/>
      <c r="D62" s="452"/>
      <c r="E62" s="5" t="s">
        <v>57</v>
      </c>
      <c r="F62" s="6"/>
      <c r="G62" s="7">
        <f t="shared" ref="G62:H62" si="28">IFERROR(G61/$F61,"-")</f>
        <v>0.31034482758620691</v>
      </c>
      <c r="H62" s="7">
        <f t="shared" si="28"/>
        <v>0.68965517241379315</v>
      </c>
      <c r="I62" s="13"/>
    </row>
    <row r="63" spans="2:9" ht="10.5" customHeight="1" x14ac:dyDescent="0.15">
      <c r="B63" s="22"/>
      <c r="C63" s="62"/>
      <c r="D63" s="451" t="s">
        <v>45</v>
      </c>
      <c r="E63" s="4" t="s">
        <v>56</v>
      </c>
      <c r="F63" s="3">
        <f>+[1]集計表!AE40</f>
        <v>37</v>
      </c>
      <c r="G63" s="3">
        <f>+[1]集計表!AF40</f>
        <v>9</v>
      </c>
      <c r="H63" s="3">
        <f>+[1]集計表!AG40</f>
        <v>28</v>
      </c>
      <c r="I63" s="12"/>
    </row>
    <row r="64" spans="2:9" ht="10.5" customHeight="1" x14ac:dyDescent="0.15">
      <c r="B64" s="22"/>
      <c r="C64" s="62"/>
      <c r="D64" s="452"/>
      <c r="E64" s="5" t="s">
        <v>57</v>
      </c>
      <c r="F64" s="6"/>
      <c r="G64" s="7">
        <f t="shared" ref="G64:H64" si="29">IFERROR(G63/$F63,"-")</f>
        <v>0.24324324324324326</v>
      </c>
      <c r="H64" s="7">
        <f t="shared" si="29"/>
        <v>0.7567567567567568</v>
      </c>
      <c r="I64" s="13"/>
    </row>
    <row r="65" spans="2:9" ht="10.5" customHeight="1" x14ac:dyDescent="0.15">
      <c r="B65" s="22"/>
      <c r="C65" s="464" t="s">
        <v>63</v>
      </c>
      <c r="D65" s="465"/>
      <c r="E65" s="36" t="s">
        <v>56</v>
      </c>
      <c r="F65" s="37">
        <f>+[1]集計表!AE10</f>
        <v>44</v>
      </c>
      <c r="G65" s="37">
        <f>+[1]集計表!AF10</f>
        <v>11</v>
      </c>
      <c r="H65" s="37">
        <f>+[1]集計表!AG10</f>
        <v>33</v>
      </c>
      <c r="I65" s="10"/>
    </row>
    <row r="66" spans="2:9" ht="10.5" customHeight="1" x14ac:dyDescent="0.15">
      <c r="B66" s="22"/>
      <c r="C66" s="474"/>
      <c r="D66" s="475"/>
      <c r="E66" s="38" t="s">
        <v>57</v>
      </c>
      <c r="F66" s="39"/>
      <c r="G66" s="40">
        <f t="shared" ref="G66:H66" si="30">IFERROR(G65/$F65,"-")</f>
        <v>0.25</v>
      </c>
      <c r="H66" s="40">
        <f t="shared" si="30"/>
        <v>0.75</v>
      </c>
      <c r="I66" s="11"/>
    </row>
    <row r="67" spans="2:9" ht="10.5" customHeight="1" x14ac:dyDescent="0.15">
      <c r="B67" s="22"/>
      <c r="C67" s="464" t="s">
        <v>64</v>
      </c>
      <c r="D67" s="465"/>
      <c r="E67" s="36" t="s">
        <v>56</v>
      </c>
      <c r="F67" s="37">
        <f>+[1]集計表!AE11</f>
        <v>49</v>
      </c>
      <c r="G67" s="37">
        <f>+[1]集計表!AF11</f>
        <v>10</v>
      </c>
      <c r="H67" s="37">
        <f>+[1]集計表!AG11</f>
        <v>39</v>
      </c>
      <c r="I67" s="10"/>
    </row>
    <row r="68" spans="2:9" ht="10.5" customHeight="1" x14ac:dyDescent="0.15">
      <c r="B68" s="22"/>
      <c r="C68" s="474"/>
      <c r="D68" s="475"/>
      <c r="E68" s="38" t="s">
        <v>57</v>
      </c>
      <c r="F68" s="39"/>
      <c r="G68" s="40">
        <f t="shared" ref="G68:H68" si="31">IFERROR(G67/$F67,"-")</f>
        <v>0.20408163265306123</v>
      </c>
      <c r="H68" s="40">
        <f t="shared" si="31"/>
        <v>0.79591836734693877</v>
      </c>
      <c r="I68" s="11"/>
    </row>
    <row r="69" spans="2:9" ht="10.5" customHeight="1" x14ac:dyDescent="0.15">
      <c r="B69" s="22"/>
      <c r="C69" s="464" t="s">
        <v>123</v>
      </c>
      <c r="D69" s="465"/>
      <c r="E69" s="36" t="s">
        <v>56</v>
      </c>
      <c r="F69" s="37">
        <f>+[1]集計表!AE12</f>
        <v>45</v>
      </c>
      <c r="G69" s="37">
        <f>+[1]集計表!AF12</f>
        <v>16</v>
      </c>
      <c r="H69" s="37">
        <f>+[1]集計表!AG12</f>
        <v>29</v>
      </c>
      <c r="I69" s="10"/>
    </row>
    <row r="70" spans="2:9" ht="10.5" customHeight="1" x14ac:dyDescent="0.15">
      <c r="B70" s="22"/>
      <c r="C70" s="474"/>
      <c r="D70" s="475"/>
      <c r="E70" s="38" t="s">
        <v>57</v>
      </c>
      <c r="F70" s="39"/>
      <c r="G70" s="40">
        <f t="shared" ref="G70:H70" si="32">IFERROR(G69/$F69,"-")</f>
        <v>0.35555555555555557</v>
      </c>
      <c r="H70" s="40">
        <f t="shared" si="32"/>
        <v>0.64444444444444449</v>
      </c>
      <c r="I70" s="11"/>
    </row>
    <row r="71" spans="2:9" ht="10.5" customHeight="1" x14ac:dyDescent="0.15">
      <c r="B71" s="22"/>
      <c r="C71" s="464" t="s">
        <v>85</v>
      </c>
      <c r="D71" s="465"/>
      <c r="E71" s="36" t="s">
        <v>56</v>
      </c>
      <c r="F71" s="37">
        <f>+[1]集計表!AE13</f>
        <v>41</v>
      </c>
      <c r="G71" s="37">
        <f>+[1]集計表!AF13</f>
        <v>3</v>
      </c>
      <c r="H71" s="37">
        <f>+[1]集計表!AG13</f>
        <v>38</v>
      </c>
      <c r="I71" s="11"/>
    </row>
    <row r="72" spans="2:9" ht="10.5" customHeight="1" x14ac:dyDescent="0.15">
      <c r="B72" s="22"/>
      <c r="C72" s="474"/>
      <c r="D72" s="475"/>
      <c r="E72" s="38" t="s">
        <v>57</v>
      </c>
      <c r="F72" s="39"/>
      <c r="G72" s="40">
        <f t="shared" ref="G72:H72" si="33">IFERROR(G71/$F71,"-")</f>
        <v>7.3170731707317069E-2</v>
      </c>
      <c r="H72" s="40">
        <f t="shared" si="33"/>
        <v>0.92682926829268297</v>
      </c>
      <c r="I72" s="11"/>
    </row>
    <row r="73" spans="2:9" ht="10.5" customHeight="1" x14ac:dyDescent="0.15">
      <c r="B73" s="22"/>
      <c r="C73" s="464" t="s">
        <v>65</v>
      </c>
      <c r="D73" s="465"/>
      <c r="E73" s="36" t="s">
        <v>56</v>
      </c>
      <c r="F73" s="37">
        <f>+[1]集計表!AE14</f>
        <v>151</v>
      </c>
      <c r="G73" s="37">
        <f>+[1]集計表!AF14</f>
        <v>38</v>
      </c>
      <c r="H73" s="37">
        <f>+[1]集計表!AG14</f>
        <v>113</v>
      </c>
      <c r="I73" s="10"/>
    </row>
    <row r="74" spans="2:9" ht="10.5" customHeight="1" x14ac:dyDescent="0.15">
      <c r="B74" s="22"/>
      <c r="C74" s="466"/>
      <c r="D74" s="467"/>
      <c r="E74" s="38" t="s">
        <v>57</v>
      </c>
      <c r="F74" s="39"/>
      <c r="G74" s="40">
        <f t="shared" ref="G74:H74" si="34">IFERROR(G73/$F73,"-")</f>
        <v>0.25165562913907286</v>
      </c>
      <c r="H74" s="40">
        <f t="shared" si="34"/>
        <v>0.7483443708609272</v>
      </c>
      <c r="I74" s="11"/>
    </row>
    <row r="75" spans="2:9" ht="10.5" customHeight="1" x14ac:dyDescent="0.15">
      <c r="B75" s="22"/>
      <c r="C75" s="64"/>
      <c r="D75" s="451" t="s">
        <v>47</v>
      </c>
      <c r="E75" s="4" t="s">
        <v>56</v>
      </c>
      <c r="F75" s="3">
        <f>+[1]集計表!AE45</f>
        <v>38</v>
      </c>
      <c r="G75" s="3">
        <f>+[1]集計表!AF45</f>
        <v>9</v>
      </c>
      <c r="H75" s="3">
        <f>+[1]集計表!AG45</f>
        <v>29</v>
      </c>
      <c r="I75" s="12"/>
    </row>
    <row r="76" spans="2:9" ht="10.5" customHeight="1" x14ac:dyDescent="0.15">
      <c r="B76" s="22"/>
      <c r="C76" s="64"/>
      <c r="D76" s="452"/>
      <c r="E76" s="5" t="s">
        <v>57</v>
      </c>
      <c r="F76" s="6"/>
      <c r="G76" s="7">
        <f t="shared" ref="G76:H76" si="35">IFERROR(G75/$F75,"-")</f>
        <v>0.23684210526315788</v>
      </c>
      <c r="H76" s="7">
        <f t="shared" si="35"/>
        <v>0.76315789473684215</v>
      </c>
      <c r="I76" s="13"/>
    </row>
    <row r="77" spans="2:9" ht="10.5" customHeight="1" x14ac:dyDescent="0.15">
      <c r="B77" s="22"/>
      <c r="C77" s="64"/>
      <c r="D77" s="451" t="s">
        <v>124</v>
      </c>
      <c r="E77" s="4" t="s">
        <v>56</v>
      </c>
      <c r="F77" s="3">
        <f>+[1]集計表!AE46</f>
        <v>38</v>
      </c>
      <c r="G77" s="3">
        <f>+[1]集計表!AF46</f>
        <v>10</v>
      </c>
      <c r="H77" s="3">
        <f>+[1]集計表!AG46</f>
        <v>28</v>
      </c>
      <c r="I77" s="12"/>
    </row>
    <row r="78" spans="2:9" ht="10.5" customHeight="1" x14ac:dyDescent="0.15">
      <c r="B78" s="22"/>
      <c r="C78" s="64"/>
      <c r="D78" s="452"/>
      <c r="E78" s="5" t="s">
        <v>57</v>
      </c>
      <c r="F78" s="6"/>
      <c r="G78" s="7">
        <f t="shared" ref="G78:H78" si="36">IFERROR(G77/$F77,"-")</f>
        <v>0.26315789473684209</v>
      </c>
      <c r="H78" s="7">
        <f t="shared" si="36"/>
        <v>0.73684210526315785</v>
      </c>
      <c r="I78" s="13"/>
    </row>
    <row r="79" spans="2:9" ht="10.5" customHeight="1" x14ac:dyDescent="0.15">
      <c r="B79" s="22"/>
      <c r="C79" s="64"/>
      <c r="D79" s="451" t="s">
        <v>130</v>
      </c>
      <c r="E79" s="4" t="s">
        <v>56</v>
      </c>
      <c r="F79" s="3">
        <f>+[1]集計表!AE47</f>
        <v>40</v>
      </c>
      <c r="G79" s="3">
        <f>+[1]集計表!AF47</f>
        <v>10</v>
      </c>
      <c r="H79" s="3">
        <f>+[1]集計表!AG47</f>
        <v>30</v>
      </c>
      <c r="I79" s="12"/>
    </row>
    <row r="80" spans="2:9" ht="10.5" customHeight="1" x14ac:dyDescent="0.15">
      <c r="B80" s="22"/>
      <c r="C80" s="64"/>
      <c r="D80" s="452"/>
      <c r="E80" s="5" t="s">
        <v>57</v>
      </c>
      <c r="F80" s="6"/>
      <c r="G80" s="7">
        <f t="shared" ref="G80:H80" si="37">IFERROR(G79/$F79,"-")</f>
        <v>0.25</v>
      </c>
      <c r="H80" s="7">
        <f t="shared" si="37"/>
        <v>0.75</v>
      </c>
      <c r="I80" s="13"/>
    </row>
    <row r="81" spans="2:9" ht="10.5" customHeight="1" x14ac:dyDescent="0.15">
      <c r="B81" s="22"/>
      <c r="C81" s="64"/>
      <c r="D81" s="451" t="s">
        <v>83</v>
      </c>
      <c r="E81" s="4" t="s">
        <v>56</v>
      </c>
      <c r="F81" s="3">
        <f>+[1]集計表!AE48</f>
        <v>35</v>
      </c>
      <c r="G81" s="3">
        <f>+[1]集計表!AF48</f>
        <v>9</v>
      </c>
      <c r="H81" s="3">
        <f>+[1]集計表!AG48</f>
        <v>26</v>
      </c>
      <c r="I81" s="12"/>
    </row>
    <row r="82" spans="2:9" ht="10.5" customHeight="1" x14ac:dyDescent="0.15">
      <c r="B82" s="23"/>
      <c r="C82" s="63"/>
      <c r="D82" s="452"/>
      <c r="E82" s="5" t="s">
        <v>57</v>
      </c>
      <c r="F82" s="6"/>
      <c r="G82" s="7">
        <f t="shared" ref="G82:H82" si="38">IFERROR(G81/$F81,"-")</f>
        <v>0.25714285714285712</v>
      </c>
      <c r="H82" s="7">
        <f t="shared" si="38"/>
        <v>0.74285714285714288</v>
      </c>
      <c r="I82" s="13"/>
    </row>
  </sheetData>
  <sheetProtection algorithmName="SHA-512" hashValue="3ubBvioAbEIXgydgQsy0z+QCys9YJhtNKADJtdeo2sa72YKxhhFSelliyEoxJjRXlSEG041SiRG9YD0sPtmLnQ==" saltValue="lwenHhWLjVbOgP4lmAR1Lg==" spinCount="100000" sheet="1" objects="1" scenarios="1"/>
  <autoFilter ref="B2:H2" xr:uid="{00000000-0001-0000-0B00-000000000000}">
    <filterColumn colId="0" showButton="0"/>
    <filterColumn colId="1" showButton="0"/>
  </autoFilter>
  <mergeCells count="45">
    <mergeCell ref="D75:D76"/>
    <mergeCell ref="D77:D78"/>
    <mergeCell ref="D81:D82"/>
    <mergeCell ref="C67:D68"/>
    <mergeCell ref="C69:D70"/>
    <mergeCell ref="C71:D72"/>
    <mergeCell ref="C73:D74"/>
    <mergeCell ref="D79:D80"/>
    <mergeCell ref="C65:D66"/>
    <mergeCell ref="D55:D56"/>
    <mergeCell ref="D57:D58"/>
    <mergeCell ref="D59:D60"/>
    <mergeCell ref="D61:D62"/>
    <mergeCell ref="C59:C60"/>
    <mergeCell ref="C61:C62"/>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I82"/>
  <sheetViews>
    <sheetView topLeftCell="B1" workbookViewId="0">
      <selection activeCell="J1" sqref="J1"/>
    </sheetView>
  </sheetViews>
  <sheetFormatPr defaultColWidth="9" defaultRowHeight="12" x14ac:dyDescent="0.15"/>
  <cols>
    <col min="1" max="1" width="0" style="1" hidden="1" customWidth="1"/>
    <col min="2" max="2" width="2.125" style="1" customWidth="1"/>
    <col min="3" max="3" width="2.125" style="66" customWidth="1"/>
    <col min="4" max="4" width="22.625" style="66" bestFit="1" customWidth="1"/>
    <col min="5" max="5" width="6.125" style="1" customWidth="1"/>
    <col min="6" max="16384" width="9" style="1"/>
  </cols>
  <sheetData>
    <row r="1" spans="1:9" ht="17.25" x14ac:dyDescent="0.2">
      <c r="A1" s="88"/>
      <c r="B1" s="15" t="s">
        <v>174</v>
      </c>
    </row>
    <row r="2" spans="1:9" ht="21" customHeight="1" x14ac:dyDescent="0.15">
      <c r="B2" s="495"/>
      <c r="C2" s="380"/>
      <c r="D2" s="496"/>
      <c r="E2" s="2"/>
      <c r="F2" s="43" t="s">
        <v>98</v>
      </c>
      <c r="G2" s="43" t="s">
        <v>146</v>
      </c>
      <c r="H2" s="43" t="s">
        <v>70</v>
      </c>
      <c r="I2" s="294"/>
    </row>
    <row r="3" spans="1:9" ht="10.5" customHeight="1" x14ac:dyDescent="0.15">
      <c r="B3" s="468" t="s">
        <v>58</v>
      </c>
      <c r="C3" s="469"/>
      <c r="D3" s="470"/>
      <c r="E3" s="24" t="s">
        <v>56</v>
      </c>
      <c r="F3" s="25">
        <f>+[1]集計表!AX6</f>
        <v>1252</v>
      </c>
      <c r="G3" s="25">
        <f>+[1]集計表!AY6</f>
        <v>271</v>
      </c>
      <c r="H3" s="25">
        <f>+[1]集計表!AZ6</f>
        <v>981</v>
      </c>
      <c r="I3" s="295"/>
    </row>
    <row r="4" spans="1:9" ht="10.5" customHeight="1" x14ac:dyDescent="0.15">
      <c r="B4" s="471"/>
      <c r="C4" s="472"/>
      <c r="D4" s="473"/>
      <c r="E4" s="26" t="s">
        <v>57</v>
      </c>
      <c r="F4" s="27"/>
      <c r="G4" s="28">
        <f>IFERROR(G3/$F3,"-")</f>
        <v>0.21645367412140576</v>
      </c>
      <c r="H4" s="28">
        <f>IFERROR(H3/$F3,"-")</f>
        <v>0.7835463258785943</v>
      </c>
      <c r="I4" s="296"/>
    </row>
    <row r="5" spans="1:9" ht="10.5" customHeight="1" x14ac:dyDescent="0.15">
      <c r="B5" s="453" t="s">
        <v>59</v>
      </c>
      <c r="C5" s="454"/>
      <c r="D5" s="455"/>
      <c r="E5" s="30" t="s">
        <v>56</v>
      </c>
      <c r="F5" s="31">
        <f>+[1]集計表!AX7</f>
        <v>543</v>
      </c>
      <c r="G5" s="31">
        <f>+[1]集計表!AY7</f>
        <v>141</v>
      </c>
      <c r="H5" s="31">
        <f>+[1]集計表!AZ7</f>
        <v>402</v>
      </c>
      <c r="I5" s="295"/>
    </row>
    <row r="6" spans="1:9" ht="10.5" customHeight="1" x14ac:dyDescent="0.15">
      <c r="B6" s="456"/>
      <c r="C6" s="457"/>
      <c r="D6" s="458"/>
      <c r="E6" s="32" t="s">
        <v>57</v>
      </c>
      <c r="F6" s="33"/>
      <c r="G6" s="70">
        <f>IFERROR(G5/$F5,"-")</f>
        <v>0.25966850828729282</v>
      </c>
      <c r="H6" s="70">
        <f>IFERROR(H5/$F5,"-")</f>
        <v>0.74033149171270718</v>
      </c>
      <c r="I6" s="296"/>
    </row>
    <row r="7" spans="1:9" ht="10.5" customHeight="1" x14ac:dyDescent="0.15">
      <c r="B7" s="22"/>
      <c r="C7" s="459" t="s">
        <v>158</v>
      </c>
      <c r="D7" s="460"/>
      <c r="E7" s="4" t="s">
        <v>56</v>
      </c>
      <c r="F7" s="3">
        <f>+[1]集計表!AX15</f>
        <v>43</v>
      </c>
      <c r="G7" s="3">
        <f>+[1]集計表!AY15</f>
        <v>14</v>
      </c>
      <c r="H7" s="3">
        <f>+[1]集計表!AZ15</f>
        <v>29</v>
      </c>
      <c r="I7" s="291"/>
    </row>
    <row r="8" spans="1:9" ht="10.5" customHeight="1" x14ac:dyDescent="0.15">
      <c r="B8" s="22"/>
      <c r="C8" s="461"/>
      <c r="D8" s="462"/>
      <c r="E8" s="5" t="s">
        <v>57</v>
      </c>
      <c r="F8" s="6"/>
      <c r="G8" s="7">
        <f t="shared" ref="G8:H8" si="0">IFERROR(G7/$F7,"-")</f>
        <v>0.32558139534883723</v>
      </c>
      <c r="H8" s="7">
        <f t="shared" si="0"/>
        <v>0.67441860465116277</v>
      </c>
      <c r="I8" s="292"/>
    </row>
    <row r="9" spans="1:9" ht="10.5" customHeight="1" x14ac:dyDescent="0.15">
      <c r="B9" s="22"/>
      <c r="C9" s="459" t="s">
        <v>126</v>
      </c>
      <c r="D9" s="460"/>
      <c r="E9" s="4" t="s">
        <v>56</v>
      </c>
      <c r="F9" s="3">
        <f>+[1]集計表!AX16</f>
        <v>33</v>
      </c>
      <c r="G9" s="3">
        <f>+[1]集計表!AY16</f>
        <v>8</v>
      </c>
      <c r="H9" s="3">
        <f>+[1]集計表!AZ16</f>
        <v>25</v>
      </c>
      <c r="I9" s="291"/>
    </row>
    <row r="10" spans="1:9" ht="10.5" customHeight="1" x14ac:dyDescent="0.15">
      <c r="B10" s="22"/>
      <c r="C10" s="461"/>
      <c r="D10" s="462"/>
      <c r="E10" s="5" t="s">
        <v>57</v>
      </c>
      <c r="F10" s="6"/>
      <c r="G10" s="7">
        <f t="shared" ref="G10:H10" si="1">IFERROR(G9/$F9,"-")</f>
        <v>0.24242424242424243</v>
      </c>
      <c r="H10" s="7">
        <f t="shared" si="1"/>
        <v>0.75757575757575757</v>
      </c>
      <c r="I10" s="292"/>
    </row>
    <row r="11" spans="1:9" ht="10.5" customHeight="1" x14ac:dyDescent="0.15">
      <c r="B11" s="22"/>
      <c r="C11" s="459" t="s">
        <v>22</v>
      </c>
      <c r="D11" s="460"/>
      <c r="E11" s="4" t="s">
        <v>56</v>
      </c>
      <c r="F11" s="3">
        <f>+[1]集計表!AX17</f>
        <v>30</v>
      </c>
      <c r="G11" s="3">
        <f>+[1]集計表!AY17</f>
        <v>5</v>
      </c>
      <c r="H11" s="3">
        <f>+[1]集計表!AZ17</f>
        <v>25</v>
      </c>
      <c r="I11" s="291"/>
    </row>
    <row r="12" spans="1:9" ht="10.5" customHeight="1" x14ac:dyDescent="0.15">
      <c r="B12" s="22"/>
      <c r="C12" s="461"/>
      <c r="D12" s="462"/>
      <c r="E12" s="5" t="s">
        <v>57</v>
      </c>
      <c r="F12" s="6"/>
      <c r="G12" s="7">
        <f t="shared" ref="G12:H12" si="2">IFERROR(G11/$F11,"-")</f>
        <v>0.16666666666666666</v>
      </c>
      <c r="H12" s="7">
        <f t="shared" si="2"/>
        <v>0.83333333333333337</v>
      </c>
      <c r="I12" s="292"/>
    </row>
    <row r="13" spans="1:9" ht="10.5" customHeight="1" x14ac:dyDescent="0.15">
      <c r="B13" s="22"/>
      <c r="C13" s="459" t="s">
        <v>25</v>
      </c>
      <c r="D13" s="460"/>
      <c r="E13" s="4" t="s">
        <v>56</v>
      </c>
      <c r="F13" s="3">
        <f>+[1]集計表!AX18</f>
        <v>48</v>
      </c>
      <c r="G13" s="3">
        <f>+[1]集計表!AY18</f>
        <v>7</v>
      </c>
      <c r="H13" s="3">
        <f>+[1]集計表!AZ18</f>
        <v>41</v>
      </c>
      <c r="I13" s="291"/>
    </row>
    <row r="14" spans="1:9" ht="10.5" customHeight="1" x14ac:dyDescent="0.15">
      <c r="B14" s="22"/>
      <c r="C14" s="461"/>
      <c r="D14" s="462"/>
      <c r="E14" s="5" t="s">
        <v>57</v>
      </c>
      <c r="F14" s="6"/>
      <c r="G14" s="7">
        <f t="shared" ref="G14:H14" si="3">IFERROR(G13/$F13,"-")</f>
        <v>0.14583333333333334</v>
      </c>
      <c r="H14" s="7">
        <f t="shared" si="3"/>
        <v>0.85416666666666663</v>
      </c>
      <c r="I14" s="292"/>
    </row>
    <row r="15" spans="1:9" ht="10.5" customHeight="1" x14ac:dyDescent="0.15">
      <c r="B15" s="22"/>
      <c r="C15" s="459" t="s">
        <v>117</v>
      </c>
      <c r="D15" s="460"/>
      <c r="E15" s="4" t="s">
        <v>56</v>
      </c>
      <c r="F15" s="3">
        <f>+[1]集計表!AX19</f>
        <v>44</v>
      </c>
      <c r="G15" s="3">
        <f>+[1]集計表!AY19</f>
        <v>11</v>
      </c>
      <c r="H15" s="3">
        <f>+[1]集計表!AZ19</f>
        <v>33</v>
      </c>
      <c r="I15" s="291"/>
    </row>
    <row r="16" spans="1:9" ht="10.5" customHeight="1" x14ac:dyDescent="0.15">
      <c r="B16" s="22"/>
      <c r="C16" s="461"/>
      <c r="D16" s="462"/>
      <c r="E16" s="5" t="s">
        <v>57</v>
      </c>
      <c r="F16" s="6"/>
      <c r="G16" s="7">
        <f t="shared" ref="G16:H16" si="4">IFERROR(G15/$F15,"-")</f>
        <v>0.25</v>
      </c>
      <c r="H16" s="7">
        <f t="shared" si="4"/>
        <v>0.75</v>
      </c>
      <c r="I16" s="292"/>
    </row>
    <row r="17" spans="2:9" ht="10.5" customHeight="1" x14ac:dyDescent="0.15">
      <c r="B17" s="22"/>
      <c r="C17" s="459" t="s">
        <v>153</v>
      </c>
      <c r="D17" s="460"/>
      <c r="E17" s="4" t="s">
        <v>56</v>
      </c>
      <c r="F17" s="3">
        <f>+[1]集計表!AX20</f>
        <v>36</v>
      </c>
      <c r="G17" s="3">
        <f>+[1]集計表!AY20</f>
        <v>16</v>
      </c>
      <c r="H17" s="3">
        <f>+[1]集計表!AZ20</f>
        <v>20</v>
      </c>
      <c r="I17" s="291"/>
    </row>
    <row r="18" spans="2:9" ht="10.5" customHeight="1" x14ac:dyDescent="0.15">
      <c r="B18" s="22"/>
      <c r="C18" s="461"/>
      <c r="D18" s="462"/>
      <c r="E18" s="5" t="s">
        <v>57</v>
      </c>
      <c r="F18" s="6"/>
      <c r="G18" s="7">
        <f t="shared" ref="G18:H18" si="5">IFERROR(G17/$F17,"-")</f>
        <v>0.44444444444444442</v>
      </c>
      <c r="H18" s="7">
        <f t="shared" si="5"/>
        <v>0.55555555555555558</v>
      </c>
      <c r="I18" s="292"/>
    </row>
    <row r="19" spans="2:9" ht="10.5" customHeight="1" x14ac:dyDescent="0.15">
      <c r="B19" s="22"/>
      <c r="C19" s="459" t="s">
        <v>27</v>
      </c>
      <c r="D19" s="460"/>
      <c r="E19" s="4" t="s">
        <v>56</v>
      </c>
      <c r="F19" s="3">
        <f>+[1]集計表!AX21</f>
        <v>48</v>
      </c>
      <c r="G19" s="3">
        <f>+[1]集計表!AY21</f>
        <v>10</v>
      </c>
      <c r="H19" s="3">
        <f>+[1]集計表!AZ21</f>
        <v>38</v>
      </c>
      <c r="I19" s="291"/>
    </row>
    <row r="20" spans="2:9" ht="10.5" customHeight="1" x14ac:dyDescent="0.15">
      <c r="B20" s="22"/>
      <c r="C20" s="461"/>
      <c r="D20" s="462"/>
      <c r="E20" s="5" t="s">
        <v>57</v>
      </c>
      <c r="F20" s="6"/>
      <c r="G20" s="7">
        <f t="shared" ref="G20:H20" si="6">IFERROR(G19/$F19,"-")</f>
        <v>0.20833333333333334</v>
      </c>
      <c r="H20" s="7">
        <f t="shared" si="6"/>
        <v>0.79166666666666663</v>
      </c>
      <c r="I20" s="292"/>
    </row>
    <row r="21" spans="2:9" ht="10.5" customHeight="1" x14ac:dyDescent="0.15">
      <c r="B21" s="22"/>
      <c r="C21" s="459" t="s">
        <v>84</v>
      </c>
      <c r="D21" s="460"/>
      <c r="E21" s="4" t="s">
        <v>56</v>
      </c>
      <c r="F21" s="3">
        <f>+[1]集計表!AX22</f>
        <v>51</v>
      </c>
      <c r="G21" s="3">
        <f>+[1]集計表!AY22</f>
        <v>16</v>
      </c>
      <c r="H21" s="3">
        <f>+[1]集計表!AZ22</f>
        <v>35</v>
      </c>
      <c r="I21" s="291"/>
    </row>
    <row r="22" spans="2:9" ht="10.5" customHeight="1" x14ac:dyDescent="0.15">
      <c r="B22" s="22"/>
      <c r="C22" s="461"/>
      <c r="D22" s="462"/>
      <c r="E22" s="5" t="s">
        <v>57</v>
      </c>
      <c r="F22" s="6"/>
      <c r="G22" s="7">
        <f t="shared" ref="G22:H22" si="7">IFERROR(G21/$F21,"-")</f>
        <v>0.31372549019607843</v>
      </c>
      <c r="H22" s="7">
        <f t="shared" si="7"/>
        <v>0.68627450980392157</v>
      </c>
      <c r="I22" s="292"/>
    </row>
    <row r="23" spans="2:9" ht="10.5" customHeight="1" x14ac:dyDescent="0.15">
      <c r="B23" s="22"/>
      <c r="C23" s="459" t="s">
        <v>29</v>
      </c>
      <c r="D23" s="460"/>
      <c r="E23" s="4" t="s">
        <v>56</v>
      </c>
      <c r="F23" s="3">
        <f>+[1]集計表!AX23</f>
        <v>65</v>
      </c>
      <c r="G23" s="3">
        <f>+[1]集計表!AY23</f>
        <v>18</v>
      </c>
      <c r="H23" s="3">
        <f>+[1]集計表!AZ23</f>
        <v>47</v>
      </c>
      <c r="I23" s="291"/>
    </row>
    <row r="24" spans="2:9" ht="10.5" customHeight="1" x14ac:dyDescent="0.15">
      <c r="B24" s="22"/>
      <c r="C24" s="461"/>
      <c r="D24" s="462"/>
      <c r="E24" s="5" t="s">
        <v>57</v>
      </c>
      <c r="F24" s="6"/>
      <c r="G24" s="7">
        <f t="shared" ref="G24:H24" si="8">IFERROR(G23/$F23,"-")</f>
        <v>0.27692307692307694</v>
      </c>
      <c r="H24" s="7">
        <f t="shared" si="8"/>
        <v>0.72307692307692306</v>
      </c>
      <c r="I24" s="292"/>
    </row>
    <row r="25" spans="2:9" ht="10.5" customHeight="1" x14ac:dyDescent="0.15">
      <c r="B25" s="22"/>
      <c r="C25" s="459" t="s">
        <v>32</v>
      </c>
      <c r="D25" s="460"/>
      <c r="E25" s="4" t="s">
        <v>56</v>
      </c>
      <c r="F25" s="3">
        <f>+[1]集計表!AX24</f>
        <v>45</v>
      </c>
      <c r="G25" s="3">
        <f>+[1]集計表!AY24</f>
        <v>12</v>
      </c>
      <c r="H25" s="3">
        <f>+[1]集計表!AZ24</f>
        <v>33</v>
      </c>
      <c r="I25" s="291"/>
    </row>
    <row r="26" spans="2:9" ht="10.5" customHeight="1" x14ac:dyDescent="0.15">
      <c r="B26" s="22"/>
      <c r="C26" s="461"/>
      <c r="D26" s="462"/>
      <c r="E26" s="5" t="s">
        <v>57</v>
      </c>
      <c r="F26" s="6"/>
      <c r="G26" s="7">
        <f t="shared" ref="G26:H26" si="9">IFERROR(G25/$F25,"-")</f>
        <v>0.26666666666666666</v>
      </c>
      <c r="H26" s="7">
        <f t="shared" si="9"/>
        <v>0.73333333333333328</v>
      </c>
      <c r="I26" s="292"/>
    </row>
    <row r="27" spans="2:9" ht="10.5" customHeight="1" x14ac:dyDescent="0.15">
      <c r="B27" s="22"/>
      <c r="C27" s="459" t="s">
        <v>33</v>
      </c>
      <c r="D27" s="460"/>
      <c r="E27" s="4" t="s">
        <v>56</v>
      </c>
      <c r="F27" s="3">
        <f>+[1]集計表!AX25</f>
        <v>44</v>
      </c>
      <c r="G27" s="3">
        <f>+[1]集計表!AY25</f>
        <v>15</v>
      </c>
      <c r="H27" s="3">
        <f>+[1]集計表!AZ25</f>
        <v>29</v>
      </c>
      <c r="I27" s="291"/>
    </row>
    <row r="28" spans="2:9" ht="10.5" customHeight="1" x14ac:dyDescent="0.15">
      <c r="B28" s="22"/>
      <c r="C28" s="461"/>
      <c r="D28" s="462"/>
      <c r="E28" s="5" t="s">
        <v>57</v>
      </c>
      <c r="F28" s="6"/>
      <c r="G28" s="7">
        <f t="shared" ref="G28:H28" si="10">IFERROR(G27/$F27,"-")</f>
        <v>0.34090909090909088</v>
      </c>
      <c r="H28" s="7">
        <f t="shared" si="10"/>
        <v>0.65909090909090906</v>
      </c>
      <c r="I28" s="292"/>
    </row>
    <row r="29" spans="2:9" ht="10.5" customHeight="1" x14ac:dyDescent="0.15">
      <c r="B29" s="22"/>
      <c r="C29" s="459" t="s">
        <v>31</v>
      </c>
      <c r="D29" s="460"/>
      <c r="E29" s="4" t="s">
        <v>56</v>
      </c>
      <c r="F29" s="3">
        <f>+[1]集計表!AX26</f>
        <v>56</v>
      </c>
      <c r="G29" s="3">
        <f>+[1]集計表!AY26</f>
        <v>9</v>
      </c>
      <c r="H29" s="3">
        <f>+[1]集計表!AZ26</f>
        <v>47</v>
      </c>
      <c r="I29" s="291"/>
    </row>
    <row r="30" spans="2:9" ht="10.5" customHeight="1" x14ac:dyDescent="0.15">
      <c r="B30" s="22"/>
      <c r="C30" s="461"/>
      <c r="D30" s="462"/>
      <c r="E30" s="5" t="s">
        <v>57</v>
      </c>
      <c r="F30" s="6"/>
      <c r="G30" s="7">
        <f t="shared" ref="G30:H30" si="11">IFERROR(G29/$F29,"-")</f>
        <v>0.16071428571428573</v>
      </c>
      <c r="H30" s="7">
        <f t="shared" si="11"/>
        <v>0.8392857142857143</v>
      </c>
      <c r="I30" s="292"/>
    </row>
    <row r="31" spans="2:9" ht="10.5" customHeight="1" x14ac:dyDescent="0.15">
      <c r="B31" s="453" t="s">
        <v>60</v>
      </c>
      <c r="C31" s="454"/>
      <c r="D31" s="455"/>
      <c r="E31" s="30" t="s">
        <v>56</v>
      </c>
      <c r="F31" s="31">
        <f>+F33+F41+F65+F67+F69+F71+F73</f>
        <v>709</v>
      </c>
      <c r="G31" s="31">
        <f t="shared" ref="G31:H31" si="12">+G33+G41+G65+G67+G69+G71+G73</f>
        <v>130</v>
      </c>
      <c r="H31" s="31">
        <f t="shared" si="12"/>
        <v>579</v>
      </c>
      <c r="I31" s="295"/>
    </row>
    <row r="32" spans="2:9" ht="10.5" customHeight="1" x14ac:dyDescent="0.15">
      <c r="B32" s="456"/>
      <c r="C32" s="457"/>
      <c r="D32" s="458"/>
      <c r="E32" s="32" t="s">
        <v>57</v>
      </c>
      <c r="F32" s="33"/>
      <c r="G32" s="34">
        <f t="shared" ref="G32:H32" si="13">IFERROR(G31/$F31,"-")</f>
        <v>0.18335684062059238</v>
      </c>
      <c r="H32" s="34">
        <f t="shared" si="13"/>
        <v>0.81664315937940757</v>
      </c>
      <c r="I32" s="296"/>
    </row>
    <row r="33" spans="2:9" ht="10.5" customHeight="1" x14ac:dyDescent="0.15">
      <c r="B33" s="22"/>
      <c r="C33" s="464" t="s">
        <v>61</v>
      </c>
      <c r="D33" s="465"/>
      <c r="E33" s="36" t="s">
        <v>56</v>
      </c>
      <c r="F33" s="37">
        <f>+[1]集計表!AX8</f>
        <v>140</v>
      </c>
      <c r="G33" s="37">
        <f>+[1]集計表!AY8</f>
        <v>30</v>
      </c>
      <c r="H33" s="37">
        <f>+[1]集計表!AZ8</f>
        <v>110</v>
      </c>
      <c r="I33" s="295"/>
    </row>
    <row r="34" spans="2:9" ht="10.5" customHeight="1" x14ac:dyDescent="0.15">
      <c r="B34" s="22"/>
      <c r="C34" s="466"/>
      <c r="D34" s="467"/>
      <c r="E34" s="38" t="s">
        <v>57</v>
      </c>
      <c r="F34" s="39"/>
      <c r="G34" s="40">
        <f t="shared" ref="G34:H34" si="14">IFERROR(G33/$F33,"-")</f>
        <v>0.21428571428571427</v>
      </c>
      <c r="H34" s="40">
        <f t="shared" si="14"/>
        <v>0.7857142857142857</v>
      </c>
      <c r="I34" s="296"/>
    </row>
    <row r="35" spans="2:9" ht="10.5" customHeight="1" x14ac:dyDescent="0.15">
      <c r="B35" s="22"/>
      <c r="C35" s="62"/>
      <c r="D35" s="451" t="s">
        <v>39</v>
      </c>
      <c r="E35" s="4" t="s">
        <v>56</v>
      </c>
      <c r="F35" s="3">
        <f>+[1]集計表!AX27</f>
        <v>43</v>
      </c>
      <c r="G35" s="3">
        <f>+[1]集計表!AY27</f>
        <v>8</v>
      </c>
      <c r="H35" s="3">
        <f>+[1]集計表!AZ27</f>
        <v>35</v>
      </c>
      <c r="I35" s="291"/>
    </row>
    <row r="36" spans="2:9" ht="10.5" customHeight="1" x14ac:dyDescent="0.15">
      <c r="B36" s="22"/>
      <c r="C36" s="62"/>
      <c r="D36" s="452"/>
      <c r="E36" s="5" t="s">
        <v>57</v>
      </c>
      <c r="F36" s="6"/>
      <c r="G36" s="7">
        <f t="shared" ref="G36:H36" si="15">IFERROR(G35/$F35,"-")</f>
        <v>0.18604651162790697</v>
      </c>
      <c r="H36" s="7">
        <f t="shared" si="15"/>
        <v>0.81395348837209303</v>
      </c>
      <c r="I36" s="292"/>
    </row>
    <row r="37" spans="2:9" ht="10.5" customHeight="1" x14ac:dyDescent="0.15">
      <c r="B37" s="22"/>
      <c r="C37" s="62"/>
      <c r="D37" s="451" t="s">
        <v>19</v>
      </c>
      <c r="E37" s="4" t="s">
        <v>56</v>
      </c>
      <c r="F37" s="3">
        <f>+[1]集計表!AX28</f>
        <v>51</v>
      </c>
      <c r="G37" s="3">
        <f>+[1]集計表!AY28</f>
        <v>9</v>
      </c>
      <c r="H37" s="3">
        <f>+[1]集計表!AZ28</f>
        <v>42</v>
      </c>
      <c r="I37" s="291"/>
    </row>
    <row r="38" spans="2:9" ht="10.5" customHeight="1" x14ac:dyDescent="0.15">
      <c r="B38" s="22"/>
      <c r="C38" s="62"/>
      <c r="D38" s="452"/>
      <c r="E38" s="5" t="s">
        <v>57</v>
      </c>
      <c r="F38" s="6"/>
      <c r="G38" s="7">
        <f t="shared" ref="G38:H38" si="16">IFERROR(G37/$F37,"-")</f>
        <v>0.17647058823529413</v>
      </c>
      <c r="H38" s="7">
        <f t="shared" si="16"/>
        <v>0.82352941176470584</v>
      </c>
      <c r="I38" s="292"/>
    </row>
    <row r="39" spans="2:9" ht="10.5" customHeight="1" x14ac:dyDescent="0.15">
      <c r="B39" s="22"/>
      <c r="C39" s="62"/>
      <c r="D39" s="451" t="s">
        <v>20</v>
      </c>
      <c r="E39" s="4" t="s">
        <v>56</v>
      </c>
      <c r="F39" s="3">
        <f>+[1]集計表!AX29</f>
        <v>46</v>
      </c>
      <c r="G39" s="3">
        <f>+[1]集計表!AY29</f>
        <v>13</v>
      </c>
      <c r="H39" s="3">
        <f>+[1]集計表!AZ29</f>
        <v>33</v>
      </c>
      <c r="I39" s="291"/>
    </row>
    <row r="40" spans="2:9" ht="10.5" customHeight="1" x14ac:dyDescent="0.15">
      <c r="B40" s="22"/>
      <c r="C40" s="63"/>
      <c r="D40" s="452"/>
      <c r="E40" s="5" t="s">
        <v>57</v>
      </c>
      <c r="F40" s="6"/>
      <c r="G40" s="7">
        <f t="shared" ref="G40:H40" si="17">IFERROR(G39/$F39,"-")</f>
        <v>0.28260869565217389</v>
      </c>
      <c r="H40" s="7">
        <f t="shared" si="17"/>
        <v>0.71739130434782605</v>
      </c>
      <c r="I40" s="292"/>
    </row>
    <row r="41" spans="2:9" ht="10.5" customHeight="1" x14ac:dyDescent="0.15">
      <c r="B41" s="22"/>
      <c r="C41" s="464" t="s">
        <v>62</v>
      </c>
      <c r="D41" s="465"/>
      <c r="E41" s="36" t="s">
        <v>56</v>
      </c>
      <c r="F41" s="37">
        <f>+[1]集計表!AX9</f>
        <v>241</v>
      </c>
      <c r="G41" s="37">
        <f>+[1]集計表!AY9</f>
        <v>38</v>
      </c>
      <c r="H41" s="37">
        <f>+[1]集計表!AZ9</f>
        <v>203</v>
      </c>
      <c r="I41" s="295"/>
    </row>
    <row r="42" spans="2:9" ht="10.5" customHeight="1" x14ac:dyDescent="0.15">
      <c r="B42" s="22"/>
      <c r="C42" s="466"/>
      <c r="D42" s="467"/>
      <c r="E42" s="38" t="s">
        <v>57</v>
      </c>
      <c r="F42" s="39"/>
      <c r="G42" s="40">
        <f t="shared" ref="G42:H42" si="18">IFERROR(G41/$F41,"-")</f>
        <v>0.15767634854771784</v>
      </c>
      <c r="H42" s="40">
        <f t="shared" si="18"/>
        <v>0.84232365145228216</v>
      </c>
      <c r="I42" s="296"/>
    </row>
    <row r="43" spans="2:9" ht="10.5" customHeight="1" x14ac:dyDescent="0.15">
      <c r="B43" s="22"/>
      <c r="C43" s="62"/>
      <c r="D43" s="451" t="s">
        <v>50</v>
      </c>
      <c r="E43" s="4" t="s">
        <v>56</v>
      </c>
      <c r="F43" s="3">
        <f>+[1]集計表!AX30</f>
        <v>109</v>
      </c>
      <c r="G43" s="3">
        <f>+[1]集計表!AY30</f>
        <v>17</v>
      </c>
      <c r="H43" s="3">
        <f>+[1]集計表!AZ30</f>
        <v>92</v>
      </c>
      <c r="I43" s="291"/>
    </row>
    <row r="44" spans="2:9" ht="10.5" customHeight="1" x14ac:dyDescent="0.15">
      <c r="B44" s="22"/>
      <c r="C44" s="62"/>
      <c r="D44" s="452"/>
      <c r="E44" s="5" t="s">
        <v>57</v>
      </c>
      <c r="F44" s="6"/>
      <c r="G44" s="7">
        <f t="shared" ref="G44:H44" si="19">IFERROR(G43/$F43,"-")</f>
        <v>0.15596330275229359</v>
      </c>
      <c r="H44" s="7">
        <f t="shared" si="19"/>
        <v>0.84403669724770647</v>
      </c>
      <c r="I44" s="292"/>
    </row>
    <row r="45" spans="2:9" ht="10.5" customHeight="1" x14ac:dyDescent="0.15">
      <c r="B45" s="22"/>
      <c r="C45" s="62"/>
      <c r="D45" s="451" t="s">
        <v>131</v>
      </c>
      <c r="E45" s="4" t="s">
        <v>56</v>
      </c>
      <c r="F45" s="3">
        <f>+[1]集計表!AX31</f>
        <v>13</v>
      </c>
      <c r="G45" s="3">
        <f>+[1]集計表!AY31</f>
        <v>3</v>
      </c>
      <c r="H45" s="3">
        <f>+[1]集計表!AZ31</f>
        <v>10</v>
      </c>
      <c r="I45" s="291"/>
    </row>
    <row r="46" spans="2:9" ht="10.5" customHeight="1" x14ac:dyDescent="0.15">
      <c r="B46" s="22"/>
      <c r="C46" s="62"/>
      <c r="D46" s="452"/>
      <c r="E46" s="5" t="s">
        <v>57</v>
      </c>
      <c r="F46" s="6"/>
      <c r="G46" s="7">
        <f t="shared" ref="G46:H46" si="20">IFERROR(G45/$F45,"-")</f>
        <v>0.23076923076923078</v>
      </c>
      <c r="H46" s="7">
        <f t="shared" si="20"/>
        <v>0.76923076923076927</v>
      </c>
      <c r="I46" s="292"/>
    </row>
    <row r="47" spans="2:9" ht="10.5" customHeight="1" x14ac:dyDescent="0.15">
      <c r="B47" s="22"/>
      <c r="C47" s="447" t="s">
        <v>113</v>
      </c>
      <c r="D47" s="451" t="s">
        <v>44</v>
      </c>
      <c r="E47" s="4" t="s">
        <v>56</v>
      </c>
      <c r="F47" s="3">
        <f>+[1]集計表!AX32</f>
        <v>26</v>
      </c>
      <c r="G47" s="3">
        <f>+[1]集計表!AY32</f>
        <v>4</v>
      </c>
      <c r="H47" s="3">
        <f>+[1]集計表!AZ32</f>
        <v>22</v>
      </c>
      <c r="I47" s="291"/>
    </row>
    <row r="48" spans="2:9" ht="10.5" customHeight="1" x14ac:dyDescent="0.15">
      <c r="B48" s="22"/>
      <c r="C48" s="447"/>
      <c r="D48" s="452"/>
      <c r="E48" s="5" t="s">
        <v>57</v>
      </c>
      <c r="F48" s="6"/>
      <c r="G48" s="7">
        <f t="shared" ref="G48:H48" si="21">IFERROR(G47/$F47,"-")</f>
        <v>0.15384615384615385</v>
      </c>
      <c r="H48" s="7">
        <f t="shared" si="21"/>
        <v>0.84615384615384615</v>
      </c>
      <c r="I48" s="292"/>
    </row>
    <row r="49" spans="2:9" ht="10.5" customHeight="1" x14ac:dyDescent="0.15">
      <c r="B49" s="22"/>
      <c r="C49" s="447" t="s">
        <v>114</v>
      </c>
      <c r="D49" s="451" t="s">
        <v>132</v>
      </c>
      <c r="E49" s="4" t="s">
        <v>56</v>
      </c>
      <c r="F49" s="3">
        <f>+[1]集計表!AX33</f>
        <v>27</v>
      </c>
      <c r="G49" s="3">
        <f>+[1]集計表!AY33</f>
        <v>2</v>
      </c>
      <c r="H49" s="3">
        <f>+[1]集計表!AZ33</f>
        <v>25</v>
      </c>
      <c r="I49" s="291"/>
    </row>
    <row r="50" spans="2:9" ht="10.5" customHeight="1" x14ac:dyDescent="0.15">
      <c r="B50" s="22"/>
      <c r="C50" s="447"/>
      <c r="D50" s="452"/>
      <c r="E50" s="5" t="s">
        <v>57</v>
      </c>
      <c r="F50" s="6"/>
      <c r="G50" s="7">
        <f t="shared" ref="G50:H50" si="22">IFERROR(G49/$F49,"-")</f>
        <v>7.407407407407407E-2</v>
      </c>
      <c r="H50" s="7">
        <f t="shared" si="22"/>
        <v>0.92592592592592593</v>
      </c>
      <c r="I50" s="292"/>
    </row>
    <row r="51" spans="2:9" ht="10.5" customHeight="1" x14ac:dyDescent="0.15">
      <c r="B51" s="22"/>
      <c r="C51" s="62"/>
      <c r="D51" s="451" t="s">
        <v>46</v>
      </c>
      <c r="E51" s="4" t="s">
        <v>56</v>
      </c>
      <c r="F51" s="3">
        <f>+[1]集計表!AX34</f>
        <v>26</v>
      </c>
      <c r="G51" s="3">
        <f>+[1]集計表!AY34</f>
        <v>5</v>
      </c>
      <c r="H51" s="3">
        <f>+[1]集計表!AZ34</f>
        <v>21</v>
      </c>
      <c r="I51" s="291"/>
    </row>
    <row r="52" spans="2:9" ht="10.5" customHeight="1" x14ac:dyDescent="0.15">
      <c r="B52" s="22"/>
      <c r="C52" s="62"/>
      <c r="D52" s="452"/>
      <c r="E52" s="5" t="s">
        <v>57</v>
      </c>
      <c r="F52" s="6"/>
      <c r="G52" s="7">
        <f t="shared" ref="G52:H52" si="23">IFERROR(G51/$F51,"-")</f>
        <v>0.19230769230769232</v>
      </c>
      <c r="H52" s="7">
        <f t="shared" si="23"/>
        <v>0.80769230769230771</v>
      </c>
      <c r="I52" s="292"/>
    </row>
    <row r="53" spans="2:9" ht="10.5" customHeight="1" x14ac:dyDescent="0.15">
      <c r="B53" s="22"/>
      <c r="C53" s="62"/>
      <c r="D53" s="451" t="s">
        <v>45</v>
      </c>
      <c r="E53" s="4" t="s">
        <v>56</v>
      </c>
      <c r="F53" s="3">
        <f>+[1]集計表!AX35</f>
        <v>17</v>
      </c>
      <c r="G53" s="3">
        <f>+[1]集計表!AY35</f>
        <v>3</v>
      </c>
      <c r="H53" s="3">
        <f>+[1]集計表!AZ35</f>
        <v>14</v>
      </c>
      <c r="I53" s="291"/>
    </row>
    <row r="54" spans="2:9" ht="10.5" customHeight="1" x14ac:dyDescent="0.15">
      <c r="B54" s="22"/>
      <c r="C54" s="62"/>
      <c r="D54" s="452"/>
      <c r="E54" s="5" t="s">
        <v>57</v>
      </c>
      <c r="F54" s="6"/>
      <c r="G54" s="7">
        <f t="shared" ref="G54:H54" si="24">IFERROR(G53/$F53,"-")</f>
        <v>0.17647058823529413</v>
      </c>
      <c r="H54" s="7">
        <f t="shared" si="24"/>
        <v>0.82352941176470584</v>
      </c>
      <c r="I54" s="292"/>
    </row>
    <row r="55" spans="2:9" ht="10.5" customHeight="1" x14ac:dyDescent="0.15">
      <c r="B55" s="22"/>
      <c r="C55" s="67"/>
      <c r="D55" s="451" t="s">
        <v>52</v>
      </c>
      <c r="E55" s="4" t="s">
        <v>56</v>
      </c>
      <c r="F55" s="3">
        <f>+[1]集計表!AX36</f>
        <v>132</v>
      </c>
      <c r="G55" s="3">
        <f>+[1]集計表!AY36</f>
        <v>21</v>
      </c>
      <c r="H55" s="3">
        <f>+[1]集計表!AZ36</f>
        <v>111</v>
      </c>
      <c r="I55" s="291"/>
    </row>
    <row r="56" spans="2:9" ht="10.5" customHeight="1" x14ac:dyDescent="0.15">
      <c r="B56" s="22"/>
      <c r="C56" s="62"/>
      <c r="D56" s="452"/>
      <c r="E56" s="5" t="s">
        <v>57</v>
      </c>
      <c r="F56" s="6"/>
      <c r="G56" s="7">
        <f t="shared" ref="G56:H56" si="25">IFERROR(G55/$F55,"-")</f>
        <v>0.15909090909090909</v>
      </c>
      <c r="H56" s="7">
        <f t="shared" si="25"/>
        <v>0.84090909090909094</v>
      </c>
      <c r="I56" s="292"/>
    </row>
    <row r="57" spans="2:9" ht="10.5" customHeight="1" x14ac:dyDescent="0.15">
      <c r="B57" s="22"/>
      <c r="C57" s="62"/>
      <c r="D57" s="451" t="s">
        <v>135</v>
      </c>
      <c r="E57" s="4" t="s">
        <v>56</v>
      </c>
      <c r="F57" s="3">
        <f>+[1]集計表!AX37</f>
        <v>34</v>
      </c>
      <c r="G57" s="3">
        <f>+[1]集計表!AY37</f>
        <v>1</v>
      </c>
      <c r="H57" s="3">
        <f>+[1]集計表!AZ37</f>
        <v>33</v>
      </c>
      <c r="I57" s="291"/>
    </row>
    <row r="58" spans="2:9" ht="10.5" customHeight="1" x14ac:dyDescent="0.15">
      <c r="B58" s="22"/>
      <c r="C58" s="62"/>
      <c r="D58" s="452"/>
      <c r="E58" s="5" t="s">
        <v>57</v>
      </c>
      <c r="F58" s="6"/>
      <c r="G58" s="7">
        <f t="shared" ref="G58:H58" si="26">IFERROR(G57/$F57,"-")</f>
        <v>2.9411764705882353E-2</v>
      </c>
      <c r="H58" s="7">
        <f t="shared" si="26"/>
        <v>0.97058823529411764</v>
      </c>
      <c r="I58" s="292"/>
    </row>
    <row r="59" spans="2:9" ht="10.5" customHeight="1" x14ac:dyDescent="0.15">
      <c r="B59" s="22"/>
      <c r="C59" s="447" t="s">
        <v>115</v>
      </c>
      <c r="D59" s="451" t="s">
        <v>44</v>
      </c>
      <c r="E59" s="4" t="s">
        <v>56</v>
      </c>
      <c r="F59" s="3">
        <f>+[1]集計表!AX38</f>
        <v>32</v>
      </c>
      <c r="G59" s="3">
        <f>+[1]集計表!AY38</f>
        <v>5</v>
      </c>
      <c r="H59" s="3">
        <f>+[1]集計表!AZ38</f>
        <v>27</v>
      </c>
      <c r="I59" s="291"/>
    </row>
    <row r="60" spans="2:9" ht="10.5" customHeight="1" x14ac:dyDescent="0.15">
      <c r="B60" s="22"/>
      <c r="C60" s="447"/>
      <c r="D60" s="452"/>
      <c r="E60" s="5" t="s">
        <v>57</v>
      </c>
      <c r="F60" s="6"/>
      <c r="G60" s="7">
        <f t="shared" ref="G60:H60" si="27">IFERROR(G59/$F59,"-")</f>
        <v>0.15625</v>
      </c>
      <c r="H60" s="7">
        <f t="shared" si="27"/>
        <v>0.84375</v>
      </c>
      <c r="I60" s="292"/>
    </row>
    <row r="61" spans="2:9" ht="10.5" customHeight="1" x14ac:dyDescent="0.15">
      <c r="B61" s="22"/>
      <c r="C61" s="447" t="s">
        <v>114</v>
      </c>
      <c r="D61" s="451" t="s">
        <v>46</v>
      </c>
      <c r="E61" s="4" t="s">
        <v>56</v>
      </c>
      <c r="F61" s="3">
        <f>+[1]集計表!AX39</f>
        <v>29</v>
      </c>
      <c r="G61" s="3">
        <f>+[1]集計表!AY39</f>
        <v>9</v>
      </c>
      <c r="H61" s="3">
        <f>+[1]集計表!AZ39</f>
        <v>20</v>
      </c>
      <c r="I61" s="291"/>
    </row>
    <row r="62" spans="2:9" ht="10.5" customHeight="1" x14ac:dyDescent="0.15">
      <c r="B62" s="22"/>
      <c r="C62" s="447"/>
      <c r="D62" s="452"/>
      <c r="E62" s="5" t="s">
        <v>57</v>
      </c>
      <c r="F62" s="6"/>
      <c r="G62" s="7">
        <f t="shared" ref="G62:H62" si="28">IFERROR(G61/$F61,"-")</f>
        <v>0.31034482758620691</v>
      </c>
      <c r="H62" s="7">
        <f t="shared" si="28"/>
        <v>0.68965517241379315</v>
      </c>
      <c r="I62" s="292"/>
    </row>
    <row r="63" spans="2:9" ht="10.5" customHeight="1" x14ac:dyDescent="0.15">
      <c r="B63" s="22"/>
      <c r="C63" s="62"/>
      <c r="D63" s="451" t="s">
        <v>45</v>
      </c>
      <c r="E63" s="4" t="s">
        <v>56</v>
      </c>
      <c r="F63" s="3">
        <f>+[1]集計表!AX40</f>
        <v>37</v>
      </c>
      <c r="G63" s="3">
        <f>+[1]集計表!AY40</f>
        <v>6</v>
      </c>
      <c r="H63" s="3">
        <f>+[1]集計表!AZ40</f>
        <v>31</v>
      </c>
      <c r="I63" s="291"/>
    </row>
    <row r="64" spans="2:9" ht="10.5" customHeight="1" x14ac:dyDescent="0.15">
      <c r="B64" s="22"/>
      <c r="C64" s="62"/>
      <c r="D64" s="452"/>
      <c r="E64" s="5" t="s">
        <v>57</v>
      </c>
      <c r="F64" s="6"/>
      <c r="G64" s="7">
        <f t="shared" ref="G64:H64" si="29">IFERROR(G63/$F63,"-")</f>
        <v>0.16216216216216217</v>
      </c>
      <c r="H64" s="7">
        <f t="shared" si="29"/>
        <v>0.83783783783783783</v>
      </c>
      <c r="I64" s="292"/>
    </row>
    <row r="65" spans="2:9" ht="10.5" customHeight="1" x14ac:dyDescent="0.15">
      <c r="B65" s="22"/>
      <c r="C65" s="464" t="s">
        <v>63</v>
      </c>
      <c r="D65" s="465"/>
      <c r="E65" s="36" t="s">
        <v>56</v>
      </c>
      <c r="F65" s="37">
        <f>+[1]集計表!AX10</f>
        <v>44</v>
      </c>
      <c r="G65" s="37">
        <f>+[1]集計表!AY10</f>
        <v>3</v>
      </c>
      <c r="H65" s="37">
        <f>+[1]集計表!AZ10</f>
        <v>41</v>
      </c>
      <c r="I65" s="295"/>
    </row>
    <row r="66" spans="2:9" ht="10.5" customHeight="1" x14ac:dyDescent="0.15">
      <c r="B66" s="22"/>
      <c r="C66" s="474"/>
      <c r="D66" s="475"/>
      <c r="E66" s="38" t="s">
        <v>57</v>
      </c>
      <c r="F66" s="39"/>
      <c r="G66" s="40">
        <f t="shared" ref="G66:H66" si="30">IFERROR(G65/$F65,"-")</f>
        <v>6.8181818181818177E-2</v>
      </c>
      <c r="H66" s="40">
        <f t="shared" si="30"/>
        <v>0.93181818181818177</v>
      </c>
      <c r="I66" s="296"/>
    </row>
    <row r="67" spans="2:9" ht="10.5" customHeight="1" x14ac:dyDescent="0.15">
      <c r="B67" s="22"/>
      <c r="C67" s="464" t="s">
        <v>64</v>
      </c>
      <c r="D67" s="465"/>
      <c r="E67" s="36" t="s">
        <v>56</v>
      </c>
      <c r="F67" s="37">
        <f>+[1]集計表!AX11</f>
        <v>49</v>
      </c>
      <c r="G67" s="37">
        <f>+[1]集計表!AY11</f>
        <v>9</v>
      </c>
      <c r="H67" s="37">
        <f>+[1]集計表!AZ11</f>
        <v>40</v>
      </c>
      <c r="I67" s="295"/>
    </row>
    <row r="68" spans="2:9" ht="10.5" customHeight="1" x14ac:dyDescent="0.15">
      <c r="B68" s="22"/>
      <c r="C68" s="474"/>
      <c r="D68" s="475"/>
      <c r="E68" s="38" t="s">
        <v>57</v>
      </c>
      <c r="F68" s="39"/>
      <c r="G68" s="40">
        <f t="shared" ref="G68:H68" si="31">IFERROR(G67/$F67,"-")</f>
        <v>0.18367346938775511</v>
      </c>
      <c r="H68" s="40">
        <f t="shared" si="31"/>
        <v>0.81632653061224492</v>
      </c>
      <c r="I68" s="296"/>
    </row>
    <row r="69" spans="2:9" ht="10.5" customHeight="1" x14ac:dyDescent="0.15">
      <c r="B69" s="22"/>
      <c r="C69" s="464" t="s">
        <v>123</v>
      </c>
      <c r="D69" s="465"/>
      <c r="E69" s="36" t="s">
        <v>56</v>
      </c>
      <c r="F69" s="37">
        <f>+[1]集計表!AX12</f>
        <v>45</v>
      </c>
      <c r="G69" s="37">
        <f>+[1]集計表!AY12</f>
        <v>18</v>
      </c>
      <c r="H69" s="37">
        <f>+[1]集計表!AZ12</f>
        <v>27</v>
      </c>
      <c r="I69" s="295"/>
    </row>
    <row r="70" spans="2:9" ht="10.5" customHeight="1" x14ac:dyDescent="0.15">
      <c r="B70" s="22"/>
      <c r="C70" s="474"/>
      <c r="D70" s="475"/>
      <c r="E70" s="38" t="s">
        <v>57</v>
      </c>
      <c r="F70" s="39"/>
      <c r="G70" s="40">
        <f t="shared" ref="G70:H70" si="32">IFERROR(G69/$F69,"-")</f>
        <v>0.4</v>
      </c>
      <c r="H70" s="40">
        <f t="shared" si="32"/>
        <v>0.6</v>
      </c>
      <c r="I70" s="296"/>
    </row>
    <row r="71" spans="2:9" ht="10.5" customHeight="1" x14ac:dyDescent="0.15">
      <c r="B71" s="22"/>
      <c r="C71" s="464" t="s">
        <v>85</v>
      </c>
      <c r="D71" s="465"/>
      <c r="E71" s="36" t="s">
        <v>56</v>
      </c>
      <c r="F71" s="37">
        <f>+[1]集計表!AX13</f>
        <v>40</v>
      </c>
      <c r="G71" s="37">
        <f>+[1]集計表!AY13</f>
        <v>6</v>
      </c>
      <c r="H71" s="37">
        <f>+[1]集計表!AZ13</f>
        <v>34</v>
      </c>
      <c r="I71" s="295"/>
    </row>
    <row r="72" spans="2:9" ht="10.5" customHeight="1" x14ac:dyDescent="0.15">
      <c r="B72" s="22"/>
      <c r="C72" s="474"/>
      <c r="D72" s="475"/>
      <c r="E72" s="38" t="s">
        <v>57</v>
      </c>
      <c r="F72" s="39"/>
      <c r="G72" s="40">
        <f t="shared" ref="G72:H72" si="33">IFERROR(G71/$F71,"-")</f>
        <v>0.15</v>
      </c>
      <c r="H72" s="40">
        <f t="shared" si="33"/>
        <v>0.85</v>
      </c>
      <c r="I72" s="296"/>
    </row>
    <row r="73" spans="2:9" ht="10.5" customHeight="1" x14ac:dyDescent="0.15">
      <c r="B73" s="22"/>
      <c r="C73" s="464" t="s">
        <v>65</v>
      </c>
      <c r="D73" s="465"/>
      <c r="E73" s="36" t="s">
        <v>56</v>
      </c>
      <c r="F73" s="37">
        <f>+[1]集計表!AX14</f>
        <v>150</v>
      </c>
      <c r="G73" s="37">
        <f>+[1]集計表!AY14</f>
        <v>26</v>
      </c>
      <c r="H73" s="37">
        <f>+[1]集計表!AZ14</f>
        <v>124</v>
      </c>
      <c r="I73" s="295"/>
    </row>
    <row r="74" spans="2:9" ht="10.5" customHeight="1" x14ac:dyDescent="0.15">
      <c r="B74" s="22"/>
      <c r="C74" s="466"/>
      <c r="D74" s="467"/>
      <c r="E74" s="38" t="s">
        <v>57</v>
      </c>
      <c r="F74" s="39"/>
      <c r="G74" s="40">
        <f t="shared" ref="G74:H74" si="34">IFERROR(G73/$F73,"-")</f>
        <v>0.17333333333333334</v>
      </c>
      <c r="H74" s="40">
        <f t="shared" si="34"/>
        <v>0.82666666666666666</v>
      </c>
      <c r="I74" s="296"/>
    </row>
    <row r="75" spans="2:9" ht="10.5" customHeight="1" x14ac:dyDescent="0.15">
      <c r="B75" s="22"/>
      <c r="C75" s="64"/>
      <c r="D75" s="451" t="s">
        <v>47</v>
      </c>
      <c r="E75" s="4" t="s">
        <v>56</v>
      </c>
      <c r="F75" s="3">
        <f>+[1]集計表!AX45</f>
        <v>37</v>
      </c>
      <c r="G75" s="3">
        <f>+[1]集計表!AY45</f>
        <v>6</v>
      </c>
      <c r="H75" s="3">
        <f>+[1]集計表!AZ45</f>
        <v>31</v>
      </c>
      <c r="I75" s="291"/>
    </row>
    <row r="76" spans="2:9" ht="10.5" customHeight="1" x14ac:dyDescent="0.15">
      <c r="B76" s="22"/>
      <c r="C76" s="64"/>
      <c r="D76" s="452"/>
      <c r="E76" s="5" t="s">
        <v>57</v>
      </c>
      <c r="F76" s="6"/>
      <c r="G76" s="7">
        <f t="shared" ref="G76:H76" si="35">IFERROR(G75/$F75,"-")</f>
        <v>0.16216216216216217</v>
      </c>
      <c r="H76" s="7">
        <f t="shared" si="35"/>
        <v>0.83783783783783783</v>
      </c>
      <c r="I76" s="292"/>
    </row>
    <row r="77" spans="2:9" ht="10.5" customHeight="1" x14ac:dyDescent="0.15">
      <c r="B77" s="22"/>
      <c r="C77" s="64"/>
      <c r="D77" s="451" t="s">
        <v>124</v>
      </c>
      <c r="E77" s="4" t="s">
        <v>56</v>
      </c>
      <c r="F77" s="3">
        <f>+[1]集計表!AX46</f>
        <v>39</v>
      </c>
      <c r="G77" s="3">
        <f>+[1]集計表!AY46</f>
        <v>8</v>
      </c>
      <c r="H77" s="3">
        <f>+[1]集計表!AZ46</f>
        <v>31</v>
      </c>
      <c r="I77" s="291"/>
    </row>
    <row r="78" spans="2:9" ht="10.5" customHeight="1" x14ac:dyDescent="0.15">
      <c r="B78" s="22"/>
      <c r="C78" s="64"/>
      <c r="D78" s="452"/>
      <c r="E78" s="5" t="s">
        <v>57</v>
      </c>
      <c r="F78" s="6"/>
      <c r="G78" s="7">
        <f t="shared" ref="G78:H78" si="36">IFERROR(G77/$F77,"-")</f>
        <v>0.20512820512820512</v>
      </c>
      <c r="H78" s="7">
        <f t="shared" si="36"/>
        <v>0.79487179487179482</v>
      </c>
      <c r="I78" s="292"/>
    </row>
    <row r="79" spans="2:9" ht="10.5" customHeight="1" x14ac:dyDescent="0.15">
      <c r="B79" s="22"/>
      <c r="C79" s="64"/>
      <c r="D79" s="451" t="s">
        <v>130</v>
      </c>
      <c r="E79" s="4" t="s">
        <v>56</v>
      </c>
      <c r="F79" s="3">
        <f>+[1]集計表!AX47</f>
        <v>40</v>
      </c>
      <c r="G79" s="3">
        <f>+[1]集計表!AY47</f>
        <v>5</v>
      </c>
      <c r="H79" s="3">
        <f>+[1]集計表!AZ47</f>
        <v>35</v>
      </c>
      <c r="I79" s="291"/>
    </row>
    <row r="80" spans="2:9" ht="10.5" customHeight="1" x14ac:dyDescent="0.15">
      <c r="B80" s="22"/>
      <c r="C80" s="64"/>
      <c r="D80" s="452"/>
      <c r="E80" s="5" t="s">
        <v>57</v>
      </c>
      <c r="F80" s="6"/>
      <c r="G80" s="7">
        <f t="shared" ref="G80:H80" si="37">IFERROR(G79/$F79,"-")</f>
        <v>0.125</v>
      </c>
      <c r="H80" s="7">
        <f t="shared" si="37"/>
        <v>0.875</v>
      </c>
      <c r="I80" s="292"/>
    </row>
    <row r="81" spans="2:9" ht="10.5" customHeight="1" x14ac:dyDescent="0.15">
      <c r="B81" s="22"/>
      <c r="C81" s="64"/>
      <c r="D81" s="451" t="s">
        <v>83</v>
      </c>
      <c r="E81" s="4" t="s">
        <v>56</v>
      </c>
      <c r="F81" s="3">
        <f>+[1]集計表!AX48</f>
        <v>34</v>
      </c>
      <c r="G81" s="3">
        <f>+[1]集計表!AY48</f>
        <v>7</v>
      </c>
      <c r="H81" s="3">
        <f>+[1]集計表!AZ48</f>
        <v>27</v>
      </c>
      <c r="I81" s="291"/>
    </row>
    <row r="82" spans="2:9" ht="10.5" customHeight="1" x14ac:dyDescent="0.15">
      <c r="B82" s="23"/>
      <c r="C82" s="63"/>
      <c r="D82" s="452"/>
      <c r="E82" s="5" t="s">
        <v>57</v>
      </c>
      <c r="F82" s="6"/>
      <c r="G82" s="7">
        <f t="shared" ref="G82:H82" si="38">IFERROR(G81/$F81,"-")</f>
        <v>0.20588235294117646</v>
      </c>
      <c r="H82" s="7">
        <f t="shared" si="38"/>
        <v>0.79411764705882348</v>
      </c>
      <c r="I82" s="292"/>
    </row>
  </sheetData>
  <sheetProtection algorithmName="SHA-512" hashValue="W4wF49y/shufnY+nfWVXMA8UNZ88uO+c/pileAkX9vOa/CS9jI71y0+fIGG0MjwPe5wImCOKPCTWdGaOSLkTkg==" saltValue="kExGmGYp5Cs13pvTGReMqQ==" spinCount="100000" sheet="1" objects="1" scenarios="1"/>
  <mergeCells count="45">
    <mergeCell ref="D75:D76"/>
    <mergeCell ref="D77:D78"/>
    <mergeCell ref="D81:D82"/>
    <mergeCell ref="C67:D68"/>
    <mergeCell ref="C69:D70"/>
    <mergeCell ref="C71:D72"/>
    <mergeCell ref="C73:D74"/>
    <mergeCell ref="D79:D80"/>
    <mergeCell ref="C65:D66"/>
    <mergeCell ref="D55:D56"/>
    <mergeCell ref="D57:D58"/>
    <mergeCell ref="D59:D60"/>
    <mergeCell ref="D61:D62"/>
    <mergeCell ref="C59:C60"/>
    <mergeCell ref="C61:C62"/>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L85"/>
  <sheetViews>
    <sheetView topLeftCell="B1" zoomScaleNormal="100" workbookViewId="0">
      <selection activeCell="M1" sqref="M1"/>
    </sheetView>
  </sheetViews>
  <sheetFormatPr defaultColWidth="9" defaultRowHeight="12" x14ac:dyDescent="0.15"/>
  <cols>
    <col min="1" max="1" width="0" style="1" hidden="1" customWidth="1"/>
    <col min="2" max="2" width="2.125" style="1" customWidth="1"/>
    <col min="3" max="3" width="2.125" style="66" customWidth="1"/>
    <col min="4" max="4" width="22.625" style="66" bestFit="1" customWidth="1"/>
    <col min="5" max="5" width="6.125" style="1" customWidth="1"/>
    <col min="6" max="16384" width="9" style="1"/>
  </cols>
  <sheetData>
    <row r="1" spans="1:12" ht="17.25" x14ac:dyDescent="0.2">
      <c r="A1" s="88"/>
      <c r="B1" s="15" t="s">
        <v>175</v>
      </c>
    </row>
    <row r="2" spans="1:12" ht="27" customHeight="1" x14ac:dyDescent="0.15">
      <c r="B2" s="495"/>
      <c r="C2" s="380"/>
      <c r="D2" s="496"/>
      <c r="E2" s="2"/>
      <c r="F2" s="17" t="s">
        <v>98</v>
      </c>
      <c r="G2" s="17" t="s">
        <v>147</v>
      </c>
      <c r="H2" s="79" t="s">
        <v>160</v>
      </c>
      <c r="I2" s="18" t="s">
        <v>109</v>
      </c>
      <c r="J2" s="17" t="s">
        <v>71</v>
      </c>
      <c r="K2" s="17" t="s">
        <v>72</v>
      </c>
      <c r="L2" s="17" t="s">
        <v>45</v>
      </c>
    </row>
    <row r="3" spans="1:12" ht="10.5" customHeight="1" x14ac:dyDescent="0.15">
      <c r="B3" s="468" t="s">
        <v>58</v>
      </c>
      <c r="C3" s="469"/>
      <c r="D3" s="470"/>
      <c r="E3" s="24" t="s">
        <v>56</v>
      </c>
      <c r="F3" s="25">
        <f>+[1]集計表!AH6</f>
        <v>269</v>
      </c>
      <c r="G3" s="25">
        <f>+[1]集計表!AI6</f>
        <v>14</v>
      </c>
      <c r="H3" s="25">
        <f>+[1]集計表!AJ6</f>
        <v>43</v>
      </c>
      <c r="I3" s="25">
        <f>+[1]集計表!AK6</f>
        <v>117</v>
      </c>
      <c r="J3" s="25">
        <f>+[1]集計表!AL6</f>
        <v>72</v>
      </c>
      <c r="K3" s="25">
        <f>+[1]集計表!AM6</f>
        <v>86</v>
      </c>
      <c r="L3" s="25">
        <f>+[1]集計表!AN6</f>
        <v>13</v>
      </c>
    </row>
    <row r="4" spans="1:12" ht="10.5" customHeight="1" x14ac:dyDescent="0.15">
      <c r="B4" s="471"/>
      <c r="C4" s="472"/>
      <c r="D4" s="473"/>
      <c r="E4" s="26" t="s">
        <v>57</v>
      </c>
      <c r="F4" s="27"/>
      <c r="G4" s="28">
        <f>IFERROR(G3/$F3,"-")</f>
        <v>5.204460966542751E-2</v>
      </c>
      <c r="H4" s="28">
        <f t="shared" ref="H4:L4" si="0">IFERROR(H3/$F3,"-")</f>
        <v>0.15985130111524162</v>
      </c>
      <c r="I4" s="28">
        <f t="shared" si="0"/>
        <v>0.43494423791821563</v>
      </c>
      <c r="J4" s="28">
        <f t="shared" si="0"/>
        <v>0.26765799256505574</v>
      </c>
      <c r="K4" s="28">
        <f t="shared" si="0"/>
        <v>0.31970260223048325</v>
      </c>
      <c r="L4" s="28">
        <f t="shared" si="0"/>
        <v>4.8327137546468404E-2</v>
      </c>
    </row>
    <row r="5" spans="1:12" ht="10.5" customHeight="1" x14ac:dyDescent="0.15">
      <c r="B5" s="453" t="s">
        <v>59</v>
      </c>
      <c r="C5" s="454"/>
      <c r="D5" s="455"/>
      <c r="E5" s="30" t="s">
        <v>56</v>
      </c>
      <c r="F5" s="31">
        <f>+[1]集計表!AH7</f>
        <v>128</v>
      </c>
      <c r="G5" s="31">
        <f>+[1]集計表!AI7</f>
        <v>7</v>
      </c>
      <c r="H5" s="31">
        <f>+[1]集計表!AJ7</f>
        <v>18</v>
      </c>
      <c r="I5" s="31">
        <f>+[1]集計表!AK7</f>
        <v>84</v>
      </c>
      <c r="J5" s="31">
        <f>+[1]集計表!AL7</f>
        <v>30</v>
      </c>
      <c r="K5" s="31">
        <f>+[1]集計表!AM7</f>
        <v>27</v>
      </c>
      <c r="L5" s="31">
        <f>+[1]集計表!AN7</f>
        <v>7</v>
      </c>
    </row>
    <row r="6" spans="1:12" ht="10.5" customHeight="1" x14ac:dyDescent="0.15">
      <c r="B6" s="456"/>
      <c r="C6" s="457"/>
      <c r="D6" s="458"/>
      <c r="E6" s="32" t="s">
        <v>57</v>
      </c>
      <c r="F6" s="33"/>
      <c r="G6" s="70">
        <f>IFERROR(G5/$F5,"-")</f>
        <v>5.46875E-2</v>
      </c>
      <c r="H6" s="70">
        <f t="shared" ref="H6:L6" si="1">IFERROR(H5/$F5,"-")</f>
        <v>0.140625</v>
      </c>
      <c r="I6" s="70">
        <f t="shared" si="1"/>
        <v>0.65625</v>
      </c>
      <c r="J6" s="70">
        <f t="shared" si="1"/>
        <v>0.234375</v>
      </c>
      <c r="K6" s="70">
        <f t="shared" si="1"/>
        <v>0.2109375</v>
      </c>
      <c r="L6" s="70">
        <f t="shared" si="1"/>
        <v>5.46875E-2</v>
      </c>
    </row>
    <row r="7" spans="1:12" ht="10.5" customHeight="1" x14ac:dyDescent="0.15">
      <c r="B7" s="22"/>
      <c r="C7" s="459" t="s">
        <v>158</v>
      </c>
      <c r="D7" s="460"/>
      <c r="E7" s="4" t="s">
        <v>56</v>
      </c>
      <c r="F7" s="3">
        <f>+[1]集計表!AH15</f>
        <v>13</v>
      </c>
      <c r="G7" s="3">
        <f>+[1]集計表!AI15</f>
        <v>1</v>
      </c>
      <c r="H7" s="3">
        <f>+[1]集計表!AJ15</f>
        <v>2</v>
      </c>
      <c r="I7" s="3">
        <f>+[1]集計表!AK15</f>
        <v>9</v>
      </c>
      <c r="J7" s="3">
        <f>+[1]集計表!AL15</f>
        <v>2</v>
      </c>
      <c r="K7" s="3">
        <f>+[1]集計表!AM15</f>
        <v>4</v>
      </c>
      <c r="L7" s="3">
        <f>+[1]集計表!AN15</f>
        <v>0</v>
      </c>
    </row>
    <row r="8" spans="1:12" ht="10.5" customHeight="1" x14ac:dyDescent="0.15">
      <c r="B8" s="22"/>
      <c r="C8" s="461"/>
      <c r="D8" s="462"/>
      <c r="E8" s="5" t="s">
        <v>57</v>
      </c>
      <c r="F8" s="6"/>
      <c r="G8" s="7">
        <f t="shared" ref="G8:L8" si="2">IFERROR(G7/$F7,"-")</f>
        <v>7.6923076923076927E-2</v>
      </c>
      <c r="H8" s="7">
        <f t="shared" si="2"/>
        <v>0.15384615384615385</v>
      </c>
      <c r="I8" s="7">
        <f t="shared" si="2"/>
        <v>0.69230769230769229</v>
      </c>
      <c r="J8" s="7">
        <f t="shared" si="2"/>
        <v>0.15384615384615385</v>
      </c>
      <c r="K8" s="7">
        <f t="shared" si="2"/>
        <v>0.30769230769230771</v>
      </c>
      <c r="L8" s="7">
        <f t="shared" si="2"/>
        <v>0</v>
      </c>
    </row>
    <row r="9" spans="1:12" ht="10.5" customHeight="1" x14ac:dyDescent="0.15">
      <c r="B9" s="22"/>
      <c r="C9" s="459" t="s">
        <v>126</v>
      </c>
      <c r="D9" s="460"/>
      <c r="E9" s="4" t="s">
        <v>56</v>
      </c>
      <c r="F9" s="3">
        <f>+[1]集計表!AH16</f>
        <v>2</v>
      </c>
      <c r="G9" s="3">
        <f>+[1]集計表!AI16</f>
        <v>0</v>
      </c>
      <c r="H9" s="3">
        <f>+[1]集計表!AJ16</f>
        <v>0</v>
      </c>
      <c r="I9" s="3">
        <f>+[1]集計表!AK16</f>
        <v>1</v>
      </c>
      <c r="J9" s="3">
        <f>+[1]集計表!AL16</f>
        <v>1</v>
      </c>
      <c r="K9" s="3">
        <f>+[1]集計表!AM16</f>
        <v>0</v>
      </c>
      <c r="L9" s="3">
        <f>+[1]集計表!AN16</f>
        <v>0</v>
      </c>
    </row>
    <row r="10" spans="1:12" ht="10.5" customHeight="1" x14ac:dyDescent="0.15">
      <c r="B10" s="22"/>
      <c r="C10" s="461"/>
      <c r="D10" s="462"/>
      <c r="E10" s="5" t="s">
        <v>57</v>
      </c>
      <c r="F10" s="6"/>
      <c r="G10" s="7">
        <f t="shared" ref="G10:L10" si="3">IFERROR(G9/$F9,"-")</f>
        <v>0</v>
      </c>
      <c r="H10" s="7">
        <f t="shared" si="3"/>
        <v>0</v>
      </c>
      <c r="I10" s="7">
        <f t="shared" si="3"/>
        <v>0.5</v>
      </c>
      <c r="J10" s="7">
        <f t="shared" si="3"/>
        <v>0.5</v>
      </c>
      <c r="K10" s="7">
        <f t="shared" si="3"/>
        <v>0</v>
      </c>
      <c r="L10" s="7">
        <f t="shared" si="3"/>
        <v>0</v>
      </c>
    </row>
    <row r="11" spans="1:12" ht="10.5" customHeight="1" x14ac:dyDescent="0.15">
      <c r="B11" s="22"/>
      <c r="C11" s="459" t="s">
        <v>22</v>
      </c>
      <c r="D11" s="460"/>
      <c r="E11" s="4" t="s">
        <v>56</v>
      </c>
      <c r="F11" s="3">
        <f>+[1]集計表!AH17</f>
        <v>2</v>
      </c>
      <c r="G11" s="3">
        <f>+[1]集計表!AI17</f>
        <v>0</v>
      </c>
      <c r="H11" s="3">
        <f>+[1]集計表!AJ17</f>
        <v>1</v>
      </c>
      <c r="I11" s="3">
        <f>+[1]集計表!AK17</f>
        <v>2</v>
      </c>
      <c r="J11" s="3">
        <f>+[1]集計表!AL17</f>
        <v>0</v>
      </c>
      <c r="K11" s="3">
        <f>+[1]集計表!AM17</f>
        <v>0</v>
      </c>
      <c r="L11" s="3">
        <f>+[1]集計表!AN17</f>
        <v>0</v>
      </c>
    </row>
    <row r="12" spans="1:12" ht="10.5" customHeight="1" x14ac:dyDescent="0.15">
      <c r="B12" s="22"/>
      <c r="C12" s="461"/>
      <c r="D12" s="462"/>
      <c r="E12" s="5" t="s">
        <v>57</v>
      </c>
      <c r="F12" s="6"/>
      <c r="G12" s="7">
        <f t="shared" ref="G12:L12" si="4">IFERROR(G11/$F11,"-")</f>
        <v>0</v>
      </c>
      <c r="H12" s="7">
        <f t="shared" si="4"/>
        <v>0.5</v>
      </c>
      <c r="I12" s="7">
        <f t="shared" si="4"/>
        <v>1</v>
      </c>
      <c r="J12" s="7">
        <f t="shared" si="4"/>
        <v>0</v>
      </c>
      <c r="K12" s="7">
        <f t="shared" si="4"/>
        <v>0</v>
      </c>
      <c r="L12" s="7">
        <f t="shared" si="4"/>
        <v>0</v>
      </c>
    </row>
    <row r="13" spans="1:12" ht="10.5" customHeight="1" x14ac:dyDescent="0.15">
      <c r="B13" s="22"/>
      <c r="C13" s="459" t="s">
        <v>25</v>
      </c>
      <c r="D13" s="460"/>
      <c r="E13" s="4" t="s">
        <v>56</v>
      </c>
      <c r="F13" s="3">
        <f>+[1]集計表!AH18</f>
        <v>9</v>
      </c>
      <c r="G13" s="3">
        <f>+[1]集計表!AI18</f>
        <v>1</v>
      </c>
      <c r="H13" s="3">
        <f>+[1]集計表!AJ18</f>
        <v>0</v>
      </c>
      <c r="I13" s="3">
        <f>+[1]集計表!AK18</f>
        <v>6</v>
      </c>
      <c r="J13" s="3">
        <f>+[1]集計表!AL18</f>
        <v>2</v>
      </c>
      <c r="K13" s="3">
        <f>+[1]集計表!AM18</f>
        <v>2</v>
      </c>
      <c r="L13" s="3">
        <f>+[1]集計表!AN18</f>
        <v>0</v>
      </c>
    </row>
    <row r="14" spans="1:12" ht="10.5" customHeight="1" x14ac:dyDescent="0.15">
      <c r="B14" s="22"/>
      <c r="C14" s="461"/>
      <c r="D14" s="462"/>
      <c r="E14" s="5" t="s">
        <v>57</v>
      </c>
      <c r="F14" s="6"/>
      <c r="G14" s="7">
        <f t="shared" ref="G14:L14" si="5">IFERROR(G13/$F13,"-")</f>
        <v>0.1111111111111111</v>
      </c>
      <c r="H14" s="7">
        <f t="shared" si="5"/>
        <v>0</v>
      </c>
      <c r="I14" s="7">
        <f t="shared" si="5"/>
        <v>0.66666666666666663</v>
      </c>
      <c r="J14" s="7">
        <f t="shared" si="5"/>
        <v>0.22222222222222221</v>
      </c>
      <c r="K14" s="7">
        <f t="shared" si="5"/>
        <v>0.22222222222222221</v>
      </c>
      <c r="L14" s="7">
        <f t="shared" si="5"/>
        <v>0</v>
      </c>
    </row>
    <row r="15" spans="1:12" ht="10.5" customHeight="1" x14ac:dyDescent="0.15">
      <c r="B15" s="22"/>
      <c r="C15" s="459" t="s">
        <v>117</v>
      </c>
      <c r="D15" s="460"/>
      <c r="E15" s="4" t="s">
        <v>56</v>
      </c>
      <c r="F15" s="3">
        <f>+[1]集計表!AH19</f>
        <v>9</v>
      </c>
      <c r="G15" s="3">
        <f>+[1]集計表!AI19</f>
        <v>1</v>
      </c>
      <c r="H15" s="3">
        <f>+[1]集計表!AJ19</f>
        <v>2</v>
      </c>
      <c r="I15" s="3">
        <f>+[1]集計表!AK19</f>
        <v>5</v>
      </c>
      <c r="J15" s="3">
        <f>+[1]集計表!AL19</f>
        <v>3</v>
      </c>
      <c r="K15" s="3">
        <f>+[1]集計表!AM19</f>
        <v>3</v>
      </c>
      <c r="L15" s="3">
        <f>+[1]集計表!AN19</f>
        <v>0</v>
      </c>
    </row>
    <row r="16" spans="1:12" ht="10.5" customHeight="1" x14ac:dyDescent="0.15">
      <c r="B16" s="22"/>
      <c r="C16" s="461"/>
      <c r="D16" s="462"/>
      <c r="E16" s="5" t="s">
        <v>57</v>
      </c>
      <c r="F16" s="6"/>
      <c r="G16" s="7">
        <f t="shared" ref="G16:L16" si="6">IFERROR(G15/$F15,"-")</f>
        <v>0.1111111111111111</v>
      </c>
      <c r="H16" s="7">
        <f t="shared" si="6"/>
        <v>0.22222222222222221</v>
      </c>
      <c r="I16" s="7">
        <f t="shared" si="6"/>
        <v>0.55555555555555558</v>
      </c>
      <c r="J16" s="7">
        <f t="shared" si="6"/>
        <v>0.33333333333333331</v>
      </c>
      <c r="K16" s="7">
        <f t="shared" si="6"/>
        <v>0.33333333333333331</v>
      </c>
      <c r="L16" s="7">
        <f t="shared" si="6"/>
        <v>0</v>
      </c>
    </row>
    <row r="17" spans="2:12" ht="10.5" customHeight="1" x14ac:dyDescent="0.15">
      <c r="B17" s="22"/>
      <c r="C17" s="459" t="s">
        <v>153</v>
      </c>
      <c r="D17" s="460"/>
      <c r="E17" s="4" t="s">
        <v>56</v>
      </c>
      <c r="F17" s="3">
        <f>+[1]集計表!AH20</f>
        <v>14</v>
      </c>
      <c r="G17" s="3">
        <f>+[1]集計表!AI20</f>
        <v>0</v>
      </c>
      <c r="H17" s="3">
        <f>+[1]集計表!AJ20</f>
        <v>3</v>
      </c>
      <c r="I17" s="3">
        <f>+[1]集計表!AK20</f>
        <v>10</v>
      </c>
      <c r="J17" s="3">
        <f>+[1]集計表!AL20</f>
        <v>2</v>
      </c>
      <c r="K17" s="3">
        <f>+[1]集計表!AM20</f>
        <v>2</v>
      </c>
      <c r="L17" s="3">
        <f>+[1]集計表!AN20</f>
        <v>0</v>
      </c>
    </row>
    <row r="18" spans="2:12" ht="10.5" customHeight="1" x14ac:dyDescent="0.15">
      <c r="B18" s="22"/>
      <c r="C18" s="461"/>
      <c r="D18" s="462"/>
      <c r="E18" s="5" t="s">
        <v>57</v>
      </c>
      <c r="F18" s="6"/>
      <c r="G18" s="7">
        <f t="shared" ref="G18:L18" si="7">IFERROR(G17/$F17,"-")</f>
        <v>0</v>
      </c>
      <c r="H18" s="7">
        <f t="shared" si="7"/>
        <v>0.21428571428571427</v>
      </c>
      <c r="I18" s="7">
        <f t="shared" si="7"/>
        <v>0.7142857142857143</v>
      </c>
      <c r="J18" s="7">
        <f t="shared" si="7"/>
        <v>0.14285714285714285</v>
      </c>
      <c r="K18" s="7">
        <f t="shared" si="7"/>
        <v>0.14285714285714285</v>
      </c>
      <c r="L18" s="7">
        <f t="shared" si="7"/>
        <v>0</v>
      </c>
    </row>
    <row r="19" spans="2:12" ht="10.5" customHeight="1" x14ac:dyDescent="0.15">
      <c r="B19" s="22"/>
      <c r="C19" s="459" t="s">
        <v>27</v>
      </c>
      <c r="D19" s="460"/>
      <c r="E19" s="4" t="s">
        <v>56</v>
      </c>
      <c r="F19" s="3">
        <f>+[1]集計表!AH21</f>
        <v>12</v>
      </c>
      <c r="G19" s="3">
        <f>+[1]集計表!AI21</f>
        <v>3</v>
      </c>
      <c r="H19" s="3">
        <f>+[1]集計表!AJ21</f>
        <v>2</v>
      </c>
      <c r="I19" s="3">
        <f>+[1]集計表!AK21</f>
        <v>8</v>
      </c>
      <c r="J19" s="3">
        <f>+[1]集計表!AL21</f>
        <v>2</v>
      </c>
      <c r="K19" s="3">
        <f>+[1]集計表!AM21</f>
        <v>1</v>
      </c>
      <c r="L19" s="3">
        <f>+[1]集計表!AN21</f>
        <v>2</v>
      </c>
    </row>
    <row r="20" spans="2:12" ht="10.5" customHeight="1" x14ac:dyDescent="0.15">
      <c r="B20" s="22"/>
      <c r="C20" s="461"/>
      <c r="D20" s="462"/>
      <c r="E20" s="5" t="s">
        <v>57</v>
      </c>
      <c r="F20" s="6"/>
      <c r="G20" s="7">
        <f t="shared" ref="G20:L20" si="8">IFERROR(G19/$F19,"-")</f>
        <v>0.25</v>
      </c>
      <c r="H20" s="7">
        <f t="shared" si="8"/>
        <v>0.16666666666666666</v>
      </c>
      <c r="I20" s="7">
        <f t="shared" si="8"/>
        <v>0.66666666666666663</v>
      </c>
      <c r="J20" s="7">
        <f t="shared" si="8"/>
        <v>0.16666666666666666</v>
      </c>
      <c r="K20" s="7">
        <f t="shared" si="8"/>
        <v>8.3333333333333329E-2</v>
      </c>
      <c r="L20" s="7">
        <f t="shared" si="8"/>
        <v>0.16666666666666666</v>
      </c>
    </row>
    <row r="21" spans="2:12" ht="10.5" customHeight="1" x14ac:dyDescent="0.15">
      <c r="B21" s="22"/>
      <c r="C21" s="459" t="s">
        <v>84</v>
      </c>
      <c r="D21" s="460"/>
      <c r="E21" s="4" t="s">
        <v>56</v>
      </c>
      <c r="F21" s="3">
        <f>+[1]集計表!AH22</f>
        <v>11</v>
      </c>
      <c r="G21" s="3">
        <f>+[1]集計表!AI22</f>
        <v>0</v>
      </c>
      <c r="H21" s="3">
        <f>+[1]集計表!AJ22</f>
        <v>3</v>
      </c>
      <c r="I21" s="3">
        <f>+[1]集計表!AK22</f>
        <v>6</v>
      </c>
      <c r="J21" s="3">
        <f>+[1]集計表!AL22</f>
        <v>3</v>
      </c>
      <c r="K21" s="3">
        <f>+[1]集計表!AM22</f>
        <v>2</v>
      </c>
      <c r="L21" s="3">
        <f>+[1]集計表!AN22</f>
        <v>1</v>
      </c>
    </row>
    <row r="22" spans="2:12" ht="10.5" customHeight="1" x14ac:dyDescent="0.15">
      <c r="B22" s="22"/>
      <c r="C22" s="461"/>
      <c r="D22" s="462"/>
      <c r="E22" s="5" t="s">
        <v>57</v>
      </c>
      <c r="F22" s="6"/>
      <c r="G22" s="7">
        <f t="shared" ref="G22:L22" si="9">IFERROR(G21/$F21,"-")</f>
        <v>0</v>
      </c>
      <c r="H22" s="7">
        <f t="shared" si="9"/>
        <v>0.27272727272727271</v>
      </c>
      <c r="I22" s="7">
        <f t="shared" si="9"/>
        <v>0.54545454545454541</v>
      </c>
      <c r="J22" s="7">
        <f t="shared" si="9"/>
        <v>0.27272727272727271</v>
      </c>
      <c r="K22" s="7">
        <f t="shared" si="9"/>
        <v>0.18181818181818182</v>
      </c>
      <c r="L22" s="7">
        <f t="shared" si="9"/>
        <v>9.0909090909090912E-2</v>
      </c>
    </row>
    <row r="23" spans="2:12" ht="10.5" customHeight="1" x14ac:dyDescent="0.15">
      <c r="B23" s="22"/>
      <c r="C23" s="459" t="s">
        <v>29</v>
      </c>
      <c r="D23" s="460"/>
      <c r="E23" s="4" t="s">
        <v>56</v>
      </c>
      <c r="F23" s="3">
        <f>+[1]集計表!AH23</f>
        <v>15</v>
      </c>
      <c r="G23" s="3">
        <f>+[1]集計表!AI23</f>
        <v>0</v>
      </c>
      <c r="H23" s="3">
        <f>+[1]集計表!AJ23</f>
        <v>2</v>
      </c>
      <c r="I23" s="3">
        <f>+[1]集計表!AK23</f>
        <v>10</v>
      </c>
      <c r="J23" s="3">
        <f>+[1]集計表!AL23</f>
        <v>4</v>
      </c>
      <c r="K23" s="3">
        <f>+[1]集計表!AM23</f>
        <v>1</v>
      </c>
      <c r="L23" s="3">
        <f>+[1]集計表!AN23</f>
        <v>3</v>
      </c>
    </row>
    <row r="24" spans="2:12" ht="10.5" customHeight="1" x14ac:dyDescent="0.15">
      <c r="B24" s="22"/>
      <c r="C24" s="461"/>
      <c r="D24" s="462"/>
      <c r="E24" s="5" t="s">
        <v>57</v>
      </c>
      <c r="F24" s="6"/>
      <c r="G24" s="7">
        <f t="shared" ref="G24:L24" si="10">IFERROR(G23/$F23,"-")</f>
        <v>0</v>
      </c>
      <c r="H24" s="7">
        <f t="shared" si="10"/>
        <v>0.13333333333333333</v>
      </c>
      <c r="I24" s="7">
        <f t="shared" si="10"/>
        <v>0.66666666666666663</v>
      </c>
      <c r="J24" s="7">
        <f t="shared" si="10"/>
        <v>0.26666666666666666</v>
      </c>
      <c r="K24" s="7">
        <f t="shared" si="10"/>
        <v>6.6666666666666666E-2</v>
      </c>
      <c r="L24" s="7">
        <f t="shared" si="10"/>
        <v>0.2</v>
      </c>
    </row>
    <row r="25" spans="2:12" ht="10.5" customHeight="1" x14ac:dyDescent="0.15">
      <c r="B25" s="22"/>
      <c r="C25" s="459" t="s">
        <v>32</v>
      </c>
      <c r="D25" s="460"/>
      <c r="E25" s="4" t="s">
        <v>56</v>
      </c>
      <c r="F25" s="3">
        <f>+[1]集計表!AH24</f>
        <v>11</v>
      </c>
      <c r="G25" s="3">
        <f>+[1]集計表!AI24</f>
        <v>0</v>
      </c>
      <c r="H25" s="3">
        <f>+[1]集計表!AJ24</f>
        <v>1</v>
      </c>
      <c r="I25" s="3">
        <f>+[1]集計表!AK24</f>
        <v>6</v>
      </c>
      <c r="J25" s="3">
        <f>+[1]集計表!AL24</f>
        <v>2</v>
      </c>
      <c r="K25" s="3">
        <f>+[1]集計表!AM24</f>
        <v>5</v>
      </c>
      <c r="L25" s="3">
        <f>+[1]集計表!AN24</f>
        <v>0</v>
      </c>
    </row>
    <row r="26" spans="2:12" ht="10.5" customHeight="1" x14ac:dyDescent="0.15">
      <c r="B26" s="22"/>
      <c r="C26" s="461"/>
      <c r="D26" s="462"/>
      <c r="E26" s="5" t="s">
        <v>57</v>
      </c>
      <c r="F26" s="6"/>
      <c r="G26" s="7">
        <f t="shared" ref="G26:L26" si="11">IFERROR(G25/$F25,"-")</f>
        <v>0</v>
      </c>
      <c r="H26" s="7">
        <f t="shared" si="11"/>
        <v>9.0909090909090912E-2</v>
      </c>
      <c r="I26" s="7">
        <f t="shared" si="11"/>
        <v>0.54545454545454541</v>
      </c>
      <c r="J26" s="7">
        <f t="shared" si="11"/>
        <v>0.18181818181818182</v>
      </c>
      <c r="K26" s="7">
        <f t="shared" si="11"/>
        <v>0.45454545454545453</v>
      </c>
      <c r="L26" s="7">
        <f t="shared" si="11"/>
        <v>0</v>
      </c>
    </row>
    <row r="27" spans="2:12" ht="10.5" customHeight="1" x14ac:dyDescent="0.15">
      <c r="B27" s="22"/>
      <c r="C27" s="459" t="s">
        <v>33</v>
      </c>
      <c r="D27" s="460"/>
      <c r="E27" s="4" t="s">
        <v>56</v>
      </c>
      <c r="F27" s="3">
        <f>+[1]集計表!AH25</f>
        <v>17</v>
      </c>
      <c r="G27" s="3">
        <f>+[1]集計表!AI25</f>
        <v>0</v>
      </c>
      <c r="H27" s="3">
        <f>+[1]集計表!AJ25</f>
        <v>2</v>
      </c>
      <c r="I27" s="3">
        <f>+[1]集計表!AK25</f>
        <v>13</v>
      </c>
      <c r="J27" s="3">
        <f>+[1]集計表!AL25</f>
        <v>3</v>
      </c>
      <c r="K27" s="3">
        <f>+[1]集計表!AM25</f>
        <v>4</v>
      </c>
      <c r="L27" s="3">
        <f>+[1]集計表!AN25</f>
        <v>1</v>
      </c>
    </row>
    <row r="28" spans="2:12" ht="10.5" customHeight="1" x14ac:dyDescent="0.15">
      <c r="B28" s="22"/>
      <c r="C28" s="461"/>
      <c r="D28" s="462"/>
      <c r="E28" s="5" t="s">
        <v>57</v>
      </c>
      <c r="F28" s="6"/>
      <c r="G28" s="7">
        <f t="shared" ref="G28:L28" si="12">IFERROR(G27/$F27,"-")</f>
        <v>0</v>
      </c>
      <c r="H28" s="7">
        <f t="shared" si="12"/>
        <v>0.11764705882352941</v>
      </c>
      <c r="I28" s="7">
        <f t="shared" si="12"/>
        <v>0.76470588235294112</v>
      </c>
      <c r="J28" s="7">
        <f t="shared" si="12"/>
        <v>0.17647058823529413</v>
      </c>
      <c r="K28" s="7">
        <f t="shared" si="12"/>
        <v>0.23529411764705882</v>
      </c>
      <c r="L28" s="7">
        <f t="shared" si="12"/>
        <v>5.8823529411764705E-2</v>
      </c>
    </row>
    <row r="29" spans="2:12" ht="10.5" customHeight="1" x14ac:dyDescent="0.15">
      <c r="B29" s="22"/>
      <c r="C29" s="459" t="s">
        <v>31</v>
      </c>
      <c r="D29" s="460"/>
      <c r="E29" s="4" t="s">
        <v>56</v>
      </c>
      <c r="F29" s="3">
        <f>+[1]集計表!AH26</f>
        <v>13</v>
      </c>
      <c r="G29" s="3">
        <f>+[1]集計表!AI26</f>
        <v>1</v>
      </c>
      <c r="H29" s="3">
        <f>+[1]集計表!AJ26</f>
        <v>0</v>
      </c>
      <c r="I29" s="3">
        <f>+[1]集計表!AK26</f>
        <v>8</v>
      </c>
      <c r="J29" s="3">
        <f>+[1]集計表!AL26</f>
        <v>6</v>
      </c>
      <c r="K29" s="3">
        <f>+[1]集計表!AM26</f>
        <v>3</v>
      </c>
      <c r="L29" s="3">
        <f>+[1]集計表!AN26</f>
        <v>0</v>
      </c>
    </row>
    <row r="30" spans="2:12" ht="10.5" customHeight="1" x14ac:dyDescent="0.15">
      <c r="B30" s="22"/>
      <c r="C30" s="461"/>
      <c r="D30" s="462"/>
      <c r="E30" s="5" t="s">
        <v>57</v>
      </c>
      <c r="F30" s="6"/>
      <c r="G30" s="7">
        <f t="shared" ref="G30:L30" si="13">IFERROR(G29/$F29,"-")</f>
        <v>7.6923076923076927E-2</v>
      </c>
      <c r="H30" s="7">
        <f t="shared" si="13"/>
        <v>0</v>
      </c>
      <c r="I30" s="7">
        <f t="shared" si="13"/>
        <v>0.61538461538461542</v>
      </c>
      <c r="J30" s="7">
        <f t="shared" si="13"/>
        <v>0.46153846153846156</v>
      </c>
      <c r="K30" s="7">
        <f t="shared" si="13"/>
        <v>0.23076923076923078</v>
      </c>
      <c r="L30" s="7">
        <f t="shared" si="13"/>
        <v>0</v>
      </c>
    </row>
    <row r="31" spans="2:12" ht="10.5" customHeight="1" x14ac:dyDescent="0.15">
      <c r="B31" s="453" t="s">
        <v>60</v>
      </c>
      <c r="C31" s="454"/>
      <c r="D31" s="455"/>
      <c r="E31" s="30" t="s">
        <v>56</v>
      </c>
      <c r="F31" s="31">
        <f t="shared" ref="F31:L31" si="14">+F33+F41+F65+F67+F69+F71+F73</f>
        <v>141</v>
      </c>
      <c r="G31" s="31">
        <f t="shared" si="14"/>
        <v>7</v>
      </c>
      <c r="H31" s="31">
        <f t="shared" si="14"/>
        <v>25</v>
      </c>
      <c r="I31" s="31">
        <f t="shared" si="14"/>
        <v>33</v>
      </c>
      <c r="J31" s="31">
        <f t="shared" si="14"/>
        <v>42</v>
      </c>
      <c r="K31" s="31">
        <f t="shared" si="14"/>
        <v>59</v>
      </c>
      <c r="L31" s="31">
        <f t="shared" si="14"/>
        <v>6</v>
      </c>
    </row>
    <row r="32" spans="2:12" ht="10.5" customHeight="1" x14ac:dyDescent="0.15">
      <c r="B32" s="456"/>
      <c r="C32" s="457"/>
      <c r="D32" s="458"/>
      <c r="E32" s="32" t="s">
        <v>57</v>
      </c>
      <c r="F32" s="33"/>
      <c r="G32" s="34">
        <f t="shared" ref="G32:L32" si="15">IFERROR(G31/$F31,"-")</f>
        <v>4.9645390070921988E-2</v>
      </c>
      <c r="H32" s="34">
        <f t="shared" si="15"/>
        <v>0.1773049645390071</v>
      </c>
      <c r="I32" s="34">
        <f t="shared" si="15"/>
        <v>0.23404255319148937</v>
      </c>
      <c r="J32" s="34">
        <f t="shared" si="15"/>
        <v>0.2978723404255319</v>
      </c>
      <c r="K32" s="34">
        <f t="shared" si="15"/>
        <v>0.41843971631205673</v>
      </c>
      <c r="L32" s="34">
        <f t="shared" si="15"/>
        <v>4.2553191489361701E-2</v>
      </c>
    </row>
    <row r="33" spans="2:12" ht="10.5" customHeight="1" x14ac:dyDescent="0.15">
      <c r="B33" s="22"/>
      <c r="C33" s="464" t="s">
        <v>61</v>
      </c>
      <c r="D33" s="465"/>
      <c r="E33" s="36" t="s">
        <v>56</v>
      </c>
      <c r="F33" s="37">
        <f>+[1]集計表!AH8</f>
        <v>20</v>
      </c>
      <c r="G33" s="37">
        <f>+[1]集計表!AI8</f>
        <v>2</v>
      </c>
      <c r="H33" s="37">
        <f>+[1]集計表!AJ8</f>
        <v>1</v>
      </c>
      <c r="I33" s="37">
        <f>+[1]集計表!AK8</f>
        <v>5</v>
      </c>
      <c r="J33" s="37">
        <f>+[1]集計表!AL8</f>
        <v>5</v>
      </c>
      <c r="K33" s="37">
        <f>+[1]集計表!AM8</f>
        <v>13</v>
      </c>
      <c r="L33" s="37">
        <f>+[1]集計表!AN8</f>
        <v>0</v>
      </c>
    </row>
    <row r="34" spans="2:12" ht="10.5" customHeight="1" x14ac:dyDescent="0.15">
      <c r="B34" s="22"/>
      <c r="C34" s="466"/>
      <c r="D34" s="467"/>
      <c r="E34" s="38" t="s">
        <v>57</v>
      </c>
      <c r="F34" s="39"/>
      <c r="G34" s="40">
        <f t="shared" ref="G34:L34" si="16">IFERROR(G33/$F33,"-")</f>
        <v>0.1</v>
      </c>
      <c r="H34" s="40">
        <f t="shared" si="16"/>
        <v>0.05</v>
      </c>
      <c r="I34" s="40">
        <f t="shared" si="16"/>
        <v>0.25</v>
      </c>
      <c r="J34" s="40">
        <f t="shared" si="16"/>
        <v>0.25</v>
      </c>
      <c r="K34" s="40">
        <f t="shared" si="16"/>
        <v>0.65</v>
      </c>
      <c r="L34" s="40">
        <f t="shared" si="16"/>
        <v>0</v>
      </c>
    </row>
    <row r="35" spans="2:12" ht="10.5" customHeight="1" x14ac:dyDescent="0.15">
      <c r="B35" s="22"/>
      <c r="C35" s="62"/>
      <c r="D35" s="451" t="s">
        <v>39</v>
      </c>
      <c r="E35" s="4" t="s">
        <v>56</v>
      </c>
      <c r="F35" s="3">
        <f>+[1]集計表!AH27</f>
        <v>8</v>
      </c>
      <c r="G35" s="3">
        <f>+[1]集計表!AI27</f>
        <v>1</v>
      </c>
      <c r="H35" s="3">
        <f>+[1]集計表!AJ27</f>
        <v>0</v>
      </c>
      <c r="I35" s="3">
        <f>+[1]集計表!AK27</f>
        <v>4</v>
      </c>
      <c r="J35" s="3">
        <f>+[1]集計表!AL27</f>
        <v>2</v>
      </c>
      <c r="K35" s="3">
        <f>+[1]集計表!AM27</f>
        <v>5</v>
      </c>
      <c r="L35" s="3">
        <f>+[1]集計表!AN27</f>
        <v>0</v>
      </c>
    </row>
    <row r="36" spans="2:12" ht="10.5" customHeight="1" x14ac:dyDescent="0.15">
      <c r="B36" s="22"/>
      <c r="C36" s="62"/>
      <c r="D36" s="452"/>
      <c r="E36" s="5" t="s">
        <v>57</v>
      </c>
      <c r="F36" s="6"/>
      <c r="G36" s="7">
        <f t="shared" ref="G36:L36" si="17">IFERROR(G35/$F35,"-")</f>
        <v>0.125</v>
      </c>
      <c r="H36" s="7">
        <f t="shared" si="17"/>
        <v>0</v>
      </c>
      <c r="I36" s="7">
        <f t="shared" si="17"/>
        <v>0.5</v>
      </c>
      <c r="J36" s="7">
        <f t="shared" si="17"/>
        <v>0.25</v>
      </c>
      <c r="K36" s="7">
        <f t="shared" si="17"/>
        <v>0.625</v>
      </c>
      <c r="L36" s="7">
        <f t="shared" si="17"/>
        <v>0</v>
      </c>
    </row>
    <row r="37" spans="2:12" ht="10.5" customHeight="1" x14ac:dyDescent="0.15">
      <c r="B37" s="22"/>
      <c r="C37" s="62"/>
      <c r="D37" s="451" t="s">
        <v>19</v>
      </c>
      <c r="E37" s="4" t="s">
        <v>56</v>
      </c>
      <c r="F37" s="3">
        <f>+[1]集計表!AH28</f>
        <v>7</v>
      </c>
      <c r="G37" s="3">
        <f>+[1]集計表!AI28</f>
        <v>1</v>
      </c>
      <c r="H37" s="3">
        <f>+[1]集計表!AJ28</f>
        <v>1</v>
      </c>
      <c r="I37" s="3">
        <f>+[1]集計表!AK28</f>
        <v>1</v>
      </c>
      <c r="J37" s="3">
        <f>+[1]集計表!AL28</f>
        <v>1</v>
      </c>
      <c r="K37" s="3">
        <f>+[1]集計表!AM28</f>
        <v>4</v>
      </c>
      <c r="L37" s="3">
        <f>+[1]集計表!AN28</f>
        <v>0</v>
      </c>
    </row>
    <row r="38" spans="2:12" ht="10.5" customHeight="1" x14ac:dyDescent="0.15">
      <c r="B38" s="22"/>
      <c r="C38" s="62"/>
      <c r="D38" s="452"/>
      <c r="E38" s="5" t="s">
        <v>57</v>
      </c>
      <c r="F38" s="6"/>
      <c r="G38" s="7">
        <f t="shared" ref="G38:L38" si="18">IFERROR(G37/$F37,"-")</f>
        <v>0.14285714285714285</v>
      </c>
      <c r="H38" s="7">
        <f t="shared" si="18"/>
        <v>0.14285714285714285</v>
      </c>
      <c r="I38" s="7">
        <f t="shared" si="18"/>
        <v>0.14285714285714285</v>
      </c>
      <c r="J38" s="7">
        <f t="shared" si="18"/>
        <v>0.14285714285714285</v>
      </c>
      <c r="K38" s="7">
        <f t="shared" si="18"/>
        <v>0.5714285714285714</v>
      </c>
      <c r="L38" s="7">
        <f t="shared" si="18"/>
        <v>0</v>
      </c>
    </row>
    <row r="39" spans="2:12" ht="10.5" customHeight="1" x14ac:dyDescent="0.15">
      <c r="B39" s="22"/>
      <c r="C39" s="62"/>
      <c r="D39" s="451" t="s">
        <v>20</v>
      </c>
      <c r="E39" s="4" t="s">
        <v>56</v>
      </c>
      <c r="F39" s="3">
        <f>+[1]集計表!AH29</f>
        <v>5</v>
      </c>
      <c r="G39" s="3">
        <f>+[1]集計表!AI29</f>
        <v>0</v>
      </c>
      <c r="H39" s="3">
        <f>+[1]集計表!AJ29</f>
        <v>0</v>
      </c>
      <c r="I39" s="3">
        <f>+[1]集計表!AK29</f>
        <v>0</v>
      </c>
      <c r="J39" s="3">
        <f>+[1]集計表!AL29</f>
        <v>2</v>
      </c>
      <c r="K39" s="3">
        <f>+[1]集計表!AM29</f>
        <v>4</v>
      </c>
      <c r="L39" s="3">
        <f>+[1]集計表!AN29</f>
        <v>0</v>
      </c>
    </row>
    <row r="40" spans="2:12" ht="10.5" customHeight="1" x14ac:dyDescent="0.15">
      <c r="B40" s="22"/>
      <c r="C40" s="63"/>
      <c r="D40" s="452"/>
      <c r="E40" s="5" t="s">
        <v>57</v>
      </c>
      <c r="F40" s="6"/>
      <c r="G40" s="7">
        <f t="shared" ref="G40:L40" si="19">IFERROR(G39/$F39,"-")</f>
        <v>0</v>
      </c>
      <c r="H40" s="7">
        <f t="shared" si="19"/>
        <v>0</v>
      </c>
      <c r="I40" s="7">
        <f t="shared" si="19"/>
        <v>0</v>
      </c>
      <c r="J40" s="7">
        <f t="shared" si="19"/>
        <v>0.4</v>
      </c>
      <c r="K40" s="7">
        <f t="shared" si="19"/>
        <v>0.8</v>
      </c>
      <c r="L40" s="7">
        <f t="shared" si="19"/>
        <v>0</v>
      </c>
    </row>
    <row r="41" spans="2:12" ht="10.5" customHeight="1" x14ac:dyDescent="0.15">
      <c r="B41" s="22"/>
      <c r="C41" s="464" t="s">
        <v>62</v>
      </c>
      <c r="D41" s="465"/>
      <c r="E41" s="36" t="s">
        <v>56</v>
      </c>
      <c r="F41" s="37">
        <f>+[1]集計表!AH9</f>
        <v>43</v>
      </c>
      <c r="G41" s="37">
        <f>+[1]集計表!AI9</f>
        <v>2</v>
      </c>
      <c r="H41" s="37">
        <f>+[1]集計表!AJ9</f>
        <v>9</v>
      </c>
      <c r="I41" s="37">
        <f>+[1]集計表!AK9</f>
        <v>11</v>
      </c>
      <c r="J41" s="37">
        <f>+[1]集計表!AL9</f>
        <v>15</v>
      </c>
      <c r="K41" s="37">
        <f>+[1]集計表!AM9</f>
        <v>16</v>
      </c>
      <c r="L41" s="37">
        <f>+[1]集計表!AN9</f>
        <v>2</v>
      </c>
    </row>
    <row r="42" spans="2:12" ht="10.5" customHeight="1" x14ac:dyDescent="0.15">
      <c r="B42" s="22"/>
      <c r="C42" s="466"/>
      <c r="D42" s="467"/>
      <c r="E42" s="38" t="s">
        <v>57</v>
      </c>
      <c r="F42" s="39"/>
      <c r="G42" s="40">
        <f t="shared" ref="G42:L42" si="20">IFERROR(G41/$F41,"-")</f>
        <v>4.6511627906976744E-2</v>
      </c>
      <c r="H42" s="40">
        <f t="shared" si="20"/>
        <v>0.20930232558139536</v>
      </c>
      <c r="I42" s="40">
        <f t="shared" si="20"/>
        <v>0.2558139534883721</v>
      </c>
      <c r="J42" s="40">
        <f t="shared" si="20"/>
        <v>0.34883720930232559</v>
      </c>
      <c r="K42" s="40">
        <f t="shared" si="20"/>
        <v>0.37209302325581395</v>
      </c>
      <c r="L42" s="40">
        <f t="shared" si="20"/>
        <v>4.6511627906976744E-2</v>
      </c>
    </row>
    <row r="43" spans="2:12" ht="10.5" customHeight="1" x14ac:dyDescent="0.15">
      <c r="B43" s="22"/>
      <c r="C43" s="62"/>
      <c r="D43" s="451" t="s">
        <v>50</v>
      </c>
      <c r="E43" s="4" t="s">
        <v>56</v>
      </c>
      <c r="F43" s="3">
        <f>+[1]集計表!AH30</f>
        <v>19</v>
      </c>
      <c r="G43" s="3">
        <f>+[1]集計表!AI30</f>
        <v>0</v>
      </c>
      <c r="H43" s="3">
        <f>+[1]集計表!AJ30</f>
        <v>4</v>
      </c>
      <c r="I43" s="3">
        <f>+[1]集計表!AK30</f>
        <v>8</v>
      </c>
      <c r="J43" s="3">
        <f>+[1]集計表!AL30</f>
        <v>10</v>
      </c>
      <c r="K43" s="3">
        <f>+[1]集計表!AM30</f>
        <v>5</v>
      </c>
      <c r="L43" s="3">
        <f>+[1]集計表!AN30</f>
        <v>1</v>
      </c>
    </row>
    <row r="44" spans="2:12" ht="10.5" customHeight="1" x14ac:dyDescent="0.15">
      <c r="B44" s="22"/>
      <c r="C44" s="62"/>
      <c r="D44" s="452"/>
      <c r="E44" s="5" t="s">
        <v>57</v>
      </c>
      <c r="F44" s="6"/>
      <c r="G44" s="7">
        <f t="shared" ref="G44:L44" si="21">IFERROR(G43/$F43,"-")</f>
        <v>0</v>
      </c>
      <c r="H44" s="7">
        <f t="shared" si="21"/>
        <v>0.21052631578947367</v>
      </c>
      <c r="I44" s="7">
        <f t="shared" si="21"/>
        <v>0.42105263157894735</v>
      </c>
      <c r="J44" s="7">
        <f t="shared" si="21"/>
        <v>0.52631578947368418</v>
      </c>
      <c r="K44" s="7">
        <f t="shared" si="21"/>
        <v>0.26315789473684209</v>
      </c>
      <c r="L44" s="7">
        <f t="shared" si="21"/>
        <v>5.2631578947368418E-2</v>
      </c>
    </row>
    <row r="45" spans="2:12" ht="10.5" customHeight="1" x14ac:dyDescent="0.15">
      <c r="B45" s="22"/>
      <c r="C45" s="62"/>
      <c r="D45" s="451" t="s">
        <v>131</v>
      </c>
      <c r="E45" s="4" t="s">
        <v>56</v>
      </c>
      <c r="F45" s="3">
        <f>+[1]集計表!AH31</f>
        <v>2</v>
      </c>
      <c r="G45" s="3">
        <f>+[1]集計表!AI31</f>
        <v>0</v>
      </c>
      <c r="H45" s="3">
        <f>+[1]集計表!AJ31</f>
        <v>0</v>
      </c>
      <c r="I45" s="3">
        <f>+[1]集計表!AK31</f>
        <v>1</v>
      </c>
      <c r="J45" s="3">
        <f>+[1]集計表!AL31</f>
        <v>1</v>
      </c>
      <c r="K45" s="3">
        <f>+[1]集計表!AM31</f>
        <v>0</v>
      </c>
      <c r="L45" s="3">
        <f>+[1]集計表!AN31</f>
        <v>0</v>
      </c>
    </row>
    <row r="46" spans="2:12" ht="10.5" customHeight="1" x14ac:dyDescent="0.15">
      <c r="B46" s="22"/>
      <c r="C46" s="62"/>
      <c r="D46" s="452"/>
      <c r="E46" s="5" t="s">
        <v>57</v>
      </c>
      <c r="F46" s="6"/>
      <c r="G46" s="7">
        <f t="shared" ref="G46:L46" si="22">IFERROR(G45/$F45,"-")</f>
        <v>0</v>
      </c>
      <c r="H46" s="7">
        <f t="shared" si="22"/>
        <v>0</v>
      </c>
      <c r="I46" s="7">
        <f t="shared" si="22"/>
        <v>0.5</v>
      </c>
      <c r="J46" s="7">
        <f t="shared" si="22"/>
        <v>0.5</v>
      </c>
      <c r="K46" s="7">
        <f t="shared" si="22"/>
        <v>0</v>
      </c>
      <c r="L46" s="7">
        <f t="shared" si="22"/>
        <v>0</v>
      </c>
    </row>
    <row r="47" spans="2:12" ht="10.5" customHeight="1" x14ac:dyDescent="0.15">
      <c r="B47" s="22"/>
      <c r="C47" s="447" t="s">
        <v>113</v>
      </c>
      <c r="D47" s="451" t="s">
        <v>44</v>
      </c>
      <c r="E47" s="4" t="s">
        <v>56</v>
      </c>
      <c r="F47" s="3">
        <f>+[1]集計表!AH32</f>
        <v>5</v>
      </c>
      <c r="G47" s="3">
        <f>+[1]集計表!AI32</f>
        <v>0</v>
      </c>
      <c r="H47" s="3">
        <f>+[1]集計表!AJ32</f>
        <v>1</v>
      </c>
      <c r="I47" s="3">
        <f>+[1]集計表!AK32</f>
        <v>4</v>
      </c>
      <c r="J47" s="3">
        <f>+[1]集計表!AL32</f>
        <v>0</v>
      </c>
      <c r="K47" s="3">
        <f>+[1]集計表!AM32</f>
        <v>1</v>
      </c>
      <c r="L47" s="3">
        <f>+[1]集計表!AN32</f>
        <v>0</v>
      </c>
    </row>
    <row r="48" spans="2:12" ht="10.5" customHeight="1" x14ac:dyDescent="0.15">
      <c r="B48" s="22"/>
      <c r="C48" s="447"/>
      <c r="D48" s="452"/>
      <c r="E48" s="5" t="s">
        <v>57</v>
      </c>
      <c r="F48" s="6"/>
      <c r="G48" s="7">
        <f t="shared" ref="G48:L48" si="23">IFERROR(G47/$F47,"-")</f>
        <v>0</v>
      </c>
      <c r="H48" s="7">
        <f t="shared" si="23"/>
        <v>0.2</v>
      </c>
      <c r="I48" s="7">
        <f t="shared" si="23"/>
        <v>0.8</v>
      </c>
      <c r="J48" s="7">
        <f t="shared" si="23"/>
        <v>0</v>
      </c>
      <c r="K48" s="7">
        <f t="shared" si="23"/>
        <v>0.2</v>
      </c>
      <c r="L48" s="7">
        <f t="shared" si="23"/>
        <v>0</v>
      </c>
    </row>
    <row r="49" spans="2:12" ht="10.5" customHeight="1" x14ac:dyDescent="0.15">
      <c r="B49" s="22"/>
      <c r="C49" s="447" t="s">
        <v>114</v>
      </c>
      <c r="D49" s="451" t="s">
        <v>132</v>
      </c>
      <c r="E49" s="4" t="s">
        <v>56</v>
      </c>
      <c r="F49" s="3">
        <f>+[1]集計表!AH33</f>
        <v>4</v>
      </c>
      <c r="G49" s="3">
        <f>+[1]集計表!AI33</f>
        <v>0</v>
      </c>
      <c r="H49" s="3">
        <f>+[1]集計表!AJ33</f>
        <v>0</v>
      </c>
      <c r="I49" s="3">
        <f>+[1]集計表!AK33</f>
        <v>2</v>
      </c>
      <c r="J49" s="3">
        <f>+[1]集計表!AL33</f>
        <v>2</v>
      </c>
      <c r="K49" s="3">
        <f>+[1]集計表!AM33</f>
        <v>1</v>
      </c>
      <c r="L49" s="3">
        <f>+[1]集計表!AN33</f>
        <v>0</v>
      </c>
    </row>
    <row r="50" spans="2:12" ht="10.5" customHeight="1" x14ac:dyDescent="0.15">
      <c r="B50" s="22"/>
      <c r="C50" s="447"/>
      <c r="D50" s="452"/>
      <c r="E50" s="5" t="s">
        <v>57</v>
      </c>
      <c r="F50" s="6"/>
      <c r="G50" s="7">
        <f t="shared" ref="G50:L50" si="24">IFERROR(G49/$F49,"-")</f>
        <v>0</v>
      </c>
      <c r="H50" s="7">
        <f t="shared" si="24"/>
        <v>0</v>
      </c>
      <c r="I50" s="7">
        <f t="shared" si="24"/>
        <v>0.5</v>
      </c>
      <c r="J50" s="7">
        <f t="shared" si="24"/>
        <v>0.5</v>
      </c>
      <c r="K50" s="7">
        <f t="shared" si="24"/>
        <v>0.25</v>
      </c>
      <c r="L50" s="7">
        <f t="shared" si="24"/>
        <v>0</v>
      </c>
    </row>
    <row r="51" spans="2:12" ht="10.5" customHeight="1" x14ac:dyDescent="0.15">
      <c r="B51" s="22"/>
      <c r="C51" s="62"/>
      <c r="D51" s="451" t="s">
        <v>46</v>
      </c>
      <c r="E51" s="4" t="s">
        <v>56</v>
      </c>
      <c r="F51" s="3">
        <f>+[1]集計表!AH34</f>
        <v>6</v>
      </c>
      <c r="G51" s="3">
        <f>+[1]集計表!AI34</f>
        <v>0</v>
      </c>
      <c r="H51" s="3">
        <f>+[1]集計表!AJ34</f>
        <v>3</v>
      </c>
      <c r="I51" s="3">
        <f>+[1]集計表!AK34</f>
        <v>1</v>
      </c>
      <c r="J51" s="3">
        <f>+[1]集計表!AL34</f>
        <v>5</v>
      </c>
      <c r="K51" s="3">
        <f>+[1]集計表!AM34</f>
        <v>2</v>
      </c>
      <c r="L51" s="3">
        <f>+[1]集計表!AN34</f>
        <v>1</v>
      </c>
    </row>
    <row r="52" spans="2:12" ht="10.5" customHeight="1" x14ac:dyDescent="0.15">
      <c r="B52" s="22"/>
      <c r="C52" s="62"/>
      <c r="D52" s="452"/>
      <c r="E52" s="5" t="s">
        <v>57</v>
      </c>
      <c r="F52" s="6"/>
      <c r="G52" s="7">
        <f t="shared" ref="G52:L52" si="25">IFERROR(G51/$F51,"-")</f>
        <v>0</v>
      </c>
      <c r="H52" s="7">
        <f t="shared" si="25"/>
        <v>0.5</v>
      </c>
      <c r="I52" s="7">
        <f t="shared" si="25"/>
        <v>0.16666666666666666</v>
      </c>
      <c r="J52" s="7">
        <f t="shared" si="25"/>
        <v>0.83333333333333337</v>
      </c>
      <c r="K52" s="7">
        <f t="shared" si="25"/>
        <v>0.33333333333333331</v>
      </c>
      <c r="L52" s="7">
        <f t="shared" si="25"/>
        <v>0.16666666666666666</v>
      </c>
    </row>
    <row r="53" spans="2:12" ht="10.5" customHeight="1" x14ac:dyDescent="0.15">
      <c r="B53" s="22"/>
      <c r="C53" s="62"/>
      <c r="D53" s="451" t="s">
        <v>45</v>
      </c>
      <c r="E53" s="4" t="s">
        <v>56</v>
      </c>
      <c r="F53" s="3">
        <f>+[1]集計表!AH35</f>
        <v>2</v>
      </c>
      <c r="G53" s="3">
        <f>+[1]集計表!AI35</f>
        <v>0</v>
      </c>
      <c r="H53" s="3">
        <f>+[1]集計表!AJ35</f>
        <v>0</v>
      </c>
      <c r="I53" s="3">
        <f>+[1]集計表!AK35</f>
        <v>0</v>
      </c>
      <c r="J53" s="3">
        <f>+[1]集計表!AL35</f>
        <v>2</v>
      </c>
      <c r="K53" s="3">
        <f>+[1]集計表!AM35</f>
        <v>1</v>
      </c>
      <c r="L53" s="3">
        <f>+[1]集計表!AN35</f>
        <v>0</v>
      </c>
    </row>
    <row r="54" spans="2:12" ht="10.5" customHeight="1" x14ac:dyDescent="0.15">
      <c r="B54" s="22"/>
      <c r="C54" s="62"/>
      <c r="D54" s="452"/>
      <c r="E54" s="5" t="s">
        <v>57</v>
      </c>
      <c r="F54" s="6"/>
      <c r="G54" s="7">
        <f t="shared" ref="G54:L54" si="26">IFERROR(G53/$F53,"-")</f>
        <v>0</v>
      </c>
      <c r="H54" s="7">
        <f t="shared" si="26"/>
        <v>0</v>
      </c>
      <c r="I54" s="7">
        <f t="shared" si="26"/>
        <v>0</v>
      </c>
      <c r="J54" s="7">
        <f t="shared" si="26"/>
        <v>1</v>
      </c>
      <c r="K54" s="7">
        <f t="shared" si="26"/>
        <v>0.5</v>
      </c>
      <c r="L54" s="7">
        <f t="shared" si="26"/>
        <v>0</v>
      </c>
    </row>
    <row r="55" spans="2:12" ht="10.5" customHeight="1" x14ac:dyDescent="0.15">
      <c r="B55" s="22"/>
      <c r="C55" s="67"/>
      <c r="D55" s="451" t="s">
        <v>52</v>
      </c>
      <c r="E55" s="4" t="s">
        <v>56</v>
      </c>
      <c r="F55" s="3">
        <f>+[1]集計表!AH36</f>
        <v>24</v>
      </c>
      <c r="G55" s="3">
        <f>+[1]集計表!AI36</f>
        <v>2</v>
      </c>
      <c r="H55" s="3">
        <f>+[1]集計表!AJ36</f>
        <v>5</v>
      </c>
      <c r="I55" s="3">
        <f>+[1]集計表!AK36</f>
        <v>3</v>
      </c>
      <c r="J55" s="3">
        <f>+[1]集計表!AL36</f>
        <v>5</v>
      </c>
      <c r="K55" s="3">
        <f>+[1]集計表!AM36</f>
        <v>11</v>
      </c>
      <c r="L55" s="3">
        <f>+[1]集計表!AN36</f>
        <v>1</v>
      </c>
    </row>
    <row r="56" spans="2:12" ht="10.5" customHeight="1" x14ac:dyDescent="0.15">
      <c r="B56" s="22"/>
      <c r="C56" s="62"/>
      <c r="D56" s="452"/>
      <c r="E56" s="5" t="s">
        <v>57</v>
      </c>
      <c r="F56" s="6"/>
      <c r="G56" s="7">
        <f t="shared" ref="G56:L56" si="27">IFERROR(G55/$F55,"-")</f>
        <v>8.3333333333333329E-2</v>
      </c>
      <c r="H56" s="7">
        <f t="shared" si="27"/>
        <v>0.20833333333333334</v>
      </c>
      <c r="I56" s="7">
        <f t="shared" si="27"/>
        <v>0.125</v>
      </c>
      <c r="J56" s="7">
        <f t="shared" si="27"/>
        <v>0.20833333333333334</v>
      </c>
      <c r="K56" s="7">
        <f t="shared" si="27"/>
        <v>0.45833333333333331</v>
      </c>
      <c r="L56" s="7">
        <f t="shared" si="27"/>
        <v>4.1666666666666664E-2</v>
      </c>
    </row>
    <row r="57" spans="2:12" ht="10.5" customHeight="1" x14ac:dyDescent="0.15">
      <c r="B57" s="22"/>
      <c r="C57" s="62"/>
      <c r="D57" s="451" t="s">
        <v>133</v>
      </c>
      <c r="E57" s="4" t="s">
        <v>56</v>
      </c>
      <c r="F57" s="3">
        <f>+[1]集計表!AH37</f>
        <v>1</v>
      </c>
      <c r="G57" s="3">
        <f>+[1]集計表!AI37</f>
        <v>0</v>
      </c>
      <c r="H57" s="3">
        <f>+[1]集計表!AJ37</f>
        <v>0</v>
      </c>
      <c r="I57" s="3">
        <f>+[1]集計表!AK37</f>
        <v>0</v>
      </c>
      <c r="J57" s="3">
        <f>+[1]集計表!AL37</f>
        <v>1</v>
      </c>
      <c r="K57" s="3">
        <f>+[1]集計表!AM37</f>
        <v>0</v>
      </c>
      <c r="L57" s="3">
        <f>+[1]集計表!AN37</f>
        <v>0</v>
      </c>
    </row>
    <row r="58" spans="2:12" ht="10.5" customHeight="1" x14ac:dyDescent="0.15">
      <c r="B58" s="22"/>
      <c r="C58" s="62"/>
      <c r="D58" s="452"/>
      <c r="E58" s="5" t="s">
        <v>57</v>
      </c>
      <c r="F58" s="6"/>
      <c r="G58" s="7">
        <f t="shared" ref="G58:L58" si="28">IFERROR(G57/$F57,"-")</f>
        <v>0</v>
      </c>
      <c r="H58" s="7">
        <f t="shared" si="28"/>
        <v>0</v>
      </c>
      <c r="I58" s="7">
        <f t="shared" si="28"/>
        <v>0</v>
      </c>
      <c r="J58" s="7">
        <f t="shared" si="28"/>
        <v>1</v>
      </c>
      <c r="K58" s="7">
        <f t="shared" si="28"/>
        <v>0</v>
      </c>
      <c r="L58" s="7">
        <f t="shared" si="28"/>
        <v>0</v>
      </c>
    </row>
    <row r="59" spans="2:12" ht="10.5" customHeight="1" x14ac:dyDescent="0.15">
      <c r="B59" s="22"/>
      <c r="C59" s="447" t="s">
        <v>115</v>
      </c>
      <c r="D59" s="451" t="s">
        <v>44</v>
      </c>
      <c r="E59" s="4" t="s">
        <v>56</v>
      </c>
      <c r="F59" s="3">
        <f>+[1]集計表!AH38</f>
        <v>4</v>
      </c>
      <c r="G59" s="3">
        <f>+[1]集計表!AI38</f>
        <v>0</v>
      </c>
      <c r="H59" s="3">
        <f>+[1]集計表!AJ38</f>
        <v>0</v>
      </c>
      <c r="I59" s="3">
        <f>+[1]集計表!AK38</f>
        <v>1</v>
      </c>
      <c r="J59" s="3">
        <f>+[1]集計表!AL38</f>
        <v>1</v>
      </c>
      <c r="K59" s="3">
        <f>+[1]集計表!AM38</f>
        <v>2</v>
      </c>
      <c r="L59" s="3">
        <f>+[1]集計表!AN38</f>
        <v>0</v>
      </c>
    </row>
    <row r="60" spans="2:12" ht="10.5" customHeight="1" x14ac:dyDescent="0.15">
      <c r="B60" s="22"/>
      <c r="C60" s="447"/>
      <c r="D60" s="452"/>
      <c r="E60" s="5" t="s">
        <v>57</v>
      </c>
      <c r="F60" s="6"/>
      <c r="G60" s="7">
        <f t="shared" ref="G60:L60" si="29">IFERROR(G59/$F59,"-")</f>
        <v>0</v>
      </c>
      <c r="H60" s="7">
        <f t="shared" si="29"/>
        <v>0</v>
      </c>
      <c r="I60" s="7">
        <f t="shared" si="29"/>
        <v>0.25</v>
      </c>
      <c r="J60" s="7">
        <f t="shared" si="29"/>
        <v>0.25</v>
      </c>
      <c r="K60" s="7">
        <f t="shared" si="29"/>
        <v>0.5</v>
      </c>
      <c r="L60" s="7">
        <f t="shared" si="29"/>
        <v>0</v>
      </c>
    </row>
    <row r="61" spans="2:12" ht="10.5" customHeight="1" x14ac:dyDescent="0.15">
      <c r="B61" s="22"/>
      <c r="C61" s="447" t="s">
        <v>114</v>
      </c>
      <c r="D61" s="451" t="s">
        <v>46</v>
      </c>
      <c r="E61" s="4" t="s">
        <v>56</v>
      </c>
      <c r="F61" s="3">
        <f>+[1]集計表!AH39</f>
        <v>9</v>
      </c>
      <c r="G61" s="3">
        <f>+[1]集計表!AI39</f>
        <v>1</v>
      </c>
      <c r="H61" s="3">
        <f>+[1]集計表!AJ39</f>
        <v>3</v>
      </c>
      <c r="I61" s="3">
        <f>+[1]集計表!AK39</f>
        <v>0</v>
      </c>
      <c r="J61" s="3">
        <f>+[1]集計表!AL39</f>
        <v>1</v>
      </c>
      <c r="K61" s="3">
        <f>+[1]集計表!AM39</f>
        <v>5</v>
      </c>
      <c r="L61" s="3">
        <f>+[1]集計表!AN39</f>
        <v>1</v>
      </c>
    </row>
    <row r="62" spans="2:12" ht="10.5" customHeight="1" x14ac:dyDescent="0.15">
      <c r="B62" s="22"/>
      <c r="C62" s="447"/>
      <c r="D62" s="452"/>
      <c r="E62" s="5" t="s">
        <v>57</v>
      </c>
      <c r="F62" s="6"/>
      <c r="G62" s="7">
        <f t="shared" ref="G62:L62" si="30">IFERROR(G61/$F61,"-")</f>
        <v>0.1111111111111111</v>
      </c>
      <c r="H62" s="7">
        <f t="shared" si="30"/>
        <v>0.33333333333333331</v>
      </c>
      <c r="I62" s="7">
        <f t="shared" si="30"/>
        <v>0</v>
      </c>
      <c r="J62" s="7">
        <f t="shared" si="30"/>
        <v>0.1111111111111111</v>
      </c>
      <c r="K62" s="7">
        <f t="shared" si="30"/>
        <v>0.55555555555555558</v>
      </c>
      <c r="L62" s="7">
        <f t="shared" si="30"/>
        <v>0.1111111111111111</v>
      </c>
    </row>
    <row r="63" spans="2:12" ht="10.5" customHeight="1" x14ac:dyDescent="0.15">
      <c r="B63" s="22"/>
      <c r="C63" s="62"/>
      <c r="D63" s="451" t="s">
        <v>45</v>
      </c>
      <c r="E63" s="4" t="s">
        <v>56</v>
      </c>
      <c r="F63" s="3">
        <f>+[1]集計表!AH40</f>
        <v>10</v>
      </c>
      <c r="G63" s="3">
        <f>+[1]集計表!AI40</f>
        <v>1</v>
      </c>
      <c r="H63" s="3">
        <f>+[1]集計表!AJ40</f>
        <v>2</v>
      </c>
      <c r="I63" s="3">
        <f>+[1]集計表!AK40</f>
        <v>2</v>
      </c>
      <c r="J63" s="3">
        <f>+[1]集計表!AL40</f>
        <v>2</v>
      </c>
      <c r="K63" s="3">
        <f>+[1]集計表!AM40</f>
        <v>4</v>
      </c>
      <c r="L63" s="3">
        <f>+[1]集計表!AN40</f>
        <v>0</v>
      </c>
    </row>
    <row r="64" spans="2:12" ht="10.5" customHeight="1" x14ac:dyDescent="0.15">
      <c r="B64" s="22"/>
      <c r="C64" s="62"/>
      <c r="D64" s="452"/>
      <c r="E64" s="5" t="s">
        <v>57</v>
      </c>
      <c r="F64" s="6"/>
      <c r="G64" s="7">
        <f t="shared" ref="G64:L64" si="31">IFERROR(G63/$F63,"-")</f>
        <v>0.1</v>
      </c>
      <c r="H64" s="7">
        <f t="shared" si="31"/>
        <v>0.2</v>
      </c>
      <c r="I64" s="7">
        <f t="shared" si="31"/>
        <v>0.2</v>
      </c>
      <c r="J64" s="7">
        <f t="shared" si="31"/>
        <v>0.2</v>
      </c>
      <c r="K64" s="7">
        <f t="shared" si="31"/>
        <v>0.4</v>
      </c>
      <c r="L64" s="7">
        <f t="shared" si="31"/>
        <v>0</v>
      </c>
    </row>
    <row r="65" spans="2:12" ht="10.5" customHeight="1" x14ac:dyDescent="0.15">
      <c r="B65" s="22"/>
      <c r="C65" s="464" t="s">
        <v>63</v>
      </c>
      <c r="D65" s="465"/>
      <c r="E65" s="36" t="s">
        <v>56</v>
      </c>
      <c r="F65" s="37">
        <f>+[1]集計表!AH10</f>
        <v>11</v>
      </c>
      <c r="G65" s="37">
        <f>+[1]集計表!AI10</f>
        <v>1</v>
      </c>
      <c r="H65" s="37">
        <f>+[1]集計表!AJ10</f>
        <v>3</v>
      </c>
      <c r="I65" s="37">
        <f>+[1]集計表!AK10</f>
        <v>6</v>
      </c>
      <c r="J65" s="37">
        <f>+[1]集計表!AL10</f>
        <v>1</v>
      </c>
      <c r="K65" s="37">
        <f>+[1]集計表!AM10</f>
        <v>1</v>
      </c>
      <c r="L65" s="37">
        <f>+[1]集計表!AN10</f>
        <v>1</v>
      </c>
    </row>
    <row r="66" spans="2:12" ht="10.5" customHeight="1" x14ac:dyDescent="0.15">
      <c r="B66" s="22"/>
      <c r="C66" s="474"/>
      <c r="D66" s="475"/>
      <c r="E66" s="38" t="s">
        <v>57</v>
      </c>
      <c r="F66" s="39"/>
      <c r="G66" s="40">
        <f t="shared" ref="G66:L66" si="32">IFERROR(G65/$F65,"-")</f>
        <v>9.0909090909090912E-2</v>
      </c>
      <c r="H66" s="40">
        <f t="shared" si="32"/>
        <v>0.27272727272727271</v>
      </c>
      <c r="I66" s="40">
        <f t="shared" si="32"/>
        <v>0.54545454545454541</v>
      </c>
      <c r="J66" s="40">
        <f t="shared" si="32"/>
        <v>9.0909090909090912E-2</v>
      </c>
      <c r="K66" s="40">
        <f t="shared" si="32"/>
        <v>9.0909090909090912E-2</v>
      </c>
      <c r="L66" s="40">
        <f t="shared" si="32"/>
        <v>9.0909090909090912E-2</v>
      </c>
    </row>
    <row r="67" spans="2:12" ht="10.5" customHeight="1" x14ac:dyDescent="0.15">
      <c r="B67" s="22"/>
      <c r="C67" s="464" t="s">
        <v>64</v>
      </c>
      <c r="D67" s="465"/>
      <c r="E67" s="36" t="s">
        <v>56</v>
      </c>
      <c r="F67" s="37">
        <f>+[1]集計表!AH11</f>
        <v>10</v>
      </c>
      <c r="G67" s="37">
        <f>+[1]集計表!AI11</f>
        <v>0</v>
      </c>
      <c r="H67" s="37">
        <f>+[1]集計表!AJ11</f>
        <v>3</v>
      </c>
      <c r="I67" s="37">
        <f>+[1]集計表!AK11</f>
        <v>1</v>
      </c>
      <c r="J67" s="37">
        <f>+[1]集計表!AL11</f>
        <v>9</v>
      </c>
      <c r="K67" s="37">
        <f>+[1]集計表!AM11</f>
        <v>1</v>
      </c>
      <c r="L67" s="37">
        <f>+[1]集計表!AN11</f>
        <v>0</v>
      </c>
    </row>
    <row r="68" spans="2:12" ht="10.5" customHeight="1" x14ac:dyDescent="0.15">
      <c r="B68" s="22"/>
      <c r="C68" s="474"/>
      <c r="D68" s="475"/>
      <c r="E68" s="38" t="s">
        <v>57</v>
      </c>
      <c r="F68" s="39"/>
      <c r="G68" s="40">
        <f t="shared" ref="G68:L68" si="33">IFERROR(G67/$F67,"-")</f>
        <v>0</v>
      </c>
      <c r="H68" s="40">
        <f t="shared" si="33"/>
        <v>0.3</v>
      </c>
      <c r="I68" s="40">
        <f t="shared" si="33"/>
        <v>0.1</v>
      </c>
      <c r="J68" s="40">
        <f t="shared" si="33"/>
        <v>0.9</v>
      </c>
      <c r="K68" s="40">
        <f t="shared" si="33"/>
        <v>0.1</v>
      </c>
      <c r="L68" s="40">
        <f t="shared" si="33"/>
        <v>0</v>
      </c>
    </row>
    <row r="69" spans="2:12" ht="10.5" customHeight="1" x14ac:dyDescent="0.15">
      <c r="B69" s="22"/>
      <c r="C69" s="464" t="s">
        <v>123</v>
      </c>
      <c r="D69" s="465"/>
      <c r="E69" s="36" t="s">
        <v>56</v>
      </c>
      <c r="F69" s="37">
        <f>+[1]集計表!AH12</f>
        <v>16</v>
      </c>
      <c r="G69" s="37">
        <f>+[1]集計表!AI12</f>
        <v>0</v>
      </c>
      <c r="H69" s="37">
        <f>+[1]集計表!AJ12</f>
        <v>0</v>
      </c>
      <c r="I69" s="37">
        <f>+[1]集計表!AK12</f>
        <v>1</v>
      </c>
      <c r="J69" s="37">
        <f>+[1]集計表!AL12</f>
        <v>4</v>
      </c>
      <c r="K69" s="37">
        <f>+[1]集計表!AM12</f>
        <v>14</v>
      </c>
      <c r="L69" s="37">
        <f>+[1]集計表!AN12</f>
        <v>0</v>
      </c>
    </row>
    <row r="70" spans="2:12" ht="10.5" customHeight="1" x14ac:dyDescent="0.15">
      <c r="B70" s="22"/>
      <c r="C70" s="474"/>
      <c r="D70" s="475"/>
      <c r="E70" s="38" t="s">
        <v>57</v>
      </c>
      <c r="F70" s="39"/>
      <c r="G70" s="40">
        <f t="shared" ref="G70:L70" si="34">IFERROR(G69/$F69,"-")</f>
        <v>0</v>
      </c>
      <c r="H70" s="40">
        <f t="shared" si="34"/>
        <v>0</v>
      </c>
      <c r="I70" s="40">
        <f t="shared" si="34"/>
        <v>6.25E-2</v>
      </c>
      <c r="J70" s="40">
        <f t="shared" si="34"/>
        <v>0.25</v>
      </c>
      <c r="K70" s="40">
        <f t="shared" si="34"/>
        <v>0.875</v>
      </c>
      <c r="L70" s="40">
        <f t="shared" si="34"/>
        <v>0</v>
      </c>
    </row>
    <row r="71" spans="2:12" ht="10.5" customHeight="1" x14ac:dyDescent="0.15">
      <c r="B71" s="22"/>
      <c r="C71" s="464" t="s">
        <v>85</v>
      </c>
      <c r="D71" s="465"/>
      <c r="E71" s="36" t="s">
        <v>56</v>
      </c>
      <c r="F71" s="37">
        <f>+[1]集計表!AH13</f>
        <v>3</v>
      </c>
      <c r="G71" s="37">
        <f>+[1]集計表!AI13</f>
        <v>2</v>
      </c>
      <c r="H71" s="37">
        <f>+[1]集計表!AJ13</f>
        <v>2</v>
      </c>
      <c r="I71" s="37">
        <f>+[1]集計表!AK13</f>
        <v>0</v>
      </c>
      <c r="J71" s="37">
        <f>+[1]集計表!AL13</f>
        <v>0</v>
      </c>
      <c r="K71" s="37">
        <f>+[1]集計表!AM13</f>
        <v>1</v>
      </c>
      <c r="L71" s="37">
        <f>+[1]集計表!AN13</f>
        <v>0</v>
      </c>
    </row>
    <row r="72" spans="2:12" ht="10.5" customHeight="1" x14ac:dyDescent="0.15">
      <c r="B72" s="22"/>
      <c r="C72" s="474"/>
      <c r="D72" s="475"/>
      <c r="E72" s="38" t="s">
        <v>57</v>
      </c>
      <c r="F72" s="39"/>
      <c r="G72" s="40">
        <f t="shared" ref="G72:L72" si="35">IFERROR(G71/$F71,"-")</f>
        <v>0.66666666666666663</v>
      </c>
      <c r="H72" s="40">
        <f t="shared" si="35"/>
        <v>0.66666666666666663</v>
      </c>
      <c r="I72" s="40">
        <f t="shared" si="35"/>
        <v>0</v>
      </c>
      <c r="J72" s="40">
        <f t="shared" si="35"/>
        <v>0</v>
      </c>
      <c r="K72" s="40">
        <f t="shared" si="35"/>
        <v>0.33333333333333331</v>
      </c>
      <c r="L72" s="40">
        <f t="shared" si="35"/>
        <v>0</v>
      </c>
    </row>
    <row r="73" spans="2:12" ht="10.5" customHeight="1" x14ac:dyDescent="0.15">
      <c r="B73" s="22"/>
      <c r="C73" s="464" t="s">
        <v>65</v>
      </c>
      <c r="D73" s="465"/>
      <c r="E73" s="36" t="s">
        <v>56</v>
      </c>
      <c r="F73" s="37">
        <f>+[1]集計表!AH14</f>
        <v>38</v>
      </c>
      <c r="G73" s="37">
        <f>+[1]集計表!AI14</f>
        <v>0</v>
      </c>
      <c r="H73" s="37">
        <f>+[1]集計表!AJ14</f>
        <v>7</v>
      </c>
      <c r="I73" s="37">
        <f>+[1]集計表!AK14</f>
        <v>9</v>
      </c>
      <c r="J73" s="37">
        <f>+[1]集計表!AL14</f>
        <v>8</v>
      </c>
      <c r="K73" s="37">
        <f>+[1]集計表!AM14</f>
        <v>13</v>
      </c>
      <c r="L73" s="37">
        <f>+[1]集計表!AN14</f>
        <v>3</v>
      </c>
    </row>
    <row r="74" spans="2:12" ht="10.5" customHeight="1" x14ac:dyDescent="0.15">
      <c r="B74" s="22"/>
      <c r="C74" s="466"/>
      <c r="D74" s="467"/>
      <c r="E74" s="38" t="s">
        <v>57</v>
      </c>
      <c r="F74" s="39"/>
      <c r="G74" s="40">
        <f t="shared" ref="G74:L74" si="36">IFERROR(G73/$F73,"-")</f>
        <v>0</v>
      </c>
      <c r="H74" s="40">
        <f t="shared" si="36"/>
        <v>0.18421052631578946</v>
      </c>
      <c r="I74" s="40">
        <f t="shared" si="36"/>
        <v>0.23684210526315788</v>
      </c>
      <c r="J74" s="40">
        <f t="shared" si="36"/>
        <v>0.21052631578947367</v>
      </c>
      <c r="K74" s="40">
        <f t="shared" si="36"/>
        <v>0.34210526315789475</v>
      </c>
      <c r="L74" s="40">
        <f t="shared" si="36"/>
        <v>7.8947368421052627E-2</v>
      </c>
    </row>
    <row r="75" spans="2:12" ht="10.5" customHeight="1" x14ac:dyDescent="0.15">
      <c r="B75" s="22"/>
      <c r="C75" s="64"/>
      <c r="D75" s="451" t="s">
        <v>47</v>
      </c>
      <c r="E75" s="4" t="s">
        <v>56</v>
      </c>
      <c r="F75" s="3">
        <f>+[1]集計表!AH45</f>
        <v>9</v>
      </c>
      <c r="G75" s="3">
        <f>+[1]集計表!AI45</f>
        <v>0</v>
      </c>
      <c r="H75" s="3">
        <f>+[1]集計表!AJ45</f>
        <v>2</v>
      </c>
      <c r="I75" s="3">
        <f>+[1]集計表!AK45</f>
        <v>0</v>
      </c>
      <c r="J75" s="3">
        <f>+[1]集計表!AL45</f>
        <v>4</v>
      </c>
      <c r="K75" s="3">
        <f>+[1]集計表!AM45</f>
        <v>4</v>
      </c>
      <c r="L75" s="3">
        <f>+[1]集計表!AN45</f>
        <v>0</v>
      </c>
    </row>
    <row r="76" spans="2:12" ht="10.5" customHeight="1" x14ac:dyDescent="0.15">
      <c r="B76" s="22"/>
      <c r="C76" s="64"/>
      <c r="D76" s="452"/>
      <c r="E76" s="5" t="s">
        <v>57</v>
      </c>
      <c r="F76" s="6"/>
      <c r="G76" s="7">
        <f t="shared" ref="G76:L76" si="37">IFERROR(G75/$F75,"-")</f>
        <v>0</v>
      </c>
      <c r="H76" s="7">
        <f t="shared" si="37"/>
        <v>0.22222222222222221</v>
      </c>
      <c r="I76" s="7">
        <f t="shared" si="37"/>
        <v>0</v>
      </c>
      <c r="J76" s="7">
        <f t="shared" si="37"/>
        <v>0.44444444444444442</v>
      </c>
      <c r="K76" s="7">
        <f t="shared" si="37"/>
        <v>0.44444444444444442</v>
      </c>
      <c r="L76" s="7">
        <f t="shared" si="37"/>
        <v>0</v>
      </c>
    </row>
    <row r="77" spans="2:12" ht="10.5" customHeight="1" x14ac:dyDescent="0.15">
      <c r="B77" s="22"/>
      <c r="C77" s="64"/>
      <c r="D77" s="451" t="s">
        <v>124</v>
      </c>
      <c r="E77" s="4" t="s">
        <v>56</v>
      </c>
      <c r="F77" s="3">
        <f>+[1]集計表!AH46</f>
        <v>10</v>
      </c>
      <c r="G77" s="3">
        <f>+[1]集計表!AI46</f>
        <v>0</v>
      </c>
      <c r="H77" s="3">
        <f>+[1]集計表!AJ46</f>
        <v>2</v>
      </c>
      <c r="I77" s="3">
        <f>+[1]集計表!AK46</f>
        <v>4</v>
      </c>
      <c r="J77" s="3">
        <f>+[1]集計表!AL46</f>
        <v>1</v>
      </c>
      <c r="K77" s="3">
        <f>+[1]集計表!AM46</f>
        <v>2</v>
      </c>
      <c r="L77" s="3">
        <f>+[1]集計表!AN46</f>
        <v>1</v>
      </c>
    </row>
    <row r="78" spans="2:12" ht="10.5" customHeight="1" x14ac:dyDescent="0.15">
      <c r="B78" s="22"/>
      <c r="C78" s="64"/>
      <c r="D78" s="452"/>
      <c r="E78" s="5" t="s">
        <v>57</v>
      </c>
      <c r="F78" s="6"/>
      <c r="G78" s="7">
        <f t="shared" ref="G78:L78" si="38">IFERROR(G77/$F77,"-")</f>
        <v>0</v>
      </c>
      <c r="H78" s="7">
        <f t="shared" si="38"/>
        <v>0.2</v>
      </c>
      <c r="I78" s="7">
        <f t="shared" si="38"/>
        <v>0.4</v>
      </c>
      <c r="J78" s="7">
        <f t="shared" si="38"/>
        <v>0.1</v>
      </c>
      <c r="K78" s="7">
        <f t="shared" si="38"/>
        <v>0.2</v>
      </c>
      <c r="L78" s="7">
        <f t="shared" si="38"/>
        <v>0.1</v>
      </c>
    </row>
    <row r="79" spans="2:12" ht="10.5" customHeight="1" x14ac:dyDescent="0.15">
      <c r="B79" s="22"/>
      <c r="C79" s="64"/>
      <c r="D79" s="451" t="s">
        <v>130</v>
      </c>
      <c r="E79" s="4" t="s">
        <v>56</v>
      </c>
      <c r="F79" s="3">
        <f>+[1]集計表!AH47</f>
        <v>10</v>
      </c>
      <c r="G79" s="3">
        <f>+[1]集計表!AI47</f>
        <v>0</v>
      </c>
      <c r="H79" s="3">
        <f>+[1]集計表!AJ47</f>
        <v>3</v>
      </c>
      <c r="I79" s="3">
        <f>+[1]集計表!AK47</f>
        <v>3</v>
      </c>
      <c r="J79" s="3">
        <f>+[1]集計表!AL47</f>
        <v>3</v>
      </c>
      <c r="K79" s="3">
        <f>+[1]集計表!AM47</f>
        <v>1</v>
      </c>
      <c r="L79" s="3">
        <f>+[1]集計表!AN47</f>
        <v>1</v>
      </c>
    </row>
    <row r="80" spans="2:12" ht="10.5" customHeight="1" x14ac:dyDescent="0.15">
      <c r="B80" s="22"/>
      <c r="C80" s="64"/>
      <c r="D80" s="452"/>
      <c r="E80" s="5" t="s">
        <v>57</v>
      </c>
      <c r="F80" s="6"/>
      <c r="G80" s="7">
        <f t="shared" ref="G80:L80" si="39">IFERROR(G79/$F79,"-")</f>
        <v>0</v>
      </c>
      <c r="H80" s="7">
        <f t="shared" si="39"/>
        <v>0.3</v>
      </c>
      <c r="I80" s="7">
        <f t="shared" si="39"/>
        <v>0.3</v>
      </c>
      <c r="J80" s="7">
        <f t="shared" si="39"/>
        <v>0.3</v>
      </c>
      <c r="K80" s="7">
        <f t="shared" si="39"/>
        <v>0.1</v>
      </c>
      <c r="L80" s="7">
        <f t="shared" si="39"/>
        <v>0.1</v>
      </c>
    </row>
    <row r="81" spans="2:12" ht="10.5" customHeight="1" x14ac:dyDescent="0.15">
      <c r="B81" s="22"/>
      <c r="C81" s="64"/>
      <c r="D81" s="451" t="s">
        <v>83</v>
      </c>
      <c r="E81" s="4" t="s">
        <v>56</v>
      </c>
      <c r="F81" s="3">
        <f>+[1]集計表!AH48</f>
        <v>9</v>
      </c>
      <c r="G81" s="3">
        <f>+[1]集計表!AI48</f>
        <v>0</v>
      </c>
      <c r="H81" s="3">
        <f>+[1]集計表!AJ48</f>
        <v>0</v>
      </c>
      <c r="I81" s="3">
        <f>+[1]集計表!AK48</f>
        <v>2</v>
      </c>
      <c r="J81" s="3">
        <f>+[1]集計表!AL48</f>
        <v>0</v>
      </c>
      <c r="K81" s="3">
        <f>+[1]集計表!AM48</f>
        <v>6</v>
      </c>
      <c r="L81" s="3">
        <f>+[1]集計表!AN48</f>
        <v>1</v>
      </c>
    </row>
    <row r="82" spans="2:12" ht="10.5" customHeight="1" x14ac:dyDescent="0.15">
      <c r="B82" s="23"/>
      <c r="C82" s="63"/>
      <c r="D82" s="452"/>
      <c r="E82" s="5" t="s">
        <v>57</v>
      </c>
      <c r="F82" s="6"/>
      <c r="G82" s="7">
        <f t="shared" ref="G82:L82" si="40">IFERROR(G81/$F81,"-")</f>
        <v>0</v>
      </c>
      <c r="H82" s="7">
        <f t="shared" si="40"/>
        <v>0</v>
      </c>
      <c r="I82" s="7">
        <f t="shared" si="40"/>
        <v>0.22222222222222221</v>
      </c>
      <c r="J82" s="7">
        <f t="shared" si="40"/>
        <v>0</v>
      </c>
      <c r="K82" s="7">
        <f t="shared" si="40"/>
        <v>0.66666666666666663</v>
      </c>
      <c r="L82" s="7">
        <f t="shared" si="40"/>
        <v>0.1111111111111111</v>
      </c>
    </row>
    <row r="83" spans="2:12" ht="10.5" customHeight="1" x14ac:dyDescent="0.15">
      <c r="B83" s="1" t="s">
        <v>183</v>
      </c>
    </row>
    <row r="84" spans="2:12" ht="10.5" customHeight="1" x14ac:dyDescent="0.15">
      <c r="B84" s="1" t="s">
        <v>76</v>
      </c>
    </row>
    <row r="85" spans="2:12" x14ac:dyDescent="0.15">
      <c r="B85" s="1" t="s">
        <v>80</v>
      </c>
    </row>
  </sheetData>
  <sheetProtection algorithmName="SHA-512" hashValue="DwjfDnv76ZdwIb4R2beeIEISEMBUypvCADOWnRMAf2uFT8+AYotiGZeEvz9O1UfwJGHw9Pazdt+EhpLOn4F1hw==" saltValue="z2Imyl5oTRjTmvxbJ8dLjQ==" spinCount="100000" sheet="1" objects="1" scenarios="1"/>
  <mergeCells count="45">
    <mergeCell ref="D75:D76"/>
    <mergeCell ref="D77:D78"/>
    <mergeCell ref="D81:D82"/>
    <mergeCell ref="C67:D68"/>
    <mergeCell ref="C69:D70"/>
    <mergeCell ref="C71:D72"/>
    <mergeCell ref="C73:D74"/>
    <mergeCell ref="D79:D80"/>
    <mergeCell ref="C65:D66"/>
    <mergeCell ref="D55:D56"/>
    <mergeCell ref="D57:D58"/>
    <mergeCell ref="D59:D60"/>
    <mergeCell ref="D61:D62"/>
    <mergeCell ref="C59:C60"/>
    <mergeCell ref="C61:C62"/>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s>
  <phoneticPr fontId="2"/>
  <printOptions horizontalCentered="1"/>
  <pageMargins left="0.78740157480314965" right="0.78740157480314965" top="0.74803149606299213" bottom="0.39370078740157483" header="0.51181102362204722" footer="0.19685039370078741"/>
  <pageSetup paperSize="9" scale="89" firstPageNumber="20" orientation="portrait" useFirstPageNumber="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1:N84"/>
  <sheetViews>
    <sheetView topLeftCell="B1" zoomScale="90" zoomScaleNormal="90" workbookViewId="0">
      <selection activeCell="O1" sqref="O1"/>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4" width="7.875" style="1" customWidth="1"/>
    <col min="15" max="16384" width="9" style="1"/>
  </cols>
  <sheetData>
    <row r="1" spans="1:14" ht="17.25" x14ac:dyDescent="0.2">
      <c r="A1" s="88"/>
      <c r="B1" s="15" t="s">
        <v>223</v>
      </c>
    </row>
    <row r="2" spans="1:14" ht="28.5" customHeight="1" x14ac:dyDescent="0.15">
      <c r="B2" s="495"/>
      <c r="C2" s="380"/>
      <c r="D2" s="496"/>
      <c r="E2" s="2"/>
      <c r="F2" s="17" t="s">
        <v>98</v>
      </c>
      <c r="G2" s="18" t="s">
        <v>148</v>
      </c>
      <c r="H2" s="18" t="s">
        <v>108</v>
      </c>
      <c r="I2" s="18" t="s">
        <v>112</v>
      </c>
      <c r="J2" s="18" t="s">
        <v>73</v>
      </c>
      <c r="K2" s="18" t="s">
        <v>111</v>
      </c>
      <c r="L2" s="18" t="s">
        <v>110</v>
      </c>
      <c r="M2" s="18" t="s">
        <v>74</v>
      </c>
      <c r="N2" s="18" t="s">
        <v>45</v>
      </c>
    </row>
    <row r="3" spans="1:14" ht="10.5" customHeight="1" x14ac:dyDescent="0.15">
      <c r="B3" s="468" t="s">
        <v>58</v>
      </c>
      <c r="C3" s="469"/>
      <c r="D3" s="470"/>
      <c r="E3" s="24" t="s">
        <v>56</v>
      </c>
      <c r="F3" s="25">
        <f>+[1]集計表!AO6</f>
        <v>252</v>
      </c>
      <c r="G3" s="25">
        <f>+[1]集計表!AP6</f>
        <v>176</v>
      </c>
      <c r="H3" s="25">
        <f>+[1]集計表!AQ6</f>
        <v>68</v>
      </c>
      <c r="I3" s="25">
        <f>+[1]集計表!AR6</f>
        <v>68</v>
      </c>
      <c r="J3" s="25">
        <f>+[1]集計表!AS6</f>
        <v>11</v>
      </c>
      <c r="K3" s="25">
        <f>+[1]集計表!AT6</f>
        <v>12</v>
      </c>
      <c r="L3" s="25">
        <f>+[1]集計表!AU6</f>
        <v>10</v>
      </c>
      <c r="M3" s="25">
        <f>+[1]集計表!AV6</f>
        <v>5</v>
      </c>
      <c r="N3" s="25">
        <f>+[1]集計表!AW6</f>
        <v>9</v>
      </c>
    </row>
    <row r="4" spans="1:14" ht="10.5" customHeight="1" x14ac:dyDescent="0.15">
      <c r="B4" s="471"/>
      <c r="C4" s="472"/>
      <c r="D4" s="473"/>
      <c r="E4" s="26" t="s">
        <v>57</v>
      </c>
      <c r="F4" s="27"/>
      <c r="G4" s="28">
        <f>IFERROR(G3/$F3,"-")</f>
        <v>0.69841269841269837</v>
      </c>
      <c r="H4" s="28">
        <f t="shared" ref="H4:N4" si="0">IFERROR(H3/$F3,"-")</f>
        <v>0.26984126984126983</v>
      </c>
      <c r="I4" s="28">
        <f t="shared" si="0"/>
        <v>0.26984126984126983</v>
      </c>
      <c r="J4" s="28">
        <f t="shared" si="0"/>
        <v>4.3650793650793648E-2</v>
      </c>
      <c r="K4" s="28">
        <f t="shared" si="0"/>
        <v>4.7619047619047616E-2</v>
      </c>
      <c r="L4" s="28">
        <f t="shared" si="0"/>
        <v>3.968253968253968E-2</v>
      </c>
      <c r="M4" s="28">
        <f t="shared" si="0"/>
        <v>1.984126984126984E-2</v>
      </c>
      <c r="N4" s="28">
        <f t="shared" si="0"/>
        <v>3.5714285714285712E-2</v>
      </c>
    </row>
    <row r="5" spans="1:14" ht="10.5" customHeight="1" x14ac:dyDescent="0.15">
      <c r="B5" s="453" t="s">
        <v>59</v>
      </c>
      <c r="C5" s="454"/>
      <c r="D5" s="455"/>
      <c r="E5" s="30" t="s">
        <v>56</v>
      </c>
      <c r="F5" s="31">
        <f>+[1]集計表!AO7</f>
        <v>124</v>
      </c>
      <c r="G5" s="31">
        <f>+[1]集計表!AP7</f>
        <v>87</v>
      </c>
      <c r="H5" s="31">
        <f>+[1]集計表!AQ7</f>
        <v>35</v>
      </c>
      <c r="I5" s="31">
        <f>+[1]集計表!AR7</f>
        <v>32</v>
      </c>
      <c r="J5" s="31">
        <f>+[1]集計表!AS7</f>
        <v>6</v>
      </c>
      <c r="K5" s="31">
        <f>+[1]集計表!AT7</f>
        <v>6</v>
      </c>
      <c r="L5" s="31">
        <f>+[1]集計表!AU7</f>
        <v>2</v>
      </c>
      <c r="M5" s="31">
        <f>+[1]集計表!AV7</f>
        <v>2</v>
      </c>
      <c r="N5" s="31">
        <f>+[1]集計表!AW7</f>
        <v>3</v>
      </c>
    </row>
    <row r="6" spans="1:14" ht="10.5" customHeight="1" x14ac:dyDescent="0.15">
      <c r="B6" s="456"/>
      <c r="C6" s="457"/>
      <c r="D6" s="458"/>
      <c r="E6" s="32" t="s">
        <v>57</v>
      </c>
      <c r="F6" s="33"/>
      <c r="G6" s="70">
        <f>IFERROR(G5/$F5,"-")</f>
        <v>0.70161290322580649</v>
      </c>
      <c r="H6" s="70">
        <f t="shared" ref="H6:N6" si="1">IFERROR(H5/$F5,"-")</f>
        <v>0.28225806451612906</v>
      </c>
      <c r="I6" s="70">
        <f t="shared" si="1"/>
        <v>0.25806451612903225</v>
      </c>
      <c r="J6" s="70">
        <f t="shared" si="1"/>
        <v>4.8387096774193547E-2</v>
      </c>
      <c r="K6" s="70">
        <f t="shared" si="1"/>
        <v>4.8387096774193547E-2</v>
      </c>
      <c r="L6" s="70">
        <f t="shared" si="1"/>
        <v>1.6129032258064516E-2</v>
      </c>
      <c r="M6" s="70">
        <f t="shared" si="1"/>
        <v>1.6129032258064516E-2</v>
      </c>
      <c r="N6" s="70">
        <f t="shared" si="1"/>
        <v>2.4193548387096774E-2</v>
      </c>
    </row>
    <row r="7" spans="1:14" ht="10.5" customHeight="1" x14ac:dyDescent="0.15">
      <c r="B7" s="22"/>
      <c r="C7" s="459" t="s">
        <v>158</v>
      </c>
      <c r="D7" s="460"/>
      <c r="E7" s="4" t="s">
        <v>56</v>
      </c>
      <c r="F7" s="3">
        <f>+[1]集計表!AO15</f>
        <v>12</v>
      </c>
      <c r="G7" s="3">
        <f>+[1]集計表!AP15</f>
        <v>6</v>
      </c>
      <c r="H7" s="3">
        <f>+[1]集計表!AQ15</f>
        <v>8</v>
      </c>
      <c r="I7" s="3">
        <f>+[1]集計表!AR15</f>
        <v>4</v>
      </c>
      <c r="J7" s="3">
        <f>+[1]集計表!AS15</f>
        <v>0</v>
      </c>
      <c r="K7" s="3">
        <f>+[1]集計表!AT15</f>
        <v>1</v>
      </c>
      <c r="L7" s="3">
        <f>+[1]集計表!AU15</f>
        <v>0</v>
      </c>
      <c r="M7" s="3">
        <f>+[1]集計表!AV15</f>
        <v>0</v>
      </c>
      <c r="N7" s="3">
        <f>+[1]集計表!AW15</f>
        <v>0</v>
      </c>
    </row>
    <row r="8" spans="1:14" ht="10.5" customHeight="1" x14ac:dyDescent="0.15">
      <c r="B8" s="22"/>
      <c r="C8" s="461"/>
      <c r="D8" s="462"/>
      <c r="E8" s="5" t="s">
        <v>57</v>
      </c>
      <c r="F8" s="6"/>
      <c r="G8" s="7">
        <f t="shared" ref="G8:N8" si="2">IFERROR(G7/$F7,"-")</f>
        <v>0.5</v>
      </c>
      <c r="H8" s="7">
        <f t="shared" si="2"/>
        <v>0.66666666666666663</v>
      </c>
      <c r="I8" s="7">
        <f t="shared" si="2"/>
        <v>0.33333333333333331</v>
      </c>
      <c r="J8" s="7">
        <f t="shared" si="2"/>
        <v>0</v>
      </c>
      <c r="K8" s="7">
        <f t="shared" si="2"/>
        <v>8.3333333333333329E-2</v>
      </c>
      <c r="L8" s="7">
        <f t="shared" si="2"/>
        <v>0</v>
      </c>
      <c r="M8" s="7">
        <f t="shared" si="2"/>
        <v>0</v>
      </c>
      <c r="N8" s="7">
        <f t="shared" si="2"/>
        <v>0</v>
      </c>
    </row>
    <row r="9" spans="1:14" ht="10.5" customHeight="1" x14ac:dyDescent="0.15">
      <c r="B9" s="22"/>
      <c r="C9" s="459" t="s">
        <v>126</v>
      </c>
      <c r="D9" s="460"/>
      <c r="E9" s="4" t="s">
        <v>56</v>
      </c>
      <c r="F9" s="3">
        <f>+[1]集計表!AO16</f>
        <v>3</v>
      </c>
      <c r="G9" s="3">
        <f>+[1]集計表!AP16</f>
        <v>2</v>
      </c>
      <c r="H9" s="3">
        <f>+[1]集計表!AQ16</f>
        <v>0</v>
      </c>
      <c r="I9" s="3">
        <f>+[1]集計表!AR16</f>
        <v>1</v>
      </c>
      <c r="J9" s="3">
        <f>+[1]集計表!AS16</f>
        <v>0</v>
      </c>
      <c r="K9" s="3">
        <f>+[1]集計表!AT16</f>
        <v>0</v>
      </c>
      <c r="L9" s="3">
        <f>+[1]集計表!AU16</f>
        <v>0</v>
      </c>
      <c r="M9" s="3">
        <f>+[1]集計表!AV16</f>
        <v>0</v>
      </c>
      <c r="N9" s="3">
        <f>+[1]集計表!AW16</f>
        <v>0</v>
      </c>
    </row>
    <row r="10" spans="1:14" ht="10.5" customHeight="1" x14ac:dyDescent="0.15">
      <c r="B10" s="22"/>
      <c r="C10" s="461"/>
      <c r="D10" s="462"/>
      <c r="E10" s="5" t="s">
        <v>57</v>
      </c>
      <c r="F10" s="6"/>
      <c r="G10" s="7">
        <f t="shared" ref="G10:N10" si="3">IFERROR(G9/$F9,"-")</f>
        <v>0.66666666666666663</v>
      </c>
      <c r="H10" s="7">
        <f t="shared" si="3"/>
        <v>0</v>
      </c>
      <c r="I10" s="7">
        <f t="shared" si="3"/>
        <v>0.33333333333333331</v>
      </c>
      <c r="J10" s="7">
        <f t="shared" si="3"/>
        <v>0</v>
      </c>
      <c r="K10" s="7">
        <f t="shared" si="3"/>
        <v>0</v>
      </c>
      <c r="L10" s="7">
        <f t="shared" si="3"/>
        <v>0</v>
      </c>
      <c r="M10" s="7">
        <f t="shared" si="3"/>
        <v>0</v>
      </c>
      <c r="N10" s="7">
        <f t="shared" si="3"/>
        <v>0</v>
      </c>
    </row>
    <row r="11" spans="1:14" ht="10.5" customHeight="1" x14ac:dyDescent="0.15">
      <c r="B11" s="22"/>
      <c r="C11" s="459" t="s">
        <v>22</v>
      </c>
      <c r="D11" s="460"/>
      <c r="E11" s="4" t="s">
        <v>56</v>
      </c>
      <c r="F11" s="3">
        <f>+[1]集計表!AO17</f>
        <v>2</v>
      </c>
      <c r="G11" s="3">
        <f>+[1]集計表!AP17</f>
        <v>2</v>
      </c>
      <c r="H11" s="3">
        <f>+[1]集計表!AQ17</f>
        <v>0</v>
      </c>
      <c r="I11" s="3">
        <f>+[1]集計表!AR17</f>
        <v>1</v>
      </c>
      <c r="J11" s="3">
        <f>+[1]集計表!AS17</f>
        <v>0</v>
      </c>
      <c r="K11" s="3">
        <f>+[1]集計表!AT17</f>
        <v>0</v>
      </c>
      <c r="L11" s="3">
        <f>+[1]集計表!AU17</f>
        <v>0</v>
      </c>
      <c r="M11" s="3">
        <f>+[1]集計表!AV17</f>
        <v>0</v>
      </c>
      <c r="N11" s="3">
        <f>+[1]集計表!AW17</f>
        <v>0</v>
      </c>
    </row>
    <row r="12" spans="1:14" ht="10.5" customHeight="1" x14ac:dyDescent="0.15">
      <c r="B12" s="22"/>
      <c r="C12" s="461"/>
      <c r="D12" s="462"/>
      <c r="E12" s="5" t="s">
        <v>57</v>
      </c>
      <c r="F12" s="6"/>
      <c r="G12" s="7">
        <f t="shared" ref="G12:N12" si="4">IFERROR(G11/$F11,"-")</f>
        <v>1</v>
      </c>
      <c r="H12" s="7">
        <f t="shared" si="4"/>
        <v>0</v>
      </c>
      <c r="I12" s="7">
        <f t="shared" si="4"/>
        <v>0.5</v>
      </c>
      <c r="J12" s="7">
        <f t="shared" si="4"/>
        <v>0</v>
      </c>
      <c r="K12" s="7">
        <f t="shared" si="4"/>
        <v>0</v>
      </c>
      <c r="L12" s="7">
        <f t="shared" si="4"/>
        <v>0</v>
      </c>
      <c r="M12" s="7">
        <f t="shared" si="4"/>
        <v>0</v>
      </c>
      <c r="N12" s="7">
        <f t="shared" si="4"/>
        <v>0</v>
      </c>
    </row>
    <row r="13" spans="1:14" ht="10.5" customHeight="1" x14ac:dyDescent="0.15">
      <c r="B13" s="22"/>
      <c r="C13" s="459" t="s">
        <v>25</v>
      </c>
      <c r="D13" s="460"/>
      <c r="E13" s="4" t="s">
        <v>56</v>
      </c>
      <c r="F13" s="3">
        <f>+[1]集計表!AO18</f>
        <v>8</v>
      </c>
      <c r="G13" s="3">
        <f>+[1]集計表!AP18</f>
        <v>6</v>
      </c>
      <c r="H13" s="3">
        <f>+[1]集計表!AQ18</f>
        <v>3</v>
      </c>
      <c r="I13" s="3">
        <f>+[1]集計表!AR18</f>
        <v>1</v>
      </c>
      <c r="J13" s="3">
        <f>+[1]集計表!AS18</f>
        <v>0</v>
      </c>
      <c r="K13" s="3">
        <f>+[1]集計表!AT18</f>
        <v>0</v>
      </c>
      <c r="L13" s="3">
        <f>+[1]集計表!AU18</f>
        <v>0</v>
      </c>
      <c r="M13" s="3">
        <f>+[1]集計表!AV18</f>
        <v>0</v>
      </c>
      <c r="N13" s="3">
        <f>+[1]集計表!AW18</f>
        <v>0</v>
      </c>
    </row>
    <row r="14" spans="1:14" ht="10.5" customHeight="1" x14ac:dyDescent="0.15">
      <c r="B14" s="22"/>
      <c r="C14" s="461"/>
      <c r="D14" s="462"/>
      <c r="E14" s="5" t="s">
        <v>57</v>
      </c>
      <c r="F14" s="6"/>
      <c r="G14" s="7">
        <f t="shared" ref="G14:N14" si="5">IFERROR(G13/$F13,"-")</f>
        <v>0.75</v>
      </c>
      <c r="H14" s="7">
        <f t="shared" si="5"/>
        <v>0.375</v>
      </c>
      <c r="I14" s="7">
        <f t="shared" si="5"/>
        <v>0.125</v>
      </c>
      <c r="J14" s="7">
        <f t="shared" si="5"/>
        <v>0</v>
      </c>
      <c r="K14" s="7">
        <f t="shared" si="5"/>
        <v>0</v>
      </c>
      <c r="L14" s="7">
        <f t="shared" si="5"/>
        <v>0</v>
      </c>
      <c r="M14" s="7">
        <f t="shared" si="5"/>
        <v>0</v>
      </c>
      <c r="N14" s="7">
        <f t="shared" si="5"/>
        <v>0</v>
      </c>
    </row>
    <row r="15" spans="1:14" ht="10.5" customHeight="1" x14ac:dyDescent="0.15">
      <c r="B15" s="22"/>
      <c r="C15" s="459" t="s">
        <v>117</v>
      </c>
      <c r="D15" s="460"/>
      <c r="E15" s="4" t="s">
        <v>56</v>
      </c>
      <c r="F15" s="3">
        <f>+[1]集計表!AO19</f>
        <v>9</v>
      </c>
      <c r="G15" s="3">
        <f>+[1]集計表!AP19</f>
        <v>6</v>
      </c>
      <c r="H15" s="3">
        <f>+[1]集計表!AQ19</f>
        <v>3</v>
      </c>
      <c r="I15" s="3">
        <f>+[1]集計表!AR19</f>
        <v>1</v>
      </c>
      <c r="J15" s="3">
        <f>+[1]集計表!AS19</f>
        <v>0</v>
      </c>
      <c r="K15" s="3">
        <f>+[1]集計表!AT19</f>
        <v>1</v>
      </c>
      <c r="L15" s="3">
        <f>+[1]集計表!AU19</f>
        <v>0</v>
      </c>
      <c r="M15" s="3">
        <f>+[1]集計表!AV19</f>
        <v>0</v>
      </c>
      <c r="N15" s="3">
        <f>+[1]集計表!AW19</f>
        <v>0</v>
      </c>
    </row>
    <row r="16" spans="1:14" ht="10.5" customHeight="1" x14ac:dyDescent="0.15">
      <c r="B16" s="22"/>
      <c r="C16" s="461"/>
      <c r="D16" s="462"/>
      <c r="E16" s="5" t="s">
        <v>57</v>
      </c>
      <c r="F16" s="6"/>
      <c r="G16" s="7">
        <f t="shared" ref="G16:N16" si="6">IFERROR(G15/$F15,"-")</f>
        <v>0.66666666666666663</v>
      </c>
      <c r="H16" s="7">
        <f t="shared" si="6"/>
        <v>0.33333333333333331</v>
      </c>
      <c r="I16" s="7">
        <f t="shared" si="6"/>
        <v>0.1111111111111111</v>
      </c>
      <c r="J16" s="7">
        <f t="shared" si="6"/>
        <v>0</v>
      </c>
      <c r="K16" s="7">
        <f t="shared" si="6"/>
        <v>0.1111111111111111</v>
      </c>
      <c r="L16" s="7">
        <f t="shared" si="6"/>
        <v>0</v>
      </c>
      <c r="M16" s="7">
        <f t="shared" si="6"/>
        <v>0</v>
      </c>
      <c r="N16" s="7">
        <f t="shared" si="6"/>
        <v>0</v>
      </c>
    </row>
    <row r="17" spans="2:14" ht="10.5" customHeight="1" x14ac:dyDescent="0.15">
      <c r="B17" s="22"/>
      <c r="C17" s="459" t="s">
        <v>153</v>
      </c>
      <c r="D17" s="460"/>
      <c r="E17" s="4" t="s">
        <v>56</v>
      </c>
      <c r="F17" s="3">
        <f>+[1]集計表!AO20</f>
        <v>14</v>
      </c>
      <c r="G17" s="3">
        <f>+[1]集計表!AP20</f>
        <v>10</v>
      </c>
      <c r="H17" s="3">
        <f>+[1]集計表!AQ20</f>
        <v>3</v>
      </c>
      <c r="I17" s="3">
        <f>+[1]集計表!AR20</f>
        <v>4</v>
      </c>
      <c r="J17" s="3">
        <f>+[1]集計表!AS20</f>
        <v>1</v>
      </c>
      <c r="K17" s="3">
        <f>+[1]集計表!AT20</f>
        <v>1</v>
      </c>
      <c r="L17" s="3">
        <f>+[1]集計表!AU20</f>
        <v>0</v>
      </c>
      <c r="M17" s="3">
        <f>+[1]集計表!AV20</f>
        <v>0</v>
      </c>
      <c r="N17" s="3">
        <f>+[1]集計表!AW20</f>
        <v>1</v>
      </c>
    </row>
    <row r="18" spans="2:14" ht="10.5" customHeight="1" x14ac:dyDescent="0.15">
      <c r="B18" s="22"/>
      <c r="C18" s="461"/>
      <c r="D18" s="462"/>
      <c r="E18" s="5" t="s">
        <v>57</v>
      </c>
      <c r="F18" s="6"/>
      <c r="G18" s="7">
        <f t="shared" ref="G18:N18" si="7">IFERROR(G17/$F17,"-")</f>
        <v>0.7142857142857143</v>
      </c>
      <c r="H18" s="7">
        <f t="shared" si="7"/>
        <v>0.21428571428571427</v>
      </c>
      <c r="I18" s="7">
        <f t="shared" si="7"/>
        <v>0.2857142857142857</v>
      </c>
      <c r="J18" s="7">
        <f t="shared" si="7"/>
        <v>7.1428571428571425E-2</v>
      </c>
      <c r="K18" s="7">
        <f t="shared" si="7"/>
        <v>7.1428571428571425E-2</v>
      </c>
      <c r="L18" s="7">
        <f t="shared" si="7"/>
        <v>0</v>
      </c>
      <c r="M18" s="7">
        <f t="shared" si="7"/>
        <v>0</v>
      </c>
      <c r="N18" s="7">
        <f t="shared" si="7"/>
        <v>7.1428571428571425E-2</v>
      </c>
    </row>
    <row r="19" spans="2:14" ht="10.5" customHeight="1" x14ac:dyDescent="0.15">
      <c r="B19" s="22"/>
      <c r="C19" s="459" t="s">
        <v>27</v>
      </c>
      <c r="D19" s="460"/>
      <c r="E19" s="4" t="s">
        <v>56</v>
      </c>
      <c r="F19" s="3">
        <f>+[1]集計表!AO21</f>
        <v>12</v>
      </c>
      <c r="G19" s="3">
        <f>+[1]集計表!AP21</f>
        <v>8</v>
      </c>
      <c r="H19" s="3">
        <f>+[1]集計表!AQ21</f>
        <v>4</v>
      </c>
      <c r="I19" s="3">
        <f>+[1]集計表!AR21</f>
        <v>3</v>
      </c>
      <c r="J19" s="3">
        <f>+[1]集計表!AS21</f>
        <v>1</v>
      </c>
      <c r="K19" s="3">
        <f>+[1]集計表!AT21</f>
        <v>0</v>
      </c>
      <c r="L19" s="3">
        <f>+[1]集計表!AU21</f>
        <v>0</v>
      </c>
      <c r="M19" s="3">
        <f>+[1]集計表!AV21</f>
        <v>1</v>
      </c>
      <c r="N19" s="3">
        <f>+[1]集計表!AW21</f>
        <v>0</v>
      </c>
    </row>
    <row r="20" spans="2:14" ht="10.5" customHeight="1" x14ac:dyDescent="0.15">
      <c r="B20" s="22"/>
      <c r="C20" s="461"/>
      <c r="D20" s="462"/>
      <c r="E20" s="5" t="s">
        <v>57</v>
      </c>
      <c r="F20" s="6"/>
      <c r="G20" s="7">
        <f t="shared" ref="G20:N20" si="8">IFERROR(G19/$F19,"-")</f>
        <v>0.66666666666666663</v>
      </c>
      <c r="H20" s="7">
        <f t="shared" si="8"/>
        <v>0.33333333333333331</v>
      </c>
      <c r="I20" s="7">
        <f t="shared" si="8"/>
        <v>0.25</v>
      </c>
      <c r="J20" s="7">
        <f t="shared" si="8"/>
        <v>8.3333333333333329E-2</v>
      </c>
      <c r="K20" s="7">
        <f t="shared" si="8"/>
        <v>0</v>
      </c>
      <c r="L20" s="7">
        <f t="shared" si="8"/>
        <v>0</v>
      </c>
      <c r="M20" s="7">
        <f t="shared" si="8"/>
        <v>8.3333333333333329E-2</v>
      </c>
      <c r="N20" s="7">
        <f t="shared" si="8"/>
        <v>0</v>
      </c>
    </row>
    <row r="21" spans="2:14" ht="10.5" customHeight="1" x14ac:dyDescent="0.15">
      <c r="B21" s="22"/>
      <c r="C21" s="459" t="s">
        <v>84</v>
      </c>
      <c r="D21" s="460"/>
      <c r="E21" s="4" t="s">
        <v>56</v>
      </c>
      <c r="F21" s="3">
        <f>+[1]集計表!AO22</f>
        <v>12</v>
      </c>
      <c r="G21" s="3">
        <f>+[1]集計表!AP22</f>
        <v>10</v>
      </c>
      <c r="H21" s="3">
        <f>+[1]集計表!AQ22</f>
        <v>2</v>
      </c>
      <c r="I21" s="3">
        <f>+[1]集計表!AR22</f>
        <v>3</v>
      </c>
      <c r="J21" s="3">
        <f>+[1]集計表!AS22</f>
        <v>0</v>
      </c>
      <c r="K21" s="3">
        <f>+[1]集計表!AT22</f>
        <v>2</v>
      </c>
      <c r="L21" s="3">
        <f>+[1]集計表!AU22</f>
        <v>0</v>
      </c>
      <c r="M21" s="3">
        <f>+[1]集計表!AV22</f>
        <v>0</v>
      </c>
      <c r="N21" s="3">
        <f>+[1]集計表!AW22</f>
        <v>0</v>
      </c>
    </row>
    <row r="22" spans="2:14" ht="10.5" customHeight="1" x14ac:dyDescent="0.15">
      <c r="B22" s="22"/>
      <c r="C22" s="461"/>
      <c r="D22" s="462"/>
      <c r="E22" s="5" t="s">
        <v>57</v>
      </c>
      <c r="F22" s="6"/>
      <c r="G22" s="7">
        <f t="shared" ref="G22:N22" si="9">IFERROR(G21/$F21,"-")</f>
        <v>0.83333333333333337</v>
      </c>
      <c r="H22" s="7">
        <f t="shared" si="9"/>
        <v>0.16666666666666666</v>
      </c>
      <c r="I22" s="7">
        <f t="shared" si="9"/>
        <v>0.25</v>
      </c>
      <c r="J22" s="7">
        <f t="shared" si="9"/>
        <v>0</v>
      </c>
      <c r="K22" s="7">
        <f t="shared" si="9"/>
        <v>0.16666666666666666</v>
      </c>
      <c r="L22" s="7">
        <f t="shared" si="9"/>
        <v>0</v>
      </c>
      <c r="M22" s="7">
        <f t="shared" si="9"/>
        <v>0</v>
      </c>
      <c r="N22" s="7">
        <f t="shared" si="9"/>
        <v>0</v>
      </c>
    </row>
    <row r="23" spans="2:14" ht="10.5" customHeight="1" x14ac:dyDescent="0.15">
      <c r="B23" s="22"/>
      <c r="C23" s="459" t="s">
        <v>29</v>
      </c>
      <c r="D23" s="460"/>
      <c r="E23" s="4" t="s">
        <v>56</v>
      </c>
      <c r="F23" s="3">
        <f>+[1]集計表!AO23</f>
        <v>16</v>
      </c>
      <c r="G23" s="3">
        <f>+[1]集計表!AP23</f>
        <v>12</v>
      </c>
      <c r="H23" s="3">
        <f>+[1]集計表!AQ23</f>
        <v>3</v>
      </c>
      <c r="I23" s="3">
        <f>+[1]集計表!AR23</f>
        <v>4</v>
      </c>
      <c r="J23" s="3">
        <f>+[1]集計表!AS23</f>
        <v>0</v>
      </c>
      <c r="K23" s="3">
        <f>+[1]集計表!AT23</f>
        <v>0</v>
      </c>
      <c r="L23" s="3">
        <f>+[1]集計表!AU23</f>
        <v>1</v>
      </c>
      <c r="M23" s="3">
        <f>+[1]集計表!AV23</f>
        <v>0</v>
      </c>
      <c r="N23" s="3">
        <f>+[1]集計表!AW23</f>
        <v>1</v>
      </c>
    </row>
    <row r="24" spans="2:14" ht="10.5" customHeight="1" x14ac:dyDescent="0.15">
      <c r="B24" s="22"/>
      <c r="C24" s="461"/>
      <c r="D24" s="462"/>
      <c r="E24" s="5" t="s">
        <v>57</v>
      </c>
      <c r="F24" s="6"/>
      <c r="G24" s="7">
        <f t="shared" ref="G24:N24" si="10">IFERROR(G23/$F23,"-")</f>
        <v>0.75</v>
      </c>
      <c r="H24" s="7">
        <f t="shared" si="10"/>
        <v>0.1875</v>
      </c>
      <c r="I24" s="7">
        <f t="shared" si="10"/>
        <v>0.25</v>
      </c>
      <c r="J24" s="7">
        <f t="shared" si="10"/>
        <v>0</v>
      </c>
      <c r="K24" s="7">
        <f t="shared" si="10"/>
        <v>0</v>
      </c>
      <c r="L24" s="7">
        <f t="shared" si="10"/>
        <v>6.25E-2</v>
      </c>
      <c r="M24" s="7">
        <f t="shared" si="10"/>
        <v>0</v>
      </c>
      <c r="N24" s="7">
        <f t="shared" si="10"/>
        <v>6.25E-2</v>
      </c>
    </row>
    <row r="25" spans="2:14" ht="10.5" customHeight="1" x14ac:dyDescent="0.15">
      <c r="B25" s="22"/>
      <c r="C25" s="459" t="s">
        <v>32</v>
      </c>
      <c r="D25" s="460"/>
      <c r="E25" s="4" t="s">
        <v>56</v>
      </c>
      <c r="F25" s="3">
        <f>+[1]集計表!AO24</f>
        <v>10</v>
      </c>
      <c r="G25" s="3">
        <f>+[1]集計表!AP24</f>
        <v>8</v>
      </c>
      <c r="H25" s="3">
        <f>+[1]集計表!AQ24</f>
        <v>3</v>
      </c>
      <c r="I25" s="3">
        <f>+[1]集計表!AR24</f>
        <v>1</v>
      </c>
      <c r="J25" s="3">
        <f>+[1]集計表!AS24</f>
        <v>0</v>
      </c>
      <c r="K25" s="3">
        <f>+[1]集計表!AT24</f>
        <v>0</v>
      </c>
      <c r="L25" s="3">
        <f>+[1]集計表!AU24</f>
        <v>1</v>
      </c>
      <c r="M25" s="3">
        <f>+[1]集計表!AV24</f>
        <v>0</v>
      </c>
      <c r="N25" s="3">
        <f>+[1]集計表!AW24</f>
        <v>0</v>
      </c>
    </row>
    <row r="26" spans="2:14" ht="10.5" customHeight="1" x14ac:dyDescent="0.15">
      <c r="B26" s="22"/>
      <c r="C26" s="461"/>
      <c r="D26" s="462"/>
      <c r="E26" s="5" t="s">
        <v>57</v>
      </c>
      <c r="F26" s="6"/>
      <c r="G26" s="7">
        <f t="shared" ref="G26:N26" si="11">IFERROR(G25/$F25,"-")</f>
        <v>0.8</v>
      </c>
      <c r="H26" s="7">
        <f t="shared" si="11"/>
        <v>0.3</v>
      </c>
      <c r="I26" s="7">
        <f t="shared" si="11"/>
        <v>0.1</v>
      </c>
      <c r="J26" s="7">
        <f t="shared" si="11"/>
        <v>0</v>
      </c>
      <c r="K26" s="7">
        <f t="shared" si="11"/>
        <v>0</v>
      </c>
      <c r="L26" s="7">
        <f t="shared" si="11"/>
        <v>0.1</v>
      </c>
      <c r="M26" s="7">
        <f t="shared" si="11"/>
        <v>0</v>
      </c>
      <c r="N26" s="7">
        <f t="shared" si="11"/>
        <v>0</v>
      </c>
    </row>
    <row r="27" spans="2:14" ht="10.5" customHeight="1" x14ac:dyDescent="0.15">
      <c r="B27" s="22"/>
      <c r="C27" s="459" t="s">
        <v>33</v>
      </c>
      <c r="D27" s="460"/>
      <c r="E27" s="4" t="s">
        <v>56</v>
      </c>
      <c r="F27" s="3">
        <f>+[1]集計表!AO25</f>
        <v>15</v>
      </c>
      <c r="G27" s="3">
        <f>+[1]集計表!AP25</f>
        <v>11</v>
      </c>
      <c r="H27" s="3">
        <f>+[1]集計表!AQ25</f>
        <v>1</v>
      </c>
      <c r="I27" s="3">
        <f>+[1]集計表!AR25</f>
        <v>5</v>
      </c>
      <c r="J27" s="3">
        <f>+[1]集計表!AS25</f>
        <v>1</v>
      </c>
      <c r="K27" s="3">
        <f>+[1]集計表!AT25</f>
        <v>1</v>
      </c>
      <c r="L27" s="3">
        <f>+[1]集計表!AU25</f>
        <v>0</v>
      </c>
      <c r="M27" s="3">
        <f>+[1]集計表!AV25</f>
        <v>1</v>
      </c>
      <c r="N27" s="3">
        <f>+[1]集計表!AW25</f>
        <v>0</v>
      </c>
    </row>
    <row r="28" spans="2:14" ht="10.5" customHeight="1" x14ac:dyDescent="0.15">
      <c r="B28" s="22"/>
      <c r="C28" s="461"/>
      <c r="D28" s="462"/>
      <c r="E28" s="5" t="s">
        <v>57</v>
      </c>
      <c r="F28" s="6"/>
      <c r="G28" s="7">
        <f t="shared" ref="G28:N28" si="12">IFERROR(G27/$F27,"-")</f>
        <v>0.73333333333333328</v>
      </c>
      <c r="H28" s="7">
        <f t="shared" si="12"/>
        <v>6.6666666666666666E-2</v>
      </c>
      <c r="I28" s="7">
        <f t="shared" si="12"/>
        <v>0.33333333333333331</v>
      </c>
      <c r="J28" s="7">
        <f t="shared" si="12"/>
        <v>6.6666666666666666E-2</v>
      </c>
      <c r="K28" s="7">
        <f t="shared" si="12"/>
        <v>6.6666666666666666E-2</v>
      </c>
      <c r="L28" s="7">
        <f t="shared" si="12"/>
        <v>0</v>
      </c>
      <c r="M28" s="7">
        <f t="shared" si="12"/>
        <v>6.6666666666666666E-2</v>
      </c>
      <c r="N28" s="7">
        <f t="shared" si="12"/>
        <v>0</v>
      </c>
    </row>
    <row r="29" spans="2:14" ht="10.5" customHeight="1" x14ac:dyDescent="0.15">
      <c r="B29" s="22"/>
      <c r="C29" s="459" t="s">
        <v>31</v>
      </c>
      <c r="D29" s="460"/>
      <c r="E29" s="4" t="s">
        <v>56</v>
      </c>
      <c r="F29" s="3">
        <f>+[1]集計表!AO26</f>
        <v>11</v>
      </c>
      <c r="G29" s="3">
        <f>+[1]集計表!AP26</f>
        <v>6</v>
      </c>
      <c r="H29" s="3">
        <f>+[1]集計表!AQ26</f>
        <v>5</v>
      </c>
      <c r="I29" s="3">
        <f>+[1]集計表!AR26</f>
        <v>4</v>
      </c>
      <c r="J29" s="3">
        <f>+[1]集計表!AS26</f>
        <v>3</v>
      </c>
      <c r="K29" s="3">
        <f>+[1]集計表!AT26</f>
        <v>0</v>
      </c>
      <c r="L29" s="3">
        <f>+[1]集計表!AU26</f>
        <v>0</v>
      </c>
      <c r="M29" s="3">
        <f>+[1]集計表!AV26</f>
        <v>0</v>
      </c>
      <c r="N29" s="3">
        <f>+[1]集計表!AW26</f>
        <v>1</v>
      </c>
    </row>
    <row r="30" spans="2:14" ht="10.5" customHeight="1" x14ac:dyDescent="0.15">
      <c r="B30" s="22"/>
      <c r="C30" s="461"/>
      <c r="D30" s="462"/>
      <c r="E30" s="5" t="s">
        <v>57</v>
      </c>
      <c r="F30" s="6"/>
      <c r="G30" s="7">
        <f t="shared" ref="G30:N30" si="13">IFERROR(G29/$F29,"-")</f>
        <v>0.54545454545454541</v>
      </c>
      <c r="H30" s="7">
        <f t="shared" si="13"/>
        <v>0.45454545454545453</v>
      </c>
      <c r="I30" s="7">
        <f t="shared" si="13"/>
        <v>0.36363636363636365</v>
      </c>
      <c r="J30" s="7">
        <f t="shared" si="13"/>
        <v>0.27272727272727271</v>
      </c>
      <c r="K30" s="7">
        <f t="shared" si="13"/>
        <v>0</v>
      </c>
      <c r="L30" s="7">
        <f t="shared" si="13"/>
        <v>0</v>
      </c>
      <c r="M30" s="7">
        <f t="shared" si="13"/>
        <v>0</v>
      </c>
      <c r="N30" s="7">
        <f t="shared" si="13"/>
        <v>9.0909090909090912E-2</v>
      </c>
    </row>
    <row r="31" spans="2:14" ht="10.5" customHeight="1" x14ac:dyDescent="0.15">
      <c r="B31" s="453" t="s">
        <v>60</v>
      </c>
      <c r="C31" s="454"/>
      <c r="D31" s="455"/>
      <c r="E31" s="30" t="s">
        <v>56</v>
      </c>
      <c r="F31" s="31">
        <f t="shared" ref="F31:N31" si="14">+F33+F41+F65+F67+F69+F71+F73</f>
        <v>128</v>
      </c>
      <c r="G31" s="31">
        <f t="shared" si="14"/>
        <v>89</v>
      </c>
      <c r="H31" s="31">
        <f t="shared" si="14"/>
        <v>33</v>
      </c>
      <c r="I31" s="31">
        <f t="shared" si="14"/>
        <v>36</v>
      </c>
      <c r="J31" s="31">
        <f t="shared" si="14"/>
        <v>5</v>
      </c>
      <c r="K31" s="31">
        <f t="shared" si="14"/>
        <v>6</v>
      </c>
      <c r="L31" s="31">
        <f t="shared" si="14"/>
        <v>8</v>
      </c>
      <c r="M31" s="31">
        <f t="shared" si="14"/>
        <v>3</v>
      </c>
      <c r="N31" s="31">
        <f t="shared" si="14"/>
        <v>6</v>
      </c>
    </row>
    <row r="32" spans="2:14" ht="10.5" customHeight="1" x14ac:dyDescent="0.15">
      <c r="B32" s="456"/>
      <c r="C32" s="457"/>
      <c r="D32" s="458"/>
      <c r="E32" s="32" t="s">
        <v>57</v>
      </c>
      <c r="F32" s="33"/>
      <c r="G32" s="34">
        <f t="shared" ref="G32:N32" si="15">IFERROR(G31/$F31,"-")</f>
        <v>0.6953125</v>
      </c>
      <c r="H32" s="34">
        <f t="shared" si="15"/>
        <v>0.2578125</v>
      </c>
      <c r="I32" s="34">
        <f t="shared" si="15"/>
        <v>0.28125</v>
      </c>
      <c r="J32" s="34">
        <f t="shared" si="15"/>
        <v>3.90625E-2</v>
      </c>
      <c r="K32" s="34">
        <f t="shared" si="15"/>
        <v>4.6875E-2</v>
      </c>
      <c r="L32" s="34">
        <f t="shared" si="15"/>
        <v>6.25E-2</v>
      </c>
      <c r="M32" s="34">
        <f t="shared" si="15"/>
        <v>2.34375E-2</v>
      </c>
      <c r="N32" s="34">
        <f t="shared" si="15"/>
        <v>4.6875E-2</v>
      </c>
    </row>
    <row r="33" spans="2:14" ht="10.5" customHeight="1" x14ac:dyDescent="0.15">
      <c r="B33" s="22"/>
      <c r="C33" s="464" t="s">
        <v>61</v>
      </c>
      <c r="D33" s="465"/>
      <c r="E33" s="36" t="s">
        <v>56</v>
      </c>
      <c r="F33" s="37">
        <f>+[1]集計表!AO8</f>
        <v>16</v>
      </c>
      <c r="G33" s="37">
        <f>+[1]集計表!AP8</f>
        <v>10</v>
      </c>
      <c r="H33" s="37">
        <f>+[1]集計表!AQ8</f>
        <v>5</v>
      </c>
      <c r="I33" s="37">
        <f>+[1]集計表!AR8</f>
        <v>6</v>
      </c>
      <c r="J33" s="37">
        <f>+[1]集計表!AS8</f>
        <v>0</v>
      </c>
      <c r="K33" s="37">
        <f>+[1]集計表!AT8</f>
        <v>0</v>
      </c>
      <c r="L33" s="37">
        <f>+[1]集計表!AU8</f>
        <v>0</v>
      </c>
      <c r="M33" s="37">
        <f>+[1]集計表!AV8</f>
        <v>0</v>
      </c>
      <c r="N33" s="37">
        <f>+[1]集計表!AW8</f>
        <v>0</v>
      </c>
    </row>
    <row r="34" spans="2:14" ht="10.5" customHeight="1" x14ac:dyDescent="0.15">
      <c r="B34" s="22"/>
      <c r="C34" s="466"/>
      <c r="D34" s="467"/>
      <c r="E34" s="38" t="s">
        <v>57</v>
      </c>
      <c r="F34" s="39"/>
      <c r="G34" s="40">
        <f t="shared" ref="G34:N34" si="16">IFERROR(G33/$F33,"-")</f>
        <v>0.625</v>
      </c>
      <c r="H34" s="40">
        <f t="shared" si="16"/>
        <v>0.3125</v>
      </c>
      <c r="I34" s="40">
        <f t="shared" si="16"/>
        <v>0.375</v>
      </c>
      <c r="J34" s="40">
        <f t="shared" si="16"/>
        <v>0</v>
      </c>
      <c r="K34" s="40">
        <f t="shared" si="16"/>
        <v>0</v>
      </c>
      <c r="L34" s="40">
        <f t="shared" si="16"/>
        <v>0</v>
      </c>
      <c r="M34" s="40">
        <f t="shared" si="16"/>
        <v>0</v>
      </c>
      <c r="N34" s="40">
        <f t="shared" si="16"/>
        <v>0</v>
      </c>
    </row>
    <row r="35" spans="2:14" ht="10.5" customHeight="1" x14ac:dyDescent="0.15">
      <c r="B35" s="22"/>
      <c r="C35" s="62"/>
      <c r="D35" s="451" t="s">
        <v>39</v>
      </c>
      <c r="E35" s="4" t="s">
        <v>56</v>
      </c>
      <c r="F35" s="3">
        <f>+[1]集計表!AO27</f>
        <v>6</v>
      </c>
      <c r="G35" s="3">
        <f>+[1]集計表!AP27</f>
        <v>3</v>
      </c>
      <c r="H35" s="3">
        <f>+[1]集計表!AQ27</f>
        <v>4</v>
      </c>
      <c r="I35" s="3">
        <f>+[1]集計表!AR27</f>
        <v>3</v>
      </c>
      <c r="J35" s="3">
        <f>+[1]集計表!AS27</f>
        <v>0</v>
      </c>
      <c r="K35" s="3">
        <f>+[1]集計表!AT27</f>
        <v>0</v>
      </c>
      <c r="L35" s="3">
        <f>+[1]集計表!AU27</f>
        <v>0</v>
      </c>
      <c r="M35" s="3">
        <f>+[1]集計表!AV27</f>
        <v>0</v>
      </c>
      <c r="N35" s="3">
        <f>+[1]集計表!AW27</f>
        <v>0</v>
      </c>
    </row>
    <row r="36" spans="2:14" ht="10.5" customHeight="1" x14ac:dyDescent="0.15">
      <c r="B36" s="22"/>
      <c r="C36" s="62"/>
      <c r="D36" s="452"/>
      <c r="E36" s="5" t="s">
        <v>57</v>
      </c>
      <c r="F36" s="6"/>
      <c r="G36" s="7">
        <f t="shared" ref="G36:N36" si="17">IFERROR(G35/$F35,"-")</f>
        <v>0.5</v>
      </c>
      <c r="H36" s="7">
        <f t="shared" si="17"/>
        <v>0.66666666666666663</v>
      </c>
      <c r="I36" s="7">
        <f t="shared" si="17"/>
        <v>0.5</v>
      </c>
      <c r="J36" s="7">
        <f t="shared" si="17"/>
        <v>0</v>
      </c>
      <c r="K36" s="7">
        <f t="shared" si="17"/>
        <v>0</v>
      </c>
      <c r="L36" s="7">
        <f t="shared" si="17"/>
        <v>0</v>
      </c>
      <c r="M36" s="7">
        <f t="shared" si="17"/>
        <v>0</v>
      </c>
      <c r="N36" s="7">
        <f t="shared" si="17"/>
        <v>0</v>
      </c>
    </row>
    <row r="37" spans="2:14" ht="10.5" customHeight="1" x14ac:dyDescent="0.15">
      <c r="B37" s="22"/>
      <c r="C37" s="62"/>
      <c r="D37" s="451" t="s">
        <v>19</v>
      </c>
      <c r="E37" s="4" t="s">
        <v>56</v>
      </c>
      <c r="F37" s="3">
        <f>+[1]集計表!AO28</f>
        <v>6</v>
      </c>
      <c r="G37" s="3">
        <f>+[1]集計表!AP28</f>
        <v>4</v>
      </c>
      <c r="H37" s="3">
        <f>+[1]集計表!AQ28</f>
        <v>0</v>
      </c>
      <c r="I37" s="3">
        <f>+[1]集計表!AR28</f>
        <v>2</v>
      </c>
      <c r="J37" s="3">
        <f>+[1]集計表!AS28</f>
        <v>0</v>
      </c>
      <c r="K37" s="3">
        <f>+[1]集計表!AT28</f>
        <v>0</v>
      </c>
      <c r="L37" s="3">
        <f>+[1]集計表!AU28</f>
        <v>0</v>
      </c>
      <c r="M37" s="3">
        <f>+[1]集計表!AV28</f>
        <v>0</v>
      </c>
      <c r="N37" s="3">
        <f>+[1]集計表!AW28</f>
        <v>0</v>
      </c>
    </row>
    <row r="38" spans="2:14" ht="10.5" customHeight="1" x14ac:dyDescent="0.15">
      <c r="B38" s="22"/>
      <c r="C38" s="62"/>
      <c r="D38" s="452"/>
      <c r="E38" s="5" t="s">
        <v>57</v>
      </c>
      <c r="F38" s="6"/>
      <c r="G38" s="7">
        <f t="shared" ref="G38:N38" si="18">IFERROR(G37/$F37,"-")</f>
        <v>0.66666666666666663</v>
      </c>
      <c r="H38" s="7">
        <f t="shared" si="18"/>
        <v>0</v>
      </c>
      <c r="I38" s="7">
        <f t="shared" si="18"/>
        <v>0.33333333333333331</v>
      </c>
      <c r="J38" s="7">
        <f t="shared" si="18"/>
        <v>0</v>
      </c>
      <c r="K38" s="7">
        <f t="shared" si="18"/>
        <v>0</v>
      </c>
      <c r="L38" s="7">
        <f t="shared" si="18"/>
        <v>0</v>
      </c>
      <c r="M38" s="7">
        <f t="shared" si="18"/>
        <v>0</v>
      </c>
      <c r="N38" s="7">
        <f t="shared" si="18"/>
        <v>0</v>
      </c>
    </row>
    <row r="39" spans="2:14" ht="10.5" customHeight="1" x14ac:dyDescent="0.15">
      <c r="B39" s="22"/>
      <c r="C39" s="62"/>
      <c r="D39" s="451" t="s">
        <v>20</v>
      </c>
      <c r="E39" s="4" t="s">
        <v>56</v>
      </c>
      <c r="F39" s="3">
        <f>+[1]集計表!AO29</f>
        <v>4</v>
      </c>
      <c r="G39" s="3">
        <f>+[1]集計表!AP29</f>
        <v>3</v>
      </c>
      <c r="H39" s="3">
        <f>+[1]集計表!AQ29</f>
        <v>1</v>
      </c>
      <c r="I39" s="3">
        <f>+[1]集計表!AR29</f>
        <v>1</v>
      </c>
      <c r="J39" s="3">
        <f>+[1]集計表!AS29</f>
        <v>0</v>
      </c>
      <c r="K39" s="3">
        <f>+[1]集計表!AT29</f>
        <v>0</v>
      </c>
      <c r="L39" s="3">
        <f>+[1]集計表!AU29</f>
        <v>0</v>
      </c>
      <c r="M39" s="3">
        <f>+[1]集計表!AV29</f>
        <v>0</v>
      </c>
      <c r="N39" s="3">
        <f>+[1]集計表!AW29</f>
        <v>0</v>
      </c>
    </row>
    <row r="40" spans="2:14" ht="10.5" customHeight="1" x14ac:dyDescent="0.15">
      <c r="B40" s="22"/>
      <c r="C40" s="63"/>
      <c r="D40" s="452"/>
      <c r="E40" s="5" t="s">
        <v>57</v>
      </c>
      <c r="F40" s="6"/>
      <c r="G40" s="7">
        <f t="shared" ref="G40:N40" si="19">IFERROR(G39/$F39,"-")</f>
        <v>0.75</v>
      </c>
      <c r="H40" s="7">
        <f t="shared" si="19"/>
        <v>0.25</v>
      </c>
      <c r="I40" s="7">
        <f t="shared" si="19"/>
        <v>0.25</v>
      </c>
      <c r="J40" s="7">
        <f t="shared" si="19"/>
        <v>0</v>
      </c>
      <c r="K40" s="7">
        <f t="shared" si="19"/>
        <v>0</v>
      </c>
      <c r="L40" s="7">
        <f t="shared" si="19"/>
        <v>0</v>
      </c>
      <c r="M40" s="7">
        <f t="shared" si="19"/>
        <v>0</v>
      </c>
      <c r="N40" s="7">
        <f t="shared" si="19"/>
        <v>0</v>
      </c>
    </row>
    <row r="41" spans="2:14" ht="10.5" customHeight="1" x14ac:dyDescent="0.15">
      <c r="B41" s="22"/>
      <c r="C41" s="464" t="s">
        <v>62</v>
      </c>
      <c r="D41" s="465"/>
      <c r="E41" s="36" t="s">
        <v>56</v>
      </c>
      <c r="F41" s="37">
        <f>+[1]集計表!AO9</f>
        <v>39</v>
      </c>
      <c r="G41" s="37">
        <f>+[1]集計表!AP9</f>
        <v>26</v>
      </c>
      <c r="H41" s="37">
        <f>+[1]集計表!AQ9</f>
        <v>11</v>
      </c>
      <c r="I41" s="37">
        <f>+[1]集計表!AR9</f>
        <v>14</v>
      </c>
      <c r="J41" s="37">
        <f>+[1]集計表!AS9</f>
        <v>1</v>
      </c>
      <c r="K41" s="37">
        <f>+[1]集計表!AT9</f>
        <v>2</v>
      </c>
      <c r="L41" s="37">
        <f>+[1]集計表!AU9</f>
        <v>0</v>
      </c>
      <c r="M41" s="37">
        <f>+[1]集計表!AV9</f>
        <v>0</v>
      </c>
      <c r="N41" s="37">
        <f>+[1]集計表!AW9</f>
        <v>3</v>
      </c>
    </row>
    <row r="42" spans="2:14" ht="10.5" customHeight="1" x14ac:dyDescent="0.15">
      <c r="B42" s="22"/>
      <c r="C42" s="466"/>
      <c r="D42" s="467"/>
      <c r="E42" s="38" t="s">
        <v>57</v>
      </c>
      <c r="F42" s="39"/>
      <c r="G42" s="40">
        <f t="shared" ref="G42:N42" si="20">IFERROR(G41/$F41,"-")</f>
        <v>0.66666666666666663</v>
      </c>
      <c r="H42" s="40">
        <f t="shared" si="20"/>
        <v>0.28205128205128205</v>
      </c>
      <c r="I42" s="40">
        <f t="shared" si="20"/>
        <v>0.35897435897435898</v>
      </c>
      <c r="J42" s="40">
        <f t="shared" si="20"/>
        <v>2.564102564102564E-2</v>
      </c>
      <c r="K42" s="40">
        <f t="shared" si="20"/>
        <v>5.128205128205128E-2</v>
      </c>
      <c r="L42" s="40">
        <f t="shared" si="20"/>
        <v>0</v>
      </c>
      <c r="M42" s="40">
        <f t="shared" si="20"/>
        <v>0</v>
      </c>
      <c r="N42" s="40">
        <f t="shared" si="20"/>
        <v>7.6923076923076927E-2</v>
      </c>
    </row>
    <row r="43" spans="2:14" ht="10.5" customHeight="1" x14ac:dyDescent="0.15">
      <c r="B43" s="22"/>
      <c r="C43" s="62"/>
      <c r="D43" s="451" t="s">
        <v>50</v>
      </c>
      <c r="E43" s="4" t="s">
        <v>56</v>
      </c>
      <c r="F43" s="3">
        <f>+[1]集計表!AO30</f>
        <v>18</v>
      </c>
      <c r="G43" s="3">
        <f>+[1]集計表!AP30</f>
        <v>11</v>
      </c>
      <c r="H43" s="3">
        <f>+[1]集計表!AQ30</f>
        <v>8</v>
      </c>
      <c r="I43" s="3">
        <f>+[1]集計表!AR30</f>
        <v>7</v>
      </c>
      <c r="J43" s="3">
        <f>+[1]集計表!AS30</f>
        <v>1</v>
      </c>
      <c r="K43" s="3">
        <f>+[1]集計表!AT30</f>
        <v>2</v>
      </c>
      <c r="L43" s="3">
        <f>+[1]集計表!AU30</f>
        <v>0</v>
      </c>
      <c r="M43" s="3">
        <f>+[1]集計表!AV30</f>
        <v>0</v>
      </c>
      <c r="N43" s="3">
        <f>+[1]集計表!AW30</f>
        <v>0</v>
      </c>
    </row>
    <row r="44" spans="2:14" ht="10.5" customHeight="1" x14ac:dyDescent="0.15">
      <c r="B44" s="22"/>
      <c r="C44" s="62"/>
      <c r="D44" s="452"/>
      <c r="E44" s="5" t="s">
        <v>57</v>
      </c>
      <c r="F44" s="6"/>
      <c r="G44" s="7">
        <f t="shared" ref="G44:N44" si="21">IFERROR(G43/$F43,"-")</f>
        <v>0.61111111111111116</v>
      </c>
      <c r="H44" s="7">
        <f t="shared" si="21"/>
        <v>0.44444444444444442</v>
      </c>
      <c r="I44" s="7">
        <f t="shared" si="21"/>
        <v>0.3888888888888889</v>
      </c>
      <c r="J44" s="7">
        <f t="shared" si="21"/>
        <v>5.5555555555555552E-2</v>
      </c>
      <c r="K44" s="7">
        <f t="shared" si="21"/>
        <v>0.1111111111111111</v>
      </c>
      <c r="L44" s="7">
        <f t="shared" si="21"/>
        <v>0</v>
      </c>
      <c r="M44" s="7">
        <f t="shared" si="21"/>
        <v>0</v>
      </c>
      <c r="N44" s="7">
        <f t="shared" si="21"/>
        <v>0</v>
      </c>
    </row>
    <row r="45" spans="2:14" ht="10.5" customHeight="1" x14ac:dyDescent="0.15">
      <c r="B45" s="22"/>
      <c r="C45" s="62"/>
      <c r="D45" s="451" t="s">
        <v>135</v>
      </c>
      <c r="E45" s="4" t="s">
        <v>56</v>
      </c>
      <c r="F45" s="3">
        <f>+[1]集計表!AO31</f>
        <v>2</v>
      </c>
      <c r="G45" s="3">
        <f>+[1]集計表!AP31</f>
        <v>1</v>
      </c>
      <c r="H45" s="3">
        <f>+[1]集計表!AQ31</f>
        <v>1</v>
      </c>
      <c r="I45" s="3">
        <f>+[1]集計表!AR31</f>
        <v>1</v>
      </c>
      <c r="J45" s="3">
        <f>+[1]集計表!AS31</f>
        <v>0</v>
      </c>
      <c r="K45" s="3">
        <f>+[1]集計表!AT31</f>
        <v>0</v>
      </c>
      <c r="L45" s="3">
        <f>+[1]集計表!AU31</f>
        <v>0</v>
      </c>
      <c r="M45" s="3">
        <f>+[1]集計表!AV31</f>
        <v>0</v>
      </c>
      <c r="N45" s="3">
        <f>+[1]集計表!AW31</f>
        <v>0</v>
      </c>
    </row>
    <row r="46" spans="2:14" ht="10.5" customHeight="1" x14ac:dyDescent="0.15">
      <c r="B46" s="22"/>
      <c r="C46" s="62"/>
      <c r="D46" s="452"/>
      <c r="E46" s="5" t="s">
        <v>57</v>
      </c>
      <c r="F46" s="6"/>
      <c r="G46" s="7">
        <f t="shared" ref="G46:N46" si="22">IFERROR(G45/$F45,"-")</f>
        <v>0.5</v>
      </c>
      <c r="H46" s="7">
        <f t="shared" si="22"/>
        <v>0.5</v>
      </c>
      <c r="I46" s="7">
        <f t="shared" si="22"/>
        <v>0.5</v>
      </c>
      <c r="J46" s="7">
        <f t="shared" si="22"/>
        <v>0</v>
      </c>
      <c r="K46" s="7">
        <f t="shared" si="22"/>
        <v>0</v>
      </c>
      <c r="L46" s="7">
        <f t="shared" si="22"/>
        <v>0</v>
      </c>
      <c r="M46" s="7">
        <f t="shared" si="22"/>
        <v>0</v>
      </c>
      <c r="N46" s="7">
        <f t="shared" si="22"/>
        <v>0</v>
      </c>
    </row>
    <row r="47" spans="2:14" ht="10.5" customHeight="1" x14ac:dyDescent="0.15">
      <c r="B47" s="22"/>
      <c r="C47" s="447" t="s">
        <v>113</v>
      </c>
      <c r="D47" s="451" t="s">
        <v>44</v>
      </c>
      <c r="E47" s="4" t="s">
        <v>56</v>
      </c>
      <c r="F47" s="3">
        <f>+[1]集計表!AO32</f>
        <v>5</v>
      </c>
      <c r="G47" s="3">
        <f>+[1]集計表!AP32</f>
        <v>4</v>
      </c>
      <c r="H47" s="3">
        <f>+[1]集計表!AQ32</f>
        <v>2</v>
      </c>
      <c r="I47" s="3">
        <f>+[1]集計表!AR32</f>
        <v>1</v>
      </c>
      <c r="J47" s="3">
        <f>+[1]集計表!AS32</f>
        <v>0</v>
      </c>
      <c r="K47" s="3">
        <f>+[1]集計表!AT32</f>
        <v>0</v>
      </c>
      <c r="L47" s="3">
        <f>+[1]集計表!AU32</f>
        <v>0</v>
      </c>
      <c r="M47" s="3">
        <f>+[1]集計表!AV32</f>
        <v>0</v>
      </c>
      <c r="N47" s="3">
        <f>+[1]集計表!AW32</f>
        <v>0</v>
      </c>
    </row>
    <row r="48" spans="2:14" ht="10.5" customHeight="1" x14ac:dyDescent="0.15">
      <c r="B48" s="22"/>
      <c r="C48" s="447"/>
      <c r="D48" s="452"/>
      <c r="E48" s="5" t="s">
        <v>57</v>
      </c>
      <c r="F48" s="6"/>
      <c r="G48" s="7">
        <f t="shared" ref="G48:N48" si="23">IFERROR(G47/$F47,"-")</f>
        <v>0.8</v>
      </c>
      <c r="H48" s="7">
        <f t="shared" si="23"/>
        <v>0.4</v>
      </c>
      <c r="I48" s="7">
        <f t="shared" si="23"/>
        <v>0.2</v>
      </c>
      <c r="J48" s="7">
        <f t="shared" si="23"/>
        <v>0</v>
      </c>
      <c r="K48" s="7">
        <f t="shared" si="23"/>
        <v>0</v>
      </c>
      <c r="L48" s="7">
        <f t="shared" si="23"/>
        <v>0</v>
      </c>
      <c r="M48" s="7">
        <f t="shared" si="23"/>
        <v>0</v>
      </c>
      <c r="N48" s="7">
        <f t="shared" si="23"/>
        <v>0</v>
      </c>
    </row>
    <row r="49" spans="2:14" ht="10.5" customHeight="1" x14ac:dyDescent="0.15">
      <c r="B49" s="22"/>
      <c r="C49" s="447" t="s">
        <v>114</v>
      </c>
      <c r="D49" s="451" t="s">
        <v>132</v>
      </c>
      <c r="E49" s="4" t="s">
        <v>56</v>
      </c>
      <c r="F49" s="3">
        <f>+[1]集計表!AO33</f>
        <v>4</v>
      </c>
      <c r="G49" s="3">
        <f>+[1]集計表!AP33</f>
        <v>3</v>
      </c>
      <c r="H49" s="3">
        <f>+[1]集計表!AQ33</f>
        <v>1</v>
      </c>
      <c r="I49" s="3">
        <f>+[1]集計表!AR33</f>
        <v>2</v>
      </c>
      <c r="J49" s="3">
        <f>+[1]集計表!AS33</f>
        <v>0</v>
      </c>
      <c r="K49" s="3">
        <f>+[1]集計表!AT33</f>
        <v>0</v>
      </c>
      <c r="L49" s="3">
        <f>+[1]集計表!AU33</f>
        <v>0</v>
      </c>
      <c r="M49" s="3">
        <f>+[1]集計表!AV33</f>
        <v>0</v>
      </c>
      <c r="N49" s="3">
        <f>+[1]集計表!AW33</f>
        <v>0</v>
      </c>
    </row>
    <row r="50" spans="2:14" ht="10.5" customHeight="1" x14ac:dyDescent="0.15">
      <c r="B50" s="22"/>
      <c r="C50" s="447"/>
      <c r="D50" s="452"/>
      <c r="E50" s="5" t="s">
        <v>57</v>
      </c>
      <c r="F50" s="6"/>
      <c r="G50" s="7">
        <f t="shared" ref="G50:N50" si="24">IFERROR(G49/$F49,"-")</f>
        <v>0.75</v>
      </c>
      <c r="H50" s="7">
        <f t="shared" si="24"/>
        <v>0.25</v>
      </c>
      <c r="I50" s="7">
        <f t="shared" si="24"/>
        <v>0.5</v>
      </c>
      <c r="J50" s="7">
        <f t="shared" si="24"/>
        <v>0</v>
      </c>
      <c r="K50" s="7">
        <f t="shared" si="24"/>
        <v>0</v>
      </c>
      <c r="L50" s="7">
        <f t="shared" si="24"/>
        <v>0</v>
      </c>
      <c r="M50" s="7">
        <f t="shared" si="24"/>
        <v>0</v>
      </c>
      <c r="N50" s="7">
        <f t="shared" si="24"/>
        <v>0</v>
      </c>
    </row>
    <row r="51" spans="2:14" ht="10.5" customHeight="1" x14ac:dyDescent="0.15">
      <c r="B51" s="22"/>
      <c r="C51" s="62"/>
      <c r="D51" s="451" t="s">
        <v>46</v>
      </c>
      <c r="E51" s="4" t="s">
        <v>56</v>
      </c>
      <c r="F51" s="3">
        <f>+[1]集計表!AO34</f>
        <v>6</v>
      </c>
      <c r="G51" s="3">
        <f>+[1]集計表!AP34</f>
        <v>3</v>
      </c>
      <c r="H51" s="3">
        <f>+[1]集計表!AQ34</f>
        <v>3</v>
      </c>
      <c r="I51" s="3">
        <f>+[1]集計表!AR34</f>
        <v>2</v>
      </c>
      <c r="J51" s="3">
        <f>+[1]集計表!AS34</f>
        <v>1</v>
      </c>
      <c r="K51" s="3">
        <f>+[1]集計表!AT34</f>
        <v>2</v>
      </c>
      <c r="L51" s="3">
        <f>+[1]集計表!AU34</f>
        <v>0</v>
      </c>
      <c r="M51" s="3">
        <f>+[1]集計表!AV34</f>
        <v>0</v>
      </c>
      <c r="N51" s="3">
        <f>+[1]集計表!AW34</f>
        <v>0</v>
      </c>
    </row>
    <row r="52" spans="2:14" ht="10.5" customHeight="1" x14ac:dyDescent="0.15">
      <c r="B52" s="22"/>
      <c r="C52" s="62"/>
      <c r="D52" s="452"/>
      <c r="E52" s="5" t="s">
        <v>57</v>
      </c>
      <c r="F52" s="6"/>
      <c r="G52" s="7">
        <f t="shared" ref="G52:N52" si="25">IFERROR(G51/$F51,"-")</f>
        <v>0.5</v>
      </c>
      <c r="H52" s="7">
        <f t="shared" si="25"/>
        <v>0.5</v>
      </c>
      <c r="I52" s="7">
        <f t="shared" si="25"/>
        <v>0.33333333333333331</v>
      </c>
      <c r="J52" s="7">
        <f t="shared" si="25"/>
        <v>0.16666666666666666</v>
      </c>
      <c r="K52" s="7">
        <f t="shared" si="25"/>
        <v>0.33333333333333331</v>
      </c>
      <c r="L52" s="7">
        <f t="shared" si="25"/>
        <v>0</v>
      </c>
      <c r="M52" s="7">
        <f t="shared" si="25"/>
        <v>0</v>
      </c>
      <c r="N52" s="7">
        <f t="shared" si="25"/>
        <v>0</v>
      </c>
    </row>
    <row r="53" spans="2:14" ht="10.5" customHeight="1" x14ac:dyDescent="0.15">
      <c r="B53" s="22"/>
      <c r="C53" s="62"/>
      <c r="D53" s="451" t="s">
        <v>45</v>
      </c>
      <c r="E53" s="4" t="s">
        <v>56</v>
      </c>
      <c r="F53" s="3">
        <f>+[1]集計表!AO35</f>
        <v>1</v>
      </c>
      <c r="G53" s="3">
        <f>+[1]集計表!AP35</f>
        <v>0</v>
      </c>
      <c r="H53" s="3">
        <f>+[1]集計表!AQ35</f>
        <v>1</v>
      </c>
      <c r="I53" s="3">
        <f>+[1]集計表!AR35</f>
        <v>1</v>
      </c>
      <c r="J53" s="3">
        <f>+[1]集計表!AS35</f>
        <v>0</v>
      </c>
      <c r="K53" s="3">
        <f>+[1]集計表!AT35</f>
        <v>0</v>
      </c>
      <c r="L53" s="3">
        <f>+[1]集計表!AU35</f>
        <v>0</v>
      </c>
      <c r="M53" s="3">
        <f>+[1]集計表!AV35</f>
        <v>0</v>
      </c>
      <c r="N53" s="3">
        <f>+[1]集計表!AW35</f>
        <v>0</v>
      </c>
    </row>
    <row r="54" spans="2:14" ht="10.5" customHeight="1" x14ac:dyDescent="0.15">
      <c r="B54" s="22"/>
      <c r="C54" s="62"/>
      <c r="D54" s="452"/>
      <c r="E54" s="5" t="s">
        <v>57</v>
      </c>
      <c r="F54" s="6"/>
      <c r="G54" s="7">
        <f t="shared" ref="G54:N54" si="26">IFERROR(G53/$F53,"-")</f>
        <v>0</v>
      </c>
      <c r="H54" s="7">
        <f t="shared" si="26"/>
        <v>1</v>
      </c>
      <c r="I54" s="7">
        <f t="shared" si="26"/>
        <v>1</v>
      </c>
      <c r="J54" s="7">
        <f t="shared" si="26"/>
        <v>0</v>
      </c>
      <c r="K54" s="7">
        <f t="shared" si="26"/>
        <v>0</v>
      </c>
      <c r="L54" s="7">
        <f t="shared" si="26"/>
        <v>0</v>
      </c>
      <c r="M54" s="7">
        <f t="shared" si="26"/>
        <v>0</v>
      </c>
      <c r="N54" s="7">
        <f t="shared" si="26"/>
        <v>0</v>
      </c>
    </row>
    <row r="55" spans="2:14" ht="10.5" customHeight="1" x14ac:dyDescent="0.15">
      <c r="B55" s="22"/>
      <c r="C55" s="67"/>
      <c r="D55" s="451" t="s">
        <v>52</v>
      </c>
      <c r="E55" s="4" t="s">
        <v>56</v>
      </c>
      <c r="F55" s="3">
        <f>+[1]集計表!AO36</f>
        <v>21</v>
      </c>
      <c r="G55" s="3">
        <f>+[1]集計表!AP36</f>
        <v>15</v>
      </c>
      <c r="H55" s="3">
        <f>+[1]集計表!AQ36</f>
        <v>3</v>
      </c>
      <c r="I55" s="3">
        <f>+[1]集計表!AR36</f>
        <v>7</v>
      </c>
      <c r="J55" s="3">
        <f>+[1]集計表!AS36</f>
        <v>0</v>
      </c>
      <c r="K55" s="3">
        <f>+[1]集計表!AT36</f>
        <v>0</v>
      </c>
      <c r="L55" s="3">
        <f>+[1]集計表!AU36</f>
        <v>0</v>
      </c>
      <c r="M55" s="3">
        <f>+[1]集計表!AV36</f>
        <v>0</v>
      </c>
      <c r="N55" s="3">
        <f>+[1]集計表!AW36</f>
        <v>3</v>
      </c>
    </row>
    <row r="56" spans="2:14" ht="10.5" customHeight="1" x14ac:dyDescent="0.15">
      <c r="B56" s="22"/>
      <c r="C56" s="62"/>
      <c r="D56" s="452"/>
      <c r="E56" s="5" t="s">
        <v>57</v>
      </c>
      <c r="F56" s="6"/>
      <c r="G56" s="7">
        <f t="shared" ref="G56:N56" si="27">IFERROR(G55/$F55,"-")</f>
        <v>0.7142857142857143</v>
      </c>
      <c r="H56" s="7">
        <f t="shared" si="27"/>
        <v>0.14285714285714285</v>
      </c>
      <c r="I56" s="7">
        <f t="shared" si="27"/>
        <v>0.33333333333333331</v>
      </c>
      <c r="J56" s="7">
        <f t="shared" si="27"/>
        <v>0</v>
      </c>
      <c r="K56" s="7">
        <f t="shared" si="27"/>
        <v>0</v>
      </c>
      <c r="L56" s="7">
        <f t="shared" si="27"/>
        <v>0</v>
      </c>
      <c r="M56" s="7">
        <f t="shared" si="27"/>
        <v>0</v>
      </c>
      <c r="N56" s="7">
        <f t="shared" si="27"/>
        <v>0.14285714285714285</v>
      </c>
    </row>
    <row r="57" spans="2:14" ht="10.5" customHeight="1" x14ac:dyDescent="0.15">
      <c r="B57" s="22"/>
      <c r="C57" s="62"/>
      <c r="D57" s="451" t="s">
        <v>135</v>
      </c>
      <c r="E57" s="4" t="s">
        <v>56</v>
      </c>
      <c r="F57" s="3">
        <f>+[1]集計表!AO37</f>
        <v>2</v>
      </c>
      <c r="G57" s="3">
        <f>+[1]集計表!AP37</f>
        <v>2</v>
      </c>
      <c r="H57" s="3">
        <f>+[1]集計表!AQ37</f>
        <v>0</v>
      </c>
      <c r="I57" s="3">
        <f>+[1]集計表!AR37</f>
        <v>0</v>
      </c>
      <c r="J57" s="3">
        <f>+[1]集計表!AS37</f>
        <v>0</v>
      </c>
      <c r="K57" s="3">
        <f>+[1]集計表!AT37</f>
        <v>0</v>
      </c>
      <c r="L57" s="3">
        <f>+[1]集計表!AU37</f>
        <v>0</v>
      </c>
      <c r="M57" s="3">
        <f>+[1]集計表!AV37</f>
        <v>0</v>
      </c>
      <c r="N57" s="3">
        <f>+[1]集計表!AW37</f>
        <v>0</v>
      </c>
    </row>
    <row r="58" spans="2:14" ht="10.5" customHeight="1" x14ac:dyDescent="0.15">
      <c r="B58" s="22"/>
      <c r="C58" s="62"/>
      <c r="D58" s="452"/>
      <c r="E58" s="5" t="s">
        <v>57</v>
      </c>
      <c r="F58" s="6"/>
      <c r="G58" s="7">
        <f t="shared" ref="G58:N58" si="28">IFERROR(G57/$F57,"-")</f>
        <v>1</v>
      </c>
      <c r="H58" s="7">
        <f t="shared" si="28"/>
        <v>0</v>
      </c>
      <c r="I58" s="7">
        <f t="shared" si="28"/>
        <v>0</v>
      </c>
      <c r="J58" s="7">
        <f t="shared" si="28"/>
        <v>0</v>
      </c>
      <c r="K58" s="7">
        <f t="shared" si="28"/>
        <v>0</v>
      </c>
      <c r="L58" s="7">
        <f t="shared" si="28"/>
        <v>0</v>
      </c>
      <c r="M58" s="7">
        <f t="shared" si="28"/>
        <v>0</v>
      </c>
      <c r="N58" s="7">
        <f t="shared" si="28"/>
        <v>0</v>
      </c>
    </row>
    <row r="59" spans="2:14" ht="10.5" customHeight="1" x14ac:dyDescent="0.15">
      <c r="B59" s="22"/>
      <c r="C59" s="447" t="s">
        <v>115</v>
      </c>
      <c r="D59" s="451" t="s">
        <v>44</v>
      </c>
      <c r="E59" s="4" t="s">
        <v>56</v>
      </c>
      <c r="F59" s="3">
        <f>+[1]集計表!AO38</f>
        <v>2</v>
      </c>
      <c r="G59" s="3">
        <f>+[1]集計表!AP38</f>
        <v>1</v>
      </c>
      <c r="H59" s="3">
        <f>+[1]集計表!AQ38</f>
        <v>1</v>
      </c>
      <c r="I59" s="3">
        <f>+[1]集計表!AR38</f>
        <v>1</v>
      </c>
      <c r="J59" s="3">
        <f>+[1]集計表!AS38</f>
        <v>0</v>
      </c>
      <c r="K59" s="3">
        <f>+[1]集計表!AT38</f>
        <v>0</v>
      </c>
      <c r="L59" s="3">
        <f>+[1]集計表!AU38</f>
        <v>0</v>
      </c>
      <c r="M59" s="3">
        <f>+[1]集計表!AV38</f>
        <v>0</v>
      </c>
      <c r="N59" s="3">
        <f>+[1]集計表!AW38</f>
        <v>0</v>
      </c>
    </row>
    <row r="60" spans="2:14" ht="10.5" customHeight="1" x14ac:dyDescent="0.15">
      <c r="B60" s="22"/>
      <c r="C60" s="447"/>
      <c r="D60" s="452"/>
      <c r="E60" s="5" t="s">
        <v>57</v>
      </c>
      <c r="F60" s="6"/>
      <c r="G60" s="7">
        <f t="shared" ref="G60:N60" si="29">IFERROR(G59/$F59,"-")</f>
        <v>0.5</v>
      </c>
      <c r="H60" s="7">
        <f t="shared" si="29"/>
        <v>0.5</v>
      </c>
      <c r="I60" s="7">
        <f t="shared" si="29"/>
        <v>0.5</v>
      </c>
      <c r="J60" s="7">
        <f t="shared" si="29"/>
        <v>0</v>
      </c>
      <c r="K60" s="7">
        <f t="shared" si="29"/>
        <v>0</v>
      </c>
      <c r="L60" s="7">
        <f t="shared" si="29"/>
        <v>0</v>
      </c>
      <c r="M60" s="7">
        <f t="shared" si="29"/>
        <v>0</v>
      </c>
      <c r="N60" s="7">
        <f t="shared" si="29"/>
        <v>0</v>
      </c>
    </row>
    <row r="61" spans="2:14" ht="10.5" customHeight="1" x14ac:dyDescent="0.15">
      <c r="B61" s="22"/>
      <c r="C61" s="447" t="s">
        <v>114</v>
      </c>
      <c r="D61" s="451" t="s">
        <v>46</v>
      </c>
      <c r="E61" s="4" t="s">
        <v>56</v>
      </c>
      <c r="F61" s="3">
        <f>+[1]集計表!AO39</f>
        <v>8</v>
      </c>
      <c r="G61" s="3">
        <f>+[1]集計表!AP39</f>
        <v>6</v>
      </c>
      <c r="H61" s="3">
        <f>+[1]集計表!AQ39</f>
        <v>1</v>
      </c>
      <c r="I61" s="3">
        <f>+[1]集計表!AR39</f>
        <v>3</v>
      </c>
      <c r="J61" s="3">
        <f>+[1]集計表!AS39</f>
        <v>0</v>
      </c>
      <c r="K61" s="3">
        <f>+[1]集計表!AT39</f>
        <v>0</v>
      </c>
      <c r="L61" s="3">
        <f>+[1]集計表!AU39</f>
        <v>0</v>
      </c>
      <c r="M61" s="3">
        <f>+[1]集計表!AV39</f>
        <v>0</v>
      </c>
      <c r="N61" s="3">
        <f>+[1]集計表!AW39</f>
        <v>1</v>
      </c>
    </row>
    <row r="62" spans="2:14" ht="10.5" customHeight="1" x14ac:dyDescent="0.15">
      <c r="B62" s="22"/>
      <c r="C62" s="447"/>
      <c r="D62" s="452"/>
      <c r="E62" s="5" t="s">
        <v>57</v>
      </c>
      <c r="F62" s="6"/>
      <c r="G62" s="7">
        <f t="shared" ref="G62:N62" si="30">IFERROR(G61/$F61,"-")</f>
        <v>0.75</v>
      </c>
      <c r="H62" s="7">
        <f t="shared" si="30"/>
        <v>0.125</v>
      </c>
      <c r="I62" s="7">
        <f t="shared" si="30"/>
        <v>0.375</v>
      </c>
      <c r="J62" s="7">
        <f t="shared" si="30"/>
        <v>0</v>
      </c>
      <c r="K62" s="7">
        <f t="shared" si="30"/>
        <v>0</v>
      </c>
      <c r="L62" s="7">
        <f t="shared" si="30"/>
        <v>0</v>
      </c>
      <c r="M62" s="7">
        <f t="shared" si="30"/>
        <v>0</v>
      </c>
      <c r="N62" s="7">
        <f t="shared" si="30"/>
        <v>0.125</v>
      </c>
    </row>
    <row r="63" spans="2:14" ht="10.5" customHeight="1" x14ac:dyDescent="0.15">
      <c r="B63" s="22"/>
      <c r="C63" s="62"/>
      <c r="D63" s="451" t="s">
        <v>45</v>
      </c>
      <c r="E63" s="4" t="s">
        <v>56</v>
      </c>
      <c r="F63" s="3">
        <f>+[1]集計表!AO40</f>
        <v>9</v>
      </c>
      <c r="G63" s="3">
        <f>+[1]集計表!AP40</f>
        <v>6</v>
      </c>
      <c r="H63" s="3">
        <f>+[1]集計表!AQ40</f>
        <v>1</v>
      </c>
      <c r="I63" s="3">
        <f>+[1]集計表!AR40</f>
        <v>3</v>
      </c>
      <c r="J63" s="3">
        <f>+[1]集計表!AS40</f>
        <v>0</v>
      </c>
      <c r="K63" s="3">
        <f>+[1]集計表!AT40</f>
        <v>0</v>
      </c>
      <c r="L63" s="3">
        <f>+[1]集計表!AU40</f>
        <v>0</v>
      </c>
      <c r="M63" s="3">
        <f>+[1]集計表!AV40</f>
        <v>0</v>
      </c>
      <c r="N63" s="3">
        <f>+[1]集計表!AW40</f>
        <v>2</v>
      </c>
    </row>
    <row r="64" spans="2:14" ht="10.5" customHeight="1" x14ac:dyDescent="0.15">
      <c r="B64" s="22"/>
      <c r="C64" s="62"/>
      <c r="D64" s="452"/>
      <c r="E64" s="5" t="s">
        <v>57</v>
      </c>
      <c r="F64" s="6"/>
      <c r="G64" s="7">
        <f t="shared" ref="G64:N64" si="31">IFERROR(G63/$F63,"-")</f>
        <v>0.66666666666666663</v>
      </c>
      <c r="H64" s="7">
        <f t="shared" si="31"/>
        <v>0.1111111111111111</v>
      </c>
      <c r="I64" s="7">
        <f t="shared" si="31"/>
        <v>0.33333333333333331</v>
      </c>
      <c r="J64" s="7">
        <f t="shared" si="31"/>
        <v>0</v>
      </c>
      <c r="K64" s="7">
        <f t="shared" si="31"/>
        <v>0</v>
      </c>
      <c r="L64" s="7">
        <f t="shared" si="31"/>
        <v>0</v>
      </c>
      <c r="M64" s="7">
        <f t="shared" si="31"/>
        <v>0</v>
      </c>
      <c r="N64" s="7">
        <f t="shared" si="31"/>
        <v>0.22222222222222221</v>
      </c>
    </row>
    <row r="65" spans="2:14" ht="10.5" customHeight="1" x14ac:dyDescent="0.15">
      <c r="B65" s="22"/>
      <c r="C65" s="464" t="s">
        <v>63</v>
      </c>
      <c r="D65" s="465"/>
      <c r="E65" s="36" t="s">
        <v>56</v>
      </c>
      <c r="F65" s="37">
        <f>+[1]集計表!AO10</f>
        <v>11</v>
      </c>
      <c r="G65" s="37">
        <f>+[1]集計表!AP10</f>
        <v>7</v>
      </c>
      <c r="H65" s="37">
        <f>+[1]集計表!AQ10</f>
        <v>6</v>
      </c>
      <c r="I65" s="37">
        <f>+[1]集計表!AR10</f>
        <v>2</v>
      </c>
      <c r="J65" s="37">
        <f>+[1]集計表!AS10</f>
        <v>0</v>
      </c>
      <c r="K65" s="37">
        <f>+[1]集計表!AT10</f>
        <v>1</v>
      </c>
      <c r="L65" s="37">
        <f>+[1]集計表!AU10</f>
        <v>2</v>
      </c>
      <c r="M65" s="37">
        <f>+[1]集計表!AV10</f>
        <v>1</v>
      </c>
      <c r="N65" s="37">
        <f>+[1]集計表!AW10</f>
        <v>0</v>
      </c>
    </row>
    <row r="66" spans="2:14" ht="10.5" customHeight="1" x14ac:dyDescent="0.15">
      <c r="B66" s="22"/>
      <c r="C66" s="474"/>
      <c r="D66" s="475"/>
      <c r="E66" s="38" t="s">
        <v>57</v>
      </c>
      <c r="F66" s="39"/>
      <c r="G66" s="40">
        <f t="shared" ref="G66:N66" si="32">IFERROR(G65/$F65,"-")</f>
        <v>0.63636363636363635</v>
      </c>
      <c r="H66" s="40">
        <f t="shared" si="32"/>
        <v>0.54545454545454541</v>
      </c>
      <c r="I66" s="40">
        <f t="shared" si="32"/>
        <v>0.18181818181818182</v>
      </c>
      <c r="J66" s="40">
        <f t="shared" si="32"/>
        <v>0</v>
      </c>
      <c r="K66" s="40">
        <f t="shared" si="32"/>
        <v>9.0909090909090912E-2</v>
      </c>
      <c r="L66" s="40">
        <f t="shared" si="32"/>
        <v>0.18181818181818182</v>
      </c>
      <c r="M66" s="40">
        <f t="shared" si="32"/>
        <v>9.0909090909090912E-2</v>
      </c>
      <c r="N66" s="40">
        <f t="shared" si="32"/>
        <v>0</v>
      </c>
    </row>
    <row r="67" spans="2:14" ht="10.5" customHeight="1" x14ac:dyDescent="0.15">
      <c r="B67" s="22"/>
      <c r="C67" s="464" t="s">
        <v>64</v>
      </c>
      <c r="D67" s="465"/>
      <c r="E67" s="36" t="s">
        <v>56</v>
      </c>
      <c r="F67" s="37">
        <f>+[1]集計表!AO11</f>
        <v>10</v>
      </c>
      <c r="G67" s="37">
        <f>+[1]集計表!AP11</f>
        <v>5</v>
      </c>
      <c r="H67" s="37">
        <f>+[1]集計表!AQ11</f>
        <v>2</v>
      </c>
      <c r="I67" s="37">
        <f>+[1]集計表!AR11</f>
        <v>2</v>
      </c>
      <c r="J67" s="37">
        <f>+[1]集計表!AS11</f>
        <v>3</v>
      </c>
      <c r="K67" s="37">
        <f>+[1]集計表!AT11</f>
        <v>0</v>
      </c>
      <c r="L67" s="37">
        <f>+[1]集計表!AU11</f>
        <v>1</v>
      </c>
      <c r="M67" s="37">
        <f>+[1]集計表!AV11</f>
        <v>1</v>
      </c>
      <c r="N67" s="37">
        <f>+[1]集計表!AW11</f>
        <v>0</v>
      </c>
    </row>
    <row r="68" spans="2:14" ht="10.5" customHeight="1" x14ac:dyDescent="0.15">
      <c r="B68" s="22"/>
      <c r="C68" s="474"/>
      <c r="D68" s="475"/>
      <c r="E68" s="38" t="s">
        <v>57</v>
      </c>
      <c r="F68" s="39"/>
      <c r="G68" s="40">
        <f t="shared" ref="G68:N68" si="33">IFERROR(G67/$F67,"-")</f>
        <v>0.5</v>
      </c>
      <c r="H68" s="40">
        <f t="shared" si="33"/>
        <v>0.2</v>
      </c>
      <c r="I68" s="40">
        <f t="shared" si="33"/>
        <v>0.2</v>
      </c>
      <c r="J68" s="40">
        <f t="shared" si="33"/>
        <v>0.3</v>
      </c>
      <c r="K68" s="40">
        <f t="shared" si="33"/>
        <v>0</v>
      </c>
      <c r="L68" s="40">
        <f t="shared" si="33"/>
        <v>0.1</v>
      </c>
      <c r="M68" s="40">
        <f t="shared" si="33"/>
        <v>0.1</v>
      </c>
      <c r="N68" s="40">
        <f t="shared" si="33"/>
        <v>0</v>
      </c>
    </row>
    <row r="69" spans="2:14" ht="10.5" customHeight="1" x14ac:dyDescent="0.15">
      <c r="B69" s="22"/>
      <c r="C69" s="464" t="s">
        <v>123</v>
      </c>
      <c r="D69" s="465"/>
      <c r="E69" s="36" t="s">
        <v>56</v>
      </c>
      <c r="F69" s="37">
        <f>+[1]集計表!AO12</f>
        <v>15</v>
      </c>
      <c r="G69" s="37">
        <f>+[1]集計表!AP12</f>
        <v>13</v>
      </c>
      <c r="H69" s="37">
        <f>+[1]集計表!AQ12</f>
        <v>2</v>
      </c>
      <c r="I69" s="37">
        <f>+[1]集計表!AR12</f>
        <v>3</v>
      </c>
      <c r="J69" s="37">
        <f>+[1]集計表!AS12</f>
        <v>0</v>
      </c>
      <c r="K69" s="37">
        <f>+[1]集計表!AT12</f>
        <v>1</v>
      </c>
      <c r="L69" s="37">
        <f>+[1]集計表!AU12</f>
        <v>1</v>
      </c>
      <c r="M69" s="37">
        <f>+[1]集計表!AV12</f>
        <v>0</v>
      </c>
      <c r="N69" s="37">
        <f>+[1]集計表!AW12</f>
        <v>0</v>
      </c>
    </row>
    <row r="70" spans="2:14" ht="10.5" customHeight="1" x14ac:dyDescent="0.15">
      <c r="B70" s="22"/>
      <c r="C70" s="474"/>
      <c r="D70" s="475"/>
      <c r="E70" s="38" t="s">
        <v>57</v>
      </c>
      <c r="F70" s="39"/>
      <c r="G70" s="40">
        <f t="shared" ref="G70:N70" si="34">IFERROR(G69/$F69,"-")</f>
        <v>0.8666666666666667</v>
      </c>
      <c r="H70" s="40">
        <f t="shared" si="34"/>
        <v>0.13333333333333333</v>
      </c>
      <c r="I70" s="40">
        <f t="shared" si="34"/>
        <v>0.2</v>
      </c>
      <c r="J70" s="40">
        <f t="shared" si="34"/>
        <v>0</v>
      </c>
      <c r="K70" s="40">
        <f t="shared" si="34"/>
        <v>6.6666666666666666E-2</v>
      </c>
      <c r="L70" s="40">
        <f t="shared" si="34"/>
        <v>6.6666666666666666E-2</v>
      </c>
      <c r="M70" s="40">
        <f t="shared" si="34"/>
        <v>0</v>
      </c>
      <c r="N70" s="40">
        <f t="shared" si="34"/>
        <v>0</v>
      </c>
    </row>
    <row r="71" spans="2:14" ht="10.5" customHeight="1" x14ac:dyDescent="0.15">
      <c r="B71" s="22"/>
      <c r="C71" s="464" t="s">
        <v>85</v>
      </c>
      <c r="D71" s="465"/>
      <c r="E71" s="36" t="s">
        <v>56</v>
      </c>
      <c r="F71" s="37">
        <f>+[1]集計表!AO13</f>
        <v>3</v>
      </c>
      <c r="G71" s="37">
        <f>+[1]集計表!AP13</f>
        <v>2</v>
      </c>
      <c r="H71" s="37">
        <f>+[1]集計表!AQ13</f>
        <v>1</v>
      </c>
      <c r="I71" s="37">
        <f>+[1]集計表!AR13</f>
        <v>0</v>
      </c>
      <c r="J71" s="37">
        <f>+[1]集計表!AS13</f>
        <v>0</v>
      </c>
      <c r="K71" s="37">
        <f>+[1]集計表!AT13</f>
        <v>0</v>
      </c>
      <c r="L71" s="37">
        <f>+[1]集計表!AU13</f>
        <v>0</v>
      </c>
      <c r="M71" s="37">
        <f>+[1]集計表!AV13</f>
        <v>0</v>
      </c>
      <c r="N71" s="37">
        <f>+[1]集計表!AW13</f>
        <v>1</v>
      </c>
    </row>
    <row r="72" spans="2:14" ht="10.5" customHeight="1" x14ac:dyDescent="0.15">
      <c r="B72" s="22"/>
      <c r="C72" s="474"/>
      <c r="D72" s="475"/>
      <c r="E72" s="38" t="s">
        <v>57</v>
      </c>
      <c r="F72" s="39"/>
      <c r="G72" s="40">
        <f t="shared" ref="G72:N72" si="35">IFERROR(G71/$F71,"-")</f>
        <v>0.66666666666666663</v>
      </c>
      <c r="H72" s="40">
        <f t="shared" si="35"/>
        <v>0.33333333333333331</v>
      </c>
      <c r="I72" s="40">
        <f t="shared" si="35"/>
        <v>0</v>
      </c>
      <c r="J72" s="40">
        <f t="shared" si="35"/>
        <v>0</v>
      </c>
      <c r="K72" s="40">
        <f t="shared" si="35"/>
        <v>0</v>
      </c>
      <c r="L72" s="40">
        <f t="shared" si="35"/>
        <v>0</v>
      </c>
      <c r="M72" s="40">
        <f t="shared" si="35"/>
        <v>0</v>
      </c>
      <c r="N72" s="40">
        <f t="shared" si="35"/>
        <v>0.33333333333333331</v>
      </c>
    </row>
    <row r="73" spans="2:14" ht="10.5" customHeight="1" x14ac:dyDescent="0.15">
      <c r="B73" s="22"/>
      <c r="C73" s="464" t="s">
        <v>65</v>
      </c>
      <c r="D73" s="465"/>
      <c r="E73" s="36" t="s">
        <v>56</v>
      </c>
      <c r="F73" s="37">
        <f>+[1]集計表!AO14</f>
        <v>34</v>
      </c>
      <c r="G73" s="37">
        <f>+[1]集計表!AP14</f>
        <v>26</v>
      </c>
      <c r="H73" s="37">
        <f>+[1]集計表!AQ14</f>
        <v>6</v>
      </c>
      <c r="I73" s="37">
        <f>+[1]集計表!AR14</f>
        <v>9</v>
      </c>
      <c r="J73" s="37">
        <f>+[1]集計表!AS14</f>
        <v>1</v>
      </c>
      <c r="K73" s="37">
        <f>+[1]集計表!AT14</f>
        <v>2</v>
      </c>
      <c r="L73" s="37">
        <f>+[1]集計表!AU14</f>
        <v>4</v>
      </c>
      <c r="M73" s="37">
        <f>+[1]集計表!AV14</f>
        <v>1</v>
      </c>
      <c r="N73" s="37">
        <f>+[1]集計表!AW14</f>
        <v>2</v>
      </c>
    </row>
    <row r="74" spans="2:14" ht="10.5" customHeight="1" x14ac:dyDescent="0.15">
      <c r="B74" s="22"/>
      <c r="C74" s="466"/>
      <c r="D74" s="467"/>
      <c r="E74" s="38" t="s">
        <v>57</v>
      </c>
      <c r="F74" s="39"/>
      <c r="G74" s="40">
        <f t="shared" ref="G74:N74" si="36">IFERROR(G73/$F73,"-")</f>
        <v>0.76470588235294112</v>
      </c>
      <c r="H74" s="40">
        <f t="shared" si="36"/>
        <v>0.17647058823529413</v>
      </c>
      <c r="I74" s="40">
        <f t="shared" si="36"/>
        <v>0.26470588235294118</v>
      </c>
      <c r="J74" s="40">
        <f t="shared" si="36"/>
        <v>2.9411764705882353E-2</v>
      </c>
      <c r="K74" s="40">
        <f t="shared" si="36"/>
        <v>5.8823529411764705E-2</v>
      </c>
      <c r="L74" s="40">
        <f t="shared" si="36"/>
        <v>0.11764705882352941</v>
      </c>
      <c r="M74" s="40">
        <f t="shared" si="36"/>
        <v>2.9411764705882353E-2</v>
      </c>
      <c r="N74" s="40">
        <f t="shared" si="36"/>
        <v>5.8823529411764705E-2</v>
      </c>
    </row>
    <row r="75" spans="2:14" ht="10.5" customHeight="1" x14ac:dyDescent="0.15">
      <c r="B75" s="22"/>
      <c r="C75" s="64"/>
      <c r="D75" s="451" t="s">
        <v>47</v>
      </c>
      <c r="E75" s="4" t="s">
        <v>56</v>
      </c>
      <c r="F75" s="3">
        <f>+[1]集計表!AO45</f>
        <v>8</v>
      </c>
      <c r="G75" s="3">
        <f>+[1]集計表!AP45</f>
        <v>6</v>
      </c>
      <c r="H75" s="3">
        <f>+[1]集計表!AQ45</f>
        <v>0</v>
      </c>
      <c r="I75" s="3">
        <f>+[1]集計表!AR45</f>
        <v>4</v>
      </c>
      <c r="J75" s="3">
        <f>+[1]集計表!AS45</f>
        <v>1</v>
      </c>
      <c r="K75" s="3">
        <f>+[1]集計表!AT45</f>
        <v>0</v>
      </c>
      <c r="L75" s="3">
        <f>+[1]集計表!AU45</f>
        <v>3</v>
      </c>
      <c r="M75" s="3">
        <f>+[1]集計表!AV45</f>
        <v>0</v>
      </c>
      <c r="N75" s="3">
        <f>+[1]集計表!AW45</f>
        <v>0</v>
      </c>
    </row>
    <row r="76" spans="2:14" ht="10.5" customHeight="1" x14ac:dyDescent="0.15">
      <c r="B76" s="22"/>
      <c r="C76" s="64"/>
      <c r="D76" s="452"/>
      <c r="E76" s="5" t="s">
        <v>57</v>
      </c>
      <c r="F76" s="6"/>
      <c r="G76" s="7">
        <f t="shared" ref="G76:N76" si="37">IFERROR(G75/$F75,"-")</f>
        <v>0.75</v>
      </c>
      <c r="H76" s="7">
        <f t="shared" si="37"/>
        <v>0</v>
      </c>
      <c r="I76" s="7">
        <f t="shared" si="37"/>
        <v>0.5</v>
      </c>
      <c r="J76" s="7">
        <f t="shared" si="37"/>
        <v>0.125</v>
      </c>
      <c r="K76" s="7">
        <f t="shared" si="37"/>
        <v>0</v>
      </c>
      <c r="L76" s="7">
        <f t="shared" si="37"/>
        <v>0.375</v>
      </c>
      <c r="M76" s="7">
        <f t="shared" si="37"/>
        <v>0</v>
      </c>
      <c r="N76" s="7">
        <f t="shared" si="37"/>
        <v>0</v>
      </c>
    </row>
    <row r="77" spans="2:14" ht="10.5" customHeight="1" x14ac:dyDescent="0.15">
      <c r="B77" s="22"/>
      <c r="C77" s="64"/>
      <c r="D77" s="451" t="s">
        <v>124</v>
      </c>
      <c r="E77" s="4" t="s">
        <v>56</v>
      </c>
      <c r="F77" s="3">
        <f>+[1]集計表!AO46</f>
        <v>8</v>
      </c>
      <c r="G77" s="3">
        <f>+[1]集計表!AP46</f>
        <v>6</v>
      </c>
      <c r="H77" s="3">
        <f>+[1]集計表!AQ46</f>
        <v>2</v>
      </c>
      <c r="I77" s="3">
        <f>+[1]集計表!AR46</f>
        <v>2</v>
      </c>
      <c r="J77" s="3">
        <f>+[1]集計表!AS46</f>
        <v>0</v>
      </c>
      <c r="K77" s="3">
        <f>+[1]集計表!AT46</f>
        <v>2</v>
      </c>
      <c r="L77" s="3">
        <f>+[1]集計表!AU46</f>
        <v>0</v>
      </c>
      <c r="M77" s="3">
        <f>+[1]集計表!AV46</f>
        <v>0</v>
      </c>
      <c r="N77" s="3">
        <f>+[1]集計表!AW46</f>
        <v>1</v>
      </c>
    </row>
    <row r="78" spans="2:14" ht="10.5" customHeight="1" x14ac:dyDescent="0.15">
      <c r="B78" s="22"/>
      <c r="C78" s="64"/>
      <c r="D78" s="452"/>
      <c r="E78" s="5" t="s">
        <v>57</v>
      </c>
      <c r="F78" s="6"/>
      <c r="G78" s="7">
        <f t="shared" ref="G78:N78" si="38">IFERROR(G77/$F77,"-")</f>
        <v>0.75</v>
      </c>
      <c r="H78" s="7">
        <f t="shared" si="38"/>
        <v>0.25</v>
      </c>
      <c r="I78" s="7">
        <f t="shared" si="38"/>
        <v>0.25</v>
      </c>
      <c r="J78" s="7">
        <f t="shared" si="38"/>
        <v>0</v>
      </c>
      <c r="K78" s="7">
        <f t="shared" si="38"/>
        <v>0.25</v>
      </c>
      <c r="L78" s="7">
        <f t="shared" si="38"/>
        <v>0</v>
      </c>
      <c r="M78" s="7">
        <f t="shared" si="38"/>
        <v>0</v>
      </c>
      <c r="N78" s="7">
        <f t="shared" si="38"/>
        <v>0.125</v>
      </c>
    </row>
    <row r="79" spans="2:14" ht="10.5" customHeight="1" x14ac:dyDescent="0.15">
      <c r="B79" s="22"/>
      <c r="C79" s="64"/>
      <c r="D79" s="451" t="s">
        <v>130</v>
      </c>
      <c r="E79" s="4" t="s">
        <v>56</v>
      </c>
      <c r="F79" s="3">
        <f>+[1]集計表!AO47</f>
        <v>10</v>
      </c>
      <c r="G79" s="3">
        <f>+[1]集計表!AP47</f>
        <v>7</v>
      </c>
      <c r="H79" s="3">
        <f>+[1]集計表!AQ47</f>
        <v>2</v>
      </c>
      <c r="I79" s="3">
        <f>+[1]集計表!AR47</f>
        <v>2</v>
      </c>
      <c r="J79" s="3">
        <f>+[1]集計表!AS47</f>
        <v>0</v>
      </c>
      <c r="K79" s="3">
        <f>+[1]集計表!AT47</f>
        <v>0</v>
      </c>
      <c r="L79" s="3">
        <f>+[1]集計表!AU47</f>
        <v>1</v>
      </c>
      <c r="M79" s="3">
        <f>+[1]集計表!AV47</f>
        <v>1</v>
      </c>
      <c r="N79" s="3">
        <f>+[1]集計表!AW47</f>
        <v>1</v>
      </c>
    </row>
    <row r="80" spans="2:14" ht="10.5" customHeight="1" x14ac:dyDescent="0.15">
      <c r="B80" s="22"/>
      <c r="C80" s="64"/>
      <c r="D80" s="452"/>
      <c r="E80" s="5" t="s">
        <v>57</v>
      </c>
      <c r="F80" s="6"/>
      <c r="G80" s="7">
        <f t="shared" ref="G80:N80" si="39">IFERROR(G79/$F79,"-")</f>
        <v>0.7</v>
      </c>
      <c r="H80" s="7">
        <f t="shared" si="39"/>
        <v>0.2</v>
      </c>
      <c r="I80" s="7">
        <f t="shared" si="39"/>
        <v>0.2</v>
      </c>
      <c r="J80" s="7">
        <f t="shared" si="39"/>
        <v>0</v>
      </c>
      <c r="K80" s="7">
        <f t="shared" si="39"/>
        <v>0</v>
      </c>
      <c r="L80" s="7">
        <f t="shared" si="39"/>
        <v>0.1</v>
      </c>
      <c r="M80" s="7">
        <f t="shared" si="39"/>
        <v>0.1</v>
      </c>
      <c r="N80" s="7">
        <f t="shared" si="39"/>
        <v>0.1</v>
      </c>
    </row>
    <row r="81" spans="2:14" ht="10.5" customHeight="1" x14ac:dyDescent="0.15">
      <c r="B81" s="22"/>
      <c r="C81" s="64"/>
      <c r="D81" s="451" t="s">
        <v>83</v>
      </c>
      <c r="E81" s="4" t="s">
        <v>56</v>
      </c>
      <c r="F81" s="3">
        <f>+[1]集計表!AO48</f>
        <v>8</v>
      </c>
      <c r="G81" s="3">
        <f>+[1]集計表!AP48</f>
        <v>7</v>
      </c>
      <c r="H81" s="3">
        <f>+[1]集計表!AQ48</f>
        <v>2</v>
      </c>
      <c r="I81" s="3">
        <f>+[1]集計表!AR48</f>
        <v>1</v>
      </c>
      <c r="J81" s="3">
        <f>+[1]集計表!AS48</f>
        <v>0</v>
      </c>
      <c r="K81" s="3">
        <f>+[1]集計表!AT48</f>
        <v>0</v>
      </c>
      <c r="L81" s="3">
        <f>+[1]集計表!AU48</f>
        <v>0</v>
      </c>
      <c r="M81" s="3">
        <f>+[1]集計表!AV48</f>
        <v>0</v>
      </c>
      <c r="N81" s="3">
        <f>+[1]集計表!AW48</f>
        <v>0</v>
      </c>
    </row>
    <row r="82" spans="2:14" ht="10.5" customHeight="1" x14ac:dyDescent="0.15">
      <c r="B82" s="23"/>
      <c r="C82" s="63"/>
      <c r="D82" s="452"/>
      <c r="E82" s="5" t="s">
        <v>57</v>
      </c>
      <c r="F82" s="6"/>
      <c r="G82" s="7">
        <f t="shared" ref="G82:N82" si="40">IFERROR(G81/$F81,"-")</f>
        <v>0.875</v>
      </c>
      <c r="H82" s="7">
        <f t="shared" si="40"/>
        <v>0.25</v>
      </c>
      <c r="I82" s="7">
        <f t="shared" si="40"/>
        <v>0.125</v>
      </c>
      <c r="J82" s="7">
        <f t="shared" si="40"/>
        <v>0</v>
      </c>
      <c r="K82" s="7">
        <f t="shared" si="40"/>
        <v>0</v>
      </c>
      <c r="L82" s="7">
        <f t="shared" si="40"/>
        <v>0</v>
      </c>
      <c r="M82" s="7">
        <f t="shared" si="40"/>
        <v>0</v>
      </c>
      <c r="N82" s="7">
        <f t="shared" si="40"/>
        <v>0</v>
      </c>
    </row>
    <row r="83" spans="2:14" ht="10.5" customHeight="1" x14ac:dyDescent="0.15">
      <c r="B83" s="1" t="s">
        <v>183</v>
      </c>
    </row>
    <row r="84" spans="2:14" x14ac:dyDescent="0.15">
      <c r="B84" s="1" t="s">
        <v>76</v>
      </c>
    </row>
  </sheetData>
  <sheetProtection algorithmName="SHA-512" hashValue="03htJFeCjKlbFPT2iES+BQZdi0jxWK0kbEGw84xM/YHdktsuN8FsO6La6snJ5W6qjgxL8Icfux9zBO3V29ou4w==" saltValue="5U8m1FRxsjo/qBQLgMHHcA==" spinCount="100000" sheet="1" objects="1" scenarios="1"/>
  <autoFilter ref="A2:N83" xr:uid="{00000000-0009-0000-0000-00000E000000}">
    <filterColumn colId="1" showButton="0"/>
    <filterColumn colId="2" showButton="0"/>
  </autoFilter>
  <mergeCells count="45">
    <mergeCell ref="D75:D76"/>
    <mergeCell ref="D77:D78"/>
    <mergeCell ref="D81:D82"/>
    <mergeCell ref="C67:D68"/>
    <mergeCell ref="C69:D70"/>
    <mergeCell ref="C71:D72"/>
    <mergeCell ref="C73:D74"/>
    <mergeCell ref="D79:D80"/>
    <mergeCell ref="C65:D66"/>
    <mergeCell ref="D55:D56"/>
    <mergeCell ref="D57:D58"/>
    <mergeCell ref="D59:D60"/>
    <mergeCell ref="D61:D62"/>
    <mergeCell ref="C59:C60"/>
    <mergeCell ref="C61:C62"/>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s>
  <phoneticPr fontId="2"/>
  <printOptions horizontalCentered="1"/>
  <pageMargins left="0.78740157480314965" right="0.78740157480314965" top="0.74803149606299213" bottom="0.39370078740157483" header="0.51181102362204722" footer="0.19685039370078741"/>
  <pageSetup paperSize="9" scale="85" firstPageNumber="20" orientation="portrait" useFirstPageNumber="1"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L86"/>
  <sheetViews>
    <sheetView topLeftCell="B1" workbookViewId="0">
      <selection activeCell="M1" sqref="M1"/>
    </sheetView>
  </sheetViews>
  <sheetFormatPr defaultColWidth="9" defaultRowHeight="12" x14ac:dyDescent="0.15"/>
  <cols>
    <col min="1" max="1" width="0" style="1" hidden="1" customWidth="1"/>
    <col min="2" max="2" width="2.125" style="1" customWidth="1"/>
    <col min="3" max="3" width="2.125" style="66" customWidth="1"/>
    <col min="4" max="4" width="22.625" style="66" bestFit="1" customWidth="1"/>
    <col min="5" max="5" width="6.125" style="1" customWidth="1"/>
    <col min="6" max="16384" width="9" style="1"/>
  </cols>
  <sheetData>
    <row r="1" spans="1:12" ht="17.25" x14ac:dyDescent="0.2">
      <c r="A1" s="88"/>
      <c r="B1" s="15" t="s">
        <v>177</v>
      </c>
    </row>
    <row r="2" spans="1:12" ht="33.950000000000003" customHeight="1" x14ac:dyDescent="0.15">
      <c r="B2" s="495"/>
      <c r="C2" s="380"/>
      <c r="D2" s="496"/>
      <c r="E2" s="2"/>
      <c r="F2" s="17" t="s">
        <v>98</v>
      </c>
      <c r="G2" s="17" t="s">
        <v>147</v>
      </c>
      <c r="H2" s="79" t="s">
        <v>160</v>
      </c>
      <c r="I2" s="18" t="s">
        <v>109</v>
      </c>
      <c r="J2" s="17" t="s">
        <v>71</v>
      </c>
      <c r="K2" s="17" t="s">
        <v>72</v>
      </c>
      <c r="L2" s="17" t="s">
        <v>45</v>
      </c>
    </row>
    <row r="3" spans="1:12" ht="10.5" customHeight="1" x14ac:dyDescent="0.15">
      <c r="B3" s="468" t="s">
        <v>58</v>
      </c>
      <c r="C3" s="469"/>
      <c r="D3" s="470"/>
      <c r="E3" s="24" t="s">
        <v>56</v>
      </c>
      <c r="F3" s="25">
        <f>+[1]集計表!BA6</f>
        <v>267</v>
      </c>
      <c r="G3" s="25">
        <f>+[1]集計表!BB6</f>
        <v>11</v>
      </c>
      <c r="H3" s="25">
        <f>+[1]集計表!BC6</f>
        <v>44</v>
      </c>
      <c r="I3" s="25">
        <f>+[1]集計表!BD6</f>
        <v>113</v>
      </c>
      <c r="J3" s="25">
        <f>+[1]集計表!BE6</f>
        <v>56</v>
      </c>
      <c r="K3" s="25">
        <f>+[1]集計表!BF6</f>
        <v>83</v>
      </c>
      <c r="L3" s="25">
        <f>+[1]集計表!BG6</f>
        <v>20</v>
      </c>
    </row>
    <row r="4" spans="1:12" ht="10.5" customHeight="1" x14ac:dyDescent="0.15">
      <c r="B4" s="471"/>
      <c r="C4" s="472"/>
      <c r="D4" s="473"/>
      <c r="E4" s="26" t="s">
        <v>57</v>
      </c>
      <c r="F4" s="27"/>
      <c r="G4" s="28">
        <f>IFERROR(G3/$F3,"-")</f>
        <v>4.1198501872659173E-2</v>
      </c>
      <c r="H4" s="28">
        <f t="shared" ref="H4:L4" si="0">IFERROR(H3/$F3,"-")</f>
        <v>0.16479400749063669</v>
      </c>
      <c r="I4" s="28">
        <f t="shared" si="0"/>
        <v>0.42322097378277151</v>
      </c>
      <c r="J4" s="28">
        <f t="shared" si="0"/>
        <v>0.20973782771535582</v>
      </c>
      <c r="K4" s="28">
        <f t="shared" si="0"/>
        <v>0.31086142322097376</v>
      </c>
      <c r="L4" s="28">
        <f t="shared" si="0"/>
        <v>7.4906367041198504E-2</v>
      </c>
    </row>
    <row r="5" spans="1:12" ht="10.5" customHeight="1" x14ac:dyDescent="0.15">
      <c r="B5" s="453" t="s">
        <v>59</v>
      </c>
      <c r="C5" s="454"/>
      <c r="D5" s="455"/>
      <c r="E5" s="30" t="s">
        <v>56</v>
      </c>
      <c r="F5" s="31">
        <f>+[1]集計表!BA7</f>
        <v>137</v>
      </c>
      <c r="G5" s="31">
        <f>+[1]集計表!BB7</f>
        <v>2</v>
      </c>
      <c r="H5" s="31">
        <f>+[1]集計表!BC7</f>
        <v>20</v>
      </c>
      <c r="I5" s="31">
        <f>+[1]集計表!BD7</f>
        <v>88</v>
      </c>
      <c r="J5" s="31">
        <f>+[1]集計表!BE7</f>
        <v>20</v>
      </c>
      <c r="K5" s="31">
        <f>+[1]集計表!BF7</f>
        <v>25</v>
      </c>
      <c r="L5" s="31">
        <f>+[1]集計表!BG7</f>
        <v>9</v>
      </c>
    </row>
    <row r="6" spans="1:12" ht="10.5" customHeight="1" x14ac:dyDescent="0.15">
      <c r="B6" s="456"/>
      <c r="C6" s="457"/>
      <c r="D6" s="458"/>
      <c r="E6" s="32" t="s">
        <v>57</v>
      </c>
      <c r="F6" s="33"/>
      <c r="G6" s="70">
        <f>IFERROR(G5/$F5,"-")</f>
        <v>1.4598540145985401E-2</v>
      </c>
      <c r="H6" s="70">
        <f t="shared" ref="H6:L6" si="1">IFERROR(H5/$F5,"-")</f>
        <v>0.145985401459854</v>
      </c>
      <c r="I6" s="70">
        <f t="shared" si="1"/>
        <v>0.64233576642335766</v>
      </c>
      <c r="J6" s="70">
        <f t="shared" si="1"/>
        <v>0.145985401459854</v>
      </c>
      <c r="K6" s="70">
        <f t="shared" si="1"/>
        <v>0.18248175182481752</v>
      </c>
      <c r="L6" s="70">
        <f t="shared" si="1"/>
        <v>6.569343065693431E-2</v>
      </c>
    </row>
    <row r="7" spans="1:12" ht="10.5" customHeight="1" x14ac:dyDescent="0.15">
      <c r="B7" s="22"/>
      <c r="C7" s="459" t="s">
        <v>158</v>
      </c>
      <c r="D7" s="460"/>
      <c r="E7" s="4" t="s">
        <v>56</v>
      </c>
      <c r="F7" s="3">
        <f>+[1]集計表!BA15</f>
        <v>14</v>
      </c>
      <c r="G7" s="3">
        <f>+[1]集計表!BB15</f>
        <v>1</v>
      </c>
      <c r="H7" s="3">
        <f>+[1]集計表!BC15</f>
        <v>3</v>
      </c>
      <c r="I7" s="3">
        <f>+[1]集計表!BD15</f>
        <v>12</v>
      </c>
      <c r="J7" s="3">
        <f>+[1]集計表!BE15</f>
        <v>2</v>
      </c>
      <c r="K7" s="3">
        <f>+[1]集計表!BF15</f>
        <v>0</v>
      </c>
      <c r="L7" s="3">
        <f>+[1]集計表!BG15</f>
        <v>0</v>
      </c>
    </row>
    <row r="8" spans="1:12" ht="10.5" customHeight="1" x14ac:dyDescent="0.15">
      <c r="B8" s="22"/>
      <c r="C8" s="461"/>
      <c r="D8" s="462"/>
      <c r="E8" s="5" t="s">
        <v>57</v>
      </c>
      <c r="F8" s="6"/>
      <c r="G8" s="7">
        <f t="shared" ref="G8:L8" si="2">IFERROR(G7/$F7,"-")</f>
        <v>7.1428571428571425E-2</v>
      </c>
      <c r="H8" s="7">
        <f t="shared" si="2"/>
        <v>0.21428571428571427</v>
      </c>
      <c r="I8" s="7">
        <f t="shared" si="2"/>
        <v>0.8571428571428571</v>
      </c>
      <c r="J8" s="7">
        <f t="shared" si="2"/>
        <v>0.14285714285714285</v>
      </c>
      <c r="K8" s="7">
        <f t="shared" si="2"/>
        <v>0</v>
      </c>
      <c r="L8" s="7">
        <f t="shared" si="2"/>
        <v>0</v>
      </c>
    </row>
    <row r="9" spans="1:12" ht="10.5" customHeight="1" x14ac:dyDescent="0.15">
      <c r="B9" s="22"/>
      <c r="C9" s="459" t="s">
        <v>126</v>
      </c>
      <c r="D9" s="460"/>
      <c r="E9" s="4" t="s">
        <v>56</v>
      </c>
      <c r="F9" s="3">
        <f>+[1]集計表!BA16</f>
        <v>8</v>
      </c>
      <c r="G9" s="3">
        <f>+[1]集計表!BB16</f>
        <v>0</v>
      </c>
      <c r="H9" s="3">
        <f>+[1]集計表!BC16</f>
        <v>1</v>
      </c>
      <c r="I9" s="3">
        <f>+[1]集計表!BD16</f>
        <v>3</v>
      </c>
      <c r="J9" s="3">
        <f>+[1]集計表!BE16</f>
        <v>1</v>
      </c>
      <c r="K9" s="3">
        <f>+[1]集計表!BF16</f>
        <v>4</v>
      </c>
      <c r="L9" s="3">
        <f>+[1]集計表!BG16</f>
        <v>0</v>
      </c>
    </row>
    <row r="10" spans="1:12" ht="10.5" customHeight="1" x14ac:dyDescent="0.15">
      <c r="B10" s="22"/>
      <c r="C10" s="461"/>
      <c r="D10" s="462"/>
      <c r="E10" s="5" t="s">
        <v>57</v>
      </c>
      <c r="F10" s="6"/>
      <c r="G10" s="7">
        <f t="shared" ref="G10:L10" si="3">IFERROR(G9/$F9,"-")</f>
        <v>0</v>
      </c>
      <c r="H10" s="7">
        <f t="shared" si="3"/>
        <v>0.125</v>
      </c>
      <c r="I10" s="7">
        <f t="shared" si="3"/>
        <v>0.375</v>
      </c>
      <c r="J10" s="7">
        <f t="shared" si="3"/>
        <v>0.125</v>
      </c>
      <c r="K10" s="7">
        <f t="shared" si="3"/>
        <v>0.5</v>
      </c>
      <c r="L10" s="7">
        <f t="shared" si="3"/>
        <v>0</v>
      </c>
    </row>
    <row r="11" spans="1:12" ht="10.5" customHeight="1" x14ac:dyDescent="0.15">
      <c r="B11" s="22"/>
      <c r="C11" s="459" t="s">
        <v>22</v>
      </c>
      <c r="D11" s="460"/>
      <c r="E11" s="4" t="s">
        <v>56</v>
      </c>
      <c r="F11" s="3">
        <f>+[1]集計表!BA17</f>
        <v>6</v>
      </c>
      <c r="G11" s="3">
        <f>+[1]集計表!BB17</f>
        <v>0</v>
      </c>
      <c r="H11" s="3">
        <f>+[1]集計表!BC17</f>
        <v>2</v>
      </c>
      <c r="I11" s="3">
        <f>+[1]集計表!BD17</f>
        <v>3</v>
      </c>
      <c r="J11" s="3">
        <f>+[1]集計表!BE17</f>
        <v>1</v>
      </c>
      <c r="K11" s="3">
        <f>+[1]集計表!BF17</f>
        <v>1</v>
      </c>
      <c r="L11" s="3">
        <f>+[1]集計表!BG17</f>
        <v>0</v>
      </c>
    </row>
    <row r="12" spans="1:12" ht="10.5" customHeight="1" x14ac:dyDescent="0.15">
      <c r="B12" s="22"/>
      <c r="C12" s="461"/>
      <c r="D12" s="462"/>
      <c r="E12" s="5" t="s">
        <v>57</v>
      </c>
      <c r="F12" s="6"/>
      <c r="G12" s="7">
        <f t="shared" ref="G12:L12" si="4">IFERROR(G11/$F11,"-")</f>
        <v>0</v>
      </c>
      <c r="H12" s="7">
        <f t="shared" si="4"/>
        <v>0.33333333333333331</v>
      </c>
      <c r="I12" s="7">
        <f t="shared" si="4"/>
        <v>0.5</v>
      </c>
      <c r="J12" s="7">
        <f t="shared" si="4"/>
        <v>0.16666666666666666</v>
      </c>
      <c r="K12" s="7">
        <f t="shared" si="4"/>
        <v>0.16666666666666666</v>
      </c>
      <c r="L12" s="7">
        <f t="shared" si="4"/>
        <v>0</v>
      </c>
    </row>
    <row r="13" spans="1:12" ht="10.5" customHeight="1" x14ac:dyDescent="0.15">
      <c r="B13" s="22"/>
      <c r="C13" s="459" t="s">
        <v>25</v>
      </c>
      <c r="D13" s="460"/>
      <c r="E13" s="4" t="s">
        <v>56</v>
      </c>
      <c r="F13" s="3">
        <f>+[1]集計表!BA18</f>
        <v>7</v>
      </c>
      <c r="G13" s="3">
        <f>+[1]集計表!BB18</f>
        <v>0</v>
      </c>
      <c r="H13" s="3">
        <f>+[1]集計表!BC18</f>
        <v>1</v>
      </c>
      <c r="I13" s="3">
        <f>+[1]集計表!BD18</f>
        <v>4</v>
      </c>
      <c r="J13" s="3">
        <f>+[1]集計表!BE18</f>
        <v>0</v>
      </c>
      <c r="K13" s="3">
        <f>+[1]集計表!BF18</f>
        <v>2</v>
      </c>
      <c r="L13" s="3">
        <f>+[1]集計表!BG18</f>
        <v>0</v>
      </c>
    </row>
    <row r="14" spans="1:12" ht="10.5" customHeight="1" x14ac:dyDescent="0.15">
      <c r="B14" s="22"/>
      <c r="C14" s="461"/>
      <c r="D14" s="462"/>
      <c r="E14" s="5" t="s">
        <v>57</v>
      </c>
      <c r="F14" s="6"/>
      <c r="G14" s="7">
        <f t="shared" ref="G14:L14" si="5">IFERROR(G13/$F13,"-")</f>
        <v>0</v>
      </c>
      <c r="H14" s="7">
        <f t="shared" si="5"/>
        <v>0.14285714285714285</v>
      </c>
      <c r="I14" s="7">
        <f t="shared" si="5"/>
        <v>0.5714285714285714</v>
      </c>
      <c r="J14" s="7">
        <f t="shared" si="5"/>
        <v>0</v>
      </c>
      <c r="K14" s="7">
        <f t="shared" si="5"/>
        <v>0.2857142857142857</v>
      </c>
      <c r="L14" s="7">
        <f t="shared" si="5"/>
        <v>0</v>
      </c>
    </row>
    <row r="15" spans="1:12" ht="10.5" customHeight="1" x14ac:dyDescent="0.15">
      <c r="B15" s="22"/>
      <c r="C15" s="459" t="s">
        <v>117</v>
      </c>
      <c r="D15" s="460"/>
      <c r="E15" s="4" t="s">
        <v>56</v>
      </c>
      <c r="F15" s="3">
        <f>+[1]集計表!BA19</f>
        <v>11</v>
      </c>
      <c r="G15" s="3">
        <f>+[1]集計表!BB19</f>
        <v>0</v>
      </c>
      <c r="H15" s="3">
        <f>+[1]集計表!BC19</f>
        <v>2</v>
      </c>
      <c r="I15" s="3">
        <f>+[1]集計表!BD19</f>
        <v>5</v>
      </c>
      <c r="J15" s="3">
        <f>+[1]集計表!BE19</f>
        <v>3</v>
      </c>
      <c r="K15" s="3">
        <f>+[1]集計表!BF19</f>
        <v>4</v>
      </c>
      <c r="L15" s="3">
        <f>+[1]集計表!BG19</f>
        <v>2</v>
      </c>
    </row>
    <row r="16" spans="1:12" ht="10.5" customHeight="1" x14ac:dyDescent="0.15">
      <c r="B16" s="22"/>
      <c r="C16" s="461"/>
      <c r="D16" s="462"/>
      <c r="E16" s="5" t="s">
        <v>57</v>
      </c>
      <c r="F16" s="6"/>
      <c r="G16" s="7">
        <f t="shared" ref="G16:L16" si="6">IFERROR(G15/$F15,"-")</f>
        <v>0</v>
      </c>
      <c r="H16" s="7">
        <f t="shared" si="6"/>
        <v>0.18181818181818182</v>
      </c>
      <c r="I16" s="7">
        <f t="shared" si="6"/>
        <v>0.45454545454545453</v>
      </c>
      <c r="J16" s="7">
        <f t="shared" si="6"/>
        <v>0.27272727272727271</v>
      </c>
      <c r="K16" s="7">
        <f t="shared" si="6"/>
        <v>0.36363636363636365</v>
      </c>
      <c r="L16" s="7">
        <f t="shared" si="6"/>
        <v>0.18181818181818182</v>
      </c>
    </row>
    <row r="17" spans="2:12" ht="10.5" customHeight="1" x14ac:dyDescent="0.15">
      <c r="B17" s="22"/>
      <c r="C17" s="459" t="s">
        <v>153</v>
      </c>
      <c r="D17" s="460"/>
      <c r="E17" s="4" t="s">
        <v>56</v>
      </c>
      <c r="F17" s="3">
        <f>+[1]集計表!BA20</f>
        <v>16</v>
      </c>
      <c r="G17" s="3">
        <f>+[1]集計表!BB20</f>
        <v>0</v>
      </c>
      <c r="H17" s="3">
        <f>+[1]集計表!BC20</f>
        <v>3</v>
      </c>
      <c r="I17" s="3">
        <f>+[1]集計表!BD20</f>
        <v>12</v>
      </c>
      <c r="J17" s="3">
        <f>+[1]集計表!BE20</f>
        <v>0</v>
      </c>
      <c r="K17" s="3">
        <f>+[1]集計表!BF20</f>
        <v>2</v>
      </c>
      <c r="L17" s="3">
        <f>+[1]集計表!BG20</f>
        <v>2</v>
      </c>
    </row>
    <row r="18" spans="2:12" ht="10.5" customHeight="1" x14ac:dyDescent="0.15">
      <c r="B18" s="22"/>
      <c r="C18" s="461"/>
      <c r="D18" s="462"/>
      <c r="E18" s="5" t="s">
        <v>57</v>
      </c>
      <c r="F18" s="6"/>
      <c r="G18" s="7">
        <f t="shared" ref="G18:L18" si="7">IFERROR(G17/$F17,"-")</f>
        <v>0</v>
      </c>
      <c r="H18" s="7">
        <f t="shared" si="7"/>
        <v>0.1875</v>
      </c>
      <c r="I18" s="7">
        <f t="shared" si="7"/>
        <v>0.75</v>
      </c>
      <c r="J18" s="7">
        <f t="shared" si="7"/>
        <v>0</v>
      </c>
      <c r="K18" s="7">
        <f t="shared" si="7"/>
        <v>0.125</v>
      </c>
      <c r="L18" s="7">
        <f t="shared" si="7"/>
        <v>0.125</v>
      </c>
    </row>
    <row r="19" spans="2:12" ht="10.5" customHeight="1" x14ac:dyDescent="0.15">
      <c r="B19" s="22"/>
      <c r="C19" s="459" t="s">
        <v>27</v>
      </c>
      <c r="D19" s="460"/>
      <c r="E19" s="4" t="s">
        <v>56</v>
      </c>
      <c r="F19" s="3">
        <f>+[1]集計表!BA21</f>
        <v>10</v>
      </c>
      <c r="G19" s="3">
        <f>+[1]集計表!BB21</f>
        <v>0</v>
      </c>
      <c r="H19" s="3">
        <f>+[1]集計表!BC21</f>
        <v>1</v>
      </c>
      <c r="I19" s="3">
        <f>+[1]集計表!BD21</f>
        <v>7</v>
      </c>
      <c r="J19" s="3">
        <f>+[1]集計表!BE21</f>
        <v>3</v>
      </c>
      <c r="K19" s="3">
        <f>+[1]集計表!BF21</f>
        <v>0</v>
      </c>
      <c r="L19" s="3">
        <f>+[1]集計表!BG21</f>
        <v>1</v>
      </c>
    </row>
    <row r="20" spans="2:12" ht="10.5" customHeight="1" x14ac:dyDescent="0.15">
      <c r="B20" s="22"/>
      <c r="C20" s="461"/>
      <c r="D20" s="462"/>
      <c r="E20" s="5" t="s">
        <v>57</v>
      </c>
      <c r="F20" s="6"/>
      <c r="G20" s="7">
        <f t="shared" ref="G20:L20" si="8">IFERROR(G19/$F19,"-")</f>
        <v>0</v>
      </c>
      <c r="H20" s="7">
        <f t="shared" si="8"/>
        <v>0.1</v>
      </c>
      <c r="I20" s="7">
        <f t="shared" si="8"/>
        <v>0.7</v>
      </c>
      <c r="J20" s="7">
        <f t="shared" si="8"/>
        <v>0.3</v>
      </c>
      <c r="K20" s="7">
        <f t="shared" si="8"/>
        <v>0</v>
      </c>
      <c r="L20" s="7">
        <f t="shared" si="8"/>
        <v>0.1</v>
      </c>
    </row>
    <row r="21" spans="2:12" ht="10.5" customHeight="1" x14ac:dyDescent="0.15">
      <c r="B21" s="22"/>
      <c r="C21" s="459" t="s">
        <v>84</v>
      </c>
      <c r="D21" s="460"/>
      <c r="E21" s="4" t="s">
        <v>56</v>
      </c>
      <c r="F21" s="3">
        <f>+[1]集計表!BA22</f>
        <v>15</v>
      </c>
      <c r="G21" s="3">
        <f>+[1]集計表!BB22</f>
        <v>1</v>
      </c>
      <c r="H21" s="3">
        <f>+[1]集計表!BC22</f>
        <v>3</v>
      </c>
      <c r="I21" s="3">
        <f>+[1]集計表!BD22</f>
        <v>9</v>
      </c>
      <c r="J21" s="3">
        <f>+[1]集計表!BE22</f>
        <v>1</v>
      </c>
      <c r="K21" s="3">
        <f>+[1]集計表!BF22</f>
        <v>3</v>
      </c>
      <c r="L21" s="3">
        <f>+[1]集計表!BG22</f>
        <v>2</v>
      </c>
    </row>
    <row r="22" spans="2:12" ht="10.5" customHeight="1" x14ac:dyDescent="0.15">
      <c r="B22" s="22"/>
      <c r="C22" s="461"/>
      <c r="D22" s="462"/>
      <c r="E22" s="5" t="s">
        <v>57</v>
      </c>
      <c r="F22" s="6"/>
      <c r="G22" s="7">
        <f t="shared" ref="G22:L22" si="9">IFERROR(G21/$F21,"-")</f>
        <v>6.6666666666666666E-2</v>
      </c>
      <c r="H22" s="7">
        <f t="shared" si="9"/>
        <v>0.2</v>
      </c>
      <c r="I22" s="7">
        <f t="shared" si="9"/>
        <v>0.6</v>
      </c>
      <c r="J22" s="7">
        <f t="shared" si="9"/>
        <v>6.6666666666666666E-2</v>
      </c>
      <c r="K22" s="7">
        <f t="shared" si="9"/>
        <v>0.2</v>
      </c>
      <c r="L22" s="7">
        <f t="shared" si="9"/>
        <v>0.13333333333333333</v>
      </c>
    </row>
    <row r="23" spans="2:12" ht="10.5" customHeight="1" x14ac:dyDescent="0.15">
      <c r="B23" s="22"/>
      <c r="C23" s="459" t="s">
        <v>29</v>
      </c>
      <c r="D23" s="460"/>
      <c r="E23" s="4" t="s">
        <v>56</v>
      </c>
      <c r="F23" s="3">
        <f>+[1]集計表!BA23</f>
        <v>16</v>
      </c>
      <c r="G23" s="3">
        <f>+[1]集計表!BB23</f>
        <v>0</v>
      </c>
      <c r="H23" s="3">
        <f>+[1]集計表!BC23</f>
        <v>1</v>
      </c>
      <c r="I23" s="3">
        <f>+[1]集計表!BD23</f>
        <v>12</v>
      </c>
      <c r="J23" s="3">
        <f>+[1]集計表!BE23</f>
        <v>2</v>
      </c>
      <c r="K23" s="3">
        <f>+[1]集計表!BF23</f>
        <v>0</v>
      </c>
      <c r="L23" s="3">
        <f>+[1]集計表!BG23</f>
        <v>2</v>
      </c>
    </row>
    <row r="24" spans="2:12" ht="10.5" customHeight="1" x14ac:dyDescent="0.15">
      <c r="B24" s="22"/>
      <c r="C24" s="461"/>
      <c r="D24" s="462"/>
      <c r="E24" s="5" t="s">
        <v>57</v>
      </c>
      <c r="F24" s="6"/>
      <c r="G24" s="7">
        <f t="shared" ref="G24:L24" si="10">IFERROR(G23/$F23,"-")</f>
        <v>0</v>
      </c>
      <c r="H24" s="7">
        <f t="shared" si="10"/>
        <v>6.25E-2</v>
      </c>
      <c r="I24" s="7">
        <f t="shared" si="10"/>
        <v>0.75</v>
      </c>
      <c r="J24" s="7">
        <f t="shared" si="10"/>
        <v>0.125</v>
      </c>
      <c r="K24" s="7">
        <f t="shared" si="10"/>
        <v>0</v>
      </c>
      <c r="L24" s="7">
        <f t="shared" si="10"/>
        <v>0.125</v>
      </c>
    </row>
    <row r="25" spans="2:12" ht="10.5" customHeight="1" x14ac:dyDescent="0.15">
      <c r="B25" s="22"/>
      <c r="C25" s="459" t="s">
        <v>32</v>
      </c>
      <c r="D25" s="460"/>
      <c r="E25" s="4" t="s">
        <v>56</v>
      </c>
      <c r="F25" s="3">
        <f>+[1]集計表!BA24</f>
        <v>12</v>
      </c>
      <c r="G25" s="3">
        <f>+[1]集計表!BB24</f>
        <v>0</v>
      </c>
      <c r="H25" s="3">
        <f>+[1]集計表!BC24</f>
        <v>2</v>
      </c>
      <c r="I25" s="3">
        <f>+[1]集計表!BD24</f>
        <v>6</v>
      </c>
      <c r="J25" s="3">
        <f>+[1]集計表!BE24</f>
        <v>1</v>
      </c>
      <c r="K25" s="3">
        <f>+[1]集計表!BF24</f>
        <v>4</v>
      </c>
      <c r="L25" s="3">
        <f>+[1]集計表!BG24</f>
        <v>0</v>
      </c>
    </row>
    <row r="26" spans="2:12" ht="10.5" customHeight="1" x14ac:dyDescent="0.15">
      <c r="B26" s="22"/>
      <c r="C26" s="461"/>
      <c r="D26" s="462"/>
      <c r="E26" s="5" t="s">
        <v>57</v>
      </c>
      <c r="F26" s="6"/>
      <c r="G26" s="7">
        <f t="shared" ref="G26:L26" si="11">IFERROR(G25/$F25,"-")</f>
        <v>0</v>
      </c>
      <c r="H26" s="7">
        <f t="shared" si="11"/>
        <v>0.16666666666666666</v>
      </c>
      <c r="I26" s="7">
        <f t="shared" si="11"/>
        <v>0.5</v>
      </c>
      <c r="J26" s="7">
        <f t="shared" si="11"/>
        <v>8.3333333333333329E-2</v>
      </c>
      <c r="K26" s="7">
        <f t="shared" si="11"/>
        <v>0.33333333333333331</v>
      </c>
      <c r="L26" s="7">
        <f t="shared" si="11"/>
        <v>0</v>
      </c>
    </row>
    <row r="27" spans="2:12" ht="10.5" customHeight="1" x14ac:dyDescent="0.15">
      <c r="B27" s="22"/>
      <c r="C27" s="459" t="s">
        <v>33</v>
      </c>
      <c r="D27" s="460"/>
      <c r="E27" s="4" t="s">
        <v>56</v>
      </c>
      <c r="F27" s="3">
        <f>+[1]集計表!BA25</f>
        <v>14</v>
      </c>
      <c r="G27" s="3">
        <f>+[1]集計表!BB25</f>
        <v>0</v>
      </c>
      <c r="H27" s="3">
        <f>+[1]集計表!BC25</f>
        <v>1</v>
      </c>
      <c r="I27" s="3">
        <f>+[1]集計表!BD25</f>
        <v>10</v>
      </c>
      <c r="J27" s="3">
        <f>+[1]集計表!BE25</f>
        <v>5</v>
      </c>
      <c r="K27" s="3">
        <f>+[1]集計表!BF25</f>
        <v>2</v>
      </c>
      <c r="L27" s="3">
        <f>+[1]集計表!BG25</f>
        <v>0</v>
      </c>
    </row>
    <row r="28" spans="2:12" ht="10.5" customHeight="1" x14ac:dyDescent="0.15">
      <c r="B28" s="22"/>
      <c r="C28" s="461"/>
      <c r="D28" s="462"/>
      <c r="E28" s="5" t="s">
        <v>57</v>
      </c>
      <c r="F28" s="6"/>
      <c r="G28" s="7">
        <f t="shared" ref="G28:L28" si="12">IFERROR(G27/$F27,"-")</f>
        <v>0</v>
      </c>
      <c r="H28" s="7">
        <f t="shared" si="12"/>
        <v>7.1428571428571425E-2</v>
      </c>
      <c r="I28" s="7">
        <f t="shared" si="12"/>
        <v>0.7142857142857143</v>
      </c>
      <c r="J28" s="7">
        <f t="shared" si="12"/>
        <v>0.35714285714285715</v>
      </c>
      <c r="K28" s="7">
        <f t="shared" si="12"/>
        <v>0.14285714285714285</v>
      </c>
      <c r="L28" s="7">
        <f t="shared" si="12"/>
        <v>0</v>
      </c>
    </row>
    <row r="29" spans="2:12" ht="10.5" customHeight="1" x14ac:dyDescent="0.15">
      <c r="B29" s="22"/>
      <c r="C29" s="459" t="s">
        <v>31</v>
      </c>
      <c r="D29" s="460"/>
      <c r="E29" s="4" t="s">
        <v>56</v>
      </c>
      <c r="F29" s="3">
        <f>+[1]集計表!BA26</f>
        <v>8</v>
      </c>
      <c r="G29" s="3">
        <f>+[1]集計表!BB26</f>
        <v>0</v>
      </c>
      <c r="H29" s="3">
        <f>+[1]集計表!BC26</f>
        <v>0</v>
      </c>
      <c r="I29" s="3">
        <f>+[1]集計表!BD26</f>
        <v>5</v>
      </c>
      <c r="J29" s="3">
        <f>+[1]集計表!BE26</f>
        <v>1</v>
      </c>
      <c r="K29" s="3">
        <f>+[1]集計表!BF26</f>
        <v>3</v>
      </c>
      <c r="L29" s="3">
        <f>+[1]集計表!BG26</f>
        <v>0</v>
      </c>
    </row>
    <row r="30" spans="2:12" ht="10.5" customHeight="1" x14ac:dyDescent="0.15">
      <c r="B30" s="22"/>
      <c r="C30" s="461"/>
      <c r="D30" s="462"/>
      <c r="E30" s="5" t="s">
        <v>57</v>
      </c>
      <c r="F30" s="6"/>
      <c r="G30" s="7">
        <f t="shared" ref="G30:L30" si="13">IFERROR(G29/$F29,"-")</f>
        <v>0</v>
      </c>
      <c r="H30" s="7">
        <f t="shared" si="13"/>
        <v>0</v>
      </c>
      <c r="I30" s="7">
        <f t="shared" si="13"/>
        <v>0.625</v>
      </c>
      <c r="J30" s="7">
        <f t="shared" si="13"/>
        <v>0.125</v>
      </c>
      <c r="K30" s="7">
        <f t="shared" si="13"/>
        <v>0.375</v>
      </c>
      <c r="L30" s="7">
        <f t="shared" si="13"/>
        <v>0</v>
      </c>
    </row>
    <row r="31" spans="2:12" ht="10.5" customHeight="1" x14ac:dyDescent="0.15">
      <c r="B31" s="453" t="s">
        <v>60</v>
      </c>
      <c r="C31" s="454"/>
      <c r="D31" s="455"/>
      <c r="E31" s="30" t="s">
        <v>56</v>
      </c>
      <c r="F31" s="31">
        <f t="shared" ref="F31:L31" si="14">+F33+F41+F65+F67+F69+F71+F73</f>
        <v>130</v>
      </c>
      <c r="G31" s="31">
        <f t="shared" si="14"/>
        <v>9</v>
      </c>
      <c r="H31" s="31">
        <f t="shared" si="14"/>
        <v>24</v>
      </c>
      <c r="I31" s="31">
        <f t="shared" si="14"/>
        <v>25</v>
      </c>
      <c r="J31" s="31">
        <f t="shared" si="14"/>
        <v>36</v>
      </c>
      <c r="K31" s="31">
        <f t="shared" si="14"/>
        <v>58</v>
      </c>
      <c r="L31" s="31">
        <f t="shared" si="14"/>
        <v>11</v>
      </c>
    </row>
    <row r="32" spans="2:12" ht="10.5" customHeight="1" x14ac:dyDescent="0.15">
      <c r="B32" s="456"/>
      <c r="C32" s="457"/>
      <c r="D32" s="458"/>
      <c r="E32" s="32" t="s">
        <v>57</v>
      </c>
      <c r="F32" s="33"/>
      <c r="G32" s="34">
        <f t="shared" ref="G32:L32" si="15">IFERROR(G31/$F31,"-")</f>
        <v>6.9230769230769235E-2</v>
      </c>
      <c r="H32" s="34">
        <f t="shared" si="15"/>
        <v>0.18461538461538463</v>
      </c>
      <c r="I32" s="34">
        <f t="shared" si="15"/>
        <v>0.19230769230769232</v>
      </c>
      <c r="J32" s="34">
        <f t="shared" si="15"/>
        <v>0.27692307692307694</v>
      </c>
      <c r="K32" s="34">
        <f t="shared" si="15"/>
        <v>0.44615384615384618</v>
      </c>
      <c r="L32" s="34">
        <f t="shared" si="15"/>
        <v>8.461538461538462E-2</v>
      </c>
    </row>
    <row r="33" spans="2:12" ht="10.5" customHeight="1" x14ac:dyDescent="0.15">
      <c r="B33" s="22"/>
      <c r="C33" s="464" t="s">
        <v>61</v>
      </c>
      <c r="D33" s="465"/>
      <c r="E33" s="36" t="s">
        <v>56</v>
      </c>
      <c r="F33" s="37">
        <f>+[1]集計表!BA8</f>
        <v>30</v>
      </c>
      <c r="G33" s="37">
        <f>+[1]集計表!BB8</f>
        <v>1</v>
      </c>
      <c r="H33" s="37">
        <f>+[1]集計表!BC8</f>
        <v>7</v>
      </c>
      <c r="I33" s="37">
        <f>+[1]集計表!BD8</f>
        <v>4</v>
      </c>
      <c r="J33" s="37">
        <f>+[1]集計表!BE8</f>
        <v>5</v>
      </c>
      <c r="K33" s="37">
        <f>+[1]集計表!BF8</f>
        <v>15</v>
      </c>
      <c r="L33" s="37">
        <f>+[1]集計表!BG8</f>
        <v>2</v>
      </c>
    </row>
    <row r="34" spans="2:12" ht="10.5" customHeight="1" x14ac:dyDescent="0.15">
      <c r="B34" s="22"/>
      <c r="C34" s="466"/>
      <c r="D34" s="467"/>
      <c r="E34" s="38" t="s">
        <v>57</v>
      </c>
      <c r="F34" s="39"/>
      <c r="G34" s="40">
        <f t="shared" ref="G34:L34" si="16">IFERROR(G33/$F33,"-")</f>
        <v>3.3333333333333333E-2</v>
      </c>
      <c r="H34" s="40">
        <f t="shared" si="16"/>
        <v>0.23333333333333334</v>
      </c>
      <c r="I34" s="40">
        <f t="shared" si="16"/>
        <v>0.13333333333333333</v>
      </c>
      <c r="J34" s="40">
        <f t="shared" si="16"/>
        <v>0.16666666666666666</v>
      </c>
      <c r="K34" s="40">
        <f t="shared" si="16"/>
        <v>0.5</v>
      </c>
      <c r="L34" s="40">
        <f t="shared" si="16"/>
        <v>6.6666666666666666E-2</v>
      </c>
    </row>
    <row r="35" spans="2:12" ht="10.5" customHeight="1" x14ac:dyDescent="0.15">
      <c r="B35" s="22"/>
      <c r="C35" s="62"/>
      <c r="D35" s="451" t="s">
        <v>39</v>
      </c>
      <c r="E35" s="4" t="s">
        <v>56</v>
      </c>
      <c r="F35" s="3">
        <f>+[1]集計表!BA27</f>
        <v>8</v>
      </c>
      <c r="G35" s="3">
        <f>+[1]集計表!BB27</f>
        <v>0</v>
      </c>
      <c r="H35" s="3">
        <f>+[1]集計表!BC27</f>
        <v>2</v>
      </c>
      <c r="I35" s="3">
        <f>+[1]集計表!BD27</f>
        <v>0</v>
      </c>
      <c r="J35" s="3">
        <f>+[1]集計表!BE27</f>
        <v>2</v>
      </c>
      <c r="K35" s="3">
        <f>+[1]集計表!BF27</f>
        <v>3</v>
      </c>
      <c r="L35" s="3">
        <f>+[1]集計表!BG27</f>
        <v>1</v>
      </c>
    </row>
    <row r="36" spans="2:12" ht="10.5" customHeight="1" x14ac:dyDescent="0.15">
      <c r="B36" s="22"/>
      <c r="C36" s="62"/>
      <c r="D36" s="452"/>
      <c r="E36" s="5" t="s">
        <v>57</v>
      </c>
      <c r="F36" s="6"/>
      <c r="G36" s="7">
        <f t="shared" ref="G36:L36" si="17">IFERROR(G35/$F35,"-")</f>
        <v>0</v>
      </c>
      <c r="H36" s="7">
        <f t="shared" si="17"/>
        <v>0.25</v>
      </c>
      <c r="I36" s="7">
        <f t="shared" si="17"/>
        <v>0</v>
      </c>
      <c r="J36" s="7">
        <f t="shared" si="17"/>
        <v>0.25</v>
      </c>
      <c r="K36" s="7">
        <f t="shared" si="17"/>
        <v>0.375</v>
      </c>
      <c r="L36" s="7">
        <f t="shared" si="17"/>
        <v>0.125</v>
      </c>
    </row>
    <row r="37" spans="2:12" ht="10.5" customHeight="1" x14ac:dyDescent="0.15">
      <c r="B37" s="22"/>
      <c r="C37" s="62"/>
      <c r="D37" s="451" t="s">
        <v>19</v>
      </c>
      <c r="E37" s="4" t="s">
        <v>56</v>
      </c>
      <c r="F37" s="3">
        <f>+[1]集計表!BA28</f>
        <v>9</v>
      </c>
      <c r="G37" s="3">
        <f>+[1]集計表!BB28</f>
        <v>0</v>
      </c>
      <c r="H37" s="3">
        <f>+[1]集計表!BC28</f>
        <v>2</v>
      </c>
      <c r="I37" s="3">
        <f>+[1]集計表!BD28</f>
        <v>2</v>
      </c>
      <c r="J37" s="3">
        <f>+[1]集計表!BE28</f>
        <v>0</v>
      </c>
      <c r="K37" s="3">
        <f>+[1]集計表!BF28</f>
        <v>6</v>
      </c>
      <c r="L37" s="3">
        <f>+[1]集計表!BG28</f>
        <v>0</v>
      </c>
    </row>
    <row r="38" spans="2:12" ht="10.5" customHeight="1" x14ac:dyDescent="0.15">
      <c r="B38" s="22"/>
      <c r="C38" s="62"/>
      <c r="D38" s="452"/>
      <c r="E38" s="5" t="s">
        <v>57</v>
      </c>
      <c r="F38" s="6"/>
      <c r="G38" s="7">
        <f t="shared" ref="G38:L38" si="18">IFERROR(G37/$F37,"-")</f>
        <v>0</v>
      </c>
      <c r="H38" s="7">
        <f t="shared" si="18"/>
        <v>0.22222222222222221</v>
      </c>
      <c r="I38" s="7">
        <f t="shared" si="18"/>
        <v>0.22222222222222221</v>
      </c>
      <c r="J38" s="7">
        <f t="shared" si="18"/>
        <v>0</v>
      </c>
      <c r="K38" s="7">
        <f t="shared" si="18"/>
        <v>0.66666666666666663</v>
      </c>
      <c r="L38" s="7">
        <f t="shared" si="18"/>
        <v>0</v>
      </c>
    </row>
    <row r="39" spans="2:12" ht="10.5" customHeight="1" x14ac:dyDescent="0.15">
      <c r="B39" s="22"/>
      <c r="C39" s="62"/>
      <c r="D39" s="451" t="s">
        <v>20</v>
      </c>
      <c r="E39" s="4" t="s">
        <v>56</v>
      </c>
      <c r="F39" s="3">
        <f>+[1]集計表!BA29</f>
        <v>13</v>
      </c>
      <c r="G39" s="3">
        <f>+[1]集計表!BB29</f>
        <v>1</v>
      </c>
      <c r="H39" s="3">
        <f>+[1]集計表!BC29</f>
        <v>3</v>
      </c>
      <c r="I39" s="3">
        <f>+[1]集計表!BD29</f>
        <v>2</v>
      </c>
      <c r="J39" s="3">
        <f>+[1]集計表!BE29</f>
        <v>3</v>
      </c>
      <c r="K39" s="3">
        <f>+[1]集計表!BF29</f>
        <v>6</v>
      </c>
      <c r="L39" s="3">
        <f>+[1]集計表!BG29</f>
        <v>1</v>
      </c>
    </row>
    <row r="40" spans="2:12" ht="10.5" customHeight="1" x14ac:dyDescent="0.15">
      <c r="B40" s="22"/>
      <c r="C40" s="63"/>
      <c r="D40" s="452"/>
      <c r="E40" s="5" t="s">
        <v>57</v>
      </c>
      <c r="F40" s="6"/>
      <c r="G40" s="7">
        <f t="shared" ref="G40:L40" si="19">IFERROR(G39/$F39,"-")</f>
        <v>7.6923076923076927E-2</v>
      </c>
      <c r="H40" s="7">
        <f t="shared" si="19"/>
        <v>0.23076923076923078</v>
      </c>
      <c r="I40" s="7">
        <f t="shared" si="19"/>
        <v>0.15384615384615385</v>
      </c>
      <c r="J40" s="7">
        <f t="shared" si="19"/>
        <v>0.23076923076923078</v>
      </c>
      <c r="K40" s="7">
        <f t="shared" si="19"/>
        <v>0.46153846153846156</v>
      </c>
      <c r="L40" s="7">
        <f t="shared" si="19"/>
        <v>7.6923076923076927E-2</v>
      </c>
    </row>
    <row r="41" spans="2:12" ht="10.5" customHeight="1" x14ac:dyDescent="0.15">
      <c r="B41" s="22"/>
      <c r="C41" s="464" t="s">
        <v>62</v>
      </c>
      <c r="D41" s="465"/>
      <c r="E41" s="36" t="s">
        <v>56</v>
      </c>
      <c r="F41" s="37">
        <f>+[1]集計表!BA9</f>
        <v>39</v>
      </c>
      <c r="G41" s="37">
        <f>+[1]集計表!BB9</f>
        <v>2</v>
      </c>
      <c r="H41" s="37">
        <f>+[1]集計表!BC9</f>
        <v>6</v>
      </c>
      <c r="I41" s="37">
        <f>+[1]集計表!BD9</f>
        <v>11</v>
      </c>
      <c r="J41" s="37">
        <f>+[1]集計表!BE9</f>
        <v>13</v>
      </c>
      <c r="K41" s="37">
        <f>+[1]集計表!BF9</f>
        <v>19</v>
      </c>
      <c r="L41" s="37">
        <f>+[1]集計表!BG9</f>
        <v>2</v>
      </c>
    </row>
    <row r="42" spans="2:12" ht="10.5" customHeight="1" x14ac:dyDescent="0.15">
      <c r="B42" s="22"/>
      <c r="C42" s="466"/>
      <c r="D42" s="467"/>
      <c r="E42" s="38" t="s">
        <v>57</v>
      </c>
      <c r="F42" s="39"/>
      <c r="G42" s="40">
        <f t="shared" ref="G42:L42" si="20">IFERROR(G41/$F41,"-")</f>
        <v>5.128205128205128E-2</v>
      </c>
      <c r="H42" s="40">
        <f t="shared" si="20"/>
        <v>0.15384615384615385</v>
      </c>
      <c r="I42" s="40">
        <f t="shared" si="20"/>
        <v>0.28205128205128205</v>
      </c>
      <c r="J42" s="40">
        <f t="shared" si="20"/>
        <v>0.33333333333333331</v>
      </c>
      <c r="K42" s="40">
        <f t="shared" si="20"/>
        <v>0.48717948717948717</v>
      </c>
      <c r="L42" s="40">
        <f t="shared" si="20"/>
        <v>5.128205128205128E-2</v>
      </c>
    </row>
    <row r="43" spans="2:12" ht="10.5" customHeight="1" x14ac:dyDescent="0.15">
      <c r="B43" s="22"/>
      <c r="C43" s="62"/>
      <c r="D43" s="451" t="s">
        <v>50</v>
      </c>
      <c r="E43" s="4" t="s">
        <v>56</v>
      </c>
      <c r="F43" s="3">
        <f>+[1]集計表!BA30</f>
        <v>17</v>
      </c>
      <c r="G43" s="3">
        <f>+[1]集計表!BB30</f>
        <v>1</v>
      </c>
      <c r="H43" s="3">
        <f>+[1]集計表!BC30</f>
        <v>2</v>
      </c>
      <c r="I43" s="3">
        <f>+[1]集計表!BD30</f>
        <v>6</v>
      </c>
      <c r="J43" s="3">
        <f>+[1]集計表!BE30</f>
        <v>6</v>
      </c>
      <c r="K43" s="3">
        <f>+[1]集計表!BF30</f>
        <v>8</v>
      </c>
      <c r="L43" s="3">
        <f>+[1]集計表!BG30</f>
        <v>1</v>
      </c>
    </row>
    <row r="44" spans="2:12" ht="10.5" customHeight="1" x14ac:dyDescent="0.15">
      <c r="B44" s="22"/>
      <c r="C44" s="62"/>
      <c r="D44" s="452"/>
      <c r="E44" s="5" t="s">
        <v>57</v>
      </c>
      <c r="F44" s="6"/>
      <c r="G44" s="7">
        <f t="shared" ref="G44:L44" si="21">IFERROR(G43/$F43,"-")</f>
        <v>5.8823529411764705E-2</v>
      </c>
      <c r="H44" s="7">
        <f t="shared" si="21"/>
        <v>0.11764705882352941</v>
      </c>
      <c r="I44" s="7">
        <f t="shared" si="21"/>
        <v>0.35294117647058826</v>
      </c>
      <c r="J44" s="7">
        <f t="shared" si="21"/>
        <v>0.35294117647058826</v>
      </c>
      <c r="K44" s="7">
        <f t="shared" si="21"/>
        <v>0.47058823529411764</v>
      </c>
      <c r="L44" s="7">
        <f t="shared" si="21"/>
        <v>5.8823529411764705E-2</v>
      </c>
    </row>
    <row r="45" spans="2:12" ht="10.5" customHeight="1" x14ac:dyDescent="0.15">
      <c r="B45" s="22"/>
      <c r="C45" s="62"/>
      <c r="D45" s="451" t="s">
        <v>131</v>
      </c>
      <c r="E45" s="4" t="s">
        <v>56</v>
      </c>
      <c r="F45" s="3">
        <f>+[1]集計表!BA31</f>
        <v>3</v>
      </c>
      <c r="G45" s="3">
        <f>+[1]集計表!BB31</f>
        <v>0</v>
      </c>
      <c r="H45" s="3">
        <f>+[1]集計表!BC31</f>
        <v>0</v>
      </c>
      <c r="I45" s="3">
        <f>+[1]集計表!BD31</f>
        <v>0</v>
      </c>
      <c r="J45" s="3">
        <f>+[1]集計表!BE31</f>
        <v>1</v>
      </c>
      <c r="K45" s="3">
        <f>+[1]集計表!BF31</f>
        <v>2</v>
      </c>
      <c r="L45" s="3">
        <f>+[1]集計表!BG31</f>
        <v>0</v>
      </c>
    </row>
    <row r="46" spans="2:12" ht="10.5" customHeight="1" x14ac:dyDescent="0.15">
      <c r="B46" s="22"/>
      <c r="C46" s="62"/>
      <c r="D46" s="452"/>
      <c r="E46" s="5" t="s">
        <v>57</v>
      </c>
      <c r="F46" s="6"/>
      <c r="G46" s="7">
        <f t="shared" ref="G46:L46" si="22">IFERROR(G45/$F45,"-")</f>
        <v>0</v>
      </c>
      <c r="H46" s="7">
        <f t="shared" si="22"/>
        <v>0</v>
      </c>
      <c r="I46" s="7">
        <f t="shared" si="22"/>
        <v>0</v>
      </c>
      <c r="J46" s="7">
        <f t="shared" si="22"/>
        <v>0.33333333333333331</v>
      </c>
      <c r="K46" s="7">
        <f t="shared" si="22"/>
        <v>0.66666666666666663</v>
      </c>
      <c r="L46" s="7">
        <f t="shared" si="22"/>
        <v>0</v>
      </c>
    </row>
    <row r="47" spans="2:12" ht="10.5" customHeight="1" x14ac:dyDescent="0.15">
      <c r="B47" s="22"/>
      <c r="C47" s="447" t="s">
        <v>113</v>
      </c>
      <c r="D47" s="451" t="s">
        <v>44</v>
      </c>
      <c r="E47" s="4" t="s">
        <v>56</v>
      </c>
      <c r="F47" s="3">
        <f>+[1]集計表!BA32</f>
        <v>4</v>
      </c>
      <c r="G47" s="3">
        <f>+[1]集計表!BB32</f>
        <v>1</v>
      </c>
      <c r="H47" s="3">
        <f>+[1]集計表!BC32</f>
        <v>0</v>
      </c>
      <c r="I47" s="3">
        <f>+[1]集計表!BD32</f>
        <v>3</v>
      </c>
      <c r="J47" s="3">
        <f>+[1]集計表!BE32</f>
        <v>0</v>
      </c>
      <c r="K47" s="3">
        <f>+[1]集計表!BF32</f>
        <v>0</v>
      </c>
      <c r="L47" s="3">
        <f>+[1]集計表!BG32</f>
        <v>0</v>
      </c>
    </row>
    <row r="48" spans="2:12" ht="10.5" customHeight="1" x14ac:dyDescent="0.15">
      <c r="B48" s="22"/>
      <c r="C48" s="447"/>
      <c r="D48" s="452"/>
      <c r="E48" s="5" t="s">
        <v>57</v>
      </c>
      <c r="F48" s="6"/>
      <c r="G48" s="7">
        <f t="shared" ref="G48:L48" si="23">IFERROR(G47/$F47,"-")</f>
        <v>0.25</v>
      </c>
      <c r="H48" s="7">
        <f t="shared" si="23"/>
        <v>0</v>
      </c>
      <c r="I48" s="7">
        <f t="shared" si="23"/>
        <v>0.75</v>
      </c>
      <c r="J48" s="7">
        <f t="shared" si="23"/>
        <v>0</v>
      </c>
      <c r="K48" s="7">
        <f t="shared" si="23"/>
        <v>0</v>
      </c>
      <c r="L48" s="7">
        <f t="shared" si="23"/>
        <v>0</v>
      </c>
    </row>
    <row r="49" spans="2:12" ht="10.5" customHeight="1" x14ac:dyDescent="0.15">
      <c r="B49" s="22"/>
      <c r="C49" s="447" t="s">
        <v>114</v>
      </c>
      <c r="D49" s="451" t="s">
        <v>136</v>
      </c>
      <c r="E49" s="4" t="s">
        <v>56</v>
      </c>
      <c r="F49" s="3">
        <f>+[1]集計表!BA33</f>
        <v>2</v>
      </c>
      <c r="G49" s="3">
        <f>+[1]集計表!BB33</f>
        <v>0</v>
      </c>
      <c r="H49" s="3">
        <f>+[1]集計表!BC33</f>
        <v>0</v>
      </c>
      <c r="I49" s="3">
        <f>+[1]集計表!BD33</f>
        <v>1</v>
      </c>
      <c r="J49" s="3">
        <f>+[1]集計表!BE33</f>
        <v>1</v>
      </c>
      <c r="K49" s="3">
        <f>+[1]集計表!BF33</f>
        <v>1</v>
      </c>
      <c r="L49" s="3">
        <f>+[1]集計表!BG33</f>
        <v>0</v>
      </c>
    </row>
    <row r="50" spans="2:12" ht="10.5" customHeight="1" x14ac:dyDescent="0.15">
      <c r="B50" s="22"/>
      <c r="C50" s="447"/>
      <c r="D50" s="452"/>
      <c r="E50" s="5" t="s">
        <v>57</v>
      </c>
      <c r="F50" s="6"/>
      <c r="G50" s="7">
        <f t="shared" ref="G50:L50" si="24">IFERROR(G49/$F49,"-")</f>
        <v>0</v>
      </c>
      <c r="H50" s="7">
        <f t="shared" si="24"/>
        <v>0</v>
      </c>
      <c r="I50" s="7">
        <f t="shared" si="24"/>
        <v>0.5</v>
      </c>
      <c r="J50" s="7">
        <f t="shared" si="24"/>
        <v>0.5</v>
      </c>
      <c r="K50" s="7">
        <f t="shared" si="24"/>
        <v>0.5</v>
      </c>
      <c r="L50" s="7">
        <f t="shared" si="24"/>
        <v>0</v>
      </c>
    </row>
    <row r="51" spans="2:12" ht="10.5" customHeight="1" x14ac:dyDescent="0.15">
      <c r="B51" s="22"/>
      <c r="C51" s="62"/>
      <c r="D51" s="451" t="s">
        <v>46</v>
      </c>
      <c r="E51" s="4" t="s">
        <v>56</v>
      </c>
      <c r="F51" s="3">
        <f>+[1]集計表!BA34</f>
        <v>5</v>
      </c>
      <c r="G51" s="3">
        <f>+[1]集計表!BB34</f>
        <v>0</v>
      </c>
      <c r="H51" s="3">
        <f>+[1]集計表!BC34</f>
        <v>2</v>
      </c>
      <c r="I51" s="3">
        <f>+[1]集計表!BD34</f>
        <v>1</v>
      </c>
      <c r="J51" s="3">
        <f>+[1]集計表!BE34</f>
        <v>1</v>
      </c>
      <c r="K51" s="3">
        <f>+[1]集計表!BF34</f>
        <v>3</v>
      </c>
      <c r="L51" s="3">
        <f>+[1]集計表!BG34</f>
        <v>1</v>
      </c>
    </row>
    <row r="52" spans="2:12" ht="10.5" customHeight="1" x14ac:dyDescent="0.15">
      <c r="B52" s="22"/>
      <c r="C52" s="62"/>
      <c r="D52" s="452"/>
      <c r="E52" s="5" t="s">
        <v>57</v>
      </c>
      <c r="F52" s="6"/>
      <c r="G52" s="7">
        <f t="shared" ref="G52:L52" si="25">IFERROR(G51/$F51,"-")</f>
        <v>0</v>
      </c>
      <c r="H52" s="7">
        <f t="shared" si="25"/>
        <v>0.4</v>
      </c>
      <c r="I52" s="7">
        <f t="shared" si="25"/>
        <v>0.2</v>
      </c>
      <c r="J52" s="7">
        <f t="shared" si="25"/>
        <v>0.2</v>
      </c>
      <c r="K52" s="7">
        <f t="shared" si="25"/>
        <v>0.6</v>
      </c>
      <c r="L52" s="7">
        <f t="shared" si="25"/>
        <v>0.2</v>
      </c>
    </row>
    <row r="53" spans="2:12" ht="10.5" customHeight="1" x14ac:dyDescent="0.15">
      <c r="B53" s="22"/>
      <c r="C53" s="62"/>
      <c r="D53" s="451" t="s">
        <v>45</v>
      </c>
      <c r="E53" s="4" t="s">
        <v>56</v>
      </c>
      <c r="F53" s="3">
        <f>+[1]集計表!BA35</f>
        <v>3</v>
      </c>
      <c r="G53" s="3">
        <f>+[1]集計表!BB35</f>
        <v>0</v>
      </c>
      <c r="H53" s="3">
        <f>+[1]集計表!BC35</f>
        <v>0</v>
      </c>
      <c r="I53" s="3">
        <f>+[1]集計表!BD35</f>
        <v>1</v>
      </c>
      <c r="J53" s="3">
        <f>+[1]集計表!BE35</f>
        <v>3</v>
      </c>
      <c r="K53" s="3">
        <f>+[1]集計表!BF35</f>
        <v>2</v>
      </c>
      <c r="L53" s="3">
        <f>+[1]集計表!BG35</f>
        <v>0</v>
      </c>
    </row>
    <row r="54" spans="2:12" ht="10.5" customHeight="1" x14ac:dyDescent="0.15">
      <c r="B54" s="22"/>
      <c r="C54" s="62"/>
      <c r="D54" s="452"/>
      <c r="E54" s="5" t="s">
        <v>57</v>
      </c>
      <c r="F54" s="6"/>
      <c r="G54" s="7">
        <f t="shared" ref="G54:L54" si="26">IFERROR(G53/$F53,"-")</f>
        <v>0</v>
      </c>
      <c r="H54" s="7">
        <f t="shared" si="26"/>
        <v>0</v>
      </c>
      <c r="I54" s="7">
        <f t="shared" si="26"/>
        <v>0.33333333333333331</v>
      </c>
      <c r="J54" s="7">
        <f t="shared" si="26"/>
        <v>1</v>
      </c>
      <c r="K54" s="7">
        <f t="shared" si="26"/>
        <v>0.66666666666666663</v>
      </c>
      <c r="L54" s="7">
        <f t="shared" si="26"/>
        <v>0</v>
      </c>
    </row>
    <row r="55" spans="2:12" ht="10.5" customHeight="1" x14ac:dyDescent="0.15">
      <c r="B55" s="22"/>
      <c r="C55" s="67"/>
      <c r="D55" s="451" t="s">
        <v>52</v>
      </c>
      <c r="E55" s="4" t="s">
        <v>56</v>
      </c>
      <c r="F55" s="3">
        <f>+[1]集計表!BA36</f>
        <v>22</v>
      </c>
      <c r="G55" s="3">
        <f>+[1]集計表!BB36</f>
        <v>1</v>
      </c>
      <c r="H55" s="3">
        <f>+[1]集計表!BC36</f>
        <v>4</v>
      </c>
      <c r="I55" s="3">
        <f>+[1]集計表!BD36</f>
        <v>5</v>
      </c>
      <c r="J55" s="3">
        <f>+[1]集計表!BE36</f>
        <v>7</v>
      </c>
      <c r="K55" s="3">
        <f>+[1]集計表!BF36</f>
        <v>11</v>
      </c>
      <c r="L55" s="3">
        <f>+[1]集計表!BG36</f>
        <v>1</v>
      </c>
    </row>
    <row r="56" spans="2:12" ht="10.5" customHeight="1" x14ac:dyDescent="0.15">
      <c r="B56" s="22"/>
      <c r="C56" s="62"/>
      <c r="D56" s="452"/>
      <c r="E56" s="5" t="s">
        <v>57</v>
      </c>
      <c r="F56" s="6"/>
      <c r="G56" s="7">
        <f t="shared" ref="G56:L56" si="27">IFERROR(G55/$F55,"-")</f>
        <v>4.5454545454545456E-2</v>
      </c>
      <c r="H56" s="7">
        <f t="shared" si="27"/>
        <v>0.18181818181818182</v>
      </c>
      <c r="I56" s="7">
        <f t="shared" si="27"/>
        <v>0.22727272727272727</v>
      </c>
      <c r="J56" s="7">
        <f t="shared" si="27"/>
        <v>0.31818181818181818</v>
      </c>
      <c r="K56" s="7">
        <f t="shared" si="27"/>
        <v>0.5</v>
      </c>
      <c r="L56" s="7">
        <f t="shared" si="27"/>
        <v>4.5454545454545456E-2</v>
      </c>
    </row>
    <row r="57" spans="2:12" ht="10.5" customHeight="1" x14ac:dyDescent="0.15">
      <c r="B57" s="22"/>
      <c r="C57" s="62"/>
      <c r="D57" s="451" t="s">
        <v>135</v>
      </c>
      <c r="E57" s="4" t="s">
        <v>56</v>
      </c>
      <c r="F57" s="3">
        <f>+[1]集計表!BA37</f>
        <v>1</v>
      </c>
      <c r="G57" s="3">
        <f>+[1]集計表!BB37</f>
        <v>1</v>
      </c>
      <c r="H57" s="3">
        <f>+[1]集計表!BC37</f>
        <v>0</v>
      </c>
      <c r="I57" s="3">
        <f>+[1]集計表!BD37</f>
        <v>0</v>
      </c>
      <c r="J57" s="3">
        <f>+[1]集計表!BE37</f>
        <v>0</v>
      </c>
      <c r="K57" s="3">
        <f>+[1]集計表!BF37</f>
        <v>0</v>
      </c>
      <c r="L57" s="3">
        <f>+[1]集計表!BG37</f>
        <v>0</v>
      </c>
    </row>
    <row r="58" spans="2:12" ht="10.5" customHeight="1" x14ac:dyDescent="0.15">
      <c r="B58" s="22"/>
      <c r="C58" s="62"/>
      <c r="D58" s="452"/>
      <c r="E58" s="5" t="s">
        <v>57</v>
      </c>
      <c r="F58" s="6"/>
      <c r="G58" s="7">
        <f t="shared" ref="G58:L58" si="28">IFERROR(G57/$F57,"-")</f>
        <v>1</v>
      </c>
      <c r="H58" s="7">
        <f t="shared" si="28"/>
        <v>0</v>
      </c>
      <c r="I58" s="7">
        <f t="shared" si="28"/>
        <v>0</v>
      </c>
      <c r="J58" s="7">
        <f t="shared" si="28"/>
        <v>0</v>
      </c>
      <c r="K58" s="7">
        <f t="shared" si="28"/>
        <v>0</v>
      </c>
      <c r="L58" s="7">
        <f t="shared" si="28"/>
        <v>0</v>
      </c>
    </row>
    <row r="59" spans="2:12" ht="10.5" customHeight="1" x14ac:dyDescent="0.15">
      <c r="B59" s="22"/>
      <c r="C59" s="447" t="s">
        <v>115</v>
      </c>
      <c r="D59" s="451" t="s">
        <v>44</v>
      </c>
      <c r="E59" s="4" t="s">
        <v>56</v>
      </c>
      <c r="F59" s="3">
        <f>+[1]集計表!BA38</f>
        <v>6</v>
      </c>
      <c r="G59" s="3">
        <f>+[1]集計表!BB38</f>
        <v>0</v>
      </c>
      <c r="H59" s="3">
        <f>+[1]集計表!BC38</f>
        <v>0</v>
      </c>
      <c r="I59" s="3">
        <f>+[1]集計表!BD38</f>
        <v>1</v>
      </c>
      <c r="J59" s="3">
        <f>+[1]集計表!BE38</f>
        <v>2</v>
      </c>
      <c r="K59" s="3">
        <f>+[1]集計表!BF38</f>
        <v>3</v>
      </c>
      <c r="L59" s="3">
        <f>+[1]集計表!BG38</f>
        <v>0</v>
      </c>
    </row>
    <row r="60" spans="2:12" ht="10.5" customHeight="1" x14ac:dyDescent="0.15">
      <c r="B60" s="22"/>
      <c r="C60" s="447"/>
      <c r="D60" s="452"/>
      <c r="E60" s="5" t="s">
        <v>57</v>
      </c>
      <c r="F60" s="6"/>
      <c r="G60" s="7">
        <f t="shared" ref="G60:L60" si="29">IFERROR(G59/$F59,"-")</f>
        <v>0</v>
      </c>
      <c r="H60" s="7">
        <f t="shared" si="29"/>
        <v>0</v>
      </c>
      <c r="I60" s="7">
        <f t="shared" si="29"/>
        <v>0.16666666666666666</v>
      </c>
      <c r="J60" s="7">
        <f t="shared" si="29"/>
        <v>0.33333333333333331</v>
      </c>
      <c r="K60" s="7">
        <f t="shared" si="29"/>
        <v>0.5</v>
      </c>
      <c r="L60" s="7">
        <f t="shared" si="29"/>
        <v>0</v>
      </c>
    </row>
    <row r="61" spans="2:12" ht="10.5" customHeight="1" x14ac:dyDescent="0.15">
      <c r="B61" s="22"/>
      <c r="C61" s="447" t="s">
        <v>114</v>
      </c>
      <c r="D61" s="451" t="s">
        <v>46</v>
      </c>
      <c r="E61" s="4" t="s">
        <v>56</v>
      </c>
      <c r="F61" s="3">
        <f>+[1]集計表!BA39</f>
        <v>9</v>
      </c>
      <c r="G61" s="3">
        <f>+[1]集計表!BB39</f>
        <v>0</v>
      </c>
      <c r="H61" s="3">
        <f>+[1]集計表!BC39</f>
        <v>4</v>
      </c>
      <c r="I61" s="3">
        <f>+[1]集計表!BD39</f>
        <v>0</v>
      </c>
      <c r="J61" s="3">
        <f>+[1]集計表!BE39</f>
        <v>1</v>
      </c>
      <c r="K61" s="3">
        <f>+[1]集計表!BF39</f>
        <v>4</v>
      </c>
      <c r="L61" s="3">
        <f>+[1]集計表!BG39</f>
        <v>1</v>
      </c>
    </row>
    <row r="62" spans="2:12" ht="10.5" customHeight="1" x14ac:dyDescent="0.15">
      <c r="B62" s="22"/>
      <c r="C62" s="447"/>
      <c r="D62" s="452"/>
      <c r="E62" s="5" t="s">
        <v>57</v>
      </c>
      <c r="F62" s="6"/>
      <c r="G62" s="7">
        <f t="shared" ref="G62:L62" si="30">IFERROR(G61/$F61,"-")</f>
        <v>0</v>
      </c>
      <c r="H62" s="7">
        <f t="shared" si="30"/>
        <v>0.44444444444444442</v>
      </c>
      <c r="I62" s="7">
        <f t="shared" si="30"/>
        <v>0</v>
      </c>
      <c r="J62" s="7">
        <f t="shared" si="30"/>
        <v>0.1111111111111111</v>
      </c>
      <c r="K62" s="7">
        <f t="shared" si="30"/>
        <v>0.44444444444444442</v>
      </c>
      <c r="L62" s="7">
        <f t="shared" si="30"/>
        <v>0.1111111111111111</v>
      </c>
    </row>
    <row r="63" spans="2:12" ht="10.5" customHeight="1" x14ac:dyDescent="0.15">
      <c r="B63" s="22"/>
      <c r="C63" s="62"/>
      <c r="D63" s="451" t="s">
        <v>45</v>
      </c>
      <c r="E63" s="4" t="s">
        <v>56</v>
      </c>
      <c r="F63" s="3">
        <f>+[1]集計表!BA40</f>
        <v>6</v>
      </c>
      <c r="G63" s="3">
        <f>+[1]集計表!BB40</f>
        <v>0</v>
      </c>
      <c r="H63" s="3">
        <f>+[1]集計表!BC40</f>
        <v>0</v>
      </c>
      <c r="I63" s="3">
        <f>+[1]集計表!BD40</f>
        <v>4</v>
      </c>
      <c r="J63" s="3">
        <f>+[1]集計表!BE40</f>
        <v>4</v>
      </c>
      <c r="K63" s="3">
        <f>+[1]集計表!BF40</f>
        <v>4</v>
      </c>
      <c r="L63" s="3">
        <f>+[1]集計表!BG40</f>
        <v>0</v>
      </c>
    </row>
    <row r="64" spans="2:12" ht="10.5" customHeight="1" x14ac:dyDescent="0.15">
      <c r="B64" s="22"/>
      <c r="C64" s="62"/>
      <c r="D64" s="452"/>
      <c r="E64" s="5" t="s">
        <v>57</v>
      </c>
      <c r="F64" s="6"/>
      <c r="G64" s="7">
        <f t="shared" ref="G64:L64" si="31">IFERROR(G63/$F63,"-")</f>
        <v>0</v>
      </c>
      <c r="H64" s="7">
        <f t="shared" si="31"/>
        <v>0</v>
      </c>
      <c r="I64" s="7">
        <f t="shared" si="31"/>
        <v>0.66666666666666663</v>
      </c>
      <c r="J64" s="7">
        <f t="shared" si="31"/>
        <v>0.66666666666666663</v>
      </c>
      <c r="K64" s="7">
        <f t="shared" si="31"/>
        <v>0.66666666666666663</v>
      </c>
      <c r="L64" s="7">
        <f t="shared" si="31"/>
        <v>0</v>
      </c>
    </row>
    <row r="65" spans="2:12" ht="10.5" customHeight="1" x14ac:dyDescent="0.15">
      <c r="B65" s="22"/>
      <c r="C65" s="464" t="s">
        <v>63</v>
      </c>
      <c r="D65" s="465"/>
      <c r="E65" s="36" t="s">
        <v>56</v>
      </c>
      <c r="F65" s="37">
        <f>+[1]集計表!BA10</f>
        <v>3</v>
      </c>
      <c r="G65" s="37">
        <f>+[1]集計表!BB10</f>
        <v>0</v>
      </c>
      <c r="H65" s="37">
        <f>+[1]集計表!BC10</f>
        <v>1</v>
      </c>
      <c r="I65" s="37">
        <f>+[1]集計表!BD10</f>
        <v>0</v>
      </c>
      <c r="J65" s="37">
        <f>+[1]集計表!BE10</f>
        <v>0</v>
      </c>
      <c r="K65" s="37">
        <f>+[1]集計表!BF10</f>
        <v>1</v>
      </c>
      <c r="L65" s="37">
        <f>+[1]集計表!BG10</f>
        <v>1</v>
      </c>
    </row>
    <row r="66" spans="2:12" ht="10.5" customHeight="1" x14ac:dyDescent="0.15">
      <c r="B66" s="22"/>
      <c r="C66" s="474"/>
      <c r="D66" s="475"/>
      <c r="E66" s="38" t="s">
        <v>57</v>
      </c>
      <c r="F66" s="39"/>
      <c r="G66" s="40">
        <f t="shared" ref="G66:L66" si="32">IFERROR(G65/$F65,"-")</f>
        <v>0</v>
      </c>
      <c r="H66" s="40">
        <f t="shared" si="32"/>
        <v>0.33333333333333331</v>
      </c>
      <c r="I66" s="40">
        <f t="shared" si="32"/>
        <v>0</v>
      </c>
      <c r="J66" s="40">
        <f t="shared" si="32"/>
        <v>0</v>
      </c>
      <c r="K66" s="40">
        <f t="shared" si="32"/>
        <v>0.33333333333333331</v>
      </c>
      <c r="L66" s="40">
        <f t="shared" si="32"/>
        <v>0.33333333333333331</v>
      </c>
    </row>
    <row r="67" spans="2:12" ht="10.5" customHeight="1" x14ac:dyDescent="0.15">
      <c r="B67" s="22"/>
      <c r="C67" s="464" t="s">
        <v>64</v>
      </c>
      <c r="D67" s="465"/>
      <c r="E67" s="36" t="s">
        <v>56</v>
      </c>
      <c r="F67" s="37">
        <f>+[1]集計表!BA11</f>
        <v>9</v>
      </c>
      <c r="G67" s="37">
        <f>+[1]集計表!BB11</f>
        <v>1</v>
      </c>
      <c r="H67" s="37">
        <f>+[1]集計表!BC11</f>
        <v>3</v>
      </c>
      <c r="I67" s="37">
        <f>+[1]集計表!BD11</f>
        <v>1</v>
      </c>
      <c r="J67" s="37">
        <f>+[1]集計表!BE11</f>
        <v>8</v>
      </c>
      <c r="K67" s="37">
        <f>+[1]集計表!BF11</f>
        <v>2</v>
      </c>
      <c r="L67" s="37">
        <f>+[1]集計表!BG11</f>
        <v>0</v>
      </c>
    </row>
    <row r="68" spans="2:12" ht="10.5" customHeight="1" x14ac:dyDescent="0.15">
      <c r="B68" s="22"/>
      <c r="C68" s="474"/>
      <c r="D68" s="475"/>
      <c r="E68" s="38" t="s">
        <v>57</v>
      </c>
      <c r="F68" s="39"/>
      <c r="G68" s="40">
        <f t="shared" ref="G68:L68" si="33">IFERROR(G67/$F67,"-")</f>
        <v>0.1111111111111111</v>
      </c>
      <c r="H68" s="40">
        <f t="shared" si="33"/>
        <v>0.33333333333333331</v>
      </c>
      <c r="I68" s="40">
        <f t="shared" si="33"/>
        <v>0.1111111111111111</v>
      </c>
      <c r="J68" s="40">
        <f t="shared" si="33"/>
        <v>0.88888888888888884</v>
      </c>
      <c r="K68" s="40">
        <f t="shared" si="33"/>
        <v>0.22222222222222221</v>
      </c>
      <c r="L68" s="40">
        <f t="shared" si="33"/>
        <v>0</v>
      </c>
    </row>
    <row r="69" spans="2:12" ht="10.5" customHeight="1" x14ac:dyDescent="0.15">
      <c r="B69" s="22"/>
      <c r="C69" s="464" t="s">
        <v>123</v>
      </c>
      <c r="D69" s="465"/>
      <c r="E69" s="36" t="s">
        <v>56</v>
      </c>
      <c r="F69" s="37">
        <f>+[1]集計表!BA12</f>
        <v>18</v>
      </c>
      <c r="G69" s="37">
        <f>+[1]集計表!BB12</f>
        <v>0</v>
      </c>
      <c r="H69" s="37">
        <f>+[1]集計表!BC12</f>
        <v>0</v>
      </c>
      <c r="I69" s="37">
        <f>+[1]集計表!BD12</f>
        <v>1</v>
      </c>
      <c r="J69" s="37">
        <f>+[1]集計表!BE12</f>
        <v>3</v>
      </c>
      <c r="K69" s="37">
        <f>+[1]集計表!BF12</f>
        <v>15</v>
      </c>
      <c r="L69" s="37">
        <f>+[1]集計表!BG12</f>
        <v>0</v>
      </c>
    </row>
    <row r="70" spans="2:12" ht="10.5" customHeight="1" x14ac:dyDescent="0.15">
      <c r="B70" s="22"/>
      <c r="C70" s="474"/>
      <c r="D70" s="475"/>
      <c r="E70" s="38" t="s">
        <v>57</v>
      </c>
      <c r="F70" s="39"/>
      <c r="G70" s="40">
        <f t="shared" ref="G70:L70" si="34">IFERROR(G69/$F69,"-")</f>
        <v>0</v>
      </c>
      <c r="H70" s="40">
        <f t="shared" si="34"/>
        <v>0</v>
      </c>
      <c r="I70" s="40">
        <f t="shared" si="34"/>
        <v>5.5555555555555552E-2</v>
      </c>
      <c r="J70" s="40">
        <f t="shared" si="34"/>
        <v>0.16666666666666666</v>
      </c>
      <c r="K70" s="40">
        <f t="shared" si="34"/>
        <v>0.83333333333333337</v>
      </c>
      <c r="L70" s="40">
        <f t="shared" si="34"/>
        <v>0</v>
      </c>
    </row>
    <row r="71" spans="2:12" ht="10.5" customHeight="1" x14ac:dyDescent="0.15">
      <c r="B71" s="22"/>
      <c r="C71" s="464" t="s">
        <v>85</v>
      </c>
      <c r="D71" s="465"/>
      <c r="E71" s="36" t="s">
        <v>56</v>
      </c>
      <c r="F71" s="37">
        <f>+[1]集計表!BA13</f>
        <v>7</v>
      </c>
      <c r="G71" s="37">
        <f>+[1]集計表!BB13</f>
        <v>3</v>
      </c>
      <c r="H71" s="37">
        <f>+[1]集計表!BC13</f>
        <v>2</v>
      </c>
      <c r="I71" s="37">
        <f>+[1]集計表!BD13</f>
        <v>0</v>
      </c>
      <c r="J71" s="37">
        <f>+[1]集計表!BE13</f>
        <v>3</v>
      </c>
      <c r="K71" s="37">
        <f>+[1]集計表!BF13</f>
        <v>1</v>
      </c>
      <c r="L71" s="37">
        <f>+[1]集計表!BG13</f>
        <v>0</v>
      </c>
    </row>
    <row r="72" spans="2:12" ht="10.5" customHeight="1" x14ac:dyDescent="0.15">
      <c r="B72" s="22"/>
      <c r="C72" s="474"/>
      <c r="D72" s="475"/>
      <c r="E72" s="38" t="s">
        <v>57</v>
      </c>
      <c r="F72" s="39"/>
      <c r="G72" s="40">
        <f t="shared" ref="G72:L72" si="35">IFERROR(G71/$F71,"-")</f>
        <v>0.42857142857142855</v>
      </c>
      <c r="H72" s="40">
        <f t="shared" si="35"/>
        <v>0.2857142857142857</v>
      </c>
      <c r="I72" s="40">
        <f t="shared" si="35"/>
        <v>0</v>
      </c>
      <c r="J72" s="40">
        <f t="shared" si="35"/>
        <v>0.42857142857142855</v>
      </c>
      <c r="K72" s="40">
        <f t="shared" si="35"/>
        <v>0.14285714285714285</v>
      </c>
      <c r="L72" s="40">
        <f t="shared" si="35"/>
        <v>0</v>
      </c>
    </row>
    <row r="73" spans="2:12" ht="10.5" customHeight="1" x14ac:dyDescent="0.15">
      <c r="B73" s="22"/>
      <c r="C73" s="464" t="s">
        <v>65</v>
      </c>
      <c r="D73" s="465"/>
      <c r="E73" s="36" t="s">
        <v>56</v>
      </c>
      <c r="F73" s="37">
        <f>+[1]集計表!BA14</f>
        <v>24</v>
      </c>
      <c r="G73" s="37">
        <f>+[1]集計表!BB14</f>
        <v>2</v>
      </c>
      <c r="H73" s="37">
        <f>+[1]集計表!BC14</f>
        <v>5</v>
      </c>
      <c r="I73" s="37">
        <f>+[1]集計表!BD14</f>
        <v>8</v>
      </c>
      <c r="J73" s="37">
        <f>+[1]集計表!BE14</f>
        <v>4</v>
      </c>
      <c r="K73" s="37">
        <f>+[1]集計表!BF14</f>
        <v>5</v>
      </c>
      <c r="L73" s="37">
        <f>+[1]集計表!BG14</f>
        <v>6</v>
      </c>
    </row>
    <row r="74" spans="2:12" ht="10.5" customHeight="1" x14ac:dyDescent="0.15">
      <c r="B74" s="22"/>
      <c r="C74" s="466"/>
      <c r="D74" s="467"/>
      <c r="E74" s="38" t="s">
        <v>57</v>
      </c>
      <c r="F74" s="39"/>
      <c r="G74" s="40">
        <f t="shared" ref="G74:L74" si="36">IFERROR(G73/$F73,"-")</f>
        <v>8.3333333333333329E-2</v>
      </c>
      <c r="H74" s="40">
        <f t="shared" si="36"/>
        <v>0.20833333333333334</v>
      </c>
      <c r="I74" s="40">
        <f t="shared" si="36"/>
        <v>0.33333333333333331</v>
      </c>
      <c r="J74" s="40">
        <f t="shared" si="36"/>
        <v>0.16666666666666666</v>
      </c>
      <c r="K74" s="40">
        <f t="shared" si="36"/>
        <v>0.20833333333333334</v>
      </c>
      <c r="L74" s="40">
        <f t="shared" si="36"/>
        <v>0.25</v>
      </c>
    </row>
    <row r="75" spans="2:12" ht="10.5" customHeight="1" x14ac:dyDescent="0.15">
      <c r="B75" s="22"/>
      <c r="C75" s="64"/>
      <c r="D75" s="451" t="s">
        <v>47</v>
      </c>
      <c r="E75" s="4" t="s">
        <v>56</v>
      </c>
      <c r="F75" s="3">
        <f>+[1]集計表!BA45</f>
        <v>6</v>
      </c>
      <c r="G75" s="3">
        <f>+[1]集計表!BB45</f>
        <v>1</v>
      </c>
      <c r="H75" s="3">
        <f>+[1]集計表!BC45</f>
        <v>1</v>
      </c>
      <c r="I75" s="3">
        <f>+[1]集計表!BD45</f>
        <v>0</v>
      </c>
      <c r="J75" s="3">
        <f>+[1]集計表!BE45</f>
        <v>3</v>
      </c>
      <c r="K75" s="3">
        <f>+[1]集計表!BF45</f>
        <v>3</v>
      </c>
      <c r="L75" s="3">
        <f>+[1]集計表!BG45</f>
        <v>0</v>
      </c>
    </row>
    <row r="76" spans="2:12" ht="10.5" customHeight="1" x14ac:dyDescent="0.15">
      <c r="B76" s="22"/>
      <c r="C76" s="64"/>
      <c r="D76" s="452"/>
      <c r="E76" s="5" t="s">
        <v>57</v>
      </c>
      <c r="F76" s="6"/>
      <c r="G76" s="7">
        <f t="shared" ref="G76:L76" si="37">IFERROR(G75/$F75,"-")</f>
        <v>0.16666666666666666</v>
      </c>
      <c r="H76" s="7">
        <f t="shared" si="37"/>
        <v>0.16666666666666666</v>
      </c>
      <c r="I76" s="7">
        <f t="shared" si="37"/>
        <v>0</v>
      </c>
      <c r="J76" s="7">
        <f t="shared" si="37"/>
        <v>0.5</v>
      </c>
      <c r="K76" s="7">
        <f t="shared" si="37"/>
        <v>0.5</v>
      </c>
      <c r="L76" s="7">
        <f t="shared" si="37"/>
        <v>0</v>
      </c>
    </row>
    <row r="77" spans="2:12" ht="10.5" customHeight="1" x14ac:dyDescent="0.15">
      <c r="B77" s="22"/>
      <c r="C77" s="64"/>
      <c r="D77" s="451" t="s">
        <v>124</v>
      </c>
      <c r="E77" s="4" t="s">
        <v>56</v>
      </c>
      <c r="F77" s="3">
        <f>+[1]集計表!BA46</f>
        <v>7</v>
      </c>
      <c r="G77" s="3">
        <f>+[1]集計表!BB46</f>
        <v>1</v>
      </c>
      <c r="H77" s="3">
        <f>+[1]集計表!BC46</f>
        <v>2</v>
      </c>
      <c r="I77" s="3">
        <f>+[1]集計表!BD46</f>
        <v>4</v>
      </c>
      <c r="J77" s="3">
        <f>+[1]集計表!BE46</f>
        <v>0</v>
      </c>
      <c r="K77" s="3">
        <f>+[1]集計表!BF46</f>
        <v>0</v>
      </c>
      <c r="L77" s="3">
        <f>+[1]集計表!BG46</f>
        <v>0</v>
      </c>
    </row>
    <row r="78" spans="2:12" ht="10.5" customHeight="1" x14ac:dyDescent="0.15">
      <c r="B78" s="22"/>
      <c r="C78" s="64"/>
      <c r="D78" s="452"/>
      <c r="E78" s="5" t="s">
        <v>57</v>
      </c>
      <c r="F78" s="6"/>
      <c r="G78" s="7">
        <f t="shared" ref="G78:L78" si="38">IFERROR(G77/$F77,"-")</f>
        <v>0.14285714285714285</v>
      </c>
      <c r="H78" s="7">
        <f t="shared" si="38"/>
        <v>0.2857142857142857</v>
      </c>
      <c r="I78" s="7">
        <f t="shared" si="38"/>
        <v>0.5714285714285714</v>
      </c>
      <c r="J78" s="7">
        <f t="shared" si="38"/>
        <v>0</v>
      </c>
      <c r="K78" s="7">
        <f t="shared" si="38"/>
        <v>0</v>
      </c>
      <c r="L78" s="7">
        <f t="shared" si="38"/>
        <v>0</v>
      </c>
    </row>
    <row r="79" spans="2:12" ht="10.5" customHeight="1" x14ac:dyDescent="0.15">
      <c r="B79" s="22"/>
      <c r="C79" s="64"/>
      <c r="D79" s="451" t="s">
        <v>130</v>
      </c>
      <c r="E79" s="4" t="s">
        <v>56</v>
      </c>
      <c r="F79" s="3">
        <f>+[1]集計表!BA47</f>
        <v>5</v>
      </c>
      <c r="G79" s="3">
        <f>+[1]集計表!BB47</f>
        <v>0</v>
      </c>
      <c r="H79" s="3">
        <f>+[1]集計表!BC47</f>
        <v>2</v>
      </c>
      <c r="I79" s="3">
        <f>+[1]集計表!BD47</f>
        <v>2</v>
      </c>
      <c r="J79" s="3">
        <f>+[1]集計表!BE47</f>
        <v>0</v>
      </c>
      <c r="K79" s="3">
        <f>+[1]集計表!BF47</f>
        <v>0</v>
      </c>
      <c r="L79" s="3">
        <f>+[1]集計表!BG47</f>
        <v>3</v>
      </c>
    </row>
    <row r="80" spans="2:12" ht="10.5" customHeight="1" x14ac:dyDescent="0.15">
      <c r="B80" s="22"/>
      <c r="C80" s="64"/>
      <c r="D80" s="452"/>
      <c r="E80" s="5" t="s">
        <v>57</v>
      </c>
      <c r="F80" s="6"/>
      <c r="G80" s="7">
        <f t="shared" ref="G80:L80" si="39">IFERROR(G79/$F79,"-")</f>
        <v>0</v>
      </c>
      <c r="H80" s="7">
        <f t="shared" si="39"/>
        <v>0.4</v>
      </c>
      <c r="I80" s="7">
        <f t="shared" si="39"/>
        <v>0.4</v>
      </c>
      <c r="J80" s="7">
        <f t="shared" si="39"/>
        <v>0</v>
      </c>
      <c r="K80" s="7">
        <f t="shared" si="39"/>
        <v>0</v>
      </c>
      <c r="L80" s="7">
        <f t="shared" si="39"/>
        <v>0.6</v>
      </c>
    </row>
    <row r="81" spans="2:12" ht="10.5" customHeight="1" x14ac:dyDescent="0.15">
      <c r="B81" s="22"/>
      <c r="C81" s="64"/>
      <c r="D81" s="451" t="s">
        <v>83</v>
      </c>
      <c r="E81" s="4" t="s">
        <v>56</v>
      </c>
      <c r="F81" s="3">
        <f>+[1]集計表!BA48</f>
        <v>6</v>
      </c>
      <c r="G81" s="3">
        <f>+[1]集計表!BB48</f>
        <v>0</v>
      </c>
      <c r="H81" s="3">
        <f>+[1]集計表!BC48</f>
        <v>0</v>
      </c>
      <c r="I81" s="3">
        <f>+[1]集計表!BD48</f>
        <v>2</v>
      </c>
      <c r="J81" s="3">
        <f>+[1]集計表!BE48</f>
        <v>1</v>
      </c>
      <c r="K81" s="3">
        <f>+[1]集計表!BF48</f>
        <v>2</v>
      </c>
      <c r="L81" s="3">
        <f>+[1]集計表!BG48</f>
        <v>3</v>
      </c>
    </row>
    <row r="82" spans="2:12" ht="10.5" customHeight="1" x14ac:dyDescent="0.15">
      <c r="B82" s="23"/>
      <c r="C82" s="63"/>
      <c r="D82" s="452"/>
      <c r="E82" s="5" t="s">
        <v>57</v>
      </c>
      <c r="F82" s="6"/>
      <c r="G82" s="7">
        <f t="shared" ref="G82:L82" si="40">IFERROR(G81/$F81,"-")</f>
        <v>0</v>
      </c>
      <c r="H82" s="7">
        <f t="shared" si="40"/>
        <v>0</v>
      </c>
      <c r="I82" s="7">
        <f t="shared" si="40"/>
        <v>0.33333333333333331</v>
      </c>
      <c r="J82" s="7">
        <f t="shared" si="40"/>
        <v>0.16666666666666666</v>
      </c>
      <c r="K82" s="7">
        <f t="shared" si="40"/>
        <v>0.33333333333333331</v>
      </c>
      <c r="L82" s="7">
        <f t="shared" si="40"/>
        <v>0.5</v>
      </c>
    </row>
    <row r="83" spans="2:12" ht="10.5" customHeight="1" x14ac:dyDescent="0.15"/>
    <row r="84" spans="2:12" ht="10.5" customHeight="1" x14ac:dyDescent="0.15">
      <c r="B84" s="1" t="s">
        <v>184</v>
      </c>
    </row>
    <row r="85" spans="2:12" x14ac:dyDescent="0.15">
      <c r="B85" s="1" t="s">
        <v>76</v>
      </c>
    </row>
    <row r="86" spans="2:12" x14ac:dyDescent="0.15">
      <c r="B86" s="1" t="s">
        <v>80</v>
      </c>
    </row>
  </sheetData>
  <sheetProtection algorithmName="SHA-512" hashValue="QSKncKAR4duodN7E3tfK0WJiGtre05obGttkP++kLulbyYDpVKr8PIXWnTyYlJmWNjhL9botPwJC3PmX8Xx3Zw==" saltValue="2iQlSZaKEF1eWbJT0DWuuA==" spinCount="100000" sheet="1" objects="1" scenarios="1"/>
  <mergeCells count="45">
    <mergeCell ref="D75:D76"/>
    <mergeCell ref="D77:D78"/>
    <mergeCell ref="D81:D82"/>
    <mergeCell ref="C67:D68"/>
    <mergeCell ref="C69:D70"/>
    <mergeCell ref="C71:D72"/>
    <mergeCell ref="C73:D74"/>
    <mergeCell ref="D79:D80"/>
    <mergeCell ref="C65:D66"/>
    <mergeCell ref="D55:D56"/>
    <mergeCell ref="D57:D58"/>
    <mergeCell ref="D59:D60"/>
    <mergeCell ref="D61:D62"/>
    <mergeCell ref="C59:C60"/>
    <mergeCell ref="C61:C62"/>
    <mergeCell ref="D35:D36"/>
    <mergeCell ref="D37:D38"/>
    <mergeCell ref="C29:D30"/>
    <mergeCell ref="B31:D32"/>
    <mergeCell ref="D63:D64"/>
    <mergeCell ref="D39:D40"/>
    <mergeCell ref="C41:D42"/>
    <mergeCell ref="D51:D52"/>
    <mergeCell ref="C47:C48"/>
    <mergeCell ref="C49:C50"/>
    <mergeCell ref="D53:D54"/>
    <mergeCell ref="D43:D44"/>
    <mergeCell ref="D45:D46"/>
    <mergeCell ref="D47:D48"/>
    <mergeCell ref="D49:D50"/>
    <mergeCell ref="C33:D34"/>
    <mergeCell ref="C27:D28"/>
    <mergeCell ref="C17:D18"/>
    <mergeCell ref="B2:D2"/>
    <mergeCell ref="C21:D22"/>
    <mergeCell ref="C23:D24"/>
    <mergeCell ref="C25:D26"/>
    <mergeCell ref="B3:D4"/>
    <mergeCell ref="B5:D6"/>
    <mergeCell ref="C7:D8"/>
    <mergeCell ref="C9:D10"/>
    <mergeCell ref="C11:D12"/>
    <mergeCell ref="C13:D14"/>
    <mergeCell ref="C15:D16"/>
    <mergeCell ref="C19:D20"/>
  </mergeCells>
  <phoneticPr fontId="2"/>
  <printOptions horizontalCentered="1"/>
  <pageMargins left="0.78740157480314965" right="0.78740157480314965" top="0.74803149606299213" bottom="0.39370078740157483" header="0.51181102362204722" footer="0.19685039370078741"/>
  <pageSetup paperSize="9" scale="89" firstPageNumber="20" orientation="portrait" useFirstPageNumber="1"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85"/>
  <sheetViews>
    <sheetView topLeftCell="B1" workbookViewId="0">
      <selection activeCell="O2" sqref="O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4" width="7.875" style="1" customWidth="1"/>
    <col min="15" max="16384" width="9" style="1"/>
  </cols>
  <sheetData>
    <row r="1" spans="1:14" ht="17.25" x14ac:dyDescent="0.2">
      <c r="A1" s="88"/>
      <c r="B1" s="15" t="s">
        <v>176</v>
      </c>
    </row>
    <row r="2" spans="1:14" ht="28.5" customHeight="1" x14ac:dyDescent="0.15">
      <c r="B2" s="495"/>
      <c r="C2" s="380"/>
      <c r="D2" s="496"/>
      <c r="E2" s="2"/>
      <c r="F2" s="17" t="s">
        <v>98</v>
      </c>
      <c r="G2" s="18" t="s">
        <v>148</v>
      </c>
      <c r="H2" s="18" t="s">
        <v>108</v>
      </c>
      <c r="I2" s="18" t="s">
        <v>112</v>
      </c>
      <c r="J2" s="18" t="s">
        <v>73</v>
      </c>
      <c r="K2" s="18" t="s">
        <v>111</v>
      </c>
      <c r="L2" s="18" t="s">
        <v>110</v>
      </c>
      <c r="M2" s="18" t="s">
        <v>74</v>
      </c>
      <c r="N2" s="18" t="s">
        <v>45</v>
      </c>
    </row>
    <row r="3" spans="1:14" ht="10.5" customHeight="1" x14ac:dyDescent="0.15">
      <c r="B3" s="468" t="s">
        <v>58</v>
      </c>
      <c r="C3" s="469"/>
      <c r="D3" s="470"/>
      <c r="E3" s="24" t="s">
        <v>56</v>
      </c>
      <c r="F3" s="25">
        <f>+[1]集計表!BH6</f>
        <v>254</v>
      </c>
      <c r="G3" s="25">
        <f>+[1]集計表!BI6</f>
        <v>181</v>
      </c>
      <c r="H3" s="25">
        <f>+[1]集計表!BJ6</f>
        <v>69</v>
      </c>
      <c r="I3" s="25">
        <f>+[1]集計表!BK6</f>
        <v>72</v>
      </c>
      <c r="J3" s="25">
        <f>+[1]集計表!BL6</f>
        <v>11</v>
      </c>
      <c r="K3" s="25">
        <f>+[1]集計表!BM6</f>
        <v>16</v>
      </c>
      <c r="L3" s="25">
        <f>+[1]集計表!BN6</f>
        <v>14</v>
      </c>
      <c r="M3" s="25">
        <f>+[1]集計表!BO6</f>
        <v>7</v>
      </c>
      <c r="N3" s="25">
        <f>+[1]集計表!BP6</f>
        <v>2</v>
      </c>
    </row>
    <row r="4" spans="1:14" ht="10.5" customHeight="1" x14ac:dyDescent="0.15">
      <c r="B4" s="471"/>
      <c r="C4" s="472"/>
      <c r="D4" s="473"/>
      <c r="E4" s="26" t="s">
        <v>57</v>
      </c>
      <c r="F4" s="27"/>
      <c r="G4" s="28">
        <f>IFERROR(G3/$F3,"-")</f>
        <v>0.71259842519685035</v>
      </c>
      <c r="H4" s="28">
        <f t="shared" ref="H4:N4" si="0">IFERROR(H3/$F3,"-")</f>
        <v>0.27165354330708663</v>
      </c>
      <c r="I4" s="28">
        <f t="shared" si="0"/>
        <v>0.28346456692913385</v>
      </c>
      <c r="J4" s="28">
        <f t="shared" si="0"/>
        <v>4.3307086614173228E-2</v>
      </c>
      <c r="K4" s="28">
        <f t="shared" si="0"/>
        <v>6.2992125984251968E-2</v>
      </c>
      <c r="L4" s="28">
        <f t="shared" si="0"/>
        <v>5.5118110236220472E-2</v>
      </c>
      <c r="M4" s="28">
        <f t="shared" si="0"/>
        <v>2.7559055118110236E-2</v>
      </c>
      <c r="N4" s="28">
        <f t="shared" si="0"/>
        <v>7.874015748031496E-3</v>
      </c>
    </row>
    <row r="5" spans="1:14" ht="10.5" customHeight="1" x14ac:dyDescent="0.15">
      <c r="B5" s="453" t="s">
        <v>59</v>
      </c>
      <c r="C5" s="454"/>
      <c r="D5" s="455"/>
      <c r="E5" s="30" t="s">
        <v>56</v>
      </c>
      <c r="F5" s="31">
        <f>+[1]集計表!BH7</f>
        <v>133</v>
      </c>
      <c r="G5" s="31">
        <f>+[1]集計表!BI7</f>
        <v>101</v>
      </c>
      <c r="H5" s="31">
        <f>+[1]集計表!BJ7</f>
        <v>35</v>
      </c>
      <c r="I5" s="31">
        <f>+[1]集計表!BK7</f>
        <v>38</v>
      </c>
      <c r="J5" s="31">
        <f>+[1]集計表!BL7</f>
        <v>6</v>
      </c>
      <c r="K5" s="31">
        <f>+[1]集計表!BM7</f>
        <v>7</v>
      </c>
      <c r="L5" s="31">
        <f>+[1]集計表!BN7</f>
        <v>6</v>
      </c>
      <c r="M5" s="31">
        <f>+[1]集計表!BO7</f>
        <v>3</v>
      </c>
      <c r="N5" s="31">
        <f>+[1]集計表!BP7</f>
        <v>1</v>
      </c>
    </row>
    <row r="6" spans="1:14" ht="10.5" customHeight="1" x14ac:dyDescent="0.15">
      <c r="B6" s="456"/>
      <c r="C6" s="457"/>
      <c r="D6" s="458"/>
      <c r="E6" s="32" t="s">
        <v>57</v>
      </c>
      <c r="F6" s="33"/>
      <c r="G6" s="70">
        <f>IFERROR(G5/$F5,"-")</f>
        <v>0.75939849624060152</v>
      </c>
      <c r="H6" s="70">
        <f t="shared" ref="H6:N6" si="1">IFERROR(H5/$F5,"-")</f>
        <v>0.26315789473684209</v>
      </c>
      <c r="I6" s="70">
        <f t="shared" si="1"/>
        <v>0.2857142857142857</v>
      </c>
      <c r="J6" s="70">
        <f t="shared" si="1"/>
        <v>4.5112781954887216E-2</v>
      </c>
      <c r="K6" s="70">
        <f t="shared" si="1"/>
        <v>5.2631578947368418E-2</v>
      </c>
      <c r="L6" s="70">
        <f t="shared" si="1"/>
        <v>4.5112781954887216E-2</v>
      </c>
      <c r="M6" s="70">
        <f t="shared" si="1"/>
        <v>2.2556390977443608E-2</v>
      </c>
      <c r="N6" s="70">
        <f t="shared" si="1"/>
        <v>7.5187969924812026E-3</v>
      </c>
    </row>
    <row r="7" spans="1:14" ht="10.5" customHeight="1" x14ac:dyDescent="0.15">
      <c r="B7" s="22"/>
      <c r="C7" s="459" t="s">
        <v>158</v>
      </c>
      <c r="D7" s="460"/>
      <c r="E7" s="4" t="s">
        <v>56</v>
      </c>
      <c r="F7" s="3">
        <f>+[1]集計表!BH15</f>
        <v>13</v>
      </c>
      <c r="G7" s="3">
        <f>+[1]集計表!BI15</f>
        <v>8</v>
      </c>
      <c r="H7" s="3">
        <f>+[1]集計表!BJ15</f>
        <v>6</v>
      </c>
      <c r="I7" s="3">
        <f>+[1]集計表!BK15</f>
        <v>6</v>
      </c>
      <c r="J7" s="3">
        <f>+[1]集計表!BL15</f>
        <v>0</v>
      </c>
      <c r="K7" s="3">
        <f>+[1]集計表!BM15</f>
        <v>0</v>
      </c>
      <c r="L7" s="3">
        <f>+[1]集計表!BN15</f>
        <v>1</v>
      </c>
      <c r="M7" s="3">
        <f>+[1]集計表!BO15</f>
        <v>0</v>
      </c>
      <c r="N7" s="3">
        <f>+[1]集計表!BP15</f>
        <v>0</v>
      </c>
    </row>
    <row r="8" spans="1:14" ht="10.5" customHeight="1" x14ac:dyDescent="0.15">
      <c r="B8" s="22"/>
      <c r="C8" s="461"/>
      <c r="D8" s="462"/>
      <c r="E8" s="5" t="s">
        <v>57</v>
      </c>
      <c r="F8" s="6"/>
      <c r="G8" s="7">
        <f t="shared" ref="G8:N8" si="2">IFERROR(G7/$F7,"-")</f>
        <v>0.61538461538461542</v>
      </c>
      <c r="H8" s="7">
        <f t="shared" si="2"/>
        <v>0.46153846153846156</v>
      </c>
      <c r="I8" s="7">
        <f t="shared" si="2"/>
        <v>0.46153846153846156</v>
      </c>
      <c r="J8" s="7">
        <f t="shared" si="2"/>
        <v>0</v>
      </c>
      <c r="K8" s="7">
        <f t="shared" si="2"/>
        <v>0</v>
      </c>
      <c r="L8" s="7">
        <f t="shared" si="2"/>
        <v>7.6923076923076927E-2</v>
      </c>
      <c r="M8" s="7">
        <f t="shared" si="2"/>
        <v>0</v>
      </c>
      <c r="N8" s="7">
        <f t="shared" si="2"/>
        <v>0</v>
      </c>
    </row>
    <row r="9" spans="1:14" ht="10.5" customHeight="1" x14ac:dyDescent="0.15">
      <c r="B9" s="22"/>
      <c r="C9" s="459" t="s">
        <v>126</v>
      </c>
      <c r="D9" s="460"/>
      <c r="E9" s="4" t="s">
        <v>56</v>
      </c>
      <c r="F9" s="3">
        <f>+[1]集計表!BH16</f>
        <v>7</v>
      </c>
      <c r="G9" s="3">
        <f>+[1]集計表!BI16</f>
        <v>6</v>
      </c>
      <c r="H9" s="3">
        <f>+[1]集計表!BJ16</f>
        <v>1</v>
      </c>
      <c r="I9" s="3">
        <f>+[1]集計表!BK16</f>
        <v>2</v>
      </c>
      <c r="J9" s="3">
        <f>+[1]集計表!BL16</f>
        <v>0</v>
      </c>
      <c r="K9" s="3">
        <f>+[1]集計表!BM16</f>
        <v>0</v>
      </c>
      <c r="L9" s="3">
        <f>+[1]集計表!BN16</f>
        <v>0</v>
      </c>
      <c r="M9" s="3">
        <f>+[1]集計表!BO16</f>
        <v>0</v>
      </c>
      <c r="N9" s="3">
        <f>+[1]集計表!BP16</f>
        <v>0</v>
      </c>
    </row>
    <row r="10" spans="1:14" ht="10.5" customHeight="1" x14ac:dyDescent="0.15">
      <c r="B10" s="22"/>
      <c r="C10" s="461"/>
      <c r="D10" s="462"/>
      <c r="E10" s="5" t="s">
        <v>57</v>
      </c>
      <c r="F10" s="6"/>
      <c r="G10" s="7">
        <f t="shared" ref="G10:N10" si="3">IFERROR(G9/$F9,"-")</f>
        <v>0.8571428571428571</v>
      </c>
      <c r="H10" s="7">
        <f t="shared" si="3"/>
        <v>0.14285714285714285</v>
      </c>
      <c r="I10" s="7">
        <f t="shared" si="3"/>
        <v>0.2857142857142857</v>
      </c>
      <c r="J10" s="7">
        <f t="shared" si="3"/>
        <v>0</v>
      </c>
      <c r="K10" s="7">
        <f t="shared" si="3"/>
        <v>0</v>
      </c>
      <c r="L10" s="7">
        <f t="shared" si="3"/>
        <v>0</v>
      </c>
      <c r="M10" s="7">
        <f t="shared" si="3"/>
        <v>0</v>
      </c>
      <c r="N10" s="7">
        <f t="shared" si="3"/>
        <v>0</v>
      </c>
    </row>
    <row r="11" spans="1:14" ht="10.5" customHeight="1" x14ac:dyDescent="0.15">
      <c r="B11" s="22"/>
      <c r="C11" s="459" t="s">
        <v>22</v>
      </c>
      <c r="D11" s="460"/>
      <c r="E11" s="4" t="s">
        <v>56</v>
      </c>
      <c r="F11" s="3">
        <f>+[1]集計表!BH17</f>
        <v>5</v>
      </c>
      <c r="G11" s="3">
        <f>+[1]集計表!BI17</f>
        <v>4</v>
      </c>
      <c r="H11" s="3">
        <f>+[1]集計表!BJ17</f>
        <v>0</v>
      </c>
      <c r="I11" s="3">
        <f>+[1]集計表!BK17</f>
        <v>1</v>
      </c>
      <c r="J11" s="3">
        <f>+[1]集計表!BL17</f>
        <v>0</v>
      </c>
      <c r="K11" s="3">
        <f>+[1]集計表!BM17</f>
        <v>0</v>
      </c>
      <c r="L11" s="3">
        <f>+[1]集計表!BN17</f>
        <v>0</v>
      </c>
      <c r="M11" s="3">
        <f>+[1]集計表!BO17</f>
        <v>1</v>
      </c>
      <c r="N11" s="3">
        <f>+[1]集計表!BP17</f>
        <v>0</v>
      </c>
    </row>
    <row r="12" spans="1:14" ht="10.5" customHeight="1" x14ac:dyDescent="0.15">
      <c r="B12" s="22"/>
      <c r="C12" s="461"/>
      <c r="D12" s="462"/>
      <c r="E12" s="5" t="s">
        <v>57</v>
      </c>
      <c r="F12" s="6"/>
      <c r="G12" s="7">
        <f t="shared" ref="G12:N12" si="4">IFERROR(G11/$F11,"-")</f>
        <v>0.8</v>
      </c>
      <c r="H12" s="7">
        <f t="shared" si="4"/>
        <v>0</v>
      </c>
      <c r="I12" s="7">
        <f t="shared" si="4"/>
        <v>0.2</v>
      </c>
      <c r="J12" s="7">
        <f t="shared" si="4"/>
        <v>0</v>
      </c>
      <c r="K12" s="7">
        <f t="shared" si="4"/>
        <v>0</v>
      </c>
      <c r="L12" s="7">
        <f t="shared" si="4"/>
        <v>0</v>
      </c>
      <c r="M12" s="7">
        <f t="shared" si="4"/>
        <v>0.2</v>
      </c>
      <c r="N12" s="7">
        <f t="shared" si="4"/>
        <v>0</v>
      </c>
    </row>
    <row r="13" spans="1:14" ht="10.5" customHeight="1" x14ac:dyDescent="0.15">
      <c r="B13" s="22"/>
      <c r="C13" s="459" t="s">
        <v>25</v>
      </c>
      <c r="D13" s="460"/>
      <c r="E13" s="4" t="s">
        <v>56</v>
      </c>
      <c r="F13" s="3">
        <f>+[1]集計表!BH18</f>
        <v>6</v>
      </c>
      <c r="G13" s="3">
        <f>+[1]集計表!BI18</f>
        <v>5</v>
      </c>
      <c r="H13" s="3">
        <f>+[1]集計表!BJ18</f>
        <v>2</v>
      </c>
      <c r="I13" s="3">
        <f>+[1]集計表!BK18</f>
        <v>2</v>
      </c>
      <c r="J13" s="3">
        <f>+[1]集計表!BL18</f>
        <v>0</v>
      </c>
      <c r="K13" s="3">
        <f>+[1]集計表!BM18</f>
        <v>0</v>
      </c>
      <c r="L13" s="3">
        <f>+[1]集計表!BN18</f>
        <v>1</v>
      </c>
      <c r="M13" s="3">
        <f>+[1]集計表!BO18</f>
        <v>0</v>
      </c>
      <c r="N13" s="3">
        <f>+[1]集計表!BP18</f>
        <v>0</v>
      </c>
    </row>
    <row r="14" spans="1:14" ht="10.5" customHeight="1" x14ac:dyDescent="0.15">
      <c r="B14" s="22"/>
      <c r="C14" s="461"/>
      <c r="D14" s="462"/>
      <c r="E14" s="5" t="s">
        <v>57</v>
      </c>
      <c r="F14" s="6"/>
      <c r="G14" s="7">
        <f t="shared" ref="G14:N14" si="5">IFERROR(G13/$F13,"-")</f>
        <v>0.83333333333333337</v>
      </c>
      <c r="H14" s="7">
        <f t="shared" si="5"/>
        <v>0.33333333333333331</v>
      </c>
      <c r="I14" s="7">
        <f t="shared" si="5"/>
        <v>0.33333333333333331</v>
      </c>
      <c r="J14" s="7">
        <f t="shared" si="5"/>
        <v>0</v>
      </c>
      <c r="K14" s="7">
        <f t="shared" si="5"/>
        <v>0</v>
      </c>
      <c r="L14" s="7">
        <f t="shared" si="5"/>
        <v>0.16666666666666666</v>
      </c>
      <c r="M14" s="7">
        <f t="shared" si="5"/>
        <v>0</v>
      </c>
      <c r="N14" s="7">
        <f t="shared" si="5"/>
        <v>0</v>
      </c>
    </row>
    <row r="15" spans="1:14" ht="10.5" customHeight="1" x14ac:dyDescent="0.15">
      <c r="B15" s="22"/>
      <c r="C15" s="459" t="s">
        <v>117</v>
      </c>
      <c r="D15" s="460"/>
      <c r="E15" s="4" t="s">
        <v>56</v>
      </c>
      <c r="F15" s="3">
        <f>+[1]集計表!BH19</f>
        <v>11</v>
      </c>
      <c r="G15" s="3">
        <f>+[1]集計表!BI19</f>
        <v>7</v>
      </c>
      <c r="H15" s="3">
        <f>+[1]集計表!BJ19</f>
        <v>5</v>
      </c>
      <c r="I15" s="3">
        <f>+[1]集計表!BK19</f>
        <v>3</v>
      </c>
      <c r="J15" s="3">
        <f>+[1]集計表!BL19</f>
        <v>1</v>
      </c>
      <c r="K15" s="3">
        <f>+[1]集計表!BM19</f>
        <v>0</v>
      </c>
      <c r="L15" s="3">
        <f>+[1]集計表!BN19</f>
        <v>0</v>
      </c>
      <c r="M15" s="3">
        <f>+[1]集計表!BO19</f>
        <v>0</v>
      </c>
      <c r="N15" s="3">
        <f>+[1]集計表!BP19</f>
        <v>0</v>
      </c>
    </row>
    <row r="16" spans="1:14" ht="10.5" customHeight="1" x14ac:dyDescent="0.15">
      <c r="B16" s="22"/>
      <c r="C16" s="461"/>
      <c r="D16" s="462"/>
      <c r="E16" s="5" t="s">
        <v>57</v>
      </c>
      <c r="F16" s="6"/>
      <c r="G16" s="7">
        <f t="shared" ref="G16:N16" si="6">IFERROR(G15/$F15,"-")</f>
        <v>0.63636363636363635</v>
      </c>
      <c r="H16" s="7">
        <f t="shared" si="6"/>
        <v>0.45454545454545453</v>
      </c>
      <c r="I16" s="7">
        <f t="shared" si="6"/>
        <v>0.27272727272727271</v>
      </c>
      <c r="J16" s="7">
        <f t="shared" si="6"/>
        <v>9.0909090909090912E-2</v>
      </c>
      <c r="K16" s="7">
        <f t="shared" si="6"/>
        <v>0</v>
      </c>
      <c r="L16" s="7">
        <f t="shared" si="6"/>
        <v>0</v>
      </c>
      <c r="M16" s="7">
        <f t="shared" si="6"/>
        <v>0</v>
      </c>
      <c r="N16" s="7">
        <f t="shared" si="6"/>
        <v>0</v>
      </c>
    </row>
    <row r="17" spans="2:14" ht="10.5" customHeight="1" x14ac:dyDescent="0.15">
      <c r="B17" s="22"/>
      <c r="C17" s="459" t="s">
        <v>153</v>
      </c>
      <c r="D17" s="460"/>
      <c r="E17" s="4" t="s">
        <v>56</v>
      </c>
      <c r="F17" s="3">
        <f>+[1]集計表!BH20</f>
        <v>15</v>
      </c>
      <c r="G17" s="3">
        <f>+[1]集計表!BI20</f>
        <v>11</v>
      </c>
      <c r="H17" s="3">
        <f>+[1]集計表!BJ20</f>
        <v>5</v>
      </c>
      <c r="I17" s="3">
        <f>+[1]集計表!BK20</f>
        <v>4</v>
      </c>
      <c r="J17" s="3">
        <f>+[1]集計表!BL20</f>
        <v>0</v>
      </c>
      <c r="K17" s="3">
        <f>+[1]集計表!BM20</f>
        <v>1</v>
      </c>
      <c r="L17" s="3">
        <f>+[1]集計表!BN20</f>
        <v>1</v>
      </c>
      <c r="M17" s="3">
        <f>+[1]集計表!BO20</f>
        <v>0</v>
      </c>
      <c r="N17" s="3">
        <f>+[1]集計表!BP20</f>
        <v>0</v>
      </c>
    </row>
    <row r="18" spans="2:14" ht="10.5" customHeight="1" x14ac:dyDescent="0.15">
      <c r="B18" s="22"/>
      <c r="C18" s="461"/>
      <c r="D18" s="462"/>
      <c r="E18" s="5" t="s">
        <v>57</v>
      </c>
      <c r="F18" s="6"/>
      <c r="G18" s="7">
        <f t="shared" ref="G18:N18" si="7">IFERROR(G17/$F17,"-")</f>
        <v>0.73333333333333328</v>
      </c>
      <c r="H18" s="7">
        <f t="shared" si="7"/>
        <v>0.33333333333333331</v>
      </c>
      <c r="I18" s="7">
        <f t="shared" si="7"/>
        <v>0.26666666666666666</v>
      </c>
      <c r="J18" s="7">
        <f t="shared" si="7"/>
        <v>0</v>
      </c>
      <c r="K18" s="7">
        <f t="shared" si="7"/>
        <v>6.6666666666666666E-2</v>
      </c>
      <c r="L18" s="7">
        <f t="shared" si="7"/>
        <v>6.6666666666666666E-2</v>
      </c>
      <c r="M18" s="7">
        <f t="shared" si="7"/>
        <v>0</v>
      </c>
      <c r="N18" s="7">
        <f t="shared" si="7"/>
        <v>0</v>
      </c>
    </row>
    <row r="19" spans="2:14" ht="10.5" customHeight="1" x14ac:dyDescent="0.15">
      <c r="B19" s="22"/>
      <c r="C19" s="459" t="s">
        <v>27</v>
      </c>
      <c r="D19" s="460"/>
      <c r="E19" s="4" t="s">
        <v>56</v>
      </c>
      <c r="F19" s="3">
        <f>+[1]集計表!BH21</f>
        <v>10</v>
      </c>
      <c r="G19" s="3">
        <f>+[1]集計表!BI21</f>
        <v>7</v>
      </c>
      <c r="H19" s="3">
        <f>+[1]集計表!BJ21</f>
        <v>2</v>
      </c>
      <c r="I19" s="3">
        <f>+[1]集計表!BK21</f>
        <v>2</v>
      </c>
      <c r="J19" s="3">
        <f>+[1]集計表!BL21</f>
        <v>2</v>
      </c>
      <c r="K19" s="3">
        <f>+[1]集計表!BM21</f>
        <v>0</v>
      </c>
      <c r="L19" s="3">
        <f>+[1]集計表!BN21</f>
        <v>0</v>
      </c>
      <c r="M19" s="3">
        <f>+[1]集計表!BO21</f>
        <v>0</v>
      </c>
      <c r="N19" s="3">
        <f>+[1]集計表!BP21</f>
        <v>0</v>
      </c>
    </row>
    <row r="20" spans="2:14" ht="10.5" customHeight="1" x14ac:dyDescent="0.15">
      <c r="B20" s="22"/>
      <c r="C20" s="461"/>
      <c r="D20" s="462"/>
      <c r="E20" s="5" t="s">
        <v>57</v>
      </c>
      <c r="F20" s="6"/>
      <c r="G20" s="7">
        <f t="shared" ref="G20:N20" si="8">IFERROR(G19/$F19,"-")</f>
        <v>0.7</v>
      </c>
      <c r="H20" s="7">
        <f t="shared" si="8"/>
        <v>0.2</v>
      </c>
      <c r="I20" s="7">
        <f t="shared" si="8"/>
        <v>0.2</v>
      </c>
      <c r="J20" s="7">
        <f t="shared" si="8"/>
        <v>0.2</v>
      </c>
      <c r="K20" s="7">
        <f t="shared" si="8"/>
        <v>0</v>
      </c>
      <c r="L20" s="7">
        <f t="shared" si="8"/>
        <v>0</v>
      </c>
      <c r="M20" s="7">
        <f t="shared" si="8"/>
        <v>0</v>
      </c>
      <c r="N20" s="7">
        <f t="shared" si="8"/>
        <v>0</v>
      </c>
    </row>
    <row r="21" spans="2:14" ht="10.5" customHeight="1" x14ac:dyDescent="0.15">
      <c r="B21" s="22"/>
      <c r="C21" s="459" t="s">
        <v>84</v>
      </c>
      <c r="D21" s="460"/>
      <c r="E21" s="4" t="s">
        <v>56</v>
      </c>
      <c r="F21" s="3">
        <f>+[1]集計表!BH22</f>
        <v>16</v>
      </c>
      <c r="G21" s="3">
        <f>+[1]集計表!BI22</f>
        <v>12</v>
      </c>
      <c r="H21" s="3">
        <f>+[1]集計表!BJ22</f>
        <v>3</v>
      </c>
      <c r="I21" s="3">
        <f>+[1]集計表!BK22</f>
        <v>7</v>
      </c>
      <c r="J21" s="3">
        <f>+[1]集計表!BL22</f>
        <v>0</v>
      </c>
      <c r="K21" s="3">
        <f>+[1]集計表!BM22</f>
        <v>3</v>
      </c>
      <c r="L21" s="3">
        <f>+[1]集計表!BN22</f>
        <v>1</v>
      </c>
      <c r="M21" s="3">
        <f>+[1]集計表!BO22</f>
        <v>0</v>
      </c>
      <c r="N21" s="3">
        <f>+[1]集計表!BP22</f>
        <v>1</v>
      </c>
    </row>
    <row r="22" spans="2:14" ht="10.5" customHeight="1" x14ac:dyDescent="0.15">
      <c r="B22" s="22"/>
      <c r="C22" s="461"/>
      <c r="D22" s="462"/>
      <c r="E22" s="5" t="s">
        <v>57</v>
      </c>
      <c r="F22" s="6"/>
      <c r="G22" s="7">
        <f t="shared" ref="G22:N22" si="9">IFERROR(G21/$F21,"-")</f>
        <v>0.75</v>
      </c>
      <c r="H22" s="7">
        <f t="shared" si="9"/>
        <v>0.1875</v>
      </c>
      <c r="I22" s="7">
        <f t="shared" si="9"/>
        <v>0.4375</v>
      </c>
      <c r="J22" s="7">
        <f t="shared" si="9"/>
        <v>0</v>
      </c>
      <c r="K22" s="7">
        <f t="shared" si="9"/>
        <v>0.1875</v>
      </c>
      <c r="L22" s="7">
        <f t="shared" si="9"/>
        <v>6.25E-2</v>
      </c>
      <c r="M22" s="7">
        <f t="shared" si="9"/>
        <v>0</v>
      </c>
      <c r="N22" s="7">
        <f t="shared" si="9"/>
        <v>6.25E-2</v>
      </c>
    </row>
    <row r="23" spans="2:14" ht="10.5" customHeight="1" x14ac:dyDescent="0.15">
      <c r="B23" s="22"/>
      <c r="C23" s="459" t="s">
        <v>29</v>
      </c>
      <c r="D23" s="460"/>
      <c r="E23" s="4" t="s">
        <v>56</v>
      </c>
      <c r="F23" s="3">
        <f>+[1]集計表!BH23</f>
        <v>17</v>
      </c>
      <c r="G23" s="3">
        <f>+[1]集計表!BI23</f>
        <v>14</v>
      </c>
      <c r="H23" s="3">
        <f>+[1]集計表!BJ23</f>
        <v>4</v>
      </c>
      <c r="I23" s="3">
        <f>+[1]集計表!BK23</f>
        <v>3</v>
      </c>
      <c r="J23" s="3">
        <f>+[1]集計表!BL23</f>
        <v>0</v>
      </c>
      <c r="K23" s="3">
        <f>+[1]集計表!BM23</f>
        <v>3</v>
      </c>
      <c r="L23" s="3">
        <f>+[1]集計表!BN23</f>
        <v>0</v>
      </c>
      <c r="M23" s="3">
        <f>+[1]集計表!BO23</f>
        <v>0</v>
      </c>
      <c r="N23" s="3">
        <f>+[1]集計表!BP23</f>
        <v>0</v>
      </c>
    </row>
    <row r="24" spans="2:14" ht="10.5" customHeight="1" x14ac:dyDescent="0.15">
      <c r="B24" s="22"/>
      <c r="C24" s="461"/>
      <c r="D24" s="462"/>
      <c r="E24" s="5" t="s">
        <v>57</v>
      </c>
      <c r="F24" s="6"/>
      <c r="G24" s="7">
        <f t="shared" ref="G24:N24" si="10">IFERROR(G23/$F23,"-")</f>
        <v>0.82352941176470584</v>
      </c>
      <c r="H24" s="7">
        <f t="shared" si="10"/>
        <v>0.23529411764705882</v>
      </c>
      <c r="I24" s="7">
        <f t="shared" si="10"/>
        <v>0.17647058823529413</v>
      </c>
      <c r="J24" s="7">
        <f t="shared" si="10"/>
        <v>0</v>
      </c>
      <c r="K24" s="7">
        <f t="shared" si="10"/>
        <v>0.17647058823529413</v>
      </c>
      <c r="L24" s="7">
        <f t="shared" si="10"/>
        <v>0</v>
      </c>
      <c r="M24" s="7">
        <f t="shared" si="10"/>
        <v>0</v>
      </c>
      <c r="N24" s="7">
        <f t="shared" si="10"/>
        <v>0</v>
      </c>
    </row>
    <row r="25" spans="2:14" ht="10.5" customHeight="1" x14ac:dyDescent="0.15">
      <c r="B25" s="22"/>
      <c r="C25" s="459" t="s">
        <v>32</v>
      </c>
      <c r="D25" s="460"/>
      <c r="E25" s="4" t="s">
        <v>56</v>
      </c>
      <c r="F25" s="3">
        <f>+[1]集計表!BH24</f>
        <v>11</v>
      </c>
      <c r="G25" s="3">
        <f>+[1]集計表!BI24</f>
        <v>9</v>
      </c>
      <c r="H25" s="3">
        <f>+[1]集計表!BJ24</f>
        <v>4</v>
      </c>
      <c r="I25" s="3">
        <f>+[1]集計表!BK24</f>
        <v>1</v>
      </c>
      <c r="J25" s="3">
        <f>+[1]集計表!BL24</f>
        <v>0</v>
      </c>
      <c r="K25" s="3">
        <f>+[1]集計表!BM24</f>
        <v>0</v>
      </c>
      <c r="L25" s="3">
        <f>+[1]集計表!BN24</f>
        <v>1</v>
      </c>
      <c r="M25" s="3">
        <f>+[1]集計表!BO24</f>
        <v>0</v>
      </c>
      <c r="N25" s="3">
        <f>+[1]集計表!BP24</f>
        <v>0</v>
      </c>
    </row>
    <row r="26" spans="2:14" ht="10.5" customHeight="1" x14ac:dyDescent="0.15">
      <c r="B26" s="22"/>
      <c r="C26" s="461"/>
      <c r="D26" s="462"/>
      <c r="E26" s="5" t="s">
        <v>57</v>
      </c>
      <c r="F26" s="6"/>
      <c r="G26" s="7">
        <f t="shared" ref="G26:N26" si="11">IFERROR(G25/$F25,"-")</f>
        <v>0.81818181818181823</v>
      </c>
      <c r="H26" s="7">
        <f t="shared" si="11"/>
        <v>0.36363636363636365</v>
      </c>
      <c r="I26" s="7">
        <f t="shared" si="11"/>
        <v>9.0909090909090912E-2</v>
      </c>
      <c r="J26" s="7">
        <f t="shared" si="11"/>
        <v>0</v>
      </c>
      <c r="K26" s="7">
        <f t="shared" si="11"/>
        <v>0</v>
      </c>
      <c r="L26" s="7">
        <f t="shared" si="11"/>
        <v>9.0909090909090912E-2</v>
      </c>
      <c r="M26" s="7">
        <f t="shared" si="11"/>
        <v>0</v>
      </c>
      <c r="N26" s="7">
        <f t="shared" si="11"/>
        <v>0</v>
      </c>
    </row>
    <row r="27" spans="2:14" ht="10.5" customHeight="1" x14ac:dyDescent="0.15">
      <c r="B27" s="22"/>
      <c r="C27" s="459" t="s">
        <v>33</v>
      </c>
      <c r="D27" s="460"/>
      <c r="E27" s="4" t="s">
        <v>56</v>
      </c>
      <c r="F27" s="3">
        <f>+[1]集計表!BH25</f>
        <v>14</v>
      </c>
      <c r="G27" s="3">
        <f>+[1]集計表!BI25</f>
        <v>11</v>
      </c>
      <c r="H27" s="3">
        <f>+[1]集計表!BJ25</f>
        <v>1</v>
      </c>
      <c r="I27" s="3">
        <f>+[1]集計表!BK25</f>
        <v>4</v>
      </c>
      <c r="J27" s="3">
        <f>+[1]集計表!BL25</f>
        <v>1</v>
      </c>
      <c r="K27" s="3">
        <f>+[1]集計表!BM25</f>
        <v>0</v>
      </c>
      <c r="L27" s="3">
        <f>+[1]集計表!BN25</f>
        <v>1</v>
      </c>
      <c r="M27" s="3">
        <f>+[1]集計表!BO25</f>
        <v>2</v>
      </c>
      <c r="N27" s="3">
        <f>+[1]集計表!BP25</f>
        <v>0</v>
      </c>
    </row>
    <row r="28" spans="2:14" ht="10.5" customHeight="1" x14ac:dyDescent="0.15">
      <c r="B28" s="22"/>
      <c r="C28" s="461"/>
      <c r="D28" s="462"/>
      <c r="E28" s="5" t="s">
        <v>57</v>
      </c>
      <c r="F28" s="6"/>
      <c r="G28" s="7">
        <f t="shared" ref="G28:N28" si="12">IFERROR(G27/$F27,"-")</f>
        <v>0.7857142857142857</v>
      </c>
      <c r="H28" s="7">
        <f t="shared" si="12"/>
        <v>7.1428571428571425E-2</v>
      </c>
      <c r="I28" s="7">
        <f t="shared" si="12"/>
        <v>0.2857142857142857</v>
      </c>
      <c r="J28" s="7">
        <f t="shared" si="12"/>
        <v>7.1428571428571425E-2</v>
      </c>
      <c r="K28" s="7">
        <f t="shared" si="12"/>
        <v>0</v>
      </c>
      <c r="L28" s="7">
        <f t="shared" si="12"/>
        <v>7.1428571428571425E-2</v>
      </c>
      <c r="M28" s="7">
        <f t="shared" si="12"/>
        <v>0.14285714285714285</v>
      </c>
      <c r="N28" s="7">
        <f t="shared" si="12"/>
        <v>0</v>
      </c>
    </row>
    <row r="29" spans="2:14" ht="10.5" customHeight="1" x14ac:dyDescent="0.15">
      <c r="B29" s="22"/>
      <c r="C29" s="459" t="s">
        <v>31</v>
      </c>
      <c r="D29" s="460"/>
      <c r="E29" s="4" t="s">
        <v>56</v>
      </c>
      <c r="F29" s="3">
        <f>+[1]集計表!BH26</f>
        <v>8</v>
      </c>
      <c r="G29" s="3">
        <f>+[1]集計表!BI26</f>
        <v>7</v>
      </c>
      <c r="H29" s="3">
        <f>+[1]集計表!BJ26</f>
        <v>2</v>
      </c>
      <c r="I29" s="3">
        <f>+[1]集計表!BK26</f>
        <v>3</v>
      </c>
      <c r="J29" s="3">
        <f>+[1]集計表!BL26</f>
        <v>2</v>
      </c>
      <c r="K29" s="3">
        <f>+[1]集計表!BM26</f>
        <v>0</v>
      </c>
      <c r="L29" s="3">
        <f>+[1]集計表!BN26</f>
        <v>0</v>
      </c>
      <c r="M29" s="3">
        <f>+[1]集計表!BO26</f>
        <v>0</v>
      </c>
      <c r="N29" s="3">
        <f>+[1]集計表!BP26</f>
        <v>0</v>
      </c>
    </row>
    <row r="30" spans="2:14" ht="10.5" customHeight="1" x14ac:dyDescent="0.15">
      <c r="B30" s="22"/>
      <c r="C30" s="461"/>
      <c r="D30" s="462"/>
      <c r="E30" s="5" t="s">
        <v>57</v>
      </c>
      <c r="F30" s="6"/>
      <c r="G30" s="7">
        <f t="shared" ref="G30:N30" si="13">IFERROR(G29/$F29,"-")</f>
        <v>0.875</v>
      </c>
      <c r="H30" s="7">
        <f t="shared" si="13"/>
        <v>0.25</v>
      </c>
      <c r="I30" s="7">
        <f t="shared" si="13"/>
        <v>0.375</v>
      </c>
      <c r="J30" s="7">
        <f t="shared" si="13"/>
        <v>0.25</v>
      </c>
      <c r="K30" s="7">
        <f t="shared" si="13"/>
        <v>0</v>
      </c>
      <c r="L30" s="7">
        <f t="shared" si="13"/>
        <v>0</v>
      </c>
      <c r="M30" s="7">
        <f t="shared" si="13"/>
        <v>0</v>
      </c>
      <c r="N30" s="7">
        <f t="shared" si="13"/>
        <v>0</v>
      </c>
    </row>
    <row r="31" spans="2:14" ht="10.5" customHeight="1" x14ac:dyDescent="0.15">
      <c r="B31" s="453" t="s">
        <v>60</v>
      </c>
      <c r="C31" s="454"/>
      <c r="D31" s="455"/>
      <c r="E31" s="30" t="s">
        <v>56</v>
      </c>
      <c r="F31" s="31">
        <f t="shared" ref="F31:N31" si="14">+F33+F41+F65+F67+F69+F71+F73</f>
        <v>121</v>
      </c>
      <c r="G31" s="31">
        <f t="shared" si="14"/>
        <v>80</v>
      </c>
      <c r="H31" s="31">
        <f t="shared" si="14"/>
        <v>34</v>
      </c>
      <c r="I31" s="31">
        <f t="shared" si="14"/>
        <v>34</v>
      </c>
      <c r="J31" s="31">
        <f t="shared" si="14"/>
        <v>5</v>
      </c>
      <c r="K31" s="31">
        <f t="shared" si="14"/>
        <v>9</v>
      </c>
      <c r="L31" s="31">
        <f t="shared" si="14"/>
        <v>8</v>
      </c>
      <c r="M31" s="31">
        <f t="shared" si="14"/>
        <v>4</v>
      </c>
      <c r="N31" s="31">
        <f t="shared" si="14"/>
        <v>1</v>
      </c>
    </row>
    <row r="32" spans="2:14" ht="10.5" customHeight="1" x14ac:dyDescent="0.15">
      <c r="B32" s="456"/>
      <c r="C32" s="457"/>
      <c r="D32" s="458"/>
      <c r="E32" s="32" t="s">
        <v>57</v>
      </c>
      <c r="F32" s="33"/>
      <c r="G32" s="34">
        <f t="shared" ref="G32:N32" si="15">IFERROR(G31/$F31,"-")</f>
        <v>0.66115702479338845</v>
      </c>
      <c r="H32" s="34">
        <f t="shared" si="15"/>
        <v>0.28099173553719009</v>
      </c>
      <c r="I32" s="34">
        <f t="shared" si="15"/>
        <v>0.28099173553719009</v>
      </c>
      <c r="J32" s="34">
        <f t="shared" si="15"/>
        <v>4.1322314049586778E-2</v>
      </c>
      <c r="K32" s="34">
        <f t="shared" si="15"/>
        <v>7.43801652892562E-2</v>
      </c>
      <c r="L32" s="34">
        <f t="shared" si="15"/>
        <v>6.6115702479338845E-2</v>
      </c>
      <c r="M32" s="34">
        <f t="shared" si="15"/>
        <v>3.3057851239669422E-2</v>
      </c>
      <c r="N32" s="34">
        <f t="shared" si="15"/>
        <v>8.2644628099173556E-3</v>
      </c>
    </row>
    <row r="33" spans="2:14" ht="10.5" customHeight="1" x14ac:dyDescent="0.15">
      <c r="B33" s="22"/>
      <c r="C33" s="464" t="s">
        <v>61</v>
      </c>
      <c r="D33" s="465"/>
      <c r="E33" s="36" t="s">
        <v>56</v>
      </c>
      <c r="F33" s="37">
        <f>+[1]集計表!BH8</f>
        <v>26</v>
      </c>
      <c r="G33" s="37">
        <f>+[1]集計表!BI8</f>
        <v>19</v>
      </c>
      <c r="H33" s="37">
        <f>+[1]集計表!BJ8</f>
        <v>3</v>
      </c>
      <c r="I33" s="37">
        <f>+[1]集計表!BK8</f>
        <v>6</v>
      </c>
      <c r="J33" s="37">
        <f>+[1]集計表!BL8</f>
        <v>1</v>
      </c>
      <c r="K33" s="37">
        <f>+[1]集計表!BM8</f>
        <v>1</v>
      </c>
      <c r="L33" s="37">
        <f>+[1]集計表!BN8</f>
        <v>0</v>
      </c>
      <c r="M33" s="37">
        <f>+[1]集計表!BO8</f>
        <v>1</v>
      </c>
      <c r="N33" s="37">
        <f>+[1]集計表!BP8</f>
        <v>0</v>
      </c>
    </row>
    <row r="34" spans="2:14" ht="10.5" customHeight="1" x14ac:dyDescent="0.15">
      <c r="B34" s="22"/>
      <c r="C34" s="466"/>
      <c r="D34" s="467"/>
      <c r="E34" s="38" t="s">
        <v>57</v>
      </c>
      <c r="F34" s="39"/>
      <c r="G34" s="40">
        <f t="shared" ref="G34:N34" si="16">IFERROR(G33/$F33,"-")</f>
        <v>0.73076923076923073</v>
      </c>
      <c r="H34" s="40">
        <f t="shared" si="16"/>
        <v>0.11538461538461539</v>
      </c>
      <c r="I34" s="40">
        <f t="shared" si="16"/>
        <v>0.23076923076923078</v>
      </c>
      <c r="J34" s="40">
        <f t="shared" si="16"/>
        <v>3.8461538461538464E-2</v>
      </c>
      <c r="K34" s="40">
        <f t="shared" si="16"/>
        <v>3.8461538461538464E-2</v>
      </c>
      <c r="L34" s="40">
        <f t="shared" si="16"/>
        <v>0</v>
      </c>
      <c r="M34" s="40">
        <f t="shared" si="16"/>
        <v>3.8461538461538464E-2</v>
      </c>
      <c r="N34" s="40">
        <f t="shared" si="16"/>
        <v>0</v>
      </c>
    </row>
    <row r="35" spans="2:14" ht="10.5" customHeight="1" x14ac:dyDescent="0.15">
      <c r="B35" s="22"/>
      <c r="C35" s="62"/>
      <c r="D35" s="451" t="s">
        <v>39</v>
      </c>
      <c r="E35" s="4" t="s">
        <v>56</v>
      </c>
      <c r="F35" s="3">
        <f>+[1]集計表!BH27</f>
        <v>8</v>
      </c>
      <c r="G35" s="3">
        <f>+[1]集計表!BI27</f>
        <v>7</v>
      </c>
      <c r="H35" s="3">
        <f>+[1]集計表!BJ27</f>
        <v>0</v>
      </c>
      <c r="I35" s="3">
        <f>+[1]集計表!BK27</f>
        <v>3</v>
      </c>
      <c r="J35" s="3">
        <f>+[1]集計表!BL27</f>
        <v>1</v>
      </c>
      <c r="K35" s="3">
        <f>+[1]集計表!BM27</f>
        <v>0</v>
      </c>
      <c r="L35" s="3">
        <f>+[1]集計表!BN27</f>
        <v>0</v>
      </c>
      <c r="M35" s="3">
        <f>+[1]集計表!BO27</f>
        <v>0</v>
      </c>
      <c r="N35" s="3">
        <f>+[1]集計表!BP27</f>
        <v>0</v>
      </c>
    </row>
    <row r="36" spans="2:14" ht="10.5" customHeight="1" x14ac:dyDescent="0.15">
      <c r="B36" s="22"/>
      <c r="C36" s="62"/>
      <c r="D36" s="452"/>
      <c r="E36" s="5" t="s">
        <v>57</v>
      </c>
      <c r="F36" s="6"/>
      <c r="G36" s="7">
        <f t="shared" ref="G36:N36" si="17">IFERROR(G35/$F35,"-")</f>
        <v>0.875</v>
      </c>
      <c r="H36" s="7">
        <f t="shared" si="17"/>
        <v>0</v>
      </c>
      <c r="I36" s="7">
        <f t="shared" si="17"/>
        <v>0.375</v>
      </c>
      <c r="J36" s="7">
        <f t="shared" si="17"/>
        <v>0.125</v>
      </c>
      <c r="K36" s="7">
        <f t="shared" si="17"/>
        <v>0</v>
      </c>
      <c r="L36" s="7">
        <f t="shared" si="17"/>
        <v>0</v>
      </c>
      <c r="M36" s="7">
        <f t="shared" si="17"/>
        <v>0</v>
      </c>
      <c r="N36" s="7">
        <f t="shared" si="17"/>
        <v>0</v>
      </c>
    </row>
    <row r="37" spans="2:14" ht="10.5" customHeight="1" x14ac:dyDescent="0.15">
      <c r="B37" s="22"/>
      <c r="C37" s="62"/>
      <c r="D37" s="451" t="s">
        <v>19</v>
      </c>
      <c r="E37" s="4" t="s">
        <v>56</v>
      </c>
      <c r="F37" s="3">
        <f>+[1]集計表!BH28</f>
        <v>6</v>
      </c>
      <c r="G37" s="3">
        <f>+[1]集計表!BI28</f>
        <v>4</v>
      </c>
      <c r="H37" s="3">
        <f>+[1]集計表!BJ28</f>
        <v>1</v>
      </c>
      <c r="I37" s="3">
        <f>+[1]集計表!BK28</f>
        <v>1</v>
      </c>
      <c r="J37" s="3">
        <f>+[1]集計表!BL28</f>
        <v>0</v>
      </c>
      <c r="K37" s="3">
        <f>+[1]集計表!BM28</f>
        <v>1</v>
      </c>
      <c r="L37" s="3">
        <f>+[1]集計表!BN28</f>
        <v>0</v>
      </c>
      <c r="M37" s="3">
        <f>+[1]集計表!BO28</f>
        <v>0</v>
      </c>
      <c r="N37" s="3">
        <f>+[1]集計表!BP28</f>
        <v>0</v>
      </c>
    </row>
    <row r="38" spans="2:14" ht="10.5" customHeight="1" x14ac:dyDescent="0.15">
      <c r="B38" s="22"/>
      <c r="C38" s="62"/>
      <c r="D38" s="452"/>
      <c r="E38" s="5" t="s">
        <v>57</v>
      </c>
      <c r="F38" s="6"/>
      <c r="G38" s="7">
        <f t="shared" ref="G38:N38" si="18">IFERROR(G37/$F37,"-")</f>
        <v>0.66666666666666663</v>
      </c>
      <c r="H38" s="7">
        <f t="shared" si="18"/>
        <v>0.16666666666666666</v>
      </c>
      <c r="I38" s="7">
        <f t="shared" si="18"/>
        <v>0.16666666666666666</v>
      </c>
      <c r="J38" s="7">
        <f t="shared" si="18"/>
        <v>0</v>
      </c>
      <c r="K38" s="7">
        <f t="shared" si="18"/>
        <v>0.16666666666666666</v>
      </c>
      <c r="L38" s="7">
        <f t="shared" si="18"/>
        <v>0</v>
      </c>
      <c r="M38" s="7">
        <f t="shared" si="18"/>
        <v>0</v>
      </c>
      <c r="N38" s="7">
        <f t="shared" si="18"/>
        <v>0</v>
      </c>
    </row>
    <row r="39" spans="2:14" ht="10.5" customHeight="1" x14ac:dyDescent="0.15">
      <c r="B39" s="22"/>
      <c r="C39" s="62"/>
      <c r="D39" s="451" t="s">
        <v>20</v>
      </c>
      <c r="E39" s="4" t="s">
        <v>56</v>
      </c>
      <c r="F39" s="3">
        <f>+[1]集計表!BH29</f>
        <v>12</v>
      </c>
      <c r="G39" s="3">
        <f>+[1]集計表!BI29</f>
        <v>8</v>
      </c>
      <c r="H39" s="3">
        <f>+[1]集計表!BJ29</f>
        <v>2</v>
      </c>
      <c r="I39" s="3">
        <f>+[1]集計表!BK29</f>
        <v>2</v>
      </c>
      <c r="J39" s="3">
        <f>+[1]集計表!BL29</f>
        <v>0</v>
      </c>
      <c r="K39" s="3">
        <f>+[1]集計表!BM29</f>
        <v>0</v>
      </c>
      <c r="L39" s="3">
        <f>+[1]集計表!BN29</f>
        <v>0</v>
      </c>
      <c r="M39" s="3">
        <f>+[1]集計表!BO29</f>
        <v>1</v>
      </c>
      <c r="N39" s="3">
        <f>+[1]集計表!BP29</f>
        <v>0</v>
      </c>
    </row>
    <row r="40" spans="2:14" ht="10.5" customHeight="1" x14ac:dyDescent="0.15">
      <c r="B40" s="22"/>
      <c r="C40" s="63"/>
      <c r="D40" s="452"/>
      <c r="E40" s="5" t="s">
        <v>57</v>
      </c>
      <c r="F40" s="6"/>
      <c r="G40" s="7">
        <f t="shared" ref="G40:N40" si="19">IFERROR(G39/$F39,"-")</f>
        <v>0.66666666666666663</v>
      </c>
      <c r="H40" s="7">
        <f t="shared" si="19"/>
        <v>0.16666666666666666</v>
      </c>
      <c r="I40" s="7">
        <f t="shared" si="19"/>
        <v>0.16666666666666666</v>
      </c>
      <c r="J40" s="7">
        <f t="shared" si="19"/>
        <v>0</v>
      </c>
      <c r="K40" s="7">
        <f t="shared" si="19"/>
        <v>0</v>
      </c>
      <c r="L40" s="7">
        <f t="shared" si="19"/>
        <v>0</v>
      </c>
      <c r="M40" s="7">
        <f t="shared" si="19"/>
        <v>8.3333333333333329E-2</v>
      </c>
      <c r="N40" s="7">
        <f t="shared" si="19"/>
        <v>0</v>
      </c>
    </row>
    <row r="41" spans="2:14" ht="10.5" customHeight="1" x14ac:dyDescent="0.15">
      <c r="B41" s="22"/>
      <c r="C41" s="464" t="s">
        <v>62</v>
      </c>
      <c r="D41" s="465"/>
      <c r="E41" s="36" t="s">
        <v>56</v>
      </c>
      <c r="F41" s="37">
        <f>+[1]集計表!BH9</f>
        <v>37</v>
      </c>
      <c r="G41" s="37">
        <f>+[1]集計表!BI9</f>
        <v>21</v>
      </c>
      <c r="H41" s="37">
        <f>+[1]集計表!BJ9</f>
        <v>12</v>
      </c>
      <c r="I41" s="37">
        <f>+[1]集計表!BK9</f>
        <v>17</v>
      </c>
      <c r="J41" s="37">
        <f>+[1]集計表!BL9</f>
        <v>2</v>
      </c>
      <c r="K41" s="37">
        <f>+[1]集計表!BM9</f>
        <v>6</v>
      </c>
      <c r="L41" s="37">
        <f>+[1]集計表!BN9</f>
        <v>3</v>
      </c>
      <c r="M41" s="37">
        <f>+[1]集計表!BO9</f>
        <v>2</v>
      </c>
      <c r="N41" s="37">
        <f>+[1]集計表!BP9</f>
        <v>0</v>
      </c>
    </row>
    <row r="42" spans="2:14" ht="10.5" customHeight="1" x14ac:dyDescent="0.15">
      <c r="B42" s="22"/>
      <c r="C42" s="466"/>
      <c r="D42" s="467"/>
      <c r="E42" s="38" t="s">
        <v>57</v>
      </c>
      <c r="F42" s="39"/>
      <c r="G42" s="40">
        <f t="shared" ref="G42:N42" si="20">IFERROR(G41/$F41,"-")</f>
        <v>0.56756756756756754</v>
      </c>
      <c r="H42" s="40">
        <f t="shared" si="20"/>
        <v>0.32432432432432434</v>
      </c>
      <c r="I42" s="40">
        <f t="shared" si="20"/>
        <v>0.45945945945945948</v>
      </c>
      <c r="J42" s="40">
        <f t="shared" si="20"/>
        <v>5.4054054054054057E-2</v>
      </c>
      <c r="K42" s="40">
        <f t="shared" si="20"/>
        <v>0.16216216216216217</v>
      </c>
      <c r="L42" s="40">
        <f t="shared" si="20"/>
        <v>8.1081081081081086E-2</v>
      </c>
      <c r="M42" s="40">
        <f t="shared" si="20"/>
        <v>5.4054054054054057E-2</v>
      </c>
      <c r="N42" s="40">
        <f t="shared" si="20"/>
        <v>0</v>
      </c>
    </row>
    <row r="43" spans="2:14" ht="10.5" customHeight="1" x14ac:dyDescent="0.15">
      <c r="B43" s="22"/>
      <c r="C43" s="62"/>
      <c r="D43" s="451" t="s">
        <v>50</v>
      </c>
      <c r="E43" s="4" t="s">
        <v>56</v>
      </c>
      <c r="F43" s="3">
        <f>+[1]集計表!BH30</f>
        <v>17</v>
      </c>
      <c r="G43" s="3">
        <f>+[1]集計表!BI30</f>
        <v>7</v>
      </c>
      <c r="H43" s="3">
        <f>+[1]集計表!BJ30</f>
        <v>7</v>
      </c>
      <c r="I43" s="3">
        <f>+[1]集計表!BK30</f>
        <v>12</v>
      </c>
      <c r="J43" s="3">
        <f>+[1]集計表!BL30</f>
        <v>1</v>
      </c>
      <c r="K43" s="3">
        <f>+[1]集計表!BM30</f>
        <v>6</v>
      </c>
      <c r="L43" s="3">
        <f>+[1]集計表!BN30</f>
        <v>1</v>
      </c>
      <c r="M43" s="3">
        <f>+[1]集計表!BO30</f>
        <v>2</v>
      </c>
      <c r="N43" s="3">
        <f>+[1]集計表!BP30</f>
        <v>0</v>
      </c>
    </row>
    <row r="44" spans="2:14" ht="10.5" customHeight="1" x14ac:dyDescent="0.15">
      <c r="B44" s="22"/>
      <c r="C44" s="62"/>
      <c r="D44" s="452"/>
      <c r="E44" s="5" t="s">
        <v>57</v>
      </c>
      <c r="F44" s="6"/>
      <c r="G44" s="7">
        <f t="shared" ref="G44:N44" si="21">IFERROR(G43/$F43,"-")</f>
        <v>0.41176470588235292</v>
      </c>
      <c r="H44" s="7">
        <f t="shared" si="21"/>
        <v>0.41176470588235292</v>
      </c>
      <c r="I44" s="7">
        <f t="shared" si="21"/>
        <v>0.70588235294117652</v>
      </c>
      <c r="J44" s="7">
        <f t="shared" si="21"/>
        <v>5.8823529411764705E-2</v>
      </c>
      <c r="K44" s="7">
        <f t="shared" si="21"/>
        <v>0.35294117647058826</v>
      </c>
      <c r="L44" s="7">
        <f t="shared" si="21"/>
        <v>5.8823529411764705E-2</v>
      </c>
      <c r="M44" s="7">
        <f t="shared" si="21"/>
        <v>0.11764705882352941</v>
      </c>
      <c r="N44" s="7">
        <f t="shared" si="21"/>
        <v>0</v>
      </c>
    </row>
    <row r="45" spans="2:14" ht="10.5" customHeight="1" x14ac:dyDescent="0.15">
      <c r="B45" s="22"/>
      <c r="C45" s="62"/>
      <c r="D45" s="451" t="s">
        <v>135</v>
      </c>
      <c r="E45" s="4" t="s">
        <v>56</v>
      </c>
      <c r="F45" s="3">
        <f>+[1]集計表!BH31</f>
        <v>2</v>
      </c>
      <c r="G45" s="3">
        <f>+[1]集計表!BI31</f>
        <v>1</v>
      </c>
      <c r="H45" s="3">
        <f>+[1]集計表!BJ31</f>
        <v>1</v>
      </c>
      <c r="I45" s="3">
        <f>+[1]集計表!BK31</f>
        <v>2</v>
      </c>
      <c r="J45" s="3">
        <f>+[1]集計表!BL31</f>
        <v>0</v>
      </c>
      <c r="K45" s="3">
        <f>+[1]集計表!BM31</f>
        <v>1</v>
      </c>
      <c r="L45" s="3">
        <f>+[1]集計表!BN31</f>
        <v>0</v>
      </c>
      <c r="M45" s="3">
        <f>+[1]集計表!BO31</f>
        <v>0</v>
      </c>
      <c r="N45" s="3">
        <f>+[1]集計表!BP31</f>
        <v>0</v>
      </c>
    </row>
    <row r="46" spans="2:14" ht="10.5" customHeight="1" x14ac:dyDescent="0.15">
      <c r="B46" s="22"/>
      <c r="C46" s="62"/>
      <c r="D46" s="452"/>
      <c r="E46" s="5" t="s">
        <v>57</v>
      </c>
      <c r="F46" s="6"/>
      <c r="G46" s="7">
        <f t="shared" ref="G46:N46" si="22">IFERROR(G45/$F45,"-")</f>
        <v>0.5</v>
      </c>
      <c r="H46" s="7">
        <f t="shared" si="22"/>
        <v>0.5</v>
      </c>
      <c r="I46" s="7">
        <f t="shared" si="22"/>
        <v>1</v>
      </c>
      <c r="J46" s="7">
        <f t="shared" si="22"/>
        <v>0</v>
      </c>
      <c r="K46" s="7">
        <f t="shared" si="22"/>
        <v>0.5</v>
      </c>
      <c r="L46" s="7">
        <f t="shared" si="22"/>
        <v>0</v>
      </c>
      <c r="M46" s="7">
        <f t="shared" si="22"/>
        <v>0</v>
      </c>
      <c r="N46" s="7">
        <f t="shared" si="22"/>
        <v>0</v>
      </c>
    </row>
    <row r="47" spans="2:14" ht="10.5" customHeight="1" x14ac:dyDescent="0.15">
      <c r="B47" s="22"/>
      <c r="C47" s="447" t="s">
        <v>113</v>
      </c>
      <c r="D47" s="451" t="s">
        <v>44</v>
      </c>
      <c r="E47" s="4" t="s">
        <v>56</v>
      </c>
      <c r="F47" s="3">
        <f>+[1]集計表!BH32</f>
        <v>4</v>
      </c>
      <c r="G47" s="3">
        <f>+[1]集計表!BI32</f>
        <v>2</v>
      </c>
      <c r="H47" s="3">
        <f>+[1]集計表!BJ32</f>
        <v>0</v>
      </c>
      <c r="I47" s="3">
        <f>+[1]集計表!BK32</f>
        <v>3</v>
      </c>
      <c r="J47" s="3">
        <f>+[1]集計表!BL32</f>
        <v>0</v>
      </c>
      <c r="K47" s="3">
        <f>+[1]集計表!BM32</f>
        <v>1</v>
      </c>
      <c r="L47" s="3">
        <f>+[1]集計表!BN32</f>
        <v>0</v>
      </c>
      <c r="M47" s="3">
        <f>+[1]集計表!BO32</f>
        <v>0</v>
      </c>
      <c r="N47" s="3">
        <f>+[1]集計表!BP32</f>
        <v>0</v>
      </c>
    </row>
    <row r="48" spans="2:14" ht="10.5" customHeight="1" x14ac:dyDescent="0.15">
      <c r="B48" s="22"/>
      <c r="C48" s="447"/>
      <c r="D48" s="452"/>
      <c r="E48" s="5" t="s">
        <v>57</v>
      </c>
      <c r="F48" s="6"/>
      <c r="G48" s="7">
        <f t="shared" ref="G48:N48" si="23">IFERROR(G47/$F47,"-")</f>
        <v>0.5</v>
      </c>
      <c r="H48" s="7">
        <f t="shared" si="23"/>
        <v>0</v>
      </c>
      <c r="I48" s="7">
        <f t="shared" si="23"/>
        <v>0.75</v>
      </c>
      <c r="J48" s="7">
        <f t="shared" si="23"/>
        <v>0</v>
      </c>
      <c r="K48" s="7">
        <f t="shared" si="23"/>
        <v>0.25</v>
      </c>
      <c r="L48" s="7">
        <f t="shared" si="23"/>
        <v>0</v>
      </c>
      <c r="M48" s="7">
        <f t="shared" si="23"/>
        <v>0</v>
      </c>
      <c r="N48" s="7">
        <f t="shared" si="23"/>
        <v>0</v>
      </c>
    </row>
    <row r="49" spans="2:14" ht="10.5" customHeight="1" x14ac:dyDescent="0.15">
      <c r="B49" s="22"/>
      <c r="C49" s="447" t="s">
        <v>114</v>
      </c>
      <c r="D49" s="451" t="s">
        <v>132</v>
      </c>
      <c r="E49" s="4" t="s">
        <v>56</v>
      </c>
      <c r="F49" s="3">
        <f>+[1]集計表!BH33</f>
        <v>2</v>
      </c>
      <c r="G49" s="3">
        <f>+[1]集計表!BI33</f>
        <v>1</v>
      </c>
      <c r="H49" s="3">
        <f>+[1]集計表!BJ33</f>
        <v>1</v>
      </c>
      <c r="I49" s="3">
        <f>+[1]集計表!BK33</f>
        <v>1</v>
      </c>
      <c r="J49" s="3">
        <f>+[1]集計表!BL33</f>
        <v>0</v>
      </c>
      <c r="K49" s="3">
        <f>+[1]集計表!BM33</f>
        <v>1</v>
      </c>
      <c r="L49" s="3">
        <f>+[1]集計表!BN33</f>
        <v>0</v>
      </c>
      <c r="M49" s="3">
        <f>+[1]集計表!BO33</f>
        <v>0</v>
      </c>
      <c r="N49" s="3">
        <f>+[1]集計表!BP33</f>
        <v>0</v>
      </c>
    </row>
    <row r="50" spans="2:14" ht="10.5" customHeight="1" x14ac:dyDescent="0.15">
      <c r="B50" s="22"/>
      <c r="C50" s="447"/>
      <c r="D50" s="452"/>
      <c r="E50" s="5" t="s">
        <v>57</v>
      </c>
      <c r="F50" s="6"/>
      <c r="G50" s="7">
        <f t="shared" ref="G50:N50" si="24">IFERROR(G49/$F49,"-")</f>
        <v>0.5</v>
      </c>
      <c r="H50" s="7">
        <f t="shared" si="24"/>
        <v>0.5</v>
      </c>
      <c r="I50" s="7">
        <f t="shared" si="24"/>
        <v>0.5</v>
      </c>
      <c r="J50" s="7">
        <f t="shared" si="24"/>
        <v>0</v>
      </c>
      <c r="K50" s="7">
        <f t="shared" si="24"/>
        <v>0.5</v>
      </c>
      <c r="L50" s="7">
        <f t="shared" si="24"/>
        <v>0</v>
      </c>
      <c r="M50" s="7">
        <f t="shared" si="24"/>
        <v>0</v>
      </c>
      <c r="N50" s="7">
        <f t="shared" si="24"/>
        <v>0</v>
      </c>
    </row>
    <row r="51" spans="2:14" ht="10.5" customHeight="1" x14ac:dyDescent="0.15">
      <c r="B51" s="22"/>
      <c r="C51" s="62"/>
      <c r="D51" s="451" t="s">
        <v>46</v>
      </c>
      <c r="E51" s="4" t="s">
        <v>56</v>
      </c>
      <c r="F51" s="3">
        <f>+[1]集計表!BH34</f>
        <v>5</v>
      </c>
      <c r="G51" s="3">
        <f>+[1]集計表!BI34</f>
        <v>2</v>
      </c>
      <c r="H51" s="3">
        <f>+[1]集計表!BJ34</f>
        <v>4</v>
      </c>
      <c r="I51" s="3">
        <f>+[1]集計表!BK34</f>
        <v>2</v>
      </c>
      <c r="J51" s="3">
        <f>+[1]集計表!BL34</f>
        <v>1</v>
      </c>
      <c r="K51" s="3">
        <f>+[1]集計表!BM34</f>
        <v>2</v>
      </c>
      <c r="L51" s="3">
        <f>+[1]集計表!BN34</f>
        <v>0</v>
      </c>
      <c r="M51" s="3">
        <f>+[1]集計表!BO34</f>
        <v>0</v>
      </c>
      <c r="N51" s="3">
        <f>+[1]集計表!BP34</f>
        <v>0</v>
      </c>
    </row>
    <row r="52" spans="2:14" ht="10.5" customHeight="1" x14ac:dyDescent="0.15">
      <c r="B52" s="22"/>
      <c r="C52" s="62"/>
      <c r="D52" s="452"/>
      <c r="E52" s="5" t="s">
        <v>57</v>
      </c>
      <c r="F52" s="6"/>
      <c r="G52" s="7">
        <f t="shared" ref="G52:N52" si="25">IFERROR(G51/$F51,"-")</f>
        <v>0.4</v>
      </c>
      <c r="H52" s="7">
        <f t="shared" si="25"/>
        <v>0.8</v>
      </c>
      <c r="I52" s="7">
        <f t="shared" si="25"/>
        <v>0.4</v>
      </c>
      <c r="J52" s="7">
        <f t="shared" si="25"/>
        <v>0.2</v>
      </c>
      <c r="K52" s="7">
        <f t="shared" si="25"/>
        <v>0.4</v>
      </c>
      <c r="L52" s="7">
        <f t="shared" si="25"/>
        <v>0</v>
      </c>
      <c r="M52" s="7">
        <f t="shared" si="25"/>
        <v>0</v>
      </c>
      <c r="N52" s="7">
        <f t="shared" si="25"/>
        <v>0</v>
      </c>
    </row>
    <row r="53" spans="2:14" ht="10.5" customHeight="1" x14ac:dyDescent="0.15">
      <c r="B53" s="22"/>
      <c r="C53" s="62"/>
      <c r="D53" s="451" t="s">
        <v>45</v>
      </c>
      <c r="E53" s="4" t="s">
        <v>56</v>
      </c>
      <c r="F53" s="3">
        <f>+[1]集計表!BH35</f>
        <v>4</v>
      </c>
      <c r="G53" s="3">
        <f>+[1]集計表!BI35</f>
        <v>1</v>
      </c>
      <c r="H53" s="3">
        <f>+[1]集計表!BJ35</f>
        <v>1</v>
      </c>
      <c r="I53" s="3">
        <f>+[1]集計表!BK35</f>
        <v>4</v>
      </c>
      <c r="J53" s="3">
        <f>+[1]集計表!BL35</f>
        <v>0</v>
      </c>
      <c r="K53" s="3">
        <f>+[1]集計表!BM35</f>
        <v>1</v>
      </c>
      <c r="L53" s="3">
        <f>+[1]集計表!BN35</f>
        <v>1</v>
      </c>
      <c r="M53" s="3">
        <f>+[1]集計表!BO35</f>
        <v>2</v>
      </c>
      <c r="N53" s="3">
        <f>+[1]集計表!BP35</f>
        <v>0</v>
      </c>
    </row>
    <row r="54" spans="2:14" ht="10.5" customHeight="1" x14ac:dyDescent="0.15">
      <c r="B54" s="22"/>
      <c r="C54" s="62"/>
      <c r="D54" s="452"/>
      <c r="E54" s="5" t="s">
        <v>57</v>
      </c>
      <c r="F54" s="6"/>
      <c r="G54" s="7">
        <f t="shared" ref="G54:N54" si="26">IFERROR(G53/$F53,"-")</f>
        <v>0.25</v>
      </c>
      <c r="H54" s="7">
        <f t="shared" si="26"/>
        <v>0.25</v>
      </c>
      <c r="I54" s="7">
        <f t="shared" si="26"/>
        <v>1</v>
      </c>
      <c r="J54" s="7">
        <f t="shared" si="26"/>
        <v>0</v>
      </c>
      <c r="K54" s="7">
        <f t="shared" si="26"/>
        <v>0.25</v>
      </c>
      <c r="L54" s="7">
        <f t="shared" si="26"/>
        <v>0.25</v>
      </c>
      <c r="M54" s="7">
        <f t="shared" si="26"/>
        <v>0.5</v>
      </c>
      <c r="N54" s="7">
        <f t="shared" si="26"/>
        <v>0</v>
      </c>
    </row>
    <row r="55" spans="2:14" ht="10.5" customHeight="1" x14ac:dyDescent="0.15">
      <c r="B55" s="22"/>
      <c r="C55" s="67"/>
      <c r="D55" s="451" t="s">
        <v>52</v>
      </c>
      <c r="E55" s="4" t="s">
        <v>56</v>
      </c>
      <c r="F55" s="3">
        <f>+[1]集計表!BH36</f>
        <v>20</v>
      </c>
      <c r="G55" s="3">
        <f>+[1]集計表!BI36</f>
        <v>14</v>
      </c>
      <c r="H55" s="3">
        <f>+[1]集計表!BJ36</f>
        <v>5</v>
      </c>
      <c r="I55" s="3">
        <f>+[1]集計表!BK36</f>
        <v>5</v>
      </c>
      <c r="J55" s="3">
        <f>+[1]集計表!BL36</f>
        <v>1</v>
      </c>
      <c r="K55" s="3">
        <f>+[1]集計表!BM36</f>
        <v>0</v>
      </c>
      <c r="L55" s="3">
        <f>+[1]集計表!BN36</f>
        <v>2</v>
      </c>
      <c r="M55" s="3">
        <f>+[1]集計表!BO36</f>
        <v>0</v>
      </c>
      <c r="N55" s="3">
        <f>+[1]集計表!BP36</f>
        <v>0</v>
      </c>
    </row>
    <row r="56" spans="2:14" ht="10.5" customHeight="1" x14ac:dyDescent="0.15">
      <c r="B56" s="22"/>
      <c r="C56" s="62"/>
      <c r="D56" s="452"/>
      <c r="E56" s="5" t="s">
        <v>57</v>
      </c>
      <c r="F56" s="6"/>
      <c r="G56" s="7">
        <f t="shared" ref="G56:N56" si="27">IFERROR(G55/$F55,"-")</f>
        <v>0.7</v>
      </c>
      <c r="H56" s="7">
        <f t="shared" si="27"/>
        <v>0.25</v>
      </c>
      <c r="I56" s="7">
        <f t="shared" si="27"/>
        <v>0.25</v>
      </c>
      <c r="J56" s="7">
        <f t="shared" si="27"/>
        <v>0.05</v>
      </c>
      <c r="K56" s="7">
        <f t="shared" si="27"/>
        <v>0</v>
      </c>
      <c r="L56" s="7">
        <f t="shared" si="27"/>
        <v>0.1</v>
      </c>
      <c r="M56" s="7">
        <f t="shared" si="27"/>
        <v>0</v>
      </c>
      <c r="N56" s="7">
        <f t="shared" si="27"/>
        <v>0</v>
      </c>
    </row>
    <row r="57" spans="2:14" ht="10.5" customHeight="1" x14ac:dyDescent="0.15">
      <c r="B57" s="22"/>
      <c r="C57" s="62"/>
      <c r="D57" s="451" t="s">
        <v>135</v>
      </c>
      <c r="E57" s="4" t="s">
        <v>56</v>
      </c>
      <c r="F57" s="3">
        <f>+[1]集計表!BH37</f>
        <v>1</v>
      </c>
      <c r="G57" s="3">
        <f>+[1]集計表!BI37</f>
        <v>0</v>
      </c>
      <c r="H57" s="3">
        <f>+[1]集計表!BJ37</f>
        <v>0</v>
      </c>
      <c r="I57" s="3">
        <f>+[1]集計表!BK37</f>
        <v>0</v>
      </c>
      <c r="J57" s="3">
        <f>+[1]集計表!BL37</f>
        <v>0</v>
      </c>
      <c r="K57" s="3">
        <f>+[1]集計表!BM37</f>
        <v>0</v>
      </c>
      <c r="L57" s="3">
        <f>+[1]集計表!BN37</f>
        <v>1</v>
      </c>
      <c r="M57" s="3">
        <f>+[1]集計表!BO37</f>
        <v>0</v>
      </c>
      <c r="N57" s="3">
        <f>+[1]集計表!BP37</f>
        <v>0</v>
      </c>
    </row>
    <row r="58" spans="2:14" ht="10.5" customHeight="1" x14ac:dyDescent="0.15">
      <c r="B58" s="22"/>
      <c r="C58" s="62"/>
      <c r="D58" s="452"/>
      <c r="E58" s="5" t="s">
        <v>57</v>
      </c>
      <c r="F58" s="6"/>
      <c r="G58" s="7">
        <f t="shared" ref="G58:N58" si="28">IFERROR(G57/$F57,"-")</f>
        <v>0</v>
      </c>
      <c r="H58" s="7">
        <f t="shared" si="28"/>
        <v>0</v>
      </c>
      <c r="I58" s="7">
        <f t="shared" si="28"/>
        <v>0</v>
      </c>
      <c r="J58" s="7">
        <f t="shared" si="28"/>
        <v>0</v>
      </c>
      <c r="K58" s="7">
        <f t="shared" si="28"/>
        <v>0</v>
      </c>
      <c r="L58" s="7">
        <f t="shared" si="28"/>
        <v>1</v>
      </c>
      <c r="M58" s="7">
        <f t="shared" si="28"/>
        <v>0</v>
      </c>
      <c r="N58" s="7">
        <f t="shared" si="28"/>
        <v>0</v>
      </c>
    </row>
    <row r="59" spans="2:14" ht="10.5" customHeight="1" x14ac:dyDescent="0.15">
      <c r="B59" s="22"/>
      <c r="C59" s="447" t="s">
        <v>115</v>
      </c>
      <c r="D59" s="451" t="s">
        <v>44</v>
      </c>
      <c r="E59" s="4" t="s">
        <v>56</v>
      </c>
      <c r="F59" s="3">
        <f>+[1]集計表!BH38</f>
        <v>5</v>
      </c>
      <c r="G59" s="3">
        <f>+[1]集計表!BI38</f>
        <v>4</v>
      </c>
      <c r="H59" s="3">
        <f>+[1]集計表!BJ38</f>
        <v>1</v>
      </c>
      <c r="I59" s="3">
        <f>+[1]集計表!BK38</f>
        <v>0</v>
      </c>
      <c r="J59" s="3">
        <f>+[1]集計表!BL38</f>
        <v>0</v>
      </c>
      <c r="K59" s="3">
        <f>+[1]集計表!BM38</f>
        <v>0</v>
      </c>
      <c r="L59" s="3">
        <f>+[1]集計表!BN38</f>
        <v>0</v>
      </c>
      <c r="M59" s="3">
        <f>+[1]集計表!BO38</f>
        <v>0</v>
      </c>
      <c r="N59" s="3">
        <f>+[1]集計表!BP38</f>
        <v>0</v>
      </c>
    </row>
    <row r="60" spans="2:14" ht="10.5" customHeight="1" x14ac:dyDescent="0.15">
      <c r="B60" s="22"/>
      <c r="C60" s="447"/>
      <c r="D60" s="452"/>
      <c r="E60" s="5" t="s">
        <v>57</v>
      </c>
      <c r="F60" s="6"/>
      <c r="G60" s="7">
        <f t="shared" ref="G60:N60" si="29">IFERROR(G59/$F59,"-")</f>
        <v>0.8</v>
      </c>
      <c r="H60" s="7">
        <f t="shared" si="29"/>
        <v>0.2</v>
      </c>
      <c r="I60" s="7">
        <f t="shared" si="29"/>
        <v>0</v>
      </c>
      <c r="J60" s="7">
        <f t="shared" si="29"/>
        <v>0</v>
      </c>
      <c r="K60" s="7">
        <f t="shared" si="29"/>
        <v>0</v>
      </c>
      <c r="L60" s="7">
        <f t="shared" si="29"/>
        <v>0</v>
      </c>
      <c r="M60" s="7">
        <f t="shared" si="29"/>
        <v>0</v>
      </c>
      <c r="N60" s="7">
        <f t="shared" si="29"/>
        <v>0</v>
      </c>
    </row>
    <row r="61" spans="2:14" ht="10.5" customHeight="1" x14ac:dyDescent="0.15">
      <c r="B61" s="22"/>
      <c r="C61" s="447" t="s">
        <v>114</v>
      </c>
      <c r="D61" s="451" t="s">
        <v>46</v>
      </c>
      <c r="E61" s="4" t="s">
        <v>56</v>
      </c>
      <c r="F61" s="3">
        <f>+[1]集計表!BH39</f>
        <v>8</v>
      </c>
      <c r="G61" s="3">
        <f>+[1]集計表!BI39</f>
        <v>4</v>
      </c>
      <c r="H61" s="3">
        <f>+[1]集計表!BJ39</f>
        <v>3</v>
      </c>
      <c r="I61" s="3">
        <f>+[1]集計表!BK39</f>
        <v>2</v>
      </c>
      <c r="J61" s="3">
        <f>+[1]集計表!BL39</f>
        <v>1</v>
      </c>
      <c r="K61" s="3">
        <f>+[1]集計表!BM39</f>
        <v>0</v>
      </c>
      <c r="L61" s="3">
        <f>+[1]集計表!BN39</f>
        <v>0</v>
      </c>
      <c r="M61" s="3">
        <f>+[1]集計表!BO39</f>
        <v>0</v>
      </c>
      <c r="N61" s="3">
        <f>+[1]集計表!BP39</f>
        <v>0</v>
      </c>
    </row>
    <row r="62" spans="2:14" ht="10.5" customHeight="1" x14ac:dyDescent="0.15">
      <c r="B62" s="22"/>
      <c r="C62" s="447"/>
      <c r="D62" s="452"/>
      <c r="E62" s="5" t="s">
        <v>57</v>
      </c>
      <c r="F62" s="6"/>
      <c r="G62" s="7">
        <f t="shared" ref="G62:N62" si="30">IFERROR(G61/$F61,"-")</f>
        <v>0.5</v>
      </c>
      <c r="H62" s="7">
        <f t="shared" si="30"/>
        <v>0.375</v>
      </c>
      <c r="I62" s="7">
        <f t="shared" si="30"/>
        <v>0.25</v>
      </c>
      <c r="J62" s="7">
        <f t="shared" si="30"/>
        <v>0.125</v>
      </c>
      <c r="K62" s="7">
        <f t="shared" si="30"/>
        <v>0</v>
      </c>
      <c r="L62" s="7">
        <f t="shared" si="30"/>
        <v>0</v>
      </c>
      <c r="M62" s="7">
        <f t="shared" si="30"/>
        <v>0</v>
      </c>
      <c r="N62" s="7">
        <f t="shared" si="30"/>
        <v>0</v>
      </c>
    </row>
    <row r="63" spans="2:14" ht="10.5" customHeight="1" x14ac:dyDescent="0.15">
      <c r="B63" s="22"/>
      <c r="C63" s="62"/>
      <c r="D63" s="451" t="s">
        <v>45</v>
      </c>
      <c r="E63" s="4" t="s">
        <v>56</v>
      </c>
      <c r="F63" s="3">
        <f>+[1]集計表!BH40</f>
        <v>6</v>
      </c>
      <c r="G63" s="3">
        <f>+[1]集計表!BI40</f>
        <v>6</v>
      </c>
      <c r="H63" s="3">
        <f>+[1]集計表!BJ40</f>
        <v>1</v>
      </c>
      <c r="I63" s="3">
        <f>+[1]集計表!BK40</f>
        <v>3</v>
      </c>
      <c r="J63" s="3">
        <f>+[1]集計表!BL40</f>
        <v>0</v>
      </c>
      <c r="K63" s="3">
        <f>+[1]集計表!BM40</f>
        <v>0</v>
      </c>
      <c r="L63" s="3">
        <f>+[1]集計表!BN40</f>
        <v>1</v>
      </c>
      <c r="M63" s="3">
        <f>+[1]集計表!BO40</f>
        <v>0</v>
      </c>
      <c r="N63" s="3">
        <f>+[1]集計表!BP40</f>
        <v>0</v>
      </c>
    </row>
    <row r="64" spans="2:14" ht="10.5" customHeight="1" x14ac:dyDescent="0.15">
      <c r="B64" s="22"/>
      <c r="C64" s="62"/>
      <c r="D64" s="452"/>
      <c r="E64" s="5" t="s">
        <v>57</v>
      </c>
      <c r="F64" s="6"/>
      <c r="G64" s="7">
        <f t="shared" ref="G64:N64" si="31">IFERROR(G63/$F63,"-")</f>
        <v>1</v>
      </c>
      <c r="H64" s="7">
        <f t="shared" si="31"/>
        <v>0.16666666666666666</v>
      </c>
      <c r="I64" s="7">
        <f t="shared" si="31"/>
        <v>0.5</v>
      </c>
      <c r="J64" s="7">
        <f t="shared" si="31"/>
        <v>0</v>
      </c>
      <c r="K64" s="7">
        <f t="shared" si="31"/>
        <v>0</v>
      </c>
      <c r="L64" s="7">
        <f t="shared" si="31"/>
        <v>0.16666666666666666</v>
      </c>
      <c r="M64" s="7">
        <f t="shared" si="31"/>
        <v>0</v>
      </c>
      <c r="N64" s="7">
        <f t="shared" si="31"/>
        <v>0</v>
      </c>
    </row>
    <row r="65" spans="2:14" ht="10.5" customHeight="1" x14ac:dyDescent="0.15">
      <c r="B65" s="22"/>
      <c r="C65" s="464" t="s">
        <v>63</v>
      </c>
      <c r="D65" s="465"/>
      <c r="E65" s="36" t="s">
        <v>56</v>
      </c>
      <c r="F65" s="37">
        <f>+[1]集計表!BH10</f>
        <v>3</v>
      </c>
      <c r="G65" s="37">
        <f>+[1]集計表!BI10</f>
        <v>1</v>
      </c>
      <c r="H65" s="37">
        <f>+[1]集計表!BJ10</f>
        <v>1</v>
      </c>
      <c r="I65" s="37">
        <f>+[1]集計表!BK10</f>
        <v>1</v>
      </c>
      <c r="J65" s="37">
        <f>+[1]集計表!BL10</f>
        <v>0</v>
      </c>
      <c r="K65" s="37">
        <f>+[1]集計表!BM10</f>
        <v>0</v>
      </c>
      <c r="L65" s="37">
        <f>+[1]集計表!BN10</f>
        <v>0</v>
      </c>
      <c r="M65" s="37">
        <f>+[1]集計表!BO10</f>
        <v>0</v>
      </c>
      <c r="N65" s="37">
        <f>+[1]集計表!BP10</f>
        <v>0</v>
      </c>
    </row>
    <row r="66" spans="2:14" ht="10.5" customHeight="1" x14ac:dyDescent="0.15">
      <c r="B66" s="22"/>
      <c r="C66" s="474"/>
      <c r="D66" s="475"/>
      <c r="E66" s="38" t="s">
        <v>57</v>
      </c>
      <c r="F66" s="39"/>
      <c r="G66" s="40">
        <f t="shared" ref="G66:N66" si="32">IFERROR(G65/$F65,"-")</f>
        <v>0.33333333333333331</v>
      </c>
      <c r="H66" s="40">
        <f t="shared" si="32"/>
        <v>0.33333333333333331</v>
      </c>
      <c r="I66" s="40">
        <f t="shared" si="32"/>
        <v>0.33333333333333331</v>
      </c>
      <c r="J66" s="40">
        <f t="shared" si="32"/>
        <v>0</v>
      </c>
      <c r="K66" s="40">
        <f t="shared" si="32"/>
        <v>0</v>
      </c>
      <c r="L66" s="40">
        <f t="shared" si="32"/>
        <v>0</v>
      </c>
      <c r="M66" s="40">
        <f t="shared" si="32"/>
        <v>0</v>
      </c>
      <c r="N66" s="40">
        <f t="shared" si="32"/>
        <v>0</v>
      </c>
    </row>
    <row r="67" spans="2:14" ht="10.5" customHeight="1" x14ac:dyDescent="0.15">
      <c r="B67" s="22"/>
      <c r="C67" s="464" t="s">
        <v>64</v>
      </c>
      <c r="D67" s="465"/>
      <c r="E67" s="36" t="s">
        <v>56</v>
      </c>
      <c r="F67" s="37">
        <f>+[1]集計表!BH11</f>
        <v>9</v>
      </c>
      <c r="G67" s="37">
        <f>+[1]集計表!BI11</f>
        <v>8</v>
      </c>
      <c r="H67" s="37">
        <f>+[1]集計表!BJ11</f>
        <v>2</v>
      </c>
      <c r="I67" s="37">
        <f>+[1]集計表!BK11</f>
        <v>0</v>
      </c>
      <c r="J67" s="37">
        <f>+[1]集計表!BL11</f>
        <v>2</v>
      </c>
      <c r="K67" s="37">
        <f>+[1]集計表!BM11</f>
        <v>0</v>
      </c>
      <c r="L67" s="37">
        <f>+[1]集計表!BN11</f>
        <v>1</v>
      </c>
      <c r="M67" s="37">
        <f>+[1]集計表!BO11</f>
        <v>1</v>
      </c>
      <c r="N67" s="37">
        <f>+[1]集計表!BP11</f>
        <v>0</v>
      </c>
    </row>
    <row r="68" spans="2:14" ht="10.5" customHeight="1" x14ac:dyDescent="0.15">
      <c r="B68" s="22"/>
      <c r="C68" s="474"/>
      <c r="D68" s="475"/>
      <c r="E68" s="38" t="s">
        <v>57</v>
      </c>
      <c r="F68" s="39"/>
      <c r="G68" s="40">
        <f t="shared" ref="G68:N68" si="33">IFERROR(G67/$F67,"-")</f>
        <v>0.88888888888888884</v>
      </c>
      <c r="H68" s="40">
        <f t="shared" si="33"/>
        <v>0.22222222222222221</v>
      </c>
      <c r="I68" s="40">
        <f t="shared" si="33"/>
        <v>0</v>
      </c>
      <c r="J68" s="40">
        <f t="shared" si="33"/>
        <v>0.22222222222222221</v>
      </c>
      <c r="K68" s="40">
        <f t="shared" si="33"/>
        <v>0</v>
      </c>
      <c r="L68" s="40">
        <f t="shared" si="33"/>
        <v>0.1111111111111111</v>
      </c>
      <c r="M68" s="40">
        <f t="shared" si="33"/>
        <v>0.1111111111111111</v>
      </c>
      <c r="N68" s="40">
        <f t="shared" si="33"/>
        <v>0</v>
      </c>
    </row>
    <row r="69" spans="2:14" ht="10.5" customHeight="1" x14ac:dyDescent="0.15">
      <c r="B69" s="22"/>
      <c r="C69" s="464" t="s">
        <v>123</v>
      </c>
      <c r="D69" s="465"/>
      <c r="E69" s="36" t="s">
        <v>56</v>
      </c>
      <c r="F69" s="37">
        <f>+[1]集計表!BH12</f>
        <v>16</v>
      </c>
      <c r="G69" s="37">
        <f>+[1]集計表!BI12</f>
        <v>13</v>
      </c>
      <c r="H69" s="37">
        <f>+[1]集計表!BJ12</f>
        <v>3</v>
      </c>
      <c r="I69" s="37">
        <f>+[1]集計表!BK12</f>
        <v>2</v>
      </c>
      <c r="J69" s="37">
        <f>+[1]集計表!BL12</f>
        <v>0</v>
      </c>
      <c r="K69" s="37">
        <f>+[1]集計表!BM12</f>
        <v>1</v>
      </c>
      <c r="L69" s="37">
        <f>+[1]集計表!BN12</f>
        <v>2</v>
      </c>
      <c r="M69" s="37">
        <f>+[1]集計表!BO12</f>
        <v>0</v>
      </c>
      <c r="N69" s="37">
        <f>+[1]集計表!BP12</f>
        <v>0</v>
      </c>
    </row>
    <row r="70" spans="2:14" ht="10.5" customHeight="1" x14ac:dyDescent="0.15">
      <c r="B70" s="22"/>
      <c r="C70" s="474"/>
      <c r="D70" s="475"/>
      <c r="E70" s="38" t="s">
        <v>57</v>
      </c>
      <c r="F70" s="39"/>
      <c r="G70" s="40">
        <f t="shared" ref="G70:N70" si="34">IFERROR(G69/$F69,"-")</f>
        <v>0.8125</v>
      </c>
      <c r="H70" s="40">
        <f t="shared" si="34"/>
        <v>0.1875</v>
      </c>
      <c r="I70" s="40">
        <f t="shared" si="34"/>
        <v>0.125</v>
      </c>
      <c r="J70" s="40">
        <f t="shared" si="34"/>
        <v>0</v>
      </c>
      <c r="K70" s="40">
        <f t="shared" si="34"/>
        <v>6.25E-2</v>
      </c>
      <c r="L70" s="40">
        <f t="shared" si="34"/>
        <v>0.125</v>
      </c>
      <c r="M70" s="40">
        <f t="shared" si="34"/>
        <v>0</v>
      </c>
      <c r="N70" s="40">
        <f t="shared" si="34"/>
        <v>0</v>
      </c>
    </row>
    <row r="71" spans="2:14" ht="10.5" customHeight="1" x14ac:dyDescent="0.15">
      <c r="B71" s="22"/>
      <c r="C71" s="464" t="s">
        <v>85</v>
      </c>
      <c r="D71" s="465"/>
      <c r="E71" s="36" t="s">
        <v>56</v>
      </c>
      <c r="F71" s="37">
        <f>+[1]集計表!BH13</f>
        <v>6</v>
      </c>
      <c r="G71" s="37">
        <f>+[1]集計表!BI13</f>
        <v>3</v>
      </c>
      <c r="H71" s="37">
        <f>+[1]集計表!BJ13</f>
        <v>2</v>
      </c>
      <c r="I71" s="37">
        <f>+[1]集計表!BK13</f>
        <v>2</v>
      </c>
      <c r="J71" s="37">
        <f>+[1]集計表!BL13</f>
        <v>0</v>
      </c>
      <c r="K71" s="37">
        <f>+[1]集計表!BM13</f>
        <v>0</v>
      </c>
      <c r="L71" s="37">
        <f>+[1]集計表!BN13</f>
        <v>0</v>
      </c>
      <c r="M71" s="37">
        <f>+[1]集計表!BO13</f>
        <v>0</v>
      </c>
      <c r="N71" s="37">
        <f>+[1]集計表!BP13</f>
        <v>1</v>
      </c>
    </row>
    <row r="72" spans="2:14" ht="10.5" customHeight="1" x14ac:dyDescent="0.15">
      <c r="B72" s="22"/>
      <c r="C72" s="474"/>
      <c r="D72" s="475"/>
      <c r="E72" s="38" t="s">
        <v>57</v>
      </c>
      <c r="F72" s="39"/>
      <c r="G72" s="40">
        <f t="shared" ref="G72:N72" si="35">IFERROR(G71/$F71,"-")</f>
        <v>0.5</v>
      </c>
      <c r="H72" s="40">
        <f t="shared" si="35"/>
        <v>0.33333333333333331</v>
      </c>
      <c r="I72" s="40">
        <f t="shared" si="35"/>
        <v>0.33333333333333331</v>
      </c>
      <c r="J72" s="40">
        <f t="shared" si="35"/>
        <v>0</v>
      </c>
      <c r="K72" s="40">
        <f t="shared" si="35"/>
        <v>0</v>
      </c>
      <c r="L72" s="40">
        <f t="shared" si="35"/>
        <v>0</v>
      </c>
      <c r="M72" s="40">
        <f t="shared" si="35"/>
        <v>0</v>
      </c>
      <c r="N72" s="40">
        <f t="shared" si="35"/>
        <v>0.16666666666666666</v>
      </c>
    </row>
    <row r="73" spans="2:14" ht="10.5" customHeight="1" x14ac:dyDescent="0.15">
      <c r="B73" s="22"/>
      <c r="C73" s="464" t="s">
        <v>65</v>
      </c>
      <c r="D73" s="465"/>
      <c r="E73" s="36" t="s">
        <v>56</v>
      </c>
      <c r="F73" s="37">
        <f>+[1]集計表!BH14</f>
        <v>24</v>
      </c>
      <c r="G73" s="37">
        <f>+[1]集計表!BI14</f>
        <v>15</v>
      </c>
      <c r="H73" s="37">
        <f>+[1]集計表!BJ14</f>
        <v>11</v>
      </c>
      <c r="I73" s="37">
        <f>+[1]集計表!BK14</f>
        <v>6</v>
      </c>
      <c r="J73" s="37">
        <f>+[1]集計表!BL14</f>
        <v>0</v>
      </c>
      <c r="K73" s="37">
        <f>+[1]集計表!BM14</f>
        <v>1</v>
      </c>
      <c r="L73" s="37">
        <f>+[1]集計表!BN14</f>
        <v>2</v>
      </c>
      <c r="M73" s="37">
        <f>+[1]集計表!BO14</f>
        <v>0</v>
      </c>
      <c r="N73" s="37">
        <f>+[1]集計表!BP14</f>
        <v>0</v>
      </c>
    </row>
    <row r="74" spans="2:14" ht="10.5" customHeight="1" x14ac:dyDescent="0.15">
      <c r="B74" s="22"/>
      <c r="C74" s="466"/>
      <c r="D74" s="467"/>
      <c r="E74" s="38" t="s">
        <v>57</v>
      </c>
      <c r="F74" s="39"/>
      <c r="G74" s="40">
        <f t="shared" ref="G74:N74" si="36">IFERROR(G73/$F73,"-")</f>
        <v>0.625</v>
      </c>
      <c r="H74" s="40">
        <f t="shared" si="36"/>
        <v>0.45833333333333331</v>
      </c>
      <c r="I74" s="40">
        <f t="shared" si="36"/>
        <v>0.25</v>
      </c>
      <c r="J74" s="40">
        <f t="shared" si="36"/>
        <v>0</v>
      </c>
      <c r="K74" s="40">
        <f t="shared" si="36"/>
        <v>4.1666666666666664E-2</v>
      </c>
      <c r="L74" s="40">
        <f t="shared" si="36"/>
        <v>8.3333333333333329E-2</v>
      </c>
      <c r="M74" s="40">
        <f t="shared" si="36"/>
        <v>0</v>
      </c>
      <c r="N74" s="40">
        <f t="shared" si="36"/>
        <v>0</v>
      </c>
    </row>
    <row r="75" spans="2:14" ht="10.5" customHeight="1" x14ac:dyDescent="0.15">
      <c r="B75" s="22"/>
      <c r="C75" s="64"/>
      <c r="D75" s="451" t="s">
        <v>47</v>
      </c>
      <c r="E75" s="4" t="s">
        <v>56</v>
      </c>
      <c r="F75" s="3">
        <f>+[1]集計表!BH45</f>
        <v>6</v>
      </c>
      <c r="G75" s="3">
        <f>+[1]集計表!BI45</f>
        <v>4</v>
      </c>
      <c r="H75" s="3">
        <f>+[1]集計表!BJ45</f>
        <v>2</v>
      </c>
      <c r="I75" s="3">
        <f>+[1]集計表!BK45</f>
        <v>2</v>
      </c>
      <c r="J75" s="3">
        <f>+[1]集計表!BL45</f>
        <v>0</v>
      </c>
      <c r="K75" s="3">
        <f>+[1]集計表!BM45</f>
        <v>0</v>
      </c>
      <c r="L75" s="3">
        <f>+[1]集計表!BN45</f>
        <v>0</v>
      </c>
      <c r="M75" s="3">
        <f>+[1]集計表!BO45</f>
        <v>0</v>
      </c>
      <c r="N75" s="3">
        <f>+[1]集計表!BP45</f>
        <v>0</v>
      </c>
    </row>
    <row r="76" spans="2:14" ht="10.5" customHeight="1" x14ac:dyDescent="0.15">
      <c r="B76" s="22"/>
      <c r="C76" s="64"/>
      <c r="D76" s="452"/>
      <c r="E76" s="5" t="s">
        <v>57</v>
      </c>
      <c r="F76" s="6"/>
      <c r="G76" s="7">
        <f t="shared" ref="G76:N76" si="37">IFERROR(G75/$F75,"-")</f>
        <v>0.66666666666666663</v>
      </c>
      <c r="H76" s="7">
        <f t="shared" si="37"/>
        <v>0.33333333333333331</v>
      </c>
      <c r="I76" s="7">
        <f t="shared" si="37"/>
        <v>0.33333333333333331</v>
      </c>
      <c r="J76" s="7">
        <f t="shared" si="37"/>
        <v>0</v>
      </c>
      <c r="K76" s="7">
        <f t="shared" si="37"/>
        <v>0</v>
      </c>
      <c r="L76" s="7">
        <f t="shared" si="37"/>
        <v>0</v>
      </c>
      <c r="M76" s="7">
        <f t="shared" si="37"/>
        <v>0</v>
      </c>
      <c r="N76" s="7">
        <f t="shared" si="37"/>
        <v>0</v>
      </c>
    </row>
    <row r="77" spans="2:14" ht="10.5" customHeight="1" x14ac:dyDescent="0.15">
      <c r="B77" s="22"/>
      <c r="C77" s="64"/>
      <c r="D77" s="451" t="s">
        <v>124</v>
      </c>
      <c r="E77" s="4" t="s">
        <v>56</v>
      </c>
      <c r="F77" s="3">
        <f>+[1]集計表!BH46</f>
        <v>6</v>
      </c>
      <c r="G77" s="3">
        <f>+[1]集計表!BI46</f>
        <v>4</v>
      </c>
      <c r="H77" s="3">
        <f>+[1]集計表!BJ46</f>
        <v>3</v>
      </c>
      <c r="I77" s="3">
        <f>+[1]集計表!BK46</f>
        <v>1</v>
      </c>
      <c r="J77" s="3">
        <f>+[1]集計表!BL46</f>
        <v>0</v>
      </c>
      <c r="K77" s="3">
        <f>+[1]集計表!BM46</f>
        <v>1</v>
      </c>
      <c r="L77" s="3">
        <f>+[1]集計表!BN46</f>
        <v>0</v>
      </c>
      <c r="M77" s="3">
        <f>+[1]集計表!BO46</f>
        <v>0</v>
      </c>
      <c r="N77" s="3">
        <f>+[1]集計表!BP46</f>
        <v>0</v>
      </c>
    </row>
    <row r="78" spans="2:14" ht="10.5" customHeight="1" x14ac:dyDescent="0.15">
      <c r="B78" s="22"/>
      <c r="C78" s="64"/>
      <c r="D78" s="452"/>
      <c r="E78" s="5" t="s">
        <v>57</v>
      </c>
      <c r="F78" s="6"/>
      <c r="G78" s="7">
        <f t="shared" ref="G78:N78" si="38">IFERROR(G77/$F77,"-")</f>
        <v>0.66666666666666663</v>
      </c>
      <c r="H78" s="7">
        <f t="shared" si="38"/>
        <v>0.5</v>
      </c>
      <c r="I78" s="7">
        <f t="shared" si="38"/>
        <v>0.16666666666666666</v>
      </c>
      <c r="J78" s="7">
        <f t="shared" si="38"/>
        <v>0</v>
      </c>
      <c r="K78" s="7">
        <f t="shared" si="38"/>
        <v>0.16666666666666666</v>
      </c>
      <c r="L78" s="7">
        <f t="shared" si="38"/>
        <v>0</v>
      </c>
      <c r="M78" s="7">
        <f t="shared" si="38"/>
        <v>0</v>
      </c>
      <c r="N78" s="7">
        <f t="shared" si="38"/>
        <v>0</v>
      </c>
    </row>
    <row r="79" spans="2:14" ht="10.5" customHeight="1" x14ac:dyDescent="0.15">
      <c r="B79" s="22"/>
      <c r="C79" s="64"/>
      <c r="D79" s="451" t="s">
        <v>130</v>
      </c>
      <c r="E79" s="4" t="s">
        <v>56</v>
      </c>
      <c r="F79" s="3">
        <f>+[1]集計表!BH47</f>
        <v>5</v>
      </c>
      <c r="G79" s="3">
        <f>+[1]集計表!BI47</f>
        <v>4</v>
      </c>
      <c r="H79" s="3">
        <f>+[1]集計表!BJ47</f>
        <v>1</v>
      </c>
      <c r="I79" s="3">
        <f>+[1]集計表!BK47</f>
        <v>0</v>
      </c>
      <c r="J79" s="3">
        <f>+[1]集計表!BL47</f>
        <v>0</v>
      </c>
      <c r="K79" s="3">
        <f>+[1]集計表!BM47</f>
        <v>0</v>
      </c>
      <c r="L79" s="3">
        <f>+[1]集計表!BN47</f>
        <v>1</v>
      </c>
      <c r="M79" s="3">
        <f>+[1]集計表!BO47</f>
        <v>0</v>
      </c>
      <c r="N79" s="3">
        <f>+[1]集計表!BP47</f>
        <v>0</v>
      </c>
    </row>
    <row r="80" spans="2:14" ht="10.5" customHeight="1" x14ac:dyDescent="0.15">
      <c r="B80" s="22"/>
      <c r="C80" s="64"/>
      <c r="D80" s="452"/>
      <c r="E80" s="5" t="s">
        <v>57</v>
      </c>
      <c r="F80" s="6"/>
      <c r="G80" s="7">
        <f t="shared" ref="G80:N80" si="39">IFERROR(G79/$F79,"-")</f>
        <v>0.8</v>
      </c>
      <c r="H80" s="7">
        <f t="shared" si="39"/>
        <v>0.2</v>
      </c>
      <c r="I80" s="7">
        <f t="shared" si="39"/>
        <v>0</v>
      </c>
      <c r="J80" s="7">
        <f t="shared" si="39"/>
        <v>0</v>
      </c>
      <c r="K80" s="7">
        <f t="shared" si="39"/>
        <v>0</v>
      </c>
      <c r="L80" s="7">
        <f t="shared" si="39"/>
        <v>0.2</v>
      </c>
      <c r="M80" s="7">
        <f t="shared" si="39"/>
        <v>0</v>
      </c>
      <c r="N80" s="7">
        <f t="shared" si="39"/>
        <v>0</v>
      </c>
    </row>
    <row r="81" spans="2:14" ht="10.5" customHeight="1" x14ac:dyDescent="0.15">
      <c r="B81" s="22"/>
      <c r="C81" s="64"/>
      <c r="D81" s="451" t="s">
        <v>83</v>
      </c>
      <c r="E81" s="4" t="s">
        <v>56</v>
      </c>
      <c r="F81" s="3">
        <f>+[1]集計表!BH48</f>
        <v>7</v>
      </c>
      <c r="G81" s="3">
        <f>+[1]集計表!BI48</f>
        <v>3</v>
      </c>
      <c r="H81" s="3">
        <f>+[1]集計表!BJ48</f>
        <v>5</v>
      </c>
      <c r="I81" s="3">
        <f>+[1]集計表!BK48</f>
        <v>3</v>
      </c>
      <c r="J81" s="3">
        <f>+[1]集計表!BL48</f>
        <v>0</v>
      </c>
      <c r="K81" s="3">
        <f>+[1]集計表!BM48</f>
        <v>0</v>
      </c>
      <c r="L81" s="3">
        <f>+[1]集計表!BN48</f>
        <v>1</v>
      </c>
      <c r="M81" s="3">
        <f>+[1]集計表!BO48</f>
        <v>0</v>
      </c>
      <c r="N81" s="3">
        <f>+[1]集計表!BP48</f>
        <v>0</v>
      </c>
    </row>
    <row r="82" spans="2:14" ht="10.5" customHeight="1" x14ac:dyDescent="0.15">
      <c r="B82" s="23"/>
      <c r="C82" s="63"/>
      <c r="D82" s="452"/>
      <c r="E82" s="5" t="s">
        <v>57</v>
      </c>
      <c r="F82" s="6"/>
      <c r="G82" s="7">
        <f t="shared" ref="G82:N82" si="40">IFERROR(G81/$F81,"-")</f>
        <v>0.42857142857142855</v>
      </c>
      <c r="H82" s="7">
        <f t="shared" si="40"/>
        <v>0.7142857142857143</v>
      </c>
      <c r="I82" s="7">
        <f t="shared" si="40"/>
        <v>0.42857142857142855</v>
      </c>
      <c r="J82" s="7">
        <f t="shared" si="40"/>
        <v>0</v>
      </c>
      <c r="K82" s="7">
        <f t="shared" si="40"/>
        <v>0</v>
      </c>
      <c r="L82" s="7">
        <f t="shared" si="40"/>
        <v>0.14285714285714285</v>
      </c>
      <c r="M82" s="7">
        <f t="shared" si="40"/>
        <v>0</v>
      </c>
      <c r="N82" s="7">
        <f t="shared" si="40"/>
        <v>0</v>
      </c>
    </row>
    <row r="83" spans="2:14" ht="10.5" customHeight="1" x14ac:dyDescent="0.15"/>
    <row r="84" spans="2:14" x14ac:dyDescent="0.15">
      <c r="B84" s="1" t="s">
        <v>184</v>
      </c>
    </row>
    <row r="85" spans="2:14" x14ac:dyDescent="0.15">
      <c r="B85" s="1" t="s">
        <v>76</v>
      </c>
    </row>
  </sheetData>
  <sheetProtection algorithmName="SHA-512" hashValue="w04FNL1qLWzPSPE93iRIwYWFaYUrlSEfxvPsJFlQQOH+0nn4sqUiOMRDMFWdRBtqK69qnj1IR4ZGbnCub+NUsQ==" saltValue="ks9IYwL6wtwEEf1siUSZEg=="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85" firstPageNumber="20" orientation="portrait" useFirstPageNumber="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83"/>
  <sheetViews>
    <sheetView topLeftCell="B1" workbookViewId="0">
      <selection activeCell="K2" sqref="K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0" width="7.875" style="1" customWidth="1"/>
    <col min="11" max="16384" width="9" style="1"/>
  </cols>
  <sheetData>
    <row r="1" spans="1:11" ht="17.25" x14ac:dyDescent="0.2">
      <c r="A1" s="88"/>
      <c r="B1" s="15" t="s">
        <v>279</v>
      </c>
    </row>
    <row r="2" spans="1:11" ht="33.950000000000003" customHeight="1" x14ac:dyDescent="0.15">
      <c r="B2" s="495"/>
      <c r="C2" s="497"/>
      <c r="D2" s="498"/>
      <c r="E2" s="2"/>
      <c r="F2" s="17" t="s">
        <v>189</v>
      </c>
      <c r="G2" s="18" t="s">
        <v>280</v>
      </c>
      <c r="H2" s="18" t="s">
        <v>281</v>
      </c>
      <c r="I2" s="18" t="s">
        <v>282</v>
      </c>
      <c r="K2" s="290"/>
    </row>
    <row r="3" spans="1:11" ht="10.5" customHeight="1" x14ac:dyDescent="0.15">
      <c r="B3" s="468" t="s">
        <v>190</v>
      </c>
      <c r="C3" s="490"/>
      <c r="D3" s="491"/>
      <c r="E3" s="24" t="s">
        <v>191</v>
      </c>
      <c r="F3" s="25">
        <f>+[1]集計表!BY6</f>
        <v>1254</v>
      </c>
      <c r="G3" s="25">
        <f>+[1]集計表!BZ6</f>
        <v>657</v>
      </c>
      <c r="H3" s="25">
        <f>+[1]集計表!CA6</f>
        <v>383</v>
      </c>
      <c r="I3" s="25">
        <f>+[1]集計表!CB6</f>
        <v>214</v>
      </c>
      <c r="K3" s="291"/>
    </row>
    <row r="4" spans="1:11" ht="10.5" customHeight="1" x14ac:dyDescent="0.15">
      <c r="B4" s="492"/>
      <c r="C4" s="493"/>
      <c r="D4" s="494"/>
      <c r="E4" s="26" t="s">
        <v>192</v>
      </c>
      <c r="F4" s="27"/>
      <c r="G4" s="28">
        <f>IFERROR(G3/$F3,"-")</f>
        <v>0.52392344497607657</v>
      </c>
      <c r="H4" s="28">
        <f>IFERROR(H3/$F3,"-")</f>
        <v>0.30542264752791071</v>
      </c>
      <c r="I4" s="28">
        <f>IFERROR(I3/$F3,"-")</f>
        <v>0.17065390749601275</v>
      </c>
      <c r="K4" s="292"/>
    </row>
    <row r="5" spans="1:11" ht="10.5" customHeight="1" x14ac:dyDescent="0.15">
      <c r="B5" s="453" t="s">
        <v>193</v>
      </c>
      <c r="C5" s="484"/>
      <c r="D5" s="485"/>
      <c r="E5" s="30" t="s">
        <v>191</v>
      </c>
      <c r="F5" s="31">
        <f>+[1]集計表!BY7</f>
        <v>540</v>
      </c>
      <c r="G5" s="31">
        <f>+[1]集計表!BZ7</f>
        <v>339</v>
      </c>
      <c r="H5" s="31">
        <f>+[1]集計表!CA7</f>
        <v>161</v>
      </c>
      <c r="I5" s="31">
        <f>+[1]集計表!CB7</f>
        <v>40</v>
      </c>
      <c r="K5" s="291"/>
    </row>
    <row r="6" spans="1:11" ht="10.5" customHeight="1" x14ac:dyDescent="0.15">
      <c r="B6" s="486"/>
      <c r="C6" s="487"/>
      <c r="D6" s="488"/>
      <c r="E6" s="32" t="s">
        <v>192</v>
      </c>
      <c r="F6" s="33"/>
      <c r="G6" s="70">
        <f>IFERROR(G5/$F5,"-")</f>
        <v>0.62777777777777777</v>
      </c>
      <c r="H6" s="70">
        <f>IFERROR(H5/$F5,"-")</f>
        <v>0.29814814814814816</v>
      </c>
      <c r="I6" s="70">
        <f>IFERROR(I5/$F5,"-")</f>
        <v>7.407407407407407E-2</v>
      </c>
      <c r="K6" s="292"/>
    </row>
    <row r="7" spans="1:11" ht="10.5" customHeight="1" x14ac:dyDescent="0.15">
      <c r="B7" s="22"/>
      <c r="C7" s="459" t="s">
        <v>194</v>
      </c>
      <c r="D7" s="460"/>
      <c r="E7" s="4" t="s">
        <v>191</v>
      </c>
      <c r="F7" s="3">
        <f>+[1]集計表!BY15</f>
        <v>41</v>
      </c>
      <c r="G7" s="3">
        <f>+[1]集計表!BZ15</f>
        <v>22</v>
      </c>
      <c r="H7" s="3">
        <f>+[1]集計表!CA15</f>
        <v>14</v>
      </c>
      <c r="I7" s="3">
        <f>+[1]集計表!CB15</f>
        <v>5</v>
      </c>
      <c r="K7" s="291"/>
    </row>
    <row r="8" spans="1:11" ht="10.5" customHeight="1" x14ac:dyDescent="0.15">
      <c r="B8" s="22"/>
      <c r="C8" s="461"/>
      <c r="D8" s="462"/>
      <c r="E8" s="5" t="s">
        <v>192</v>
      </c>
      <c r="F8" s="6"/>
      <c r="G8" s="7">
        <f t="shared" ref="G8:I8" si="0">IFERROR(G7/$F7,"-")</f>
        <v>0.53658536585365857</v>
      </c>
      <c r="H8" s="7">
        <f t="shared" si="0"/>
        <v>0.34146341463414637</v>
      </c>
      <c r="I8" s="7">
        <f t="shared" si="0"/>
        <v>0.12195121951219512</v>
      </c>
      <c r="K8" s="292"/>
    </row>
    <row r="9" spans="1:11" ht="10.5" customHeight="1" x14ac:dyDescent="0.15">
      <c r="B9" s="22"/>
      <c r="C9" s="459" t="s">
        <v>195</v>
      </c>
      <c r="D9" s="460"/>
      <c r="E9" s="4" t="s">
        <v>191</v>
      </c>
      <c r="F9" s="3">
        <f>+[1]集計表!BY16</f>
        <v>32</v>
      </c>
      <c r="G9" s="3">
        <f>+[1]集計表!BZ16</f>
        <v>17</v>
      </c>
      <c r="H9" s="3">
        <f>+[1]集計表!CA16</f>
        <v>11</v>
      </c>
      <c r="I9" s="3">
        <f>+[1]集計表!CB16</f>
        <v>4</v>
      </c>
      <c r="K9" s="291"/>
    </row>
    <row r="10" spans="1:11" ht="10.5" customHeight="1" x14ac:dyDescent="0.15">
      <c r="B10" s="22"/>
      <c r="C10" s="461"/>
      <c r="D10" s="462"/>
      <c r="E10" s="5" t="s">
        <v>192</v>
      </c>
      <c r="F10" s="6"/>
      <c r="G10" s="7">
        <f t="shared" ref="G10:I10" si="1">IFERROR(G9/$F9,"-")</f>
        <v>0.53125</v>
      </c>
      <c r="H10" s="7">
        <f t="shared" si="1"/>
        <v>0.34375</v>
      </c>
      <c r="I10" s="7">
        <f t="shared" si="1"/>
        <v>0.125</v>
      </c>
      <c r="K10" s="292"/>
    </row>
    <row r="11" spans="1:11" ht="10.5" customHeight="1" x14ac:dyDescent="0.15">
      <c r="B11" s="22"/>
      <c r="C11" s="459" t="s">
        <v>22</v>
      </c>
      <c r="D11" s="460"/>
      <c r="E11" s="4" t="s">
        <v>191</v>
      </c>
      <c r="F11" s="3">
        <f>+[1]集計表!BY17</f>
        <v>30</v>
      </c>
      <c r="G11" s="3">
        <f>+[1]集計表!BZ17</f>
        <v>16</v>
      </c>
      <c r="H11" s="3">
        <f>+[1]集計表!CA17</f>
        <v>11</v>
      </c>
      <c r="I11" s="3">
        <f>+[1]集計表!CB17</f>
        <v>3</v>
      </c>
      <c r="K11" s="291"/>
    </row>
    <row r="12" spans="1:11" ht="10.5" customHeight="1" x14ac:dyDescent="0.15">
      <c r="B12" s="22"/>
      <c r="C12" s="461"/>
      <c r="D12" s="462"/>
      <c r="E12" s="5" t="s">
        <v>192</v>
      </c>
      <c r="F12" s="6"/>
      <c r="G12" s="7">
        <f t="shared" ref="G12:I12" si="2">IFERROR(G11/$F11,"-")</f>
        <v>0.53333333333333333</v>
      </c>
      <c r="H12" s="7">
        <f t="shared" si="2"/>
        <v>0.36666666666666664</v>
      </c>
      <c r="I12" s="7">
        <f t="shared" si="2"/>
        <v>0.1</v>
      </c>
      <c r="K12" s="292"/>
    </row>
    <row r="13" spans="1:11" ht="10.5" customHeight="1" x14ac:dyDescent="0.15">
      <c r="B13" s="22"/>
      <c r="C13" s="459" t="s">
        <v>25</v>
      </c>
      <c r="D13" s="460"/>
      <c r="E13" s="4" t="s">
        <v>191</v>
      </c>
      <c r="F13" s="3">
        <f>+[1]集計表!BY18</f>
        <v>49</v>
      </c>
      <c r="G13" s="3">
        <f>+[1]集計表!BZ18</f>
        <v>32</v>
      </c>
      <c r="H13" s="3">
        <f>+[1]集計表!CA18</f>
        <v>16</v>
      </c>
      <c r="I13" s="3">
        <f>+[1]集計表!CB18</f>
        <v>1</v>
      </c>
      <c r="K13" s="291"/>
    </row>
    <row r="14" spans="1:11" ht="10.5" customHeight="1" x14ac:dyDescent="0.15">
      <c r="B14" s="22"/>
      <c r="C14" s="461"/>
      <c r="D14" s="462"/>
      <c r="E14" s="5" t="s">
        <v>192</v>
      </c>
      <c r="F14" s="6"/>
      <c r="G14" s="7">
        <f t="shared" ref="G14:I14" si="3">IFERROR(G13/$F13,"-")</f>
        <v>0.65306122448979587</v>
      </c>
      <c r="H14" s="7">
        <f t="shared" si="3"/>
        <v>0.32653061224489793</v>
      </c>
      <c r="I14" s="7">
        <f t="shared" si="3"/>
        <v>2.0408163265306121E-2</v>
      </c>
      <c r="K14" s="292"/>
    </row>
    <row r="15" spans="1:11" ht="10.5" customHeight="1" x14ac:dyDescent="0.15">
      <c r="B15" s="22"/>
      <c r="C15" s="459" t="s">
        <v>196</v>
      </c>
      <c r="D15" s="460"/>
      <c r="E15" s="4" t="s">
        <v>191</v>
      </c>
      <c r="F15" s="3">
        <f>+[1]集計表!BY19</f>
        <v>45</v>
      </c>
      <c r="G15" s="3">
        <f>+[1]集計表!BZ19</f>
        <v>23</v>
      </c>
      <c r="H15" s="3">
        <f>+[1]集計表!CA19</f>
        <v>17</v>
      </c>
      <c r="I15" s="3">
        <f>+[1]集計表!CB19</f>
        <v>5</v>
      </c>
      <c r="K15" s="291"/>
    </row>
    <row r="16" spans="1:11" ht="10.5" customHeight="1" x14ac:dyDescent="0.15">
      <c r="B16" s="22"/>
      <c r="C16" s="461"/>
      <c r="D16" s="462"/>
      <c r="E16" s="5" t="s">
        <v>192</v>
      </c>
      <c r="F16" s="6"/>
      <c r="G16" s="7">
        <f t="shared" ref="G16:I16" si="4">IFERROR(G15/$F15,"-")</f>
        <v>0.51111111111111107</v>
      </c>
      <c r="H16" s="7">
        <f t="shared" si="4"/>
        <v>0.37777777777777777</v>
      </c>
      <c r="I16" s="7">
        <f t="shared" si="4"/>
        <v>0.1111111111111111</v>
      </c>
      <c r="K16" s="292"/>
    </row>
    <row r="17" spans="2:11" ht="10.5" customHeight="1" x14ac:dyDescent="0.15">
      <c r="B17" s="22"/>
      <c r="C17" s="459" t="s">
        <v>197</v>
      </c>
      <c r="D17" s="460"/>
      <c r="E17" s="4" t="s">
        <v>191</v>
      </c>
      <c r="F17" s="3">
        <f>+[1]集計表!BY20</f>
        <v>36</v>
      </c>
      <c r="G17" s="3">
        <f>+[1]集計表!BZ20</f>
        <v>22</v>
      </c>
      <c r="H17" s="3">
        <f>+[1]集計表!CA20</f>
        <v>10</v>
      </c>
      <c r="I17" s="3">
        <f>+[1]集計表!CB20</f>
        <v>4</v>
      </c>
      <c r="K17" s="291"/>
    </row>
    <row r="18" spans="2:11" ht="10.5" customHeight="1" x14ac:dyDescent="0.15">
      <c r="B18" s="22"/>
      <c r="C18" s="461"/>
      <c r="D18" s="462"/>
      <c r="E18" s="5" t="s">
        <v>192</v>
      </c>
      <c r="F18" s="6"/>
      <c r="G18" s="7">
        <f t="shared" ref="G18:I18" si="5">IFERROR(G17/$F17,"-")</f>
        <v>0.61111111111111116</v>
      </c>
      <c r="H18" s="7">
        <f t="shared" si="5"/>
        <v>0.27777777777777779</v>
      </c>
      <c r="I18" s="7">
        <f t="shared" si="5"/>
        <v>0.1111111111111111</v>
      </c>
      <c r="K18" s="292"/>
    </row>
    <row r="19" spans="2:11" ht="10.5" customHeight="1" x14ac:dyDescent="0.15">
      <c r="B19" s="22"/>
      <c r="C19" s="459" t="s">
        <v>27</v>
      </c>
      <c r="D19" s="460"/>
      <c r="E19" s="4" t="s">
        <v>191</v>
      </c>
      <c r="F19" s="3">
        <f>+[1]集計表!BY21</f>
        <v>47</v>
      </c>
      <c r="G19" s="3">
        <f>+[1]集計表!BZ21</f>
        <v>30</v>
      </c>
      <c r="H19" s="3">
        <f>+[1]集計表!CA21</f>
        <v>15</v>
      </c>
      <c r="I19" s="3">
        <f>+[1]集計表!CB21</f>
        <v>2</v>
      </c>
      <c r="K19" s="291"/>
    </row>
    <row r="20" spans="2:11" ht="10.5" customHeight="1" x14ac:dyDescent="0.15">
      <c r="B20" s="22"/>
      <c r="C20" s="461"/>
      <c r="D20" s="462"/>
      <c r="E20" s="5" t="s">
        <v>192</v>
      </c>
      <c r="F20" s="6"/>
      <c r="G20" s="7">
        <f t="shared" ref="G20:I20" si="6">IFERROR(G19/$F19,"-")</f>
        <v>0.63829787234042556</v>
      </c>
      <c r="H20" s="7">
        <f t="shared" si="6"/>
        <v>0.31914893617021278</v>
      </c>
      <c r="I20" s="7">
        <f t="shared" si="6"/>
        <v>4.2553191489361701E-2</v>
      </c>
      <c r="K20" s="292"/>
    </row>
    <row r="21" spans="2:11" ht="10.5" customHeight="1" x14ac:dyDescent="0.15">
      <c r="B21" s="22"/>
      <c r="C21" s="459" t="s">
        <v>198</v>
      </c>
      <c r="D21" s="460"/>
      <c r="E21" s="4" t="s">
        <v>191</v>
      </c>
      <c r="F21" s="3">
        <f>+[1]集計表!BY22</f>
        <v>51</v>
      </c>
      <c r="G21" s="3">
        <f>+[1]集計表!BZ22</f>
        <v>30</v>
      </c>
      <c r="H21" s="3">
        <f>+[1]集計表!CA22</f>
        <v>17</v>
      </c>
      <c r="I21" s="3">
        <f>+[1]集計表!CB22</f>
        <v>4</v>
      </c>
      <c r="K21" s="291"/>
    </row>
    <row r="22" spans="2:11" ht="10.5" customHeight="1" x14ac:dyDescent="0.15">
      <c r="B22" s="22"/>
      <c r="C22" s="461"/>
      <c r="D22" s="462"/>
      <c r="E22" s="5" t="s">
        <v>192</v>
      </c>
      <c r="F22" s="6"/>
      <c r="G22" s="7">
        <f t="shared" ref="G22:I22" si="7">IFERROR(G21/$F21,"-")</f>
        <v>0.58823529411764708</v>
      </c>
      <c r="H22" s="7">
        <f t="shared" si="7"/>
        <v>0.33333333333333331</v>
      </c>
      <c r="I22" s="7">
        <f t="shared" si="7"/>
        <v>7.8431372549019607E-2</v>
      </c>
      <c r="K22" s="292"/>
    </row>
    <row r="23" spans="2:11" ht="10.5" customHeight="1" x14ac:dyDescent="0.15">
      <c r="B23" s="22"/>
      <c r="C23" s="459" t="s">
        <v>29</v>
      </c>
      <c r="D23" s="460"/>
      <c r="E23" s="4" t="s">
        <v>191</v>
      </c>
      <c r="F23" s="3">
        <f>+[1]集計表!BY23</f>
        <v>68</v>
      </c>
      <c r="G23" s="3">
        <f>+[1]集計表!BZ23</f>
        <v>49</v>
      </c>
      <c r="H23" s="3">
        <f>+[1]集計表!CA23</f>
        <v>17</v>
      </c>
      <c r="I23" s="3">
        <f>+[1]集計表!CB23</f>
        <v>2</v>
      </c>
      <c r="K23" s="291"/>
    </row>
    <row r="24" spans="2:11" ht="10.5" customHeight="1" x14ac:dyDescent="0.15">
      <c r="B24" s="22"/>
      <c r="C24" s="461"/>
      <c r="D24" s="462"/>
      <c r="E24" s="5" t="s">
        <v>192</v>
      </c>
      <c r="F24" s="6"/>
      <c r="G24" s="7">
        <f t="shared" ref="G24:I24" si="8">IFERROR(G23/$F23,"-")</f>
        <v>0.72058823529411764</v>
      </c>
      <c r="H24" s="7">
        <f t="shared" si="8"/>
        <v>0.25</v>
      </c>
      <c r="I24" s="7">
        <f t="shared" si="8"/>
        <v>2.9411764705882353E-2</v>
      </c>
      <c r="K24" s="292"/>
    </row>
    <row r="25" spans="2:11" ht="10.5" customHeight="1" x14ac:dyDescent="0.15">
      <c r="B25" s="22"/>
      <c r="C25" s="459" t="s">
        <v>199</v>
      </c>
      <c r="D25" s="460"/>
      <c r="E25" s="4" t="s">
        <v>191</v>
      </c>
      <c r="F25" s="3">
        <f>+[1]集計表!BY24</f>
        <v>44</v>
      </c>
      <c r="G25" s="3">
        <f>+[1]集計表!BZ24</f>
        <v>34</v>
      </c>
      <c r="H25" s="3">
        <f>+[1]集計表!CA24</f>
        <v>10</v>
      </c>
      <c r="I25" s="3">
        <f>+[1]集計表!CB24</f>
        <v>0</v>
      </c>
      <c r="K25" s="291"/>
    </row>
    <row r="26" spans="2:11" ht="10.5" customHeight="1" x14ac:dyDescent="0.15">
      <c r="B26" s="22"/>
      <c r="C26" s="461"/>
      <c r="D26" s="462"/>
      <c r="E26" s="5" t="s">
        <v>192</v>
      </c>
      <c r="F26" s="6"/>
      <c r="G26" s="7">
        <f t="shared" ref="G26:I26" si="9">IFERROR(G25/$F25,"-")</f>
        <v>0.77272727272727271</v>
      </c>
      <c r="H26" s="7">
        <f t="shared" si="9"/>
        <v>0.22727272727272727</v>
      </c>
      <c r="I26" s="7">
        <f t="shared" si="9"/>
        <v>0</v>
      </c>
      <c r="K26" s="292"/>
    </row>
    <row r="27" spans="2:11" ht="10.5" customHeight="1" x14ac:dyDescent="0.15">
      <c r="B27" s="22"/>
      <c r="C27" s="459" t="s">
        <v>200</v>
      </c>
      <c r="D27" s="460"/>
      <c r="E27" s="4" t="s">
        <v>191</v>
      </c>
      <c r="F27" s="3">
        <f>+[1]集計表!BY25</f>
        <v>43</v>
      </c>
      <c r="G27" s="3">
        <f>+[1]集計表!BZ25</f>
        <v>26</v>
      </c>
      <c r="H27" s="3">
        <f>+[1]集計表!CA25</f>
        <v>12</v>
      </c>
      <c r="I27" s="3">
        <f>+[1]集計表!CB25</f>
        <v>5</v>
      </c>
      <c r="K27" s="291"/>
    </row>
    <row r="28" spans="2:11" ht="10.5" customHeight="1" x14ac:dyDescent="0.15">
      <c r="B28" s="22"/>
      <c r="C28" s="461"/>
      <c r="D28" s="462"/>
      <c r="E28" s="5" t="s">
        <v>192</v>
      </c>
      <c r="F28" s="6"/>
      <c r="G28" s="7">
        <f t="shared" ref="G28:I28" si="10">IFERROR(G27/$F27,"-")</f>
        <v>0.60465116279069764</v>
      </c>
      <c r="H28" s="7">
        <f t="shared" si="10"/>
        <v>0.27906976744186046</v>
      </c>
      <c r="I28" s="7">
        <f t="shared" si="10"/>
        <v>0.11627906976744186</v>
      </c>
      <c r="K28" s="292"/>
    </row>
    <row r="29" spans="2:11" ht="10.5" customHeight="1" x14ac:dyDescent="0.15">
      <c r="B29" s="22"/>
      <c r="C29" s="459" t="s">
        <v>201</v>
      </c>
      <c r="D29" s="460"/>
      <c r="E29" s="4" t="s">
        <v>191</v>
      </c>
      <c r="F29" s="3">
        <f>+[1]集計表!BY26</f>
        <v>54</v>
      </c>
      <c r="G29" s="3">
        <f>+[1]集計表!BZ26</f>
        <v>38</v>
      </c>
      <c r="H29" s="3">
        <f>+[1]集計表!CA26</f>
        <v>11</v>
      </c>
      <c r="I29" s="3">
        <f>+[1]集計表!CB26</f>
        <v>5</v>
      </c>
      <c r="K29" s="291"/>
    </row>
    <row r="30" spans="2:11" ht="10.5" customHeight="1" x14ac:dyDescent="0.15">
      <c r="B30" s="22"/>
      <c r="C30" s="461"/>
      <c r="D30" s="462"/>
      <c r="E30" s="5" t="s">
        <v>192</v>
      </c>
      <c r="F30" s="6"/>
      <c r="G30" s="7">
        <f t="shared" ref="G30:I30" si="11">IFERROR(G29/$F29,"-")</f>
        <v>0.70370370370370372</v>
      </c>
      <c r="H30" s="7">
        <f t="shared" si="11"/>
        <v>0.20370370370370369</v>
      </c>
      <c r="I30" s="7">
        <f t="shared" si="11"/>
        <v>9.2592592592592587E-2</v>
      </c>
      <c r="K30" s="292"/>
    </row>
    <row r="31" spans="2:11" ht="10.5" customHeight="1" x14ac:dyDescent="0.15">
      <c r="B31" s="453" t="s">
        <v>202</v>
      </c>
      <c r="C31" s="484"/>
      <c r="D31" s="485"/>
      <c r="E31" s="30" t="s">
        <v>191</v>
      </c>
      <c r="F31" s="31">
        <f>+F33+F41+F65+F67+F69+F71+F73</f>
        <v>714</v>
      </c>
      <c r="G31" s="31">
        <f>+G33+G41+G65+G67+G69+G71+G73</f>
        <v>318</v>
      </c>
      <c r="H31" s="31">
        <f t="shared" ref="H31:I31" si="12">+H33+H41+H65+H67+H69+H71+H73</f>
        <v>222</v>
      </c>
      <c r="I31" s="31">
        <f t="shared" si="12"/>
        <v>174</v>
      </c>
      <c r="K31" s="291"/>
    </row>
    <row r="32" spans="2:11" ht="10.5" customHeight="1" x14ac:dyDescent="0.15">
      <c r="B32" s="486"/>
      <c r="C32" s="487"/>
      <c r="D32" s="488"/>
      <c r="E32" s="32" t="s">
        <v>192</v>
      </c>
      <c r="F32" s="33"/>
      <c r="G32" s="34">
        <f t="shared" ref="G32:I32" si="13">IFERROR(G31/$F31,"-")</f>
        <v>0.44537815126050423</v>
      </c>
      <c r="H32" s="34">
        <f t="shared" si="13"/>
        <v>0.31092436974789917</v>
      </c>
      <c r="I32" s="34">
        <f t="shared" si="13"/>
        <v>0.24369747899159663</v>
      </c>
      <c r="K32" s="292"/>
    </row>
    <row r="33" spans="2:11" ht="10.5" customHeight="1" x14ac:dyDescent="0.15">
      <c r="B33" s="22"/>
      <c r="C33" s="464" t="s">
        <v>203</v>
      </c>
      <c r="D33" s="479"/>
      <c r="E33" s="36" t="s">
        <v>191</v>
      </c>
      <c r="F33" s="37">
        <f>+[1]集計表!BY8</f>
        <v>138</v>
      </c>
      <c r="G33" s="37">
        <f>+[1]集計表!BZ8</f>
        <v>74</v>
      </c>
      <c r="H33" s="37">
        <f>+[1]集計表!CA8</f>
        <v>42</v>
      </c>
      <c r="I33" s="37">
        <f>+[1]集計表!CB8</f>
        <v>22</v>
      </c>
      <c r="K33" s="291"/>
    </row>
    <row r="34" spans="2:11" ht="10.5" customHeight="1" x14ac:dyDescent="0.15">
      <c r="B34" s="22"/>
      <c r="C34" s="482"/>
      <c r="D34" s="483"/>
      <c r="E34" s="38" t="s">
        <v>192</v>
      </c>
      <c r="F34" s="39"/>
      <c r="G34" s="40">
        <f t="shared" ref="G34:I34" si="14">IFERROR(G33/$F33,"-")</f>
        <v>0.53623188405797106</v>
      </c>
      <c r="H34" s="40">
        <f t="shared" si="14"/>
        <v>0.30434782608695654</v>
      </c>
      <c r="I34" s="40">
        <f t="shared" si="14"/>
        <v>0.15942028985507245</v>
      </c>
      <c r="K34" s="292"/>
    </row>
    <row r="35" spans="2:11" ht="10.5" customHeight="1" x14ac:dyDescent="0.15">
      <c r="B35" s="22"/>
      <c r="C35" s="62"/>
      <c r="D35" s="451" t="s">
        <v>39</v>
      </c>
      <c r="E35" s="4" t="s">
        <v>191</v>
      </c>
      <c r="F35" s="3">
        <f>+[1]集計表!BY27</f>
        <v>42</v>
      </c>
      <c r="G35" s="3">
        <f>+[1]集計表!BZ27</f>
        <v>20</v>
      </c>
      <c r="H35" s="3">
        <f>+[1]集計表!CA27</f>
        <v>13</v>
      </c>
      <c r="I35" s="3">
        <f>+[1]集計表!CB27</f>
        <v>9</v>
      </c>
      <c r="K35" s="291"/>
    </row>
    <row r="36" spans="2:11" ht="10.5" customHeight="1" x14ac:dyDescent="0.15">
      <c r="B36" s="22"/>
      <c r="C36" s="62"/>
      <c r="D36" s="452"/>
      <c r="E36" s="5" t="s">
        <v>192</v>
      </c>
      <c r="F36" s="6"/>
      <c r="G36" s="7">
        <f t="shared" ref="G36:I36" si="15">IFERROR(G35/$F35,"-")</f>
        <v>0.47619047619047616</v>
      </c>
      <c r="H36" s="7">
        <f t="shared" si="15"/>
        <v>0.30952380952380953</v>
      </c>
      <c r="I36" s="7">
        <f t="shared" si="15"/>
        <v>0.21428571428571427</v>
      </c>
      <c r="K36" s="292"/>
    </row>
    <row r="37" spans="2:11" ht="10.5" customHeight="1" x14ac:dyDescent="0.15">
      <c r="B37" s="22"/>
      <c r="C37" s="62"/>
      <c r="D37" s="451" t="s">
        <v>19</v>
      </c>
      <c r="E37" s="4" t="s">
        <v>191</v>
      </c>
      <c r="F37" s="3">
        <f>+[1]集計表!BY28</f>
        <v>52</v>
      </c>
      <c r="G37" s="3">
        <f>+[1]集計表!BZ28</f>
        <v>25</v>
      </c>
      <c r="H37" s="3">
        <f>+[1]集計表!CA28</f>
        <v>18</v>
      </c>
      <c r="I37" s="3">
        <f>+[1]集計表!CB28</f>
        <v>9</v>
      </c>
      <c r="K37" s="291"/>
    </row>
    <row r="38" spans="2:11" ht="10.5" customHeight="1" x14ac:dyDescent="0.15">
      <c r="B38" s="22"/>
      <c r="C38" s="62"/>
      <c r="D38" s="452"/>
      <c r="E38" s="5" t="s">
        <v>192</v>
      </c>
      <c r="F38" s="6"/>
      <c r="G38" s="7">
        <f t="shared" ref="G38:I38" si="16">IFERROR(G37/$F37,"-")</f>
        <v>0.48076923076923078</v>
      </c>
      <c r="H38" s="7">
        <f t="shared" si="16"/>
        <v>0.34615384615384615</v>
      </c>
      <c r="I38" s="7">
        <f t="shared" si="16"/>
        <v>0.17307692307692307</v>
      </c>
      <c r="K38" s="292"/>
    </row>
    <row r="39" spans="2:11" ht="10.5" customHeight="1" x14ac:dyDescent="0.15">
      <c r="B39" s="22"/>
      <c r="C39" s="62"/>
      <c r="D39" s="451" t="s">
        <v>20</v>
      </c>
      <c r="E39" s="4" t="s">
        <v>191</v>
      </c>
      <c r="F39" s="3">
        <f>+[1]集計表!BY29</f>
        <v>44</v>
      </c>
      <c r="G39" s="3">
        <f>+[1]集計表!BZ29</f>
        <v>29</v>
      </c>
      <c r="H39" s="3">
        <f>+[1]集計表!CA29</f>
        <v>11</v>
      </c>
      <c r="I39" s="3">
        <f>+[1]集計表!CB29</f>
        <v>4</v>
      </c>
      <c r="K39" s="291"/>
    </row>
    <row r="40" spans="2:11" ht="10.5" customHeight="1" x14ac:dyDescent="0.15">
      <c r="B40" s="22"/>
      <c r="C40" s="63"/>
      <c r="D40" s="452"/>
      <c r="E40" s="5" t="s">
        <v>192</v>
      </c>
      <c r="F40" s="6"/>
      <c r="G40" s="7">
        <f t="shared" ref="G40:I40" si="17">IFERROR(G39/$F39,"-")</f>
        <v>0.65909090909090906</v>
      </c>
      <c r="H40" s="7">
        <f t="shared" si="17"/>
        <v>0.25</v>
      </c>
      <c r="I40" s="7">
        <f t="shared" si="17"/>
        <v>9.0909090909090912E-2</v>
      </c>
      <c r="K40" s="292"/>
    </row>
    <row r="41" spans="2:11" ht="10.5" customHeight="1" x14ac:dyDescent="0.15">
      <c r="B41" s="22"/>
      <c r="C41" s="464" t="s">
        <v>204</v>
      </c>
      <c r="D41" s="479"/>
      <c r="E41" s="36" t="s">
        <v>191</v>
      </c>
      <c r="F41" s="37">
        <f>+[1]集計表!BY9</f>
        <v>248</v>
      </c>
      <c r="G41" s="37">
        <f>+[1]集計表!BZ9</f>
        <v>115</v>
      </c>
      <c r="H41" s="37">
        <f>+[1]集計表!CA9</f>
        <v>69</v>
      </c>
      <c r="I41" s="37">
        <f>+[1]集計表!CB9</f>
        <v>64</v>
      </c>
      <c r="K41" s="291"/>
    </row>
    <row r="42" spans="2:11" ht="10.5" customHeight="1" x14ac:dyDescent="0.15">
      <c r="B42" s="22"/>
      <c r="C42" s="482"/>
      <c r="D42" s="483"/>
      <c r="E42" s="38" t="s">
        <v>192</v>
      </c>
      <c r="F42" s="39"/>
      <c r="G42" s="40">
        <f t="shared" ref="G42:I42" si="18">IFERROR(G41/$F41,"-")</f>
        <v>0.46370967741935482</v>
      </c>
      <c r="H42" s="40">
        <f t="shared" si="18"/>
        <v>0.27822580645161288</v>
      </c>
      <c r="I42" s="40">
        <f t="shared" si="18"/>
        <v>0.25806451612903225</v>
      </c>
      <c r="K42" s="292"/>
    </row>
    <row r="43" spans="2:11" ht="10.5" customHeight="1" x14ac:dyDescent="0.15">
      <c r="B43" s="22"/>
      <c r="C43" s="62"/>
      <c r="D43" s="451" t="s">
        <v>50</v>
      </c>
      <c r="E43" s="4" t="s">
        <v>191</v>
      </c>
      <c r="F43" s="3">
        <f>+[1]集計表!BY30</f>
        <v>115</v>
      </c>
      <c r="G43" s="3">
        <f>+[1]集計表!BZ30</f>
        <v>67</v>
      </c>
      <c r="H43" s="3">
        <f>+[1]集計表!CA30</f>
        <v>35</v>
      </c>
      <c r="I43" s="3">
        <f>+[1]集計表!CB30</f>
        <v>13</v>
      </c>
      <c r="K43" s="291"/>
    </row>
    <row r="44" spans="2:11" ht="10.5" customHeight="1" x14ac:dyDescent="0.15">
      <c r="B44" s="22"/>
      <c r="C44" s="62"/>
      <c r="D44" s="452"/>
      <c r="E44" s="5" t="s">
        <v>192</v>
      </c>
      <c r="F44" s="6"/>
      <c r="G44" s="7">
        <f t="shared" ref="G44:I44" si="19">IFERROR(G43/$F43,"-")</f>
        <v>0.58260869565217388</v>
      </c>
      <c r="H44" s="7">
        <f t="shared" si="19"/>
        <v>0.30434782608695654</v>
      </c>
      <c r="I44" s="7">
        <f t="shared" si="19"/>
        <v>0.11304347826086956</v>
      </c>
      <c r="K44" s="292"/>
    </row>
    <row r="45" spans="2:11" ht="10.5" customHeight="1" x14ac:dyDescent="0.15">
      <c r="B45" s="22"/>
      <c r="C45" s="62"/>
      <c r="D45" s="451" t="s">
        <v>205</v>
      </c>
      <c r="E45" s="4" t="s">
        <v>191</v>
      </c>
      <c r="F45" s="3">
        <f>+[1]集計表!BY31</f>
        <v>15</v>
      </c>
      <c r="G45" s="3">
        <f>+[1]集計表!BZ31</f>
        <v>7</v>
      </c>
      <c r="H45" s="3">
        <f>+[1]集計表!CA31</f>
        <v>5</v>
      </c>
      <c r="I45" s="3">
        <f>+[1]集計表!CB31</f>
        <v>3</v>
      </c>
      <c r="K45" s="291"/>
    </row>
    <row r="46" spans="2:11" ht="10.5" customHeight="1" x14ac:dyDescent="0.15">
      <c r="B46" s="22"/>
      <c r="C46" s="62"/>
      <c r="D46" s="452"/>
      <c r="E46" s="5" t="s">
        <v>192</v>
      </c>
      <c r="F46" s="6"/>
      <c r="G46" s="7">
        <f t="shared" ref="G46:I46" si="20">IFERROR(G45/$F45,"-")</f>
        <v>0.46666666666666667</v>
      </c>
      <c r="H46" s="7">
        <f t="shared" si="20"/>
        <v>0.33333333333333331</v>
      </c>
      <c r="I46" s="7">
        <f t="shared" si="20"/>
        <v>0.2</v>
      </c>
      <c r="K46" s="292"/>
    </row>
    <row r="47" spans="2:11" ht="10.5" customHeight="1" x14ac:dyDescent="0.15">
      <c r="B47" s="22"/>
      <c r="C47" s="447" t="s">
        <v>206</v>
      </c>
      <c r="D47" s="451" t="s">
        <v>207</v>
      </c>
      <c r="E47" s="4" t="s">
        <v>191</v>
      </c>
      <c r="F47" s="3">
        <f>+[1]集計表!BY32</f>
        <v>26</v>
      </c>
      <c r="G47" s="3">
        <f>+[1]集計表!BZ32</f>
        <v>14</v>
      </c>
      <c r="H47" s="3">
        <f>+[1]集計表!CA32</f>
        <v>10</v>
      </c>
      <c r="I47" s="3">
        <f>+[1]集計表!CB32</f>
        <v>2</v>
      </c>
      <c r="K47" s="291"/>
    </row>
    <row r="48" spans="2:11" ht="10.5" customHeight="1" x14ac:dyDescent="0.15">
      <c r="B48" s="22"/>
      <c r="C48" s="447"/>
      <c r="D48" s="452"/>
      <c r="E48" s="5" t="s">
        <v>192</v>
      </c>
      <c r="F48" s="6"/>
      <c r="G48" s="7">
        <f t="shared" ref="G48:I48" si="21">IFERROR(G47/$F47,"-")</f>
        <v>0.53846153846153844</v>
      </c>
      <c r="H48" s="7">
        <f t="shared" si="21"/>
        <v>0.38461538461538464</v>
      </c>
      <c r="I48" s="7">
        <f t="shared" si="21"/>
        <v>7.6923076923076927E-2</v>
      </c>
      <c r="K48" s="292"/>
    </row>
    <row r="49" spans="2:11" ht="10.5" customHeight="1" x14ac:dyDescent="0.15">
      <c r="B49" s="22"/>
      <c r="C49" s="447" t="s">
        <v>208</v>
      </c>
      <c r="D49" s="451" t="s">
        <v>209</v>
      </c>
      <c r="E49" s="4" t="s">
        <v>191</v>
      </c>
      <c r="F49" s="3">
        <f>+[1]集計表!BY33</f>
        <v>29</v>
      </c>
      <c r="G49" s="3">
        <f>+[1]集計表!BZ33</f>
        <v>18</v>
      </c>
      <c r="H49" s="3">
        <f>+[1]集計表!CA33</f>
        <v>8</v>
      </c>
      <c r="I49" s="3">
        <f>+[1]集計表!CB33</f>
        <v>3</v>
      </c>
      <c r="K49" s="291"/>
    </row>
    <row r="50" spans="2:11" ht="10.5" customHeight="1" x14ac:dyDescent="0.15">
      <c r="B50" s="22"/>
      <c r="C50" s="447"/>
      <c r="D50" s="452"/>
      <c r="E50" s="5" t="s">
        <v>192</v>
      </c>
      <c r="F50" s="6"/>
      <c r="G50" s="7">
        <f t="shared" ref="G50:I50" si="22">IFERROR(G49/$F49,"-")</f>
        <v>0.62068965517241381</v>
      </c>
      <c r="H50" s="7">
        <f t="shared" si="22"/>
        <v>0.27586206896551724</v>
      </c>
      <c r="I50" s="7">
        <f t="shared" si="22"/>
        <v>0.10344827586206896</v>
      </c>
      <c r="K50" s="292"/>
    </row>
    <row r="51" spans="2:11" ht="10.5" customHeight="1" x14ac:dyDescent="0.15">
      <c r="B51" s="22"/>
      <c r="C51" s="62"/>
      <c r="D51" s="451" t="s">
        <v>210</v>
      </c>
      <c r="E51" s="4" t="s">
        <v>191</v>
      </c>
      <c r="F51" s="3">
        <f>+[1]集計表!BY34</f>
        <v>26</v>
      </c>
      <c r="G51" s="3">
        <f>+[1]集計表!BZ34</f>
        <v>18</v>
      </c>
      <c r="H51" s="3">
        <f>+[1]集計表!CA34</f>
        <v>8</v>
      </c>
      <c r="I51" s="3">
        <f>+[1]集計表!CB34</f>
        <v>0</v>
      </c>
      <c r="K51" s="291"/>
    </row>
    <row r="52" spans="2:11" ht="10.5" customHeight="1" x14ac:dyDescent="0.15">
      <c r="B52" s="22"/>
      <c r="C52" s="62"/>
      <c r="D52" s="452"/>
      <c r="E52" s="5" t="s">
        <v>192</v>
      </c>
      <c r="F52" s="6"/>
      <c r="G52" s="7">
        <f t="shared" ref="G52:I52" si="23">IFERROR(G51/$F51,"-")</f>
        <v>0.69230769230769229</v>
      </c>
      <c r="H52" s="7">
        <f t="shared" si="23"/>
        <v>0.30769230769230771</v>
      </c>
      <c r="I52" s="7">
        <f t="shared" si="23"/>
        <v>0</v>
      </c>
      <c r="K52" s="292"/>
    </row>
    <row r="53" spans="2:11" ht="10.5" customHeight="1" x14ac:dyDescent="0.15">
      <c r="B53" s="22"/>
      <c r="C53" s="62"/>
      <c r="D53" s="451" t="s">
        <v>211</v>
      </c>
      <c r="E53" s="4" t="s">
        <v>191</v>
      </c>
      <c r="F53" s="3">
        <f>+[1]集計表!BY35</f>
        <v>19</v>
      </c>
      <c r="G53" s="3">
        <f>+[1]集計表!BZ35</f>
        <v>10</v>
      </c>
      <c r="H53" s="3">
        <f>+[1]集計表!CA35</f>
        <v>4</v>
      </c>
      <c r="I53" s="3">
        <f>+[1]集計表!CB35</f>
        <v>5</v>
      </c>
      <c r="K53" s="291"/>
    </row>
    <row r="54" spans="2:11" ht="10.5" customHeight="1" x14ac:dyDescent="0.15">
      <c r="B54" s="22"/>
      <c r="C54" s="62"/>
      <c r="D54" s="452"/>
      <c r="E54" s="5" t="s">
        <v>192</v>
      </c>
      <c r="F54" s="6"/>
      <c r="G54" s="7">
        <f t="shared" ref="G54:I54" si="24">IFERROR(G53/$F53,"-")</f>
        <v>0.52631578947368418</v>
      </c>
      <c r="H54" s="7">
        <f t="shared" si="24"/>
        <v>0.21052631578947367</v>
      </c>
      <c r="I54" s="7">
        <f t="shared" si="24"/>
        <v>0.26315789473684209</v>
      </c>
      <c r="K54" s="292"/>
    </row>
    <row r="55" spans="2:11" ht="10.5" customHeight="1" x14ac:dyDescent="0.15">
      <c r="B55" s="22"/>
      <c r="C55" s="67"/>
      <c r="D55" s="451" t="s">
        <v>52</v>
      </c>
      <c r="E55" s="4" t="s">
        <v>191</v>
      </c>
      <c r="F55" s="3">
        <f>+[1]集計表!BY36</f>
        <v>133</v>
      </c>
      <c r="G55" s="3">
        <f>+[1]集計表!BZ36</f>
        <v>48</v>
      </c>
      <c r="H55" s="3">
        <f>+[1]集計表!CA36</f>
        <v>34</v>
      </c>
      <c r="I55" s="3">
        <f>+[1]集計表!CB36</f>
        <v>51</v>
      </c>
      <c r="K55" s="291"/>
    </row>
    <row r="56" spans="2:11" ht="10.5" customHeight="1" x14ac:dyDescent="0.15">
      <c r="B56" s="22"/>
      <c r="C56" s="62"/>
      <c r="D56" s="452"/>
      <c r="E56" s="5" t="s">
        <v>192</v>
      </c>
      <c r="F56" s="6"/>
      <c r="G56" s="7">
        <f t="shared" ref="G56:I56" si="25">IFERROR(G55/$F55,"-")</f>
        <v>0.36090225563909772</v>
      </c>
      <c r="H56" s="7">
        <f t="shared" si="25"/>
        <v>0.25563909774436089</v>
      </c>
      <c r="I56" s="7">
        <f t="shared" si="25"/>
        <v>0.38345864661654133</v>
      </c>
      <c r="K56" s="292"/>
    </row>
    <row r="57" spans="2:11" ht="10.5" customHeight="1" x14ac:dyDescent="0.15">
      <c r="B57" s="22"/>
      <c r="C57" s="62"/>
      <c r="D57" s="451" t="s">
        <v>212</v>
      </c>
      <c r="E57" s="4" t="s">
        <v>191</v>
      </c>
      <c r="F57" s="3">
        <f>+[1]集計表!BY37</f>
        <v>36</v>
      </c>
      <c r="G57" s="3">
        <f>+[1]集計表!BZ37</f>
        <v>13</v>
      </c>
      <c r="H57" s="3">
        <f>+[1]集計表!CA37</f>
        <v>12</v>
      </c>
      <c r="I57" s="3">
        <f>+[1]集計表!CB37</f>
        <v>11</v>
      </c>
      <c r="K57" s="291"/>
    </row>
    <row r="58" spans="2:11" ht="10.5" customHeight="1" x14ac:dyDescent="0.15">
      <c r="B58" s="22"/>
      <c r="C58" s="62"/>
      <c r="D58" s="452"/>
      <c r="E58" s="5" t="s">
        <v>192</v>
      </c>
      <c r="F58" s="6"/>
      <c r="G58" s="7">
        <f t="shared" ref="G58:I58" si="26">IFERROR(G57/$F57,"-")</f>
        <v>0.3611111111111111</v>
      </c>
      <c r="H58" s="7">
        <f t="shared" si="26"/>
        <v>0.33333333333333331</v>
      </c>
      <c r="I58" s="7">
        <f t="shared" si="26"/>
        <v>0.30555555555555558</v>
      </c>
      <c r="K58" s="292"/>
    </row>
    <row r="59" spans="2:11" ht="10.5" customHeight="1" x14ac:dyDescent="0.15">
      <c r="B59" s="22"/>
      <c r="C59" s="447" t="s">
        <v>213</v>
      </c>
      <c r="D59" s="451" t="s">
        <v>207</v>
      </c>
      <c r="E59" s="4" t="s">
        <v>191</v>
      </c>
      <c r="F59" s="3">
        <f>+[1]集計表!BY38</f>
        <v>31</v>
      </c>
      <c r="G59" s="3">
        <f>+[1]集計表!BZ38</f>
        <v>7</v>
      </c>
      <c r="H59" s="3">
        <f>+[1]集計表!CA38</f>
        <v>10</v>
      </c>
      <c r="I59" s="3">
        <f>+[1]集計表!CB38</f>
        <v>14</v>
      </c>
      <c r="K59" s="291"/>
    </row>
    <row r="60" spans="2:11" ht="10.5" customHeight="1" x14ac:dyDescent="0.15">
      <c r="B60" s="22"/>
      <c r="C60" s="447"/>
      <c r="D60" s="452"/>
      <c r="E60" s="5" t="s">
        <v>192</v>
      </c>
      <c r="F60" s="6"/>
      <c r="G60" s="7">
        <f t="shared" ref="G60:I60" si="27">IFERROR(G59/$F59,"-")</f>
        <v>0.22580645161290322</v>
      </c>
      <c r="H60" s="7">
        <f t="shared" si="27"/>
        <v>0.32258064516129031</v>
      </c>
      <c r="I60" s="7">
        <f t="shared" si="27"/>
        <v>0.45161290322580644</v>
      </c>
      <c r="K60" s="292"/>
    </row>
    <row r="61" spans="2:11" ht="10.5" customHeight="1" x14ac:dyDescent="0.15">
      <c r="B61" s="22"/>
      <c r="C61" s="447" t="s">
        <v>208</v>
      </c>
      <c r="D61" s="451" t="s">
        <v>210</v>
      </c>
      <c r="E61" s="4" t="s">
        <v>191</v>
      </c>
      <c r="F61" s="3">
        <f>+[1]集計表!BY39</f>
        <v>28</v>
      </c>
      <c r="G61" s="3">
        <f>+[1]集計表!BZ39</f>
        <v>6</v>
      </c>
      <c r="H61" s="3">
        <f>+[1]集計表!CA39</f>
        <v>6</v>
      </c>
      <c r="I61" s="3">
        <f>+[1]集計表!CB39</f>
        <v>16</v>
      </c>
      <c r="K61" s="291"/>
    </row>
    <row r="62" spans="2:11" ht="10.5" customHeight="1" x14ac:dyDescent="0.15">
      <c r="B62" s="22"/>
      <c r="C62" s="447"/>
      <c r="D62" s="452"/>
      <c r="E62" s="5" t="s">
        <v>192</v>
      </c>
      <c r="F62" s="6"/>
      <c r="G62" s="7">
        <f t="shared" ref="G62:I62" si="28">IFERROR(G61/$F61,"-")</f>
        <v>0.21428571428571427</v>
      </c>
      <c r="H62" s="7">
        <f t="shared" si="28"/>
        <v>0.21428571428571427</v>
      </c>
      <c r="I62" s="7">
        <f t="shared" si="28"/>
        <v>0.5714285714285714</v>
      </c>
      <c r="K62" s="292"/>
    </row>
    <row r="63" spans="2:11" ht="10.5" customHeight="1" x14ac:dyDescent="0.15">
      <c r="B63" s="22"/>
      <c r="C63" s="62"/>
      <c r="D63" s="451" t="s">
        <v>211</v>
      </c>
      <c r="E63" s="4" t="s">
        <v>191</v>
      </c>
      <c r="F63" s="3">
        <f>+[1]集計表!BY40</f>
        <v>38</v>
      </c>
      <c r="G63" s="3">
        <f>+[1]集計表!BZ40</f>
        <v>22</v>
      </c>
      <c r="H63" s="3">
        <f>+[1]集計表!CA40</f>
        <v>6</v>
      </c>
      <c r="I63" s="3">
        <f>+[1]集計表!CB40</f>
        <v>10</v>
      </c>
      <c r="K63" s="291"/>
    </row>
    <row r="64" spans="2:11" ht="10.5" customHeight="1" x14ac:dyDescent="0.15">
      <c r="B64" s="22"/>
      <c r="C64" s="62"/>
      <c r="D64" s="452"/>
      <c r="E64" s="5" t="s">
        <v>192</v>
      </c>
      <c r="F64" s="6"/>
      <c r="G64" s="7">
        <f t="shared" ref="G64:I64" si="29">IFERROR(G63/$F63,"-")</f>
        <v>0.57894736842105265</v>
      </c>
      <c r="H64" s="7">
        <f t="shared" si="29"/>
        <v>0.15789473684210525</v>
      </c>
      <c r="I64" s="7">
        <f t="shared" si="29"/>
        <v>0.26315789473684209</v>
      </c>
      <c r="K64" s="292"/>
    </row>
    <row r="65" spans="2:11" ht="10.5" customHeight="1" x14ac:dyDescent="0.15">
      <c r="B65" s="22"/>
      <c r="C65" s="464" t="s">
        <v>214</v>
      </c>
      <c r="D65" s="479"/>
      <c r="E65" s="36" t="s">
        <v>191</v>
      </c>
      <c r="F65" s="37">
        <f>+[1]集計表!BY10</f>
        <v>44</v>
      </c>
      <c r="G65" s="37">
        <f>+[1]集計表!BZ10</f>
        <v>14</v>
      </c>
      <c r="H65" s="37">
        <f>+[1]集計表!CA10</f>
        <v>20</v>
      </c>
      <c r="I65" s="37">
        <f>+[1]集計表!CB10</f>
        <v>10</v>
      </c>
      <c r="K65" s="291"/>
    </row>
    <row r="66" spans="2:11" ht="10.5" customHeight="1" x14ac:dyDescent="0.15">
      <c r="B66" s="22"/>
      <c r="C66" s="480"/>
      <c r="D66" s="481"/>
      <c r="E66" s="38" t="s">
        <v>192</v>
      </c>
      <c r="F66" s="39"/>
      <c r="G66" s="40">
        <f t="shared" ref="G66:I66" si="30">IFERROR(G65/$F65,"-")</f>
        <v>0.31818181818181818</v>
      </c>
      <c r="H66" s="40">
        <f t="shared" si="30"/>
        <v>0.45454545454545453</v>
      </c>
      <c r="I66" s="40">
        <f t="shared" si="30"/>
        <v>0.22727272727272727</v>
      </c>
      <c r="K66" s="292"/>
    </row>
    <row r="67" spans="2:11" ht="10.5" customHeight="1" x14ac:dyDescent="0.15">
      <c r="B67" s="22"/>
      <c r="C67" s="464" t="s">
        <v>215</v>
      </c>
      <c r="D67" s="479"/>
      <c r="E67" s="36" t="s">
        <v>191</v>
      </c>
      <c r="F67" s="37">
        <f>+[1]集計表!BY11</f>
        <v>49</v>
      </c>
      <c r="G67" s="37">
        <f>+[1]集計表!BZ11</f>
        <v>24</v>
      </c>
      <c r="H67" s="37">
        <f>+[1]集計表!CA11</f>
        <v>11</v>
      </c>
      <c r="I67" s="37">
        <f>+[1]集計表!CB11</f>
        <v>14</v>
      </c>
      <c r="K67" s="291"/>
    </row>
    <row r="68" spans="2:11" ht="10.5" customHeight="1" x14ac:dyDescent="0.15">
      <c r="B68" s="22"/>
      <c r="C68" s="480"/>
      <c r="D68" s="481"/>
      <c r="E68" s="38" t="s">
        <v>192</v>
      </c>
      <c r="F68" s="39"/>
      <c r="G68" s="40">
        <f t="shared" ref="G68:I68" si="31">IFERROR(G67/$F67,"-")</f>
        <v>0.48979591836734693</v>
      </c>
      <c r="H68" s="40">
        <f t="shared" si="31"/>
        <v>0.22448979591836735</v>
      </c>
      <c r="I68" s="40">
        <f t="shared" si="31"/>
        <v>0.2857142857142857</v>
      </c>
      <c r="K68" s="292"/>
    </row>
    <row r="69" spans="2:11" ht="10.5" customHeight="1" x14ac:dyDescent="0.15">
      <c r="B69" s="22"/>
      <c r="C69" s="464" t="s">
        <v>216</v>
      </c>
      <c r="D69" s="479"/>
      <c r="E69" s="36" t="s">
        <v>191</v>
      </c>
      <c r="F69" s="37">
        <f>+[1]集計表!BY12</f>
        <v>45</v>
      </c>
      <c r="G69" s="37">
        <f>+[1]集計表!BZ12</f>
        <v>25</v>
      </c>
      <c r="H69" s="37">
        <f>+[1]集計表!CA12</f>
        <v>19</v>
      </c>
      <c r="I69" s="37">
        <f>+[1]集計表!CB12</f>
        <v>1</v>
      </c>
      <c r="K69" s="291"/>
    </row>
    <row r="70" spans="2:11" ht="10.5" customHeight="1" x14ac:dyDescent="0.15">
      <c r="B70" s="22"/>
      <c r="C70" s="480"/>
      <c r="D70" s="481"/>
      <c r="E70" s="38" t="s">
        <v>192</v>
      </c>
      <c r="F70" s="39"/>
      <c r="G70" s="40">
        <f t="shared" ref="G70:I70" si="32">IFERROR(G69/$F69,"-")</f>
        <v>0.55555555555555558</v>
      </c>
      <c r="H70" s="40">
        <f t="shared" si="32"/>
        <v>0.42222222222222222</v>
      </c>
      <c r="I70" s="40">
        <f t="shared" si="32"/>
        <v>2.2222222222222223E-2</v>
      </c>
      <c r="K70" s="292"/>
    </row>
    <row r="71" spans="2:11" ht="10.5" customHeight="1" x14ac:dyDescent="0.15">
      <c r="B71" s="22"/>
      <c r="C71" s="464" t="s">
        <v>217</v>
      </c>
      <c r="D71" s="479"/>
      <c r="E71" s="36" t="s">
        <v>191</v>
      </c>
      <c r="F71" s="37">
        <f>+[1]集計表!BY13</f>
        <v>41</v>
      </c>
      <c r="G71" s="37">
        <f>+[1]集計表!BZ13</f>
        <v>10</v>
      </c>
      <c r="H71" s="37">
        <f>+[1]集計表!CA13</f>
        <v>10</v>
      </c>
      <c r="I71" s="37">
        <f>+[1]集計表!CB13</f>
        <v>21</v>
      </c>
      <c r="K71" s="291"/>
    </row>
    <row r="72" spans="2:11" ht="10.5" customHeight="1" x14ac:dyDescent="0.15">
      <c r="B72" s="22"/>
      <c r="C72" s="480"/>
      <c r="D72" s="481"/>
      <c r="E72" s="38" t="s">
        <v>192</v>
      </c>
      <c r="F72" s="39"/>
      <c r="G72" s="40">
        <f t="shared" ref="G72:I72" si="33">IFERROR(G71/$F71,"-")</f>
        <v>0.24390243902439024</v>
      </c>
      <c r="H72" s="40">
        <f t="shared" si="33"/>
        <v>0.24390243902439024</v>
      </c>
      <c r="I72" s="40">
        <f t="shared" si="33"/>
        <v>0.51219512195121952</v>
      </c>
      <c r="K72" s="292"/>
    </row>
    <row r="73" spans="2:11" ht="10.5" customHeight="1" x14ac:dyDescent="0.15">
      <c r="B73" s="22"/>
      <c r="C73" s="464" t="s">
        <v>218</v>
      </c>
      <c r="D73" s="479"/>
      <c r="E73" s="36" t="s">
        <v>191</v>
      </c>
      <c r="F73" s="37">
        <f>+[1]集計表!BY14</f>
        <v>149</v>
      </c>
      <c r="G73" s="37">
        <f>+[1]集計表!BZ14</f>
        <v>56</v>
      </c>
      <c r="H73" s="37">
        <f>+[1]集計表!CA14</f>
        <v>51</v>
      </c>
      <c r="I73" s="37">
        <f>+[1]集計表!CB14</f>
        <v>42</v>
      </c>
      <c r="K73" s="291"/>
    </row>
    <row r="74" spans="2:11" ht="10.5" customHeight="1" x14ac:dyDescent="0.15">
      <c r="B74" s="22"/>
      <c r="C74" s="482"/>
      <c r="D74" s="483"/>
      <c r="E74" s="38" t="s">
        <v>192</v>
      </c>
      <c r="F74" s="39"/>
      <c r="G74" s="40">
        <f t="shared" ref="G74:I74" si="34">IFERROR(G73/$F73,"-")</f>
        <v>0.37583892617449666</v>
      </c>
      <c r="H74" s="40">
        <f t="shared" si="34"/>
        <v>0.34228187919463088</v>
      </c>
      <c r="I74" s="40">
        <f t="shared" si="34"/>
        <v>0.28187919463087246</v>
      </c>
      <c r="K74" s="292"/>
    </row>
    <row r="75" spans="2:11" ht="10.5" customHeight="1" x14ac:dyDescent="0.15">
      <c r="B75" s="22"/>
      <c r="C75" s="64"/>
      <c r="D75" s="451" t="s">
        <v>47</v>
      </c>
      <c r="E75" s="4" t="s">
        <v>191</v>
      </c>
      <c r="F75" s="3">
        <f>+[1]集計表!BY45</f>
        <v>37</v>
      </c>
      <c r="G75" s="3">
        <f>+[1]集計表!BZ45</f>
        <v>15</v>
      </c>
      <c r="H75" s="3">
        <f>+[1]集計表!CA45</f>
        <v>8</v>
      </c>
      <c r="I75" s="3">
        <f>+[1]集計表!CB45</f>
        <v>14</v>
      </c>
      <c r="K75" s="291"/>
    </row>
    <row r="76" spans="2:11" ht="10.5" customHeight="1" x14ac:dyDescent="0.15">
      <c r="B76" s="22"/>
      <c r="C76" s="64"/>
      <c r="D76" s="452"/>
      <c r="E76" s="5" t="s">
        <v>192</v>
      </c>
      <c r="F76" s="6"/>
      <c r="G76" s="7">
        <f t="shared" ref="G76:I76" si="35">IFERROR(G75/$F75,"-")</f>
        <v>0.40540540540540543</v>
      </c>
      <c r="H76" s="7">
        <f t="shared" si="35"/>
        <v>0.21621621621621623</v>
      </c>
      <c r="I76" s="7">
        <f t="shared" si="35"/>
        <v>0.3783783783783784</v>
      </c>
      <c r="K76" s="292"/>
    </row>
    <row r="77" spans="2:11" ht="10.5" customHeight="1" x14ac:dyDescent="0.15">
      <c r="B77" s="22"/>
      <c r="C77" s="64"/>
      <c r="D77" s="451" t="s">
        <v>219</v>
      </c>
      <c r="E77" s="4" t="s">
        <v>191</v>
      </c>
      <c r="F77" s="3">
        <f>+[1]集計表!BY46</f>
        <v>39</v>
      </c>
      <c r="G77" s="3">
        <f>+[1]集計表!BZ46</f>
        <v>12</v>
      </c>
      <c r="H77" s="3">
        <f>+[1]集計表!CA46</f>
        <v>15</v>
      </c>
      <c r="I77" s="3">
        <f>+[1]集計表!CB46</f>
        <v>12</v>
      </c>
      <c r="K77" s="291"/>
    </row>
    <row r="78" spans="2:11" ht="10.5" customHeight="1" x14ac:dyDescent="0.15">
      <c r="B78" s="22"/>
      <c r="C78" s="64"/>
      <c r="D78" s="452"/>
      <c r="E78" s="5" t="s">
        <v>192</v>
      </c>
      <c r="F78" s="6"/>
      <c r="G78" s="7">
        <f t="shared" ref="G78:I78" si="36">IFERROR(G77/$F77,"-")</f>
        <v>0.30769230769230771</v>
      </c>
      <c r="H78" s="7">
        <f t="shared" si="36"/>
        <v>0.38461538461538464</v>
      </c>
      <c r="I78" s="7">
        <f t="shared" si="36"/>
        <v>0.30769230769230771</v>
      </c>
      <c r="K78" s="292"/>
    </row>
    <row r="79" spans="2:11" ht="10.5" customHeight="1" x14ac:dyDescent="0.15">
      <c r="B79" s="22"/>
      <c r="C79" s="64"/>
      <c r="D79" s="451" t="s">
        <v>220</v>
      </c>
      <c r="E79" s="4" t="s">
        <v>191</v>
      </c>
      <c r="F79" s="3">
        <f>+[1]集計表!BY47</f>
        <v>38</v>
      </c>
      <c r="G79" s="3">
        <f>+[1]集計表!BZ47</f>
        <v>13</v>
      </c>
      <c r="H79" s="3">
        <f>+[1]集計表!CA47</f>
        <v>12</v>
      </c>
      <c r="I79" s="3">
        <f>+[1]集計表!CB47</f>
        <v>13</v>
      </c>
      <c r="K79" s="291"/>
    </row>
    <row r="80" spans="2:11" ht="10.5" customHeight="1" x14ac:dyDescent="0.15">
      <c r="B80" s="22"/>
      <c r="C80" s="64"/>
      <c r="D80" s="452"/>
      <c r="E80" s="5" t="s">
        <v>192</v>
      </c>
      <c r="F80" s="6"/>
      <c r="G80" s="7">
        <f t="shared" ref="G80:I80" si="37">IFERROR(G79/$F79,"-")</f>
        <v>0.34210526315789475</v>
      </c>
      <c r="H80" s="7">
        <f t="shared" si="37"/>
        <v>0.31578947368421051</v>
      </c>
      <c r="I80" s="7">
        <f t="shared" si="37"/>
        <v>0.34210526315789475</v>
      </c>
      <c r="K80" s="292"/>
    </row>
    <row r="81" spans="2:11" ht="10.5" customHeight="1" x14ac:dyDescent="0.15">
      <c r="B81" s="22"/>
      <c r="C81" s="64"/>
      <c r="D81" s="451" t="s">
        <v>221</v>
      </c>
      <c r="E81" s="4" t="s">
        <v>191</v>
      </c>
      <c r="F81" s="3">
        <f>+[1]集計表!BY48</f>
        <v>35</v>
      </c>
      <c r="G81" s="3">
        <f>+[1]集計表!BZ48</f>
        <v>16</v>
      </c>
      <c r="H81" s="3">
        <f>+[1]集計表!CA48</f>
        <v>16</v>
      </c>
      <c r="I81" s="3">
        <f>+[1]集計表!CB48</f>
        <v>3</v>
      </c>
      <c r="K81" s="291"/>
    </row>
    <row r="82" spans="2:11" ht="10.5" customHeight="1" x14ac:dyDescent="0.15">
      <c r="B82" s="23"/>
      <c r="C82" s="63"/>
      <c r="D82" s="452"/>
      <c r="E82" s="5" t="s">
        <v>192</v>
      </c>
      <c r="F82" s="6"/>
      <c r="G82" s="7">
        <f t="shared" ref="G82:I82" si="38">IFERROR(G81/$F81,"-")</f>
        <v>0.45714285714285713</v>
      </c>
      <c r="H82" s="7">
        <f t="shared" si="38"/>
        <v>0.45714285714285713</v>
      </c>
      <c r="I82" s="7">
        <f t="shared" si="38"/>
        <v>8.5714285714285715E-2</v>
      </c>
      <c r="K82" s="292"/>
    </row>
    <row r="83" spans="2:11" ht="10.5" customHeight="1" x14ac:dyDescent="0.15"/>
  </sheetData>
  <sheetProtection algorithmName="SHA-512" hashValue="RphN6hcEGBFMiOvLFObektwDpG4w9yvhXrSdCWDqWptFsZBA3MDPNcqov/ANJkUtvIQna+pzUOYqOnVzx315IA==" saltValue="n9XgV9lfW+CFdbY6NS+iKw=="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83"/>
  <sheetViews>
    <sheetView topLeftCell="B1" workbookViewId="0">
      <selection activeCell="L2" sqref="L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1" width="7.875" style="1" customWidth="1"/>
    <col min="12" max="16384" width="9" style="1"/>
  </cols>
  <sheetData>
    <row r="1" spans="1:12" ht="17.25" x14ac:dyDescent="0.2">
      <c r="A1" s="88"/>
      <c r="B1" s="15" t="s">
        <v>283</v>
      </c>
    </row>
    <row r="2" spans="1:12" ht="33.950000000000003" customHeight="1" x14ac:dyDescent="0.15">
      <c r="B2" s="495"/>
      <c r="C2" s="497"/>
      <c r="D2" s="498"/>
      <c r="E2" s="2"/>
      <c r="F2" s="17" t="s">
        <v>189</v>
      </c>
      <c r="G2" s="18" t="s">
        <v>284</v>
      </c>
      <c r="H2" s="365" t="s">
        <v>285</v>
      </c>
      <c r="I2" s="18" t="s">
        <v>286</v>
      </c>
      <c r="J2" s="18" t="s">
        <v>287</v>
      </c>
      <c r="L2" s="290"/>
    </row>
    <row r="3" spans="1:12" ht="10.5" customHeight="1" x14ac:dyDescent="0.15">
      <c r="B3" s="468" t="s">
        <v>190</v>
      </c>
      <c r="C3" s="490"/>
      <c r="D3" s="491"/>
      <c r="E3" s="24" t="s">
        <v>191</v>
      </c>
      <c r="F3" s="25">
        <f>+[1]集計表!CC6</f>
        <v>1259</v>
      </c>
      <c r="G3" s="25">
        <f>+[1]集計表!CD6</f>
        <v>184</v>
      </c>
      <c r="H3" s="25">
        <f>+[1]集計表!CE6</f>
        <v>822</v>
      </c>
      <c r="I3" s="25">
        <f>+[1]集計表!CF6</f>
        <v>145</v>
      </c>
      <c r="J3" s="25">
        <f>+[1]集計表!CG6</f>
        <v>108</v>
      </c>
      <c r="L3" s="291"/>
    </row>
    <row r="4" spans="1:12" ht="10.5" customHeight="1" x14ac:dyDescent="0.15">
      <c r="B4" s="492"/>
      <c r="C4" s="493"/>
      <c r="D4" s="494"/>
      <c r="E4" s="26" t="s">
        <v>192</v>
      </c>
      <c r="F4" s="27"/>
      <c r="G4" s="28">
        <f>IFERROR(G3/$F3,"-")</f>
        <v>0.14614773629864972</v>
      </c>
      <c r="H4" s="28">
        <f t="shared" ref="H4:J4" si="0">IFERROR(H3/$F3,"-")</f>
        <v>0.6528991262907069</v>
      </c>
      <c r="I4" s="28">
        <f t="shared" si="0"/>
        <v>0.11517077045274027</v>
      </c>
      <c r="J4" s="28">
        <f t="shared" si="0"/>
        <v>8.5782366957903103E-2</v>
      </c>
      <c r="L4" s="292"/>
    </row>
    <row r="5" spans="1:12" ht="10.5" customHeight="1" x14ac:dyDescent="0.15">
      <c r="B5" s="453" t="s">
        <v>193</v>
      </c>
      <c r="C5" s="484"/>
      <c r="D5" s="485"/>
      <c r="E5" s="30" t="s">
        <v>191</v>
      </c>
      <c r="F5" s="31">
        <f>+[1]集計表!CC7</f>
        <v>541</v>
      </c>
      <c r="G5" s="31">
        <f>+[1]集計表!CD7</f>
        <v>112</v>
      </c>
      <c r="H5" s="31">
        <f>+[1]集計表!CE7</f>
        <v>359</v>
      </c>
      <c r="I5" s="31">
        <f>+[1]集計表!CF7</f>
        <v>51</v>
      </c>
      <c r="J5" s="31">
        <f>+[1]集計表!CG7</f>
        <v>19</v>
      </c>
      <c r="L5" s="291"/>
    </row>
    <row r="6" spans="1:12" ht="10.5" customHeight="1" x14ac:dyDescent="0.15">
      <c r="B6" s="486"/>
      <c r="C6" s="487"/>
      <c r="D6" s="488"/>
      <c r="E6" s="32" t="s">
        <v>192</v>
      </c>
      <c r="F6" s="33"/>
      <c r="G6" s="70">
        <f>IFERROR(G5/$F5,"-")</f>
        <v>0.20702402957486138</v>
      </c>
      <c r="H6" s="70">
        <f t="shared" ref="H6:J6" si="1">IFERROR(H5/$F5,"-")</f>
        <v>0.66358595194085024</v>
      </c>
      <c r="I6" s="70">
        <f t="shared" si="1"/>
        <v>9.4269870609981515E-2</v>
      </c>
      <c r="J6" s="70">
        <f t="shared" si="1"/>
        <v>3.512014787430684E-2</v>
      </c>
      <c r="L6" s="292"/>
    </row>
    <row r="7" spans="1:12" ht="10.5" customHeight="1" x14ac:dyDescent="0.15">
      <c r="B7" s="22"/>
      <c r="C7" s="459" t="s">
        <v>194</v>
      </c>
      <c r="D7" s="460"/>
      <c r="E7" s="4" t="s">
        <v>191</v>
      </c>
      <c r="F7" s="3">
        <f>+[1]集計表!CC15</f>
        <v>41</v>
      </c>
      <c r="G7" s="3">
        <f>+[1]集計表!CD15</f>
        <v>6</v>
      </c>
      <c r="H7" s="3">
        <f>+[1]集計表!CE15</f>
        <v>26</v>
      </c>
      <c r="I7" s="3">
        <f>+[1]集計表!CF15</f>
        <v>6</v>
      </c>
      <c r="J7" s="3">
        <f>+[1]集計表!CG15</f>
        <v>3</v>
      </c>
      <c r="L7" s="291"/>
    </row>
    <row r="8" spans="1:12" ht="10.5" customHeight="1" x14ac:dyDescent="0.15">
      <c r="B8" s="22"/>
      <c r="C8" s="461"/>
      <c r="D8" s="462"/>
      <c r="E8" s="5" t="s">
        <v>192</v>
      </c>
      <c r="F8" s="6"/>
      <c r="G8" s="7">
        <f t="shared" ref="G8:J8" si="2">IFERROR(G7/$F7,"-")</f>
        <v>0.14634146341463414</v>
      </c>
      <c r="H8" s="7">
        <f t="shared" si="2"/>
        <v>0.63414634146341464</v>
      </c>
      <c r="I8" s="7">
        <f t="shared" si="2"/>
        <v>0.14634146341463414</v>
      </c>
      <c r="J8" s="7">
        <f t="shared" si="2"/>
        <v>7.3170731707317069E-2</v>
      </c>
      <c r="L8" s="292"/>
    </row>
    <row r="9" spans="1:12" ht="10.5" customHeight="1" x14ac:dyDescent="0.15">
      <c r="B9" s="22"/>
      <c r="C9" s="459" t="s">
        <v>195</v>
      </c>
      <c r="D9" s="460"/>
      <c r="E9" s="4" t="s">
        <v>191</v>
      </c>
      <c r="F9" s="3">
        <f>+[1]集計表!CC16</f>
        <v>33</v>
      </c>
      <c r="G9" s="3">
        <f>+[1]集計表!CD16</f>
        <v>6</v>
      </c>
      <c r="H9" s="3">
        <f>+[1]集計表!CE16</f>
        <v>19</v>
      </c>
      <c r="I9" s="3">
        <f>+[1]集計表!CF16</f>
        <v>5</v>
      </c>
      <c r="J9" s="3">
        <f>+[1]集計表!CG16</f>
        <v>3</v>
      </c>
      <c r="L9" s="291"/>
    </row>
    <row r="10" spans="1:12" ht="10.5" customHeight="1" x14ac:dyDescent="0.15">
      <c r="B10" s="22"/>
      <c r="C10" s="461"/>
      <c r="D10" s="462"/>
      <c r="E10" s="5" t="s">
        <v>192</v>
      </c>
      <c r="F10" s="6"/>
      <c r="G10" s="7">
        <f t="shared" ref="G10:J10" si="3">IFERROR(G9/$F9,"-")</f>
        <v>0.18181818181818182</v>
      </c>
      <c r="H10" s="7">
        <f t="shared" si="3"/>
        <v>0.5757575757575758</v>
      </c>
      <c r="I10" s="7">
        <f t="shared" si="3"/>
        <v>0.15151515151515152</v>
      </c>
      <c r="J10" s="7">
        <f t="shared" si="3"/>
        <v>9.0909090909090912E-2</v>
      </c>
      <c r="L10" s="292"/>
    </row>
    <row r="11" spans="1:12" ht="10.5" customHeight="1" x14ac:dyDescent="0.15">
      <c r="B11" s="22"/>
      <c r="C11" s="459" t="s">
        <v>22</v>
      </c>
      <c r="D11" s="460"/>
      <c r="E11" s="4" t="s">
        <v>191</v>
      </c>
      <c r="F11" s="3">
        <f>+[1]集計表!CC17</f>
        <v>31</v>
      </c>
      <c r="G11" s="3">
        <f>+[1]集計表!CD17</f>
        <v>5</v>
      </c>
      <c r="H11" s="3">
        <f>+[1]集計表!CE17</f>
        <v>22</v>
      </c>
      <c r="I11" s="3">
        <f>+[1]集計表!CF17</f>
        <v>3</v>
      </c>
      <c r="J11" s="3">
        <f>+[1]集計表!CG17</f>
        <v>1</v>
      </c>
      <c r="L11" s="291"/>
    </row>
    <row r="12" spans="1:12" ht="10.5" customHeight="1" x14ac:dyDescent="0.15">
      <c r="B12" s="22"/>
      <c r="C12" s="461"/>
      <c r="D12" s="462"/>
      <c r="E12" s="5" t="s">
        <v>192</v>
      </c>
      <c r="F12" s="6"/>
      <c r="G12" s="7">
        <f t="shared" ref="G12:J12" si="4">IFERROR(G11/$F11,"-")</f>
        <v>0.16129032258064516</v>
      </c>
      <c r="H12" s="7">
        <f t="shared" si="4"/>
        <v>0.70967741935483875</v>
      </c>
      <c r="I12" s="7">
        <f t="shared" si="4"/>
        <v>9.6774193548387094E-2</v>
      </c>
      <c r="J12" s="7">
        <f t="shared" si="4"/>
        <v>3.2258064516129031E-2</v>
      </c>
      <c r="L12" s="292"/>
    </row>
    <row r="13" spans="1:12" ht="10.5" customHeight="1" x14ac:dyDescent="0.15">
      <c r="B13" s="22"/>
      <c r="C13" s="459" t="s">
        <v>25</v>
      </c>
      <c r="D13" s="460"/>
      <c r="E13" s="4" t="s">
        <v>191</v>
      </c>
      <c r="F13" s="3">
        <f>+[1]集計表!CC18</f>
        <v>48</v>
      </c>
      <c r="G13" s="3">
        <f>+[1]集計表!CD18</f>
        <v>8</v>
      </c>
      <c r="H13" s="3">
        <f>+[1]集計表!CE18</f>
        <v>34</v>
      </c>
      <c r="I13" s="3">
        <f>+[1]集計表!CF18</f>
        <v>5</v>
      </c>
      <c r="J13" s="3">
        <f>+[1]集計表!CG18</f>
        <v>1</v>
      </c>
      <c r="L13" s="291"/>
    </row>
    <row r="14" spans="1:12" ht="10.5" customHeight="1" x14ac:dyDescent="0.15">
      <c r="B14" s="22"/>
      <c r="C14" s="461"/>
      <c r="D14" s="462"/>
      <c r="E14" s="5" t="s">
        <v>192</v>
      </c>
      <c r="F14" s="6"/>
      <c r="G14" s="7">
        <f t="shared" ref="G14:J14" si="5">IFERROR(G13/$F13,"-")</f>
        <v>0.16666666666666666</v>
      </c>
      <c r="H14" s="7">
        <f t="shared" si="5"/>
        <v>0.70833333333333337</v>
      </c>
      <c r="I14" s="7">
        <f t="shared" si="5"/>
        <v>0.10416666666666667</v>
      </c>
      <c r="J14" s="7">
        <f t="shared" si="5"/>
        <v>2.0833333333333332E-2</v>
      </c>
      <c r="L14" s="292"/>
    </row>
    <row r="15" spans="1:12" ht="10.5" customHeight="1" x14ac:dyDescent="0.15">
      <c r="B15" s="22"/>
      <c r="C15" s="459" t="s">
        <v>196</v>
      </c>
      <c r="D15" s="460"/>
      <c r="E15" s="4" t="s">
        <v>191</v>
      </c>
      <c r="F15" s="3">
        <f>+[1]集計表!CC19</f>
        <v>45</v>
      </c>
      <c r="G15" s="3">
        <f>+[1]集計表!CD19</f>
        <v>11</v>
      </c>
      <c r="H15" s="3">
        <f>+[1]集計表!CE19</f>
        <v>29</v>
      </c>
      <c r="I15" s="3">
        <f>+[1]集計表!CF19</f>
        <v>4</v>
      </c>
      <c r="J15" s="3">
        <f>+[1]集計表!CG19</f>
        <v>1</v>
      </c>
      <c r="L15" s="291"/>
    </row>
    <row r="16" spans="1:12" ht="10.5" customHeight="1" x14ac:dyDescent="0.15">
      <c r="B16" s="22"/>
      <c r="C16" s="461"/>
      <c r="D16" s="462"/>
      <c r="E16" s="5" t="s">
        <v>192</v>
      </c>
      <c r="F16" s="6"/>
      <c r="G16" s="7">
        <f t="shared" ref="G16:J16" si="6">IFERROR(G15/$F15,"-")</f>
        <v>0.24444444444444444</v>
      </c>
      <c r="H16" s="7">
        <f t="shared" si="6"/>
        <v>0.64444444444444449</v>
      </c>
      <c r="I16" s="7">
        <f t="shared" si="6"/>
        <v>8.8888888888888892E-2</v>
      </c>
      <c r="J16" s="7">
        <f t="shared" si="6"/>
        <v>2.2222222222222223E-2</v>
      </c>
      <c r="L16" s="292"/>
    </row>
    <row r="17" spans="2:12" ht="10.5" customHeight="1" x14ac:dyDescent="0.15">
      <c r="B17" s="22"/>
      <c r="C17" s="459" t="s">
        <v>197</v>
      </c>
      <c r="D17" s="460"/>
      <c r="E17" s="4" t="s">
        <v>191</v>
      </c>
      <c r="F17" s="3">
        <f>+[1]集計表!CC20</f>
        <v>36</v>
      </c>
      <c r="G17" s="3">
        <f>+[1]集計表!CD20</f>
        <v>6</v>
      </c>
      <c r="H17" s="3">
        <f>+[1]集計表!CE20</f>
        <v>28</v>
      </c>
      <c r="I17" s="3">
        <f>+[1]集計表!CF20</f>
        <v>1</v>
      </c>
      <c r="J17" s="3">
        <f>+[1]集計表!CG20</f>
        <v>1</v>
      </c>
      <c r="L17" s="291"/>
    </row>
    <row r="18" spans="2:12" ht="10.5" customHeight="1" x14ac:dyDescent="0.15">
      <c r="B18" s="22"/>
      <c r="C18" s="461"/>
      <c r="D18" s="462"/>
      <c r="E18" s="5" t="s">
        <v>192</v>
      </c>
      <c r="F18" s="6"/>
      <c r="G18" s="7">
        <f t="shared" ref="G18:J18" si="7">IFERROR(G17/$F17,"-")</f>
        <v>0.16666666666666666</v>
      </c>
      <c r="H18" s="7">
        <f t="shared" si="7"/>
        <v>0.77777777777777779</v>
      </c>
      <c r="I18" s="7">
        <f t="shared" si="7"/>
        <v>2.7777777777777776E-2</v>
      </c>
      <c r="J18" s="7">
        <f t="shared" si="7"/>
        <v>2.7777777777777776E-2</v>
      </c>
      <c r="L18" s="292"/>
    </row>
    <row r="19" spans="2:12" ht="10.5" customHeight="1" x14ac:dyDescent="0.15">
      <c r="B19" s="22"/>
      <c r="C19" s="459" t="s">
        <v>27</v>
      </c>
      <c r="D19" s="460"/>
      <c r="E19" s="4" t="s">
        <v>191</v>
      </c>
      <c r="F19" s="3">
        <f>+[1]集計表!CC21</f>
        <v>48</v>
      </c>
      <c r="G19" s="3">
        <f>+[1]集計表!CD21</f>
        <v>9</v>
      </c>
      <c r="H19" s="3">
        <f>+[1]集計表!CE21</f>
        <v>34</v>
      </c>
      <c r="I19" s="3">
        <f>+[1]集計表!CF21</f>
        <v>5</v>
      </c>
      <c r="J19" s="3">
        <f>+[1]集計表!CG21</f>
        <v>0</v>
      </c>
      <c r="L19" s="291"/>
    </row>
    <row r="20" spans="2:12" ht="10.5" customHeight="1" x14ac:dyDescent="0.15">
      <c r="B20" s="22"/>
      <c r="C20" s="461"/>
      <c r="D20" s="462"/>
      <c r="E20" s="5" t="s">
        <v>192</v>
      </c>
      <c r="F20" s="6"/>
      <c r="G20" s="7">
        <f t="shared" ref="G20:J20" si="8">IFERROR(G19/$F19,"-")</f>
        <v>0.1875</v>
      </c>
      <c r="H20" s="7">
        <f t="shared" si="8"/>
        <v>0.70833333333333337</v>
      </c>
      <c r="I20" s="7">
        <f t="shared" si="8"/>
        <v>0.10416666666666667</v>
      </c>
      <c r="J20" s="7">
        <f t="shared" si="8"/>
        <v>0</v>
      </c>
      <c r="L20" s="292"/>
    </row>
    <row r="21" spans="2:12" ht="10.5" customHeight="1" x14ac:dyDescent="0.15">
      <c r="B21" s="22"/>
      <c r="C21" s="459" t="s">
        <v>198</v>
      </c>
      <c r="D21" s="460"/>
      <c r="E21" s="4" t="s">
        <v>191</v>
      </c>
      <c r="F21" s="3">
        <f>+[1]集計表!CC22</f>
        <v>51</v>
      </c>
      <c r="G21" s="3">
        <f>+[1]集計表!CD22</f>
        <v>15</v>
      </c>
      <c r="H21" s="3">
        <f>+[1]集計表!CE22</f>
        <v>29</v>
      </c>
      <c r="I21" s="3">
        <f>+[1]集計表!CF22</f>
        <v>6</v>
      </c>
      <c r="J21" s="3">
        <f>+[1]集計表!CG22</f>
        <v>1</v>
      </c>
      <c r="L21" s="291"/>
    </row>
    <row r="22" spans="2:12" ht="10.5" customHeight="1" x14ac:dyDescent="0.15">
      <c r="B22" s="22"/>
      <c r="C22" s="461"/>
      <c r="D22" s="462"/>
      <c r="E22" s="5" t="s">
        <v>192</v>
      </c>
      <c r="F22" s="6"/>
      <c r="G22" s="7">
        <f t="shared" ref="G22:J22" si="9">IFERROR(G21/$F21,"-")</f>
        <v>0.29411764705882354</v>
      </c>
      <c r="H22" s="7">
        <f t="shared" si="9"/>
        <v>0.56862745098039214</v>
      </c>
      <c r="I22" s="7">
        <f t="shared" si="9"/>
        <v>0.11764705882352941</v>
      </c>
      <c r="J22" s="7">
        <f t="shared" si="9"/>
        <v>1.9607843137254902E-2</v>
      </c>
      <c r="L22" s="292"/>
    </row>
    <row r="23" spans="2:12" ht="10.5" customHeight="1" x14ac:dyDescent="0.15">
      <c r="B23" s="22"/>
      <c r="C23" s="459" t="s">
        <v>29</v>
      </c>
      <c r="D23" s="460"/>
      <c r="E23" s="4" t="s">
        <v>191</v>
      </c>
      <c r="F23" s="3">
        <f>+[1]集計表!CC23</f>
        <v>68</v>
      </c>
      <c r="G23" s="3">
        <f>+[1]集計表!CD23</f>
        <v>13</v>
      </c>
      <c r="H23" s="3">
        <f>+[1]集計表!CE23</f>
        <v>46</v>
      </c>
      <c r="I23" s="3">
        <f>+[1]集計表!CF23</f>
        <v>7</v>
      </c>
      <c r="J23" s="3">
        <f>+[1]集計表!CG23</f>
        <v>2</v>
      </c>
      <c r="L23" s="291"/>
    </row>
    <row r="24" spans="2:12" ht="10.5" customHeight="1" x14ac:dyDescent="0.15">
      <c r="B24" s="22"/>
      <c r="C24" s="461"/>
      <c r="D24" s="462"/>
      <c r="E24" s="5" t="s">
        <v>192</v>
      </c>
      <c r="F24" s="6"/>
      <c r="G24" s="7">
        <f t="shared" ref="G24:J24" si="10">IFERROR(G23/$F23,"-")</f>
        <v>0.19117647058823528</v>
      </c>
      <c r="H24" s="7">
        <f t="shared" si="10"/>
        <v>0.67647058823529416</v>
      </c>
      <c r="I24" s="7">
        <f t="shared" si="10"/>
        <v>0.10294117647058823</v>
      </c>
      <c r="J24" s="7">
        <f t="shared" si="10"/>
        <v>2.9411764705882353E-2</v>
      </c>
      <c r="L24" s="292"/>
    </row>
    <row r="25" spans="2:12" ht="10.5" customHeight="1" x14ac:dyDescent="0.15">
      <c r="B25" s="22"/>
      <c r="C25" s="459" t="s">
        <v>199</v>
      </c>
      <c r="D25" s="460"/>
      <c r="E25" s="4" t="s">
        <v>191</v>
      </c>
      <c r="F25" s="3">
        <f>+[1]集計表!CC24</f>
        <v>44</v>
      </c>
      <c r="G25" s="3">
        <f>+[1]集計表!CD24</f>
        <v>13</v>
      </c>
      <c r="H25" s="3">
        <f>+[1]集計表!CE24</f>
        <v>28</v>
      </c>
      <c r="I25" s="3">
        <f>+[1]集計表!CF24</f>
        <v>3</v>
      </c>
      <c r="J25" s="3">
        <f>+[1]集計表!CG24</f>
        <v>0</v>
      </c>
      <c r="L25" s="291"/>
    </row>
    <row r="26" spans="2:12" ht="10.5" customHeight="1" x14ac:dyDescent="0.15">
      <c r="B26" s="22"/>
      <c r="C26" s="461"/>
      <c r="D26" s="462"/>
      <c r="E26" s="5" t="s">
        <v>192</v>
      </c>
      <c r="F26" s="6"/>
      <c r="G26" s="7">
        <f t="shared" ref="G26:J26" si="11">IFERROR(G25/$F25,"-")</f>
        <v>0.29545454545454547</v>
      </c>
      <c r="H26" s="7">
        <f t="shared" si="11"/>
        <v>0.63636363636363635</v>
      </c>
      <c r="I26" s="7">
        <f t="shared" si="11"/>
        <v>6.8181818181818177E-2</v>
      </c>
      <c r="J26" s="7">
        <f t="shared" si="11"/>
        <v>0</v>
      </c>
      <c r="L26" s="292"/>
    </row>
    <row r="27" spans="2:12" ht="10.5" customHeight="1" x14ac:dyDescent="0.15">
      <c r="B27" s="22"/>
      <c r="C27" s="459" t="s">
        <v>200</v>
      </c>
      <c r="D27" s="460"/>
      <c r="E27" s="4" t="s">
        <v>191</v>
      </c>
      <c r="F27" s="3">
        <f>+[1]集計表!CC25</f>
        <v>42</v>
      </c>
      <c r="G27" s="3">
        <f>+[1]集計表!CD25</f>
        <v>12</v>
      </c>
      <c r="H27" s="3">
        <f>+[1]集計表!CE25</f>
        <v>25</v>
      </c>
      <c r="I27" s="3">
        <f>+[1]集計表!CF25</f>
        <v>3</v>
      </c>
      <c r="J27" s="3">
        <f>+[1]集計表!CG25</f>
        <v>2</v>
      </c>
      <c r="L27" s="291"/>
    </row>
    <row r="28" spans="2:12" ht="10.5" customHeight="1" x14ac:dyDescent="0.15">
      <c r="B28" s="22"/>
      <c r="C28" s="461"/>
      <c r="D28" s="462"/>
      <c r="E28" s="5" t="s">
        <v>192</v>
      </c>
      <c r="F28" s="6"/>
      <c r="G28" s="7">
        <f t="shared" ref="G28:J28" si="12">IFERROR(G27/$F27,"-")</f>
        <v>0.2857142857142857</v>
      </c>
      <c r="H28" s="7">
        <f t="shared" si="12"/>
        <v>0.59523809523809523</v>
      </c>
      <c r="I28" s="7">
        <f t="shared" si="12"/>
        <v>7.1428571428571425E-2</v>
      </c>
      <c r="J28" s="7">
        <f t="shared" si="12"/>
        <v>4.7619047619047616E-2</v>
      </c>
      <c r="L28" s="292"/>
    </row>
    <row r="29" spans="2:12" ht="10.5" customHeight="1" x14ac:dyDescent="0.15">
      <c r="B29" s="22"/>
      <c r="C29" s="459" t="s">
        <v>201</v>
      </c>
      <c r="D29" s="460"/>
      <c r="E29" s="4" t="s">
        <v>191</v>
      </c>
      <c r="F29" s="3">
        <f>+[1]集計表!CC26</f>
        <v>54</v>
      </c>
      <c r="G29" s="3">
        <f>+[1]集計表!CD26</f>
        <v>8</v>
      </c>
      <c r="H29" s="3">
        <f>+[1]集計表!CE26</f>
        <v>39</v>
      </c>
      <c r="I29" s="3">
        <f>+[1]集計表!CF26</f>
        <v>3</v>
      </c>
      <c r="J29" s="3">
        <f>+[1]集計表!CG26</f>
        <v>4</v>
      </c>
      <c r="L29" s="291"/>
    </row>
    <row r="30" spans="2:12" ht="10.5" customHeight="1" x14ac:dyDescent="0.15">
      <c r="B30" s="22"/>
      <c r="C30" s="461"/>
      <c r="D30" s="462"/>
      <c r="E30" s="5" t="s">
        <v>192</v>
      </c>
      <c r="F30" s="6"/>
      <c r="G30" s="7">
        <f t="shared" ref="G30:J30" si="13">IFERROR(G29/$F29,"-")</f>
        <v>0.14814814814814814</v>
      </c>
      <c r="H30" s="7">
        <f t="shared" si="13"/>
        <v>0.72222222222222221</v>
      </c>
      <c r="I30" s="7">
        <f t="shared" si="13"/>
        <v>5.5555555555555552E-2</v>
      </c>
      <c r="J30" s="7">
        <f t="shared" si="13"/>
        <v>7.407407407407407E-2</v>
      </c>
      <c r="L30" s="292"/>
    </row>
    <row r="31" spans="2:12" ht="10.5" customHeight="1" x14ac:dyDescent="0.15">
      <c r="B31" s="453" t="s">
        <v>202</v>
      </c>
      <c r="C31" s="484"/>
      <c r="D31" s="485"/>
      <c r="E31" s="30" t="s">
        <v>191</v>
      </c>
      <c r="F31" s="31">
        <f>+F33+F41+F65+F67+F69+F71+F73</f>
        <v>718</v>
      </c>
      <c r="G31" s="31">
        <f t="shared" ref="G31:J31" si="14">+G33+G41+G65+G67+G69+G71+G73</f>
        <v>72</v>
      </c>
      <c r="H31" s="31">
        <f t="shared" si="14"/>
        <v>463</v>
      </c>
      <c r="I31" s="31">
        <f t="shared" si="14"/>
        <v>94</v>
      </c>
      <c r="J31" s="31">
        <f t="shared" si="14"/>
        <v>89</v>
      </c>
      <c r="L31" s="291"/>
    </row>
    <row r="32" spans="2:12" ht="10.5" customHeight="1" x14ac:dyDescent="0.15">
      <c r="B32" s="486"/>
      <c r="C32" s="487"/>
      <c r="D32" s="488"/>
      <c r="E32" s="32" t="s">
        <v>192</v>
      </c>
      <c r="F32" s="33"/>
      <c r="G32" s="34">
        <f t="shared" ref="G32:J32" si="15">IFERROR(G31/$F31,"-")</f>
        <v>0.10027855153203342</v>
      </c>
      <c r="H32" s="34">
        <f t="shared" si="15"/>
        <v>0.64484679665738165</v>
      </c>
      <c r="I32" s="34">
        <f t="shared" si="15"/>
        <v>0.1309192200557103</v>
      </c>
      <c r="J32" s="34">
        <f t="shared" si="15"/>
        <v>0.12395543175487465</v>
      </c>
      <c r="L32" s="292"/>
    </row>
    <row r="33" spans="2:12" ht="10.5" customHeight="1" x14ac:dyDescent="0.15">
      <c r="B33" s="22"/>
      <c r="C33" s="464" t="s">
        <v>203</v>
      </c>
      <c r="D33" s="479"/>
      <c r="E33" s="36" t="s">
        <v>191</v>
      </c>
      <c r="F33" s="37">
        <f>+[1]集計表!CC8</f>
        <v>142</v>
      </c>
      <c r="G33" s="37">
        <f>+[1]集計表!CD8</f>
        <v>17</v>
      </c>
      <c r="H33" s="37">
        <f>+[1]集計表!CE8</f>
        <v>100</v>
      </c>
      <c r="I33" s="37">
        <f>+[1]集計表!CF8</f>
        <v>16</v>
      </c>
      <c r="J33" s="37">
        <f>+[1]集計表!CG8</f>
        <v>9</v>
      </c>
      <c r="L33" s="291"/>
    </row>
    <row r="34" spans="2:12" ht="10.5" customHeight="1" x14ac:dyDescent="0.15">
      <c r="B34" s="22"/>
      <c r="C34" s="482"/>
      <c r="D34" s="483"/>
      <c r="E34" s="38" t="s">
        <v>192</v>
      </c>
      <c r="F34" s="39"/>
      <c r="G34" s="40">
        <f t="shared" ref="G34:J34" si="16">IFERROR(G33/$F33,"-")</f>
        <v>0.11971830985915492</v>
      </c>
      <c r="H34" s="40">
        <f t="shared" si="16"/>
        <v>0.70422535211267601</v>
      </c>
      <c r="I34" s="40">
        <f t="shared" si="16"/>
        <v>0.11267605633802817</v>
      </c>
      <c r="J34" s="40">
        <f t="shared" si="16"/>
        <v>6.3380281690140844E-2</v>
      </c>
      <c r="L34" s="292"/>
    </row>
    <row r="35" spans="2:12" ht="10.5" customHeight="1" x14ac:dyDescent="0.15">
      <c r="B35" s="22"/>
      <c r="C35" s="62"/>
      <c r="D35" s="451" t="s">
        <v>39</v>
      </c>
      <c r="E35" s="4" t="s">
        <v>191</v>
      </c>
      <c r="F35" s="3">
        <f>+[1]集計表!CC27</f>
        <v>44</v>
      </c>
      <c r="G35" s="3">
        <f>+[1]集計表!CD27</f>
        <v>5</v>
      </c>
      <c r="H35" s="3">
        <f>+[1]集計表!CE27</f>
        <v>29</v>
      </c>
      <c r="I35" s="3">
        <f>+[1]集計表!CF27</f>
        <v>6</v>
      </c>
      <c r="J35" s="3">
        <f>+[1]集計表!CG27</f>
        <v>4</v>
      </c>
      <c r="L35" s="291"/>
    </row>
    <row r="36" spans="2:12" ht="10.5" customHeight="1" x14ac:dyDescent="0.15">
      <c r="B36" s="22"/>
      <c r="C36" s="62"/>
      <c r="D36" s="452"/>
      <c r="E36" s="5" t="s">
        <v>192</v>
      </c>
      <c r="F36" s="6"/>
      <c r="G36" s="7">
        <f t="shared" ref="G36:J36" si="17">IFERROR(G35/$F35,"-")</f>
        <v>0.11363636363636363</v>
      </c>
      <c r="H36" s="7">
        <f t="shared" si="17"/>
        <v>0.65909090909090906</v>
      </c>
      <c r="I36" s="7">
        <f t="shared" si="17"/>
        <v>0.13636363636363635</v>
      </c>
      <c r="J36" s="7">
        <f t="shared" si="17"/>
        <v>9.0909090909090912E-2</v>
      </c>
      <c r="L36" s="292"/>
    </row>
    <row r="37" spans="2:12" ht="10.5" customHeight="1" x14ac:dyDescent="0.15">
      <c r="B37" s="22"/>
      <c r="C37" s="62"/>
      <c r="D37" s="451" t="s">
        <v>19</v>
      </c>
      <c r="E37" s="4" t="s">
        <v>191</v>
      </c>
      <c r="F37" s="3">
        <f>+[1]集計表!CC28</f>
        <v>54</v>
      </c>
      <c r="G37" s="3">
        <f>+[1]集計表!CD28</f>
        <v>4</v>
      </c>
      <c r="H37" s="3">
        <f>+[1]集計表!CE28</f>
        <v>40</v>
      </c>
      <c r="I37" s="3">
        <f>+[1]集計表!CF28</f>
        <v>7</v>
      </c>
      <c r="J37" s="3">
        <f>+[1]集計表!CG28</f>
        <v>3</v>
      </c>
      <c r="L37" s="291"/>
    </row>
    <row r="38" spans="2:12" ht="10.5" customHeight="1" x14ac:dyDescent="0.15">
      <c r="B38" s="22"/>
      <c r="C38" s="62"/>
      <c r="D38" s="452"/>
      <c r="E38" s="5" t="s">
        <v>192</v>
      </c>
      <c r="F38" s="6"/>
      <c r="G38" s="7">
        <f t="shared" ref="G38:J38" si="18">IFERROR(G37/$F37,"-")</f>
        <v>7.407407407407407E-2</v>
      </c>
      <c r="H38" s="7">
        <f t="shared" si="18"/>
        <v>0.7407407407407407</v>
      </c>
      <c r="I38" s="7">
        <f t="shared" si="18"/>
        <v>0.12962962962962962</v>
      </c>
      <c r="J38" s="7">
        <f t="shared" si="18"/>
        <v>5.5555555555555552E-2</v>
      </c>
      <c r="L38" s="292"/>
    </row>
    <row r="39" spans="2:12" ht="10.5" customHeight="1" x14ac:dyDescent="0.15">
      <c r="B39" s="22"/>
      <c r="C39" s="62"/>
      <c r="D39" s="451" t="s">
        <v>20</v>
      </c>
      <c r="E39" s="4" t="s">
        <v>191</v>
      </c>
      <c r="F39" s="3">
        <f>+[1]集計表!CC29</f>
        <v>44</v>
      </c>
      <c r="G39" s="3">
        <f>+[1]集計表!CD29</f>
        <v>8</v>
      </c>
      <c r="H39" s="3">
        <f>+[1]集計表!CE29</f>
        <v>31</v>
      </c>
      <c r="I39" s="3">
        <f>+[1]集計表!CF29</f>
        <v>3</v>
      </c>
      <c r="J39" s="3">
        <f>+[1]集計表!CG29</f>
        <v>2</v>
      </c>
      <c r="L39" s="291"/>
    </row>
    <row r="40" spans="2:12" ht="10.5" customHeight="1" x14ac:dyDescent="0.15">
      <c r="B40" s="22"/>
      <c r="C40" s="63"/>
      <c r="D40" s="452"/>
      <c r="E40" s="5" t="s">
        <v>192</v>
      </c>
      <c r="F40" s="6"/>
      <c r="G40" s="7">
        <f t="shared" ref="G40:J40" si="19">IFERROR(G39/$F39,"-")</f>
        <v>0.18181818181818182</v>
      </c>
      <c r="H40" s="7">
        <f t="shared" si="19"/>
        <v>0.70454545454545459</v>
      </c>
      <c r="I40" s="7">
        <f t="shared" si="19"/>
        <v>6.8181818181818177E-2</v>
      </c>
      <c r="J40" s="7">
        <f t="shared" si="19"/>
        <v>4.5454545454545456E-2</v>
      </c>
      <c r="L40" s="292"/>
    </row>
    <row r="41" spans="2:12" ht="10.5" customHeight="1" x14ac:dyDescent="0.15">
      <c r="B41" s="22"/>
      <c r="C41" s="464" t="s">
        <v>204</v>
      </c>
      <c r="D41" s="479"/>
      <c r="E41" s="36" t="s">
        <v>191</v>
      </c>
      <c r="F41" s="37">
        <f>+[1]集計表!CC9</f>
        <v>248</v>
      </c>
      <c r="G41" s="37">
        <f>+[1]集計表!CD9</f>
        <v>18</v>
      </c>
      <c r="H41" s="37">
        <f>+[1]集計表!CE9</f>
        <v>167</v>
      </c>
      <c r="I41" s="37">
        <f>+[1]集計表!CF9</f>
        <v>35</v>
      </c>
      <c r="J41" s="37">
        <f>+[1]集計表!CG9</f>
        <v>28</v>
      </c>
      <c r="L41" s="291"/>
    </row>
    <row r="42" spans="2:12" ht="10.5" customHeight="1" x14ac:dyDescent="0.15">
      <c r="B42" s="22"/>
      <c r="C42" s="482"/>
      <c r="D42" s="483"/>
      <c r="E42" s="38" t="s">
        <v>192</v>
      </c>
      <c r="F42" s="39"/>
      <c r="G42" s="40">
        <f t="shared" ref="G42:J42" si="20">IFERROR(G41/$F41,"-")</f>
        <v>7.2580645161290328E-2</v>
      </c>
      <c r="H42" s="40">
        <f t="shared" si="20"/>
        <v>0.67338709677419351</v>
      </c>
      <c r="I42" s="40">
        <f t="shared" si="20"/>
        <v>0.14112903225806453</v>
      </c>
      <c r="J42" s="40">
        <f t="shared" si="20"/>
        <v>0.11290322580645161</v>
      </c>
      <c r="L42" s="292"/>
    </row>
    <row r="43" spans="2:12" ht="10.5" customHeight="1" x14ac:dyDescent="0.15">
      <c r="B43" s="22"/>
      <c r="C43" s="62"/>
      <c r="D43" s="451" t="s">
        <v>50</v>
      </c>
      <c r="E43" s="4" t="s">
        <v>191</v>
      </c>
      <c r="F43" s="3">
        <f>+[1]集計表!CC30</f>
        <v>114</v>
      </c>
      <c r="G43" s="3">
        <f>+[1]集計表!CD30</f>
        <v>10</v>
      </c>
      <c r="H43" s="3">
        <f>+[1]集計表!CE30</f>
        <v>84</v>
      </c>
      <c r="I43" s="3">
        <f>+[1]集計表!CF30</f>
        <v>14</v>
      </c>
      <c r="J43" s="3">
        <f>+[1]集計表!CG30</f>
        <v>6</v>
      </c>
      <c r="L43" s="291"/>
    </row>
    <row r="44" spans="2:12" ht="10.5" customHeight="1" x14ac:dyDescent="0.15">
      <c r="B44" s="22"/>
      <c r="C44" s="62"/>
      <c r="D44" s="452"/>
      <c r="E44" s="5" t="s">
        <v>192</v>
      </c>
      <c r="F44" s="6"/>
      <c r="G44" s="7">
        <f t="shared" ref="G44:J44" si="21">IFERROR(G43/$F43,"-")</f>
        <v>8.771929824561403E-2</v>
      </c>
      <c r="H44" s="7">
        <f t="shared" si="21"/>
        <v>0.73684210526315785</v>
      </c>
      <c r="I44" s="7">
        <f t="shared" si="21"/>
        <v>0.12280701754385964</v>
      </c>
      <c r="J44" s="7">
        <f t="shared" si="21"/>
        <v>5.2631578947368418E-2</v>
      </c>
      <c r="L44" s="292"/>
    </row>
    <row r="45" spans="2:12" ht="10.5" customHeight="1" x14ac:dyDescent="0.15">
      <c r="B45" s="22"/>
      <c r="C45" s="62"/>
      <c r="D45" s="451" t="s">
        <v>205</v>
      </c>
      <c r="E45" s="4" t="s">
        <v>191</v>
      </c>
      <c r="F45" s="3">
        <f>+[1]集計表!CC31</f>
        <v>15</v>
      </c>
      <c r="G45" s="3">
        <f>+[1]集計表!CD31</f>
        <v>1</v>
      </c>
      <c r="H45" s="3">
        <f>+[1]集計表!CE31</f>
        <v>11</v>
      </c>
      <c r="I45" s="3">
        <f>+[1]集計表!CF31</f>
        <v>1</v>
      </c>
      <c r="J45" s="3">
        <f>+[1]集計表!CG31</f>
        <v>2</v>
      </c>
      <c r="L45" s="291"/>
    </row>
    <row r="46" spans="2:12" ht="10.5" customHeight="1" x14ac:dyDescent="0.15">
      <c r="B46" s="22"/>
      <c r="C46" s="62"/>
      <c r="D46" s="452"/>
      <c r="E46" s="5" t="s">
        <v>192</v>
      </c>
      <c r="F46" s="6"/>
      <c r="G46" s="7">
        <f t="shared" ref="G46:J46" si="22">IFERROR(G45/$F45,"-")</f>
        <v>6.6666666666666666E-2</v>
      </c>
      <c r="H46" s="7">
        <f t="shared" si="22"/>
        <v>0.73333333333333328</v>
      </c>
      <c r="I46" s="7">
        <f t="shared" si="22"/>
        <v>6.6666666666666666E-2</v>
      </c>
      <c r="J46" s="7">
        <f t="shared" si="22"/>
        <v>0.13333333333333333</v>
      </c>
      <c r="L46" s="292"/>
    </row>
    <row r="47" spans="2:12" ht="10.5" customHeight="1" x14ac:dyDescent="0.15">
      <c r="B47" s="22"/>
      <c r="C47" s="447" t="s">
        <v>206</v>
      </c>
      <c r="D47" s="451" t="s">
        <v>207</v>
      </c>
      <c r="E47" s="4" t="s">
        <v>191</v>
      </c>
      <c r="F47" s="3">
        <f>+[1]集計表!CC32</f>
        <v>26</v>
      </c>
      <c r="G47" s="3">
        <f>+[1]集計表!CD32</f>
        <v>4</v>
      </c>
      <c r="H47" s="3">
        <f>+[1]集計表!CE32</f>
        <v>16</v>
      </c>
      <c r="I47" s="3">
        <f>+[1]集計表!CF32</f>
        <v>5</v>
      </c>
      <c r="J47" s="3">
        <f>+[1]集計表!CG32</f>
        <v>1</v>
      </c>
      <c r="L47" s="291"/>
    </row>
    <row r="48" spans="2:12" ht="10.5" customHeight="1" x14ac:dyDescent="0.15">
      <c r="B48" s="22"/>
      <c r="C48" s="447"/>
      <c r="D48" s="452"/>
      <c r="E48" s="5" t="s">
        <v>192</v>
      </c>
      <c r="F48" s="6"/>
      <c r="G48" s="7">
        <f t="shared" ref="G48:J48" si="23">IFERROR(G47/$F47,"-")</f>
        <v>0.15384615384615385</v>
      </c>
      <c r="H48" s="7">
        <f t="shared" si="23"/>
        <v>0.61538461538461542</v>
      </c>
      <c r="I48" s="7">
        <f t="shared" si="23"/>
        <v>0.19230769230769232</v>
      </c>
      <c r="J48" s="7">
        <f t="shared" si="23"/>
        <v>3.8461538461538464E-2</v>
      </c>
      <c r="L48" s="292"/>
    </row>
    <row r="49" spans="2:12" ht="10.5" customHeight="1" x14ac:dyDescent="0.15">
      <c r="B49" s="22"/>
      <c r="C49" s="447" t="s">
        <v>208</v>
      </c>
      <c r="D49" s="451" t="s">
        <v>209</v>
      </c>
      <c r="E49" s="4" t="s">
        <v>191</v>
      </c>
      <c r="F49" s="3">
        <f>+[1]集計表!CC33</f>
        <v>28</v>
      </c>
      <c r="G49" s="3">
        <f>+[1]集計表!CD33</f>
        <v>1</v>
      </c>
      <c r="H49" s="3">
        <f>+[1]集計表!CE33</f>
        <v>21</v>
      </c>
      <c r="I49" s="3">
        <f>+[1]集計表!CF33</f>
        <v>5</v>
      </c>
      <c r="J49" s="3">
        <f>+[1]集計表!CG33</f>
        <v>1</v>
      </c>
      <c r="L49" s="291"/>
    </row>
    <row r="50" spans="2:12" ht="10.5" customHeight="1" x14ac:dyDescent="0.15">
      <c r="B50" s="22"/>
      <c r="C50" s="447"/>
      <c r="D50" s="452"/>
      <c r="E50" s="5" t="s">
        <v>192</v>
      </c>
      <c r="F50" s="6"/>
      <c r="G50" s="7">
        <f t="shared" ref="G50:J50" si="24">IFERROR(G49/$F49,"-")</f>
        <v>3.5714285714285712E-2</v>
      </c>
      <c r="H50" s="7">
        <f t="shared" si="24"/>
        <v>0.75</v>
      </c>
      <c r="I50" s="7">
        <f t="shared" si="24"/>
        <v>0.17857142857142858</v>
      </c>
      <c r="J50" s="7">
        <f t="shared" si="24"/>
        <v>3.5714285714285712E-2</v>
      </c>
      <c r="L50" s="292"/>
    </row>
    <row r="51" spans="2:12" ht="10.5" customHeight="1" x14ac:dyDescent="0.15">
      <c r="B51" s="22"/>
      <c r="C51" s="62"/>
      <c r="D51" s="451" t="s">
        <v>210</v>
      </c>
      <c r="E51" s="4" t="s">
        <v>191</v>
      </c>
      <c r="F51" s="3">
        <f>+[1]集計表!CC34</f>
        <v>26</v>
      </c>
      <c r="G51" s="3">
        <f>+[1]集計表!CD34</f>
        <v>2</v>
      </c>
      <c r="H51" s="3">
        <f>+[1]集計表!CE34</f>
        <v>22</v>
      </c>
      <c r="I51" s="3">
        <f>+[1]集計表!CF34</f>
        <v>2</v>
      </c>
      <c r="J51" s="3">
        <f>+[1]集計表!CG34</f>
        <v>0</v>
      </c>
      <c r="L51" s="291"/>
    </row>
    <row r="52" spans="2:12" ht="10.5" customHeight="1" x14ac:dyDescent="0.15">
      <c r="B52" s="22"/>
      <c r="C52" s="62"/>
      <c r="D52" s="452"/>
      <c r="E52" s="5" t="s">
        <v>192</v>
      </c>
      <c r="F52" s="6"/>
      <c r="G52" s="7">
        <f t="shared" ref="G52:J52" si="25">IFERROR(G51/$F51,"-")</f>
        <v>7.6923076923076927E-2</v>
      </c>
      <c r="H52" s="7">
        <f t="shared" si="25"/>
        <v>0.84615384615384615</v>
      </c>
      <c r="I52" s="7">
        <f t="shared" si="25"/>
        <v>7.6923076923076927E-2</v>
      </c>
      <c r="J52" s="7">
        <f t="shared" si="25"/>
        <v>0</v>
      </c>
      <c r="L52" s="292"/>
    </row>
    <row r="53" spans="2:12" ht="10.5" customHeight="1" x14ac:dyDescent="0.15">
      <c r="B53" s="22"/>
      <c r="C53" s="62"/>
      <c r="D53" s="451" t="s">
        <v>211</v>
      </c>
      <c r="E53" s="4" t="s">
        <v>191</v>
      </c>
      <c r="F53" s="3">
        <f>+[1]集計表!CC35</f>
        <v>19</v>
      </c>
      <c r="G53" s="3">
        <f>+[1]集計表!CD35</f>
        <v>2</v>
      </c>
      <c r="H53" s="3">
        <f>+[1]集計表!CE35</f>
        <v>14</v>
      </c>
      <c r="I53" s="3">
        <f>+[1]集計表!CF35</f>
        <v>1</v>
      </c>
      <c r="J53" s="3">
        <f>+[1]集計表!CG35</f>
        <v>2</v>
      </c>
      <c r="L53" s="291"/>
    </row>
    <row r="54" spans="2:12" ht="10.5" customHeight="1" x14ac:dyDescent="0.15">
      <c r="B54" s="22"/>
      <c r="C54" s="62"/>
      <c r="D54" s="452"/>
      <c r="E54" s="5" t="s">
        <v>192</v>
      </c>
      <c r="F54" s="6"/>
      <c r="G54" s="7">
        <f t="shared" ref="G54:J54" si="26">IFERROR(G53/$F53,"-")</f>
        <v>0.10526315789473684</v>
      </c>
      <c r="H54" s="7">
        <f t="shared" si="26"/>
        <v>0.73684210526315785</v>
      </c>
      <c r="I54" s="7">
        <f t="shared" si="26"/>
        <v>5.2631578947368418E-2</v>
      </c>
      <c r="J54" s="7">
        <f t="shared" si="26"/>
        <v>0.10526315789473684</v>
      </c>
      <c r="L54" s="292"/>
    </row>
    <row r="55" spans="2:12" ht="10.5" customHeight="1" x14ac:dyDescent="0.15">
      <c r="B55" s="22"/>
      <c r="C55" s="67"/>
      <c r="D55" s="451" t="s">
        <v>52</v>
      </c>
      <c r="E55" s="4" t="s">
        <v>191</v>
      </c>
      <c r="F55" s="3">
        <f>+[1]集計表!CC36</f>
        <v>134</v>
      </c>
      <c r="G55" s="3">
        <f>+[1]集計表!CD36</f>
        <v>8</v>
      </c>
      <c r="H55" s="3">
        <f>+[1]集計表!CE36</f>
        <v>83</v>
      </c>
      <c r="I55" s="3">
        <f>+[1]集計表!CF36</f>
        <v>21</v>
      </c>
      <c r="J55" s="3">
        <f>+[1]集計表!CG36</f>
        <v>22</v>
      </c>
      <c r="L55" s="291"/>
    </row>
    <row r="56" spans="2:12" ht="10.5" customHeight="1" x14ac:dyDescent="0.15">
      <c r="B56" s="22"/>
      <c r="C56" s="62"/>
      <c r="D56" s="452"/>
      <c r="E56" s="5" t="s">
        <v>192</v>
      </c>
      <c r="F56" s="6"/>
      <c r="G56" s="7">
        <f t="shared" ref="G56:J56" si="27">IFERROR(G55/$F55,"-")</f>
        <v>5.9701492537313432E-2</v>
      </c>
      <c r="H56" s="7">
        <f t="shared" si="27"/>
        <v>0.61940298507462688</v>
      </c>
      <c r="I56" s="7">
        <f t="shared" si="27"/>
        <v>0.15671641791044777</v>
      </c>
      <c r="J56" s="7">
        <f t="shared" si="27"/>
        <v>0.16417910447761194</v>
      </c>
      <c r="L56" s="292"/>
    </row>
    <row r="57" spans="2:12" ht="10.5" customHeight="1" x14ac:dyDescent="0.15">
      <c r="B57" s="22"/>
      <c r="C57" s="62"/>
      <c r="D57" s="451" t="s">
        <v>212</v>
      </c>
      <c r="E57" s="4" t="s">
        <v>191</v>
      </c>
      <c r="F57" s="3">
        <f>+[1]集計表!CC37</f>
        <v>35</v>
      </c>
      <c r="G57" s="3">
        <f>+[1]集計表!CD37</f>
        <v>1</v>
      </c>
      <c r="H57" s="3">
        <f>+[1]集計表!CE37</f>
        <v>17</v>
      </c>
      <c r="I57" s="3">
        <f>+[1]集計表!CF37</f>
        <v>10</v>
      </c>
      <c r="J57" s="3">
        <f>+[1]集計表!CG37</f>
        <v>7</v>
      </c>
      <c r="L57" s="291"/>
    </row>
    <row r="58" spans="2:12" ht="10.5" customHeight="1" x14ac:dyDescent="0.15">
      <c r="B58" s="22"/>
      <c r="C58" s="62"/>
      <c r="D58" s="452"/>
      <c r="E58" s="5" t="s">
        <v>192</v>
      </c>
      <c r="F58" s="6"/>
      <c r="G58" s="7">
        <f t="shared" ref="G58:J58" si="28">IFERROR(G57/$F57,"-")</f>
        <v>2.8571428571428571E-2</v>
      </c>
      <c r="H58" s="7">
        <f t="shared" si="28"/>
        <v>0.48571428571428571</v>
      </c>
      <c r="I58" s="7">
        <f t="shared" si="28"/>
        <v>0.2857142857142857</v>
      </c>
      <c r="J58" s="7">
        <f t="shared" si="28"/>
        <v>0.2</v>
      </c>
      <c r="L58" s="292"/>
    </row>
    <row r="59" spans="2:12" ht="10.5" customHeight="1" x14ac:dyDescent="0.15">
      <c r="B59" s="22"/>
      <c r="C59" s="447" t="s">
        <v>213</v>
      </c>
      <c r="D59" s="451" t="s">
        <v>207</v>
      </c>
      <c r="E59" s="4" t="s">
        <v>191</v>
      </c>
      <c r="F59" s="3">
        <f>+[1]集計表!CC38</f>
        <v>31</v>
      </c>
      <c r="G59" s="3">
        <f>+[1]集計表!CD38</f>
        <v>5</v>
      </c>
      <c r="H59" s="3">
        <f>+[1]集計表!CE38</f>
        <v>20</v>
      </c>
      <c r="I59" s="3">
        <f>+[1]集計表!CF38</f>
        <v>3</v>
      </c>
      <c r="J59" s="3">
        <f>+[1]集計表!CG38</f>
        <v>3</v>
      </c>
      <c r="L59" s="291"/>
    </row>
    <row r="60" spans="2:12" ht="10.5" customHeight="1" x14ac:dyDescent="0.15">
      <c r="B60" s="22"/>
      <c r="C60" s="447"/>
      <c r="D60" s="452"/>
      <c r="E60" s="5" t="s">
        <v>192</v>
      </c>
      <c r="F60" s="6"/>
      <c r="G60" s="7">
        <f t="shared" ref="G60:J60" si="29">IFERROR(G59/$F59,"-")</f>
        <v>0.16129032258064516</v>
      </c>
      <c r="H60" s="7">
        <f t="shared" si="29"/>
        <v>0.64516129032258063</v>
      </c>
      <c r="I60" s="7">
        <f t="shared" si="29"/>
        <v>9.6774193548387094E-2</v>
      </c>
      <c r="J60" s="7">
        <f t="shared" si="29"/>
        <v>9.6774193548387094E-2</v>
      </c>
      <c r="L60" s="292"/>
    </row>
    <row r="61" spans="2:12" ht="10.5" customHeight="1" x14ac:dyDescent="0.15">
      <c r="B61" s="22"/>
      <c r="C61" s="447" t="s">
        <v>208</v>
      </c>
      <c r="D61" s="451" t="s">
        <v>210</v>
      </c>
      <c r="E61" s="4" t="s">
        <v>191</v>
      </c>
      <c r="F61" s="3">
        <f>+[1]集計表!CC39</f>
        <v>30</v>
      </c>
      <c r="G61" s="3">
        <f>+[1]集計表!CD39</f>
        <v>1</v>
      </c>
      <c r="H61" s="3">
        <f>+[1]集計表!CE39</f>
        <v>15</v>
      </c>
      <c r="I61" s="3">
        <f>+[1]集計表!CF39</f>
        <v>5</v>
      </c>
      <c r="J61" s="3">
        <f>+[1]集計表!CG39</f>
        <v>9</v>
      </c>
      <c r="L61" s="291"/>
    </row>
    <row r="62" spans="2:12" ht="10.5" customHeight="1" x14ac:dyDescent="0.15">
      <c r="B62" s="22"/>
      <c r="C62" s="447"/>
      <c r="D62" s="452"/>
      <c r="E62" s="5" t="s">
        <v>192</v>
      </c>
      <c r="F62" s="6"/>
      <c r="G62" s="7">
        <f t="shared" ref="G62:J62" si="30">IFERROR(G61/$F61,"-")</f>
        <v>3.3333333333333333E-2</v>
      </c>
      <c r="H62" s="7">
        <f t="shared" si="30"/>
        <v>0.5</v>
      </c>
      <c r="I62" s="7">
        <f t="shared" si="30"/>
        <v>0.16666666666666666</v>
      </c>
      <c r="J62" s="7">
        <f t="shared" si="30"/>
        <v>0.3</v>
      </c>
      <c r="L62" s="292"/>
    </row>
    <row r="63" spans="2:12" ht="10.5" customHeight="1" x14ac:dyDescent="0.15">
      <c r="B63" s="22"/>
      <c r="C63" s="62"/>
      <c r="D63" s="451" t="s">
        <v>211</v>
      </c>
      <c r="E63" s="4" t="s">
        <v>191</v>
      </c>
      <c r="F63" s="3">
        <f>+[1]集計表!CC40</f>
        <v>38</v>
      </c>
      <c r="G63" s="3">
        <f>+[1]集計表!CD40</f>
        <v>1</v>
      </c>
      <c r="H63" s="3">
        <f>+[1]集計表!CE40</f>
        <v>31</v>
      </c>
      <c r="I63" s="3">
        <f>+[1]集計表!CF40</f>
        <v>3</v>
      </c>
      <c r="J63" s="3">
        <f>+[1]集計表!CG40</f>
        <v>3</v>
      </c>
      <c r="L63" s="291"/>
    </row>
    <row r="64" spans="2:12" ht="10.5" customHeight="1" x14ac:dyDescent="0.15">
      <c r="B64" s="22"/>
      <c r="C64" s="62"/>
      <c r="D64" s="452"/>
      <c r="E64" s="5" t="s">
        <v>192</v>
      </c>
      <c r="F64" s="6"/>
      <c r="G64" s="7">
        <f t="shared" ref="G64:J64" si="31">IFERROR(G63/$F63,"-")</f>
        <v>2.6315789473684209E-2</v>
      </c>
      <c r="H64" s="7">
        <f t="shared" si="31"/>
        <v>0.81578947368421051</v>
      </c>
      <c r="I64" s="7">
        <f t="shared" si="31"/>
        <v>7.8947368421052627E-2</v>
      </c>
      <c r="J64" s="7">
        <f t="shared" si="31"/>
        <v>7.8947368421052627E-2</v>
      </c>
      <c r="L64" s="292"/>
    </row>
    <row r="65" spans="2:12" ht="10.5" customHeight="1" x14ac:dyDescent="0.15">
      <c r="B65" s="22"/>
      <c r="C65" s="464" t="s">
        <v>214</v>
      </c>
      <c r="D65" s="479"/>
      <c r="E65" s="36" t="s">
        <v>191</v>
      </c>
      <c r="F65" s="37">
        <f>+[1]集計表!CC10</f>
        <v>44</v>
      </c>
      <c r="G65" s="37">
        <f>+[1]集計表!CD10</f>
        <v>0</v>
      </c>
      <c r="H65" s="37">
        <f>+[1]集計表!CE10</f>
        <v>30</v>
      </c>
      <c r="I65" s="37">
        <f>+[1]集計表!CF10</f>
        <v>8</v>
      </c>
      <c r="J65" s="37">
        <f>+[1]集計表!CG10</f>
        <v>6</v>
      </c>
      <c r="L65" s="291"/>
    </row>
    <row r="66" spans="2:12" ht="10.5" customHeight="1" x14ac:dyDescent="0.15">
      <c r="B66" s="22"/>
      <c r="C66" s="480"/>
      <c r="D66" s="481"/>
      <c r="E66" s="38" t="s">
        <v>192</v>
      </c>
      <c r="F66" s="39"/>
      <c r="G66" s="40">
        <f t="shared" ref="G66:J66" si="32">IFERROR(G65/$F65,"-")</f>
        <v>0</v>
      </c>
      <c r="H66" s="40">
        <f t="shared" si="32"/>
        <v>0.68181818181818177</v>
      </c>
      <c r="I66" s="40">
        <f t="shared" si="32"/>
        <v>0.18181818181818182</v>
      </c>
      <c r="J66" s="40">
        <f t="shared" si="32"/>
        <v>0.13636363636363635</v>
      </c>
      <c r="L66" s="292"/>
    </row>
    <row r="67" spans="2:12" ht="10.5" customHeight="1" x14ac:dyDescent="0.15">
      <c r="B67" s="22"/>
      <c r="C67" s="464" t="s">
        <v>215</v>
      </c>
      <c r="D67" s="479"/>
      <c r="E67" s="36" t="s">
        <v>191</v>
      </c>
      <c r="F67" s="37">
        <f>+[1]集計表!CC11</f>
        <v>49</v>
      </c>
      <c r="G67" s="37">
        <f>+[1]集計表!CD11</f>
        <v>8</v>
      </c>
      <c r="H67" s="37">
        <f>+[1]集計表!CE11</f>
        <v>29</v>
      </c>
      <c r="I67" s="37">
        <f>+[1]集計表!CF11</f>
        <v>5</v>
      </c>
      <c r="J67" s="37">
        <f>+[1]集計表!CG11</f>
        <v>7</v>
      </c>
      <c r="L67" s="291"/>
    </row>
    <row r="68" spans="2:12" ht="10.5" customHeight="1" x14ac:dyDescent="0.15">
      <c r="B68" s="22"/>
      <c r="C68" s="480"/>
      <c r="D68" s="481"/>
      <c r="E68" s="38" t="s">
        <v>192</v>
      </c>
      <c r="F68" s="39"/>
      <c r="G68" s="40">
        <f t="shared" ref="G68:J68" si="33">IFERROR(G67/$F67,"-")</f>
        <v>0.16326530612244897</v>
      </c>
      <c r="H68" s="40">
        <f t="shared" si="33"/>
        <v>0.59183673469387754</v>
      </c>
      <c r="I68" s="40">
        <f t="shared" si="33"/>
        <v>0.10204081632653061</v>
      </c>
      <c r="J68" s="40">
        <f t="shared" si="33"/>
        <v>0.14285714285714285</v>
      </c>
      <c r="L68" s="292"/>
    </row>
    <row r="69" spans="2:12" ht="10.5" customHeight="1" x14ac:dyDescent="0.15">
      <c r="B69" s="22"/>
      <c r="C69" s="464" t="s">
        <v>216</v>
      </c>
      <c r="D69" s="479"/>
      <c r="E69" s="36" t="s">
        <v>191</v>
      </c>
      <c r="F69" s="37">
        <f>+[1]集計表!CC12</f>
        <v>45</v>
      </c>
      <c r="G69" s="37">
        <f>+[1]集計表!CD12</f>
        <v>16</v>
      </c>
      <c r="H69" s="37">
        <f>+[1]集計表!CE12</f>
        <v>28</v>
      </c>
      <c r="I69" s="37">
        <f>+[1]集計表!CF12</f>
        <v>1</v>
      </c>
      <c r="J69" s="37">
        <f>+[1]集計表!CG12</f>
        <v>0</v>
      </c>
      <c r="L69" s="291"/>
    </row>
    <row r="70" spans="2:12" ht="10.5" customHeight="1" x14ac:dyDescent="0.15">
      <c r="B70" s="22"/>
      <c r="C70" s="480"/>
      <c r="D70" s="481"/>
      <c r="E70" s="38" t="s">
        <v>192</v>
      </c>
      <c r="F70" s="39"/>
      <c r="G70" s="40">
        <f t="shared" ref="G70:J70" si="34">IFERROR(G69/$F69,"-")</f>
        <v>0.35555555555555557</v>
      </c>
      <c r="H70" s="40">
        <f t="shared" si="34"/>
        <v>0.62222222222222223</v>
      </c>
      <c r="I70" s="40">
        <f t="shared" si="34"/>
        <v>2.2222222222222223E-2</v>
      </c>
      <c r="J70" s="40">
        <f t="shared" si="34"/>
        <v>0</v>
      </c>
      <c r="L70" s="292"/>
    </row>
    <row r="71" spans="2:12" ht="10.5" customHeight="1" x14ac:dyDescent="0.15">
      <c r="B71" s="22"/>
      <c r="C71" s="464" t="s">
        <v>217</v>
      </c>
      <c r="D71" s="479"/>
      <c r="E71" s="36" t="s">
        <v>191</v>
      </c>
      <c r="F71" s="37">
        <f>+[1]集計表!CC13</f>
        <v>40</v>
      </c>
      <c r="G71" s="37">
        <f>+[1]集計表!CD13</f>
        <v>0</v>
      </c>
      <c r="H71" s="37">
        <f>+[1]集計表!CE13</f>
        <v>19</v>
      </c>
      <c r="I71" s="37">
        <f>+[1]集計表!CF13</f>
        <v>7</v>
      </c>
      <c r="J71" s="37">
        <f>+[1]集計表!CG13</f>
        <v>14</v>
      </c>
      <c r="L71" s="291"/>
    </row>
    <row r="72" spans="2:12" ht="10.5" customHeight="1" x14ac:dyDescent="0.15">
      <c r="B72" s="22"/>
      <c r="C72" s="480"/>
      <c r="D72" s="481"/>
      <c r="E72" s="38" t="s">
        <v>192</v>
      </c>
      <c r="F72" s="39"/>
      <c r="G72" s="40">
        <f t="shared" ref="G72:J72" si="35">IFERROR(G71/$F71,"-")</f>
        <v>0</v>
      </c>
      <c r="H72" s="40">
        <f t="shared" si="35"/>
        <v>0.47499999999999998</v>
      </c>
      <c r="I72" s="40">
        <f t="shared" si="35"/>
        <v>0.17499999999999999</v>
      </c>
      <c r="J72" s="40">
        <f t="shared" si="35"/>
        <v>0.35</v>
      </c>
      <c r="L72" s="292"/>
    </row>
    <row r="73" spans="2:12" ht="10.5" customHeight="1" x14ac:dyDescent="0.15">
      <c r="B73" s="22"/>
      <c r="C73" s="464" t="s">
        <v>218</v>
      </c>
      <c r="D73" s="479"/>
      <c r="E73" s="36" t="s">
        <v>191</v>
      </c>
      <c r="F73" s="37">
        <f>+[1]集計表!CC14</f>
        <v>150</v>
      </c>
      <c r="G73" s="37">
        <f>+[1]集計表!CD14</f>
        <v>13</v>
      </c>
      <c r="H73" s="37">
        <f>+[1]集計表!CE14</f>
        <v>90</v>
      </c>
      <c r="I73" s="37">
        <f>+[1]集計表!CF14</f>
        <v>22</v>
      </c>
      <c r="J73" s="37">
        <f>+[1]集計表!CG14</f>
        <v>25</v>
      </c>
      <c r="L73" s="291"/>
    </row>
    <row r="74" spans="2:12" ht="10.5" customHeight="1" x14ac:dyDescent="0.15">
      <c r="B74" s="22"/>
      <c r="C74" s="482"/>
      <c r="D74" s="483"/>
      <c r="E74" s="38" t="s">
        <v>192</v>
      </c>
      <c r="F74" s="39"/>
      <c r="G74" s="40">
        <f t="shared" ref="G74:J74" si="36">IFERROR(G73/$F73,"-")</f>
        <v>8.666666666666667E-2</v>
      </c>
      <c r="H74" s="40">
        <f t="shared" si="36"/>
        <v>0.6</v>
      </c>
      <c r="I74" s="40">
        <f t="shared" si="36"/>
        <v>0.14666666666666667</v>
      </c>
      <c r="J74" s="40">
        <f t="shared" si="36"/>
        <v>0.16666666666666666</v>
      </c>
      <c r="L74" s="292"/>
    </row>
    <row r="75" spans="2:12" ht="10.5" customHeight="1" x14ac:dyDescent="0.15">
      <c r="B75" s="22"/>
      <c r="C75" s="64"/>
      <c r="D75" s="451" t="s">
        <v>47</v>
      </c>
      <c r="E75" s="4" t="s">
        <v>191</v>
      </c>
      <c r="F75" s="3">
        <f>+[1]集計表!CC45</f>
        <v>37</v>
      </c>
      <c r="G75" s="3">
        <f>+[1]集計表!CD45</f>
        <v>2</v>
      </c>
      <c r="H75" s="3">
        <f>+[1]集計表!CE45</f>
        <v>21</v>
      </c>
      <c r="I75" s="3">
        <f>+[1]集計表!CF45</f>
        <v>4</v>
      </c>
      <c r="J75" s="3">
        <f>+[1]集計表!CG45</f>
        <v>10</v>
      </c>
      <c r="L75" s="291"/>
    </row>
    <row r="76" spans="2:12" ht="10.5" customHeight="1" x14ac:dyDescent="0.15">
      <c r="B76" s="22"/>
      <c r="C76" s="64"/>
      <c r="D76" s="452"/>
      <c r="E76" s="5" t="s">
        <v>192</v>
      </c>
      <c r="F76" s="6"/>
      <c r="G76" s="7">
        <f t="shared" ref="G76:J76" si="37">IFERROR(G75/$F75,"-")</f>
        <v>5.4054054054054057E-2</v>
      </c>
      <c r="H76" s="7">
        <f t="shared" si="37"/>
        <v>0.56756756756756754</v>
      </c>
      <c r="I76" s="7">
        <f t="shared" si="37"/>
        <v>0.10810810810810811</v>
      </c>
      <c r="J76" s="7">
        <f t="shared" si="37"/>
        <v>0.27027027027027029</v>
      </c>
      <c r="L76" s="292"/>
    </row>
    <row r="77" spans="2:12" ht="10.5" customHeight="1" x14ac:dyDescent="0.15">
      <c r="B77" s="22"/>
      <c r="C77" s="64"/>
      <c r="D77" s="451" t="s">
        <v>219</v>
      </c>
      <c r="E77" s="4" t="s">
        <v>191</v>
      </c>
      <c r="F77" s="3">
        <f>+[1]集計表!CC46</f>
        <v>38</v>
      </c>
      <c r="G77" s="3">
        <f>+[1]集計表!CD46</f>
        <v>3</v>
      </c>
      <c r="H77" s="3">
        <f>+[1]集計表!CE46</f>
        <v>20</v>
      </c>
      <c r="I77" s="3">
        <f>+[1]集計表!CF46</f>
        <v>8</v>
      </c>
      <c r="J77" s="3">
        <f>+[1]集計表!CG46</f>
        <v>7</v>
      </c>
      <c r="L77" s="291"/>
    </row>
    <row r="78" spans="2:12" ht="10.5" customHeight="1" x14ac:dyDescent="0.15">
      <c r="B78" s="22"/>
      <c r="C78" s="64"/>
      <c r="D78" s="452"/>
      <c r="E78" s="5" t="s">
        <v>192</v>
      </c>
      <c r="F78" s="6"/>
      <c r="G78" s="7">
        <f t="shared" ref="G78:J78" si="38">IFERROR(G77/$F77,"-")</f>
        <v>7.8947368421052627E-2</v>
      </c>
      <c r="H78" s="7">
        <f t="shared" si="38"/>
        <v>0.52631578947368418</v>
      </c>
      <c r="I78" s="7">
        <f t="shared" si="38"/>
        <v>0.21052631578947367</v>
      </c>
      <c r="J78" s="7">
        <f t="shared" si="38"/>
        <v>0.18421052631578946</v>
      </c>
      <c r="L78" s="292"/>
    </row>
    <row r="79" spans="2:12" ht="10.5" customHeight="1" x14ac:dyDescent="0.15">
      <c r="B79" s="22"/>
      <c r="C79" s="64"/>
      <c r="D79" s="451" t="s">
        <v>220</v>
      </c>
      <c r="E79" s="4" t="s">
        <v>191</v>
      </c>
      <c r="F79" s="3">
        <f>+[1]集計表!CC47</f>
        <v>39</v>
      </c>
      <c r="G79" s="3">
        <f>+[1]集計表!CD47</f>
        <v>3</v>
      </c>
      <c r="H79" s="3">
        <f>+[1]集計表!CE47</f>
        <v>23</v>
      </c>
      <c r="I79" s="3">
        <f>+[1]集計表!CF47</f>
        <v>6</v>
      </c>
      <c r="J79" s="3">
        <f>+[1]集計表!CG47</f>
        <v>7</v>
      </c>
      <c r="L79" s="291"/>
    </row>
    <row r="80" spans="2:12" ht="10.5" customHeight="1" x14ac:dyDescent="0.15">
      <c r="B80" s="22"/>
      <c r="C80" s="64"/>
      <c r="D80" s="452"/>
      <c r="E80" s="5" t="s">
        <v>192</v>
      </c>
      <c r="F80" s="6"/>
      <c r="G80" s="7">
        <f t="shared" ref="G80:J80" si="39">IFERROR(G79/$F79,"-")</f>
        <v>7.6923076923076927E-2</v>
      </c>
      <c r="H80" s="7">
        <f t="shared" si="39"/>
        <v>0.58974358974358976</v>
      </c>
      <c r="I80" s="7">
        <f t="shared" si="39"/>
        <v>0.15384615384615385</v>
      </c>
      <c r="J80" s="7">
        <f t="shared" si="39"/>
        <v>0.17948717948717949</v>
      </c>
      <c r="L80" s="292"/>
    </row>
    <row r="81" spans="2:12" ht="10.5" customHeight="1" x14ac:dyDescent="0.15">
      <c r="B81" s="22"/>
      <c r="C81" s="64"/>
      <c r="D81" s="451" t="s">
        <v>221</v>
      </c>
      <c r="E81" s="4" t="s">
        <v>191</v>
      </c>
      <c r="F81" s="3">
        <f>+[1]集計表!CC48</f>
        <v>36</v>
      </c>
      <c r="G81" s="3">
        <f>+[1]集計表!CD48</f>
        <v>5</v>
      </c>
      <c r="H81" s="3">
        <f>+[1]集計表!CE48</f>
        <v>26</v>
      </c>
      <c r="I81" s="3">
        <f>+[1]集計表!CF48</f>
        <v>4</v>
      </c>
      <c r="J81" s="3">
        <f>+[1]集計表!CG48</f>
        <v>1</v>
      </c>
      <c r="L81" s="291"/>
    </row>
    <row r="82" spans="2:12" ht="10.5" customHeight="1" x14ac:dyDescent="0.15">
      <c r="B82" s="23"/>
      <c r="C82" s="63"/>
      <c r="D82" s="452"/>
      <c r="E82" s="5" t="s">
        <v>192</v>
      </c>
      <c r="F82" s="6"/>
      <c r="G82" s="7">
        <f t="shared" ref="G82:J82" si="40">IFERROR(G81/$F81,"-")</f>
        <v>0.1388888888888889</v>
      </c>
      <c r="H82" s="7">
        <f t="shared" si="40"/>
        <v>0.72222222222222221</v>
      </c>
      <c r="I82" s="7">
        <f t="shared" si="40"/>
        <v>0.1111111111111111</v>
      </c>
      <c r="J82" s="7">
        <f t="shared" si="40"/>
        <v>2.7777777777777776E-2</v>
      </c>
      <c r="L82" s="292"/>
    </row>
    <row r="83" spans="2:12" ht="10.5" customHeight="1" x14ac:dyDescent="0.15"/>
  </sheetData>
  <sheetProtection algorithmName="SHA-512" hashValue="M95+N9laMWf13c7aKN8ksrQDf4GOeWuvtcafXtX5lj67ytz+z0miAyNNMPlGeZKxPz3sssx0wnDq4VExtDb5MQ==" saltValue="VB3TrPfNCTiIIo0QN/IyUQ=="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F25"/>
  <sheetViews>
    <sheetView workbookViewId="0">
      <selection activeCell="I8" sqref="I8"/>
    </sheetView>
  </sheetViews>
  <sheetFormatPr defaultRowHeight="13.5" x14ac:dyDescent="0.15"/>
  <sheetData>
    <row r="6" spans="1:6" ht="17.25" customHeight="1" x14ac:dyDescent="0.15">
      <c r="D6" s="446" t="s">
        <v>150</v>
      </c>
      <c r="E6" s="446"/>
      <c r="F6" s="446"/>
    </row>
    <row r="7" spans="1:6" ht="17.25" customHeight="1" x14ac:dyDescent="0.15">
      <c r="D7" s="446"/>
      <c r="E7" s="446"/>
      <c r="F7" s="446"/>
    </row>
    <row r="8" spans="1:6" ht="17.25" customHeight="1" x14ac:dyDescent="0.15">
      <c r="D8" s="446"/>
      <c r="E8" s="446"/>
      <c r="F8" s="446"/>
    </row>
    <row r="9" spans="1:6" ht="17.25" customHeight="1" x14ac:dyDescent="0.15">
      <c r="D9" s="94"/>
      <c r="E9" s="94"/>
      <c r="F9" s="94"/>
    </row>
    <row r="10" spans="1:6" ht="17.25" customHeight="1" x14ac:dyDescent="0.15">
      <c r="D10" s="94"/>
      <c r="E10" s="94"/>
      <c r="F10" s="94"/>
    </row>
    <row r="12" spans="1:6" ht="17.25" x14ac:dyDescent="0.2">
      <c r="B12" s="74" t="s">
        <v>278</v>
      </c>
    </row>
    <row r="13" spans="1:6" s="15" customFormat="1" ht="27.75" customHeight="1" x14ac:dyDescent="0.2">
      <c r="A13" s="74" t="s">
        <v>186</v>
      </c>
      <c r="B13" s="74"/>
      <c r="C13" s="95"/>
    </row>
    <row r="14" spans="1:6" s="15" customFormat="1" ht="16.5" customHeight="1" x14ac:dyDescent="0.15"/>
    <row r="15" spans="1:6" s="15" customFormat="1" ht="16.5" customHeight="1" x14ac:dyDescent="0.15">
      <c r="B15" s="15" t="s">
        <v>178</v>
      </c>
    </row>
    <row r="16" spans="1:6" s="15" customFormat="1" ht="16.5" customHeight="1" x14ac:dyDescent="0.15">
      <c r="B16" s="15" t="s">
        <v>179</v>
      </c>
      <c r="C16" s="96"/>
    </row>
    <row r="17" spans="2:2" s="15" customFormat="1" ht="16.5" customHeight="1" x14ac:dyDescent="0.15">
      <c r="B17" s="15" t="s">
        <v>180</v>
      </c>
    </row>
    <row r="18" spans="2:2" s="15" customFormat="1" ht="16.5" customHeight="1" x14ac:dyDescent="0.15"/>
    <row r="19" spans="2:2" s="15" customFormat="1" ht="16.5" customHeight="1" x14ac:dyDescent="0.15">
      <c r="B19" s="15" t="s">
        <v>181</v>
      </c>
    </row>
    <row r="20" spans="2:2" s="15" customFormat="1" ht="16.5" customHeight="1" x14ac:dyDescent="0.15">
      <c r="B20" s="15" t="s">
        <v>182</v>
      </c>
    </row>
    <row r="21" spans="2:2" s="15" customFormat="1" ht="16.5" customHeight="1" x14ac:dyDescent="0.15"/>
    <row r="22" spans="2:2" s="15" customFormat="1" ht="16.5" customHeight="1" x14ac:dyDescent="0.15"/>
    <row r="23" spans="2:2" s="15" customFormat="1" ht="16.5" customHeight="1" x14ac:dyDescent="0.15"/>
    <row r="24" spans="2:2" s="15" customFormat="1" ht="16.5" customHeight="1" x14ac:dyDescent="0.15"/>
    <row r="25" spans="2:2" s="15" customFormat="1" ht="16.5" customHeight="1" x14ac:dyDescent="0.15"/>
  </sheetData>
  <sheetProtection algorithmName="SHA-512" hashValue="skGrDZ3m5ngsCNwNjT+eQT5bQXyN3LVu13Lq6TfOpQyzhfv8aPwO3OVTv7G1p8fIZDIBi/Y8sEBIfS4UzqqQLg==" saltValue="ieQ3TCBZ1gKU88xpNl0OFg==" spinCount="100000" sheet="1" objects="1" scenarios="1"/>
  <mergeCells count="1">
    <mergeCell ref="D6:F8"/>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85"/>
  <sheetViews>
    <sheetView topLeftCell="B1" workbookViewId="0">
      <selection activeCell="N2" sqref="N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3" width="7.875" style="1" customWidth="1"/>
    <col min="14" max="16384" width="9" style="1"/>
  </cols>
  <sheetData>
    <row r="1" spans="1:14" ht="17.25" x14ac:dyDescent="0.2">
      <c r="A1" s="88"/>
      <c r="B1" s="15" t="s">
        <v>288</v>
      </c>
    </row>
    <row r="2" spans="1:14" ht="33.950000000000003" customHeight="1" x14ac:dyDescent="0.15">
      <c r="B2" s="495"/>
      <c r="C2" s="497"/>
      <c r="D2" s="498"/>
      <c r="E2" s="2"/>
      <c r="F2" s="17" t="s">
        <v>189</v>
      </c>
      <c r="G2" s="18" t="s">
        <v>289</v>
      </c>
      <c r="H2" s="366" t="s">
        <v>290</v>
      </c>
      <c r="I2" s="366" t="s">
        <v>291</v>
      </c>
      <c r="J2" s="366" t="s">
        <v>292</v>
      </c>
      <c r="K2" s="366" t="s">
        <v>293</v>
      </c>
      <c r="L2" s="18" t="s">
        <v>235</v>
      </c>
      <c r="N2" s="290"/>
    </row>
    <row r="3" spans="1:14" ht="10.5" customHeight="1" x14ac:dyDescent="0.15">
      <c r="B3" s="468" t="s">
        <v>190</v>
      </c>
      <c r="C3" s="490"/>
      <c r="D3" s="491"/>
      <c r="E3" s="24" t="s">
        <v>191</v>
      </c>
      <c r="F3" s="25">
        <f>+[1]集計表!CH6</f>
        <v>180</v>
      </c>
      <c r="G3" s="25">
        <f>+[1]集計表!CI6</f>
        <v>16</v>
      </c>
      <c r="H3" s="25">
        <f>+[1]集計表!CJ6</f>
        <v>114</v>
      </c>
      <c r="I3" s="25">
        <f>+[1]集計表!CK6</f>
        <v>7</v>
      </c>
      <c r="J3" s="25">
        <f>+[1]集計表!CL6</f>
        <v>42</v>
      </c>
      <c r="K3" s="25">
        <f>+[1]集計表!CM6</f>
        <v>83</v>
      </c>
      <c r="L3" s="25">
        <f>+[1]集計表!CN6</f>
        <v>9</v>
      </c>
      <c r="N3" s="291"/>
    </row>
    <row r="4" spans="1:14" ht="10.5" customHeight="1" x14ac:dyDescent="0.15">
      <c r="B4" s="492"/>
      <c r="C4" s="493"/>
      <c r="D4" s="494"/>
      <c r="E4" s="26" t="s">
        <v>192</v>
      </c>
      <c r="F4" s="27"/>
      <c r="G4" s="28">
        <f>IFERROR(G3/$F3,"-")</f>
        <v>8.8888888888888892E-2</v>
      </c>
      <c r="H4" s="28">
        <f t="shared" ref="H4" si="0">IFERROR(H3/$F3,"-")</f>
        <v>0.6333333333333333</v>
      </c>
      <c r="I4" s="28">
        <f>IFERROR(I3/$F3,"-")</f>
        <v>3.888888888888889E-2</v>
      </c>
      <c r="J4" s="28">
        <f t="shared" ref="J4:L4" si="1">IFERROR(J3/$F3,"-")</f>
        <v>0.23333333333333334</v>
      </c>
      <c r="K4" s="28">
        <f t="shared" si="1"/>
        <v>0.46111111111111114</v>
      </c>
      <c r="L4" s="28">
        <f t="shared" si="1"/>
        <v>0.05</v>
      </c>
      <c r="N4" s="292"/>
    </row>
    <row r="5" spans="1:14" ht="10.5" customHeight="1" x14ac:dyDescent="0.15">
      <c r="B5" s="453" t="s">
        <v>193</v>
      </c>
      <c r="C5" s="484"/>
      <c r="D5" s="485"/>
      <c r="E5" s="30" t="s">
        <v>191</v>
      </c>
      <c r="F5" s="31">
        <f>+[1]集計表!CH7</f>
        <v>110</v>
      </c>
      <c r="G5" s="31">
        <f>+[1]集計表!CI7</f>
        <v>11</v>
      </c>
      <c r="H5" s="31">
        <f>+[1]集計表!CJ7</f>
        <v>72</v>
      </c>
      <c r="I5" s="31">
        <f>+[1]集計表!CK7</f>
        <v>6</v>
      </c>
      <c r="J5" s="31">
        <f>+[1]集計表!CL7</f>
        <v>30</v>
      </c>
      <c r="K5" s="31">
        <f>+[1]集計表!CM7</f>
        <v>47</v>
      </c>
      <c r="L5" s="31">
        <f>+[1]集計表!CN7</f>
        <v>5</v>
      </c>
      <c r="N5" s="291"/>
    </row>
    <row r="6" spans="1:14" ht="10.5" customHeight="1" x14ac:dyDescent="0.15">
      <c r="B6" s="486"/>
      <c r="C6" s="487"/>
      <c r="D6" s="488"/>
      <c r="E6" s="32" t="s">
        <v>192</v>
      </c>
      <c r="F6" s="33"/>
      <c r="G6" s="70">
        <f>IFERROR(G5/$F5,"-")</f>
        <v>0.1</v>
      </c>
      <c r="H6" s="70">
        <f t="shared" ref="H6" si="2">IFERROR(H5/$F5,"-")</f>
        <v>0.65454545454545454</v>
      </c>
      <c r="I6" s="70">
        <f>IFERROR(I5/$F5,"-")</f>
        <v>5.4545454545454543E-2</v>
      </c>
      <c r="J6" s="70">
        <f t="shared" ref="J6:L6" si="3">IFERROR(J5/$F5,"-")</f>
        <v>0.27272727272727271</v>
      </c>
      <c r="K6" s="70">
        <f t="shared" si="3"/>
        <v>0.42727272727272725</v>
      </c>
      <c r="L6" s="70">
        <f t="shared" si="3"/>
        <v>4.5454545454545456E-2</v>
      </c>
      <c r="N6" s="292"/>
    </row>
    <row r="7" spans="1:14" ht="10.5" customHeight="1" x14ac:dyDescent="0.15">
      <c r="B7" s="22"/>
      <c r="C7" s="459" t="s">
        <v>194</v>
      </c>
      <c r="D7" s="460"/>
      <c r="E7" s="4" t="s">
        <v>191</v>
      </c>
      <c r="F7" s="3">
        <f>+[1]集計表!CH15</f>
        <v>5</v>
      </c>
      <c r="G7" s="3">
        <f>+[1]集計表!CI15</f>
        <v>0</v>
      </c>
      <c r="H7" s="3">
        <f>+[1]集計表!CJ15</f>
        <v>3</v>
      </c>
      <c r="I7" s="3">
        <f>+[1]集計表!CK15</f>
        <v>0</v>
      </c>
      <c r="J7" s="3">
        <f>+[1]集計表!CL15</f>
        <v>2</v>
      </c>
      <c r="K7" s="3">
        <f>+[1]集計表!CM15</f>
        <v>3</v>
      </c>
      <c r="L7" s="3">
        <f>+[1]集計表!CN15</f>
        <v>0</v>
      </c>
      <c r="N7" s="291"/>
    </row>
    <row r="8" spans="1:14" ht="10.5" customHeight="1" x14ac:dyDescent="0.15">
      <c r="B8" s="22"/>
      <c r="C8" s="461"/>
      <c r="D8" s="462"/>
      <c r="E8" s="5" t="s">
        <v>192</v>
      </c>
      <c r="F8" s="6"/>
      <c r="G8" s="7">
        <f t="shared" ref="G8:H8" si="4">IFERROR(G7/$F7,"-")</f>
        <v>0</v>
      </c>
      <c r="H8" s="7">
        <f t="shared" si="4"/>
        <v>0.6</v>
      </c>
      <c r="I8" s="7">
        <f>IFERROR(I7/$F7,"-")</f>
        <v>0</v>
      </c>
      <c r="J8" s="7">
        <f t="shared" ref="J8:L8" si="5">IFERROR(J7/$F7,"-")</f>
        <v>0.4</v>
      </c>
      <c r="K8" s="7">
        <f t="shared" si="5"/>
        <v>0.6</v>
      </c>
      <c r="L8" s="7">
        <f t="shared" si="5"/>
        <v>0</v>
      </c>
      <c r="N8" s="292"/>
    </row>
    <row r="9" spans="1:14" ht="10.5" customHeight="1" x14ac:dyDescent="0.15">
      <c r="B9" s="22"/>
      <c r="C9" s="459" t="s">
        <v>195</v>
      </c>
      <c r="D9" s="460"/>
      <c r="E9" s="4" t="s">
        <v>191</v>
      </c>
      <c r="F9" s="3">
        <f>+[1]集計表!CH16</f>
        <v>6</v>
      </c>
      <c r="G9" s="3">
        <f>+[1]集計表!CI16</f>
        <v>1</v>
      </c>
      <c r="H9" s="3">
        <f>+[1]集計表!CJ16</f>
        <v>4</v>
      </c>
      <c r="I9" s="3">
        <f>+[1]集計表!CK16</f>
        <v>0</v>
      </c>
      <c r="J9" s="3">
        <f>+[1]集計表!CL16</f>
        <v>2</v>
      </c>
      <c r="K9" s="3">
        <f>+[1]集計表!CM16</f>
        <v>4</v>
      </c>
      <c r="L9" s="3">
        <f>+[1]集計表!CN16</f>
        <v>0</v>
      </c>
      <c r="N9" s="291"/>
    </row>
    <row r="10" spans="1:14" ht="10.5" customHeight="1" x14ac:dyDescent="0.15">
      <c r="B10" s="22"/>
      <c r="C10" s="461"/>
      <c r="D10" s="462"/>
      <c r="E10" s="5" t="s">
        <v>192</v>
      </c>
      <c r="F10" s="6"/>
      <c r="G10" s="7">
        <f t="shared" ref="G10:H10" si="6">IFERROR(G9/$F9,"-")</f>
        <v>0.16666666666666666</v>
      </c>
      <c r="H10" s="7">
        <f t="shared" si="6"/>
        <v>0.66666666666666663</v>
      </c>
      <c r="I10" s="7">
        <f>IFERROR(I9/$F9,"-")</f>
        <v>0</v>
      </c>
      <c r="J10" s="7">
        <f t="shared" ref="J10:L10" si="7">IFERROR(J9/$F9,"-")</f>
        <v>0.33333333333333331</v>
      </c>
      <c r="K10" s="7">
        <f t="shared" si="7"/>
        <v>0.66666666666666663</v>
      </c>
      <c r="L10" s="7">
        <f t="shared" si="7"/>
        <v>0</v>
      </c>
      <c r="N10" s="292"/>
    </row>
    <row r="11" spans="1:14" ht="10.5" customHeight="1" x14ac:dyDescent="0.15">
      <c r="B11" s="22"/>
      <c r="C11" s="459" t="s">
        <v>22</v>
      </c>
      <c r="D11" s="460"/>
      <c r="E11" s="4" t="s">
        <v>191</v>
      </c>
      <c r="F11" s="3">
        <f>+[1]集計表!CH17</f>
        <v>5</v>
      </c>
      <c r="G11" s="3">
        <f>+[1]集計表!CI17</f>
        <v>1</v>
      </c>
      <c r="H11" s="3">
        <f>+[1]集計表!CJ17</f>
        <v>3</v>
      </c>
      <c r="I11" s="3">
        <f>+[1]集計表!CK17</f>
        <v>0</v>
      </c>
      <c r="J11" s="3">
        <f>+[1]集計表!CL17</f>
        <v>1</v>
      </c>
      <c r="K11" s="3">
        <f>+[1]集計表!CM17</f>
        <v>1</v>
      </c>
      <c r="L11" s="3">
        <f>+[1]集計表!CN17</f>
        <v>0</v>
      </c>
      <c r="N11" s="291"/>
    </row>
    <row r="12" spans="1:14" ht="10.5" customHeight="1" x14ac:dyDescent="0.15">
      <c r="B12" s="22"/>
      <c r="C12" s="461"/>
      <c r="D12" s="462"/>
      <c r="E12" s="5" t="s">
        <v>192</v>
      </c>
      <c r="F12" s="6"/>
      <c r="G12" s="7">
        <f t="shared" ref="G12:H12" si="8">IFERROR(G11/$F11,"-")</f>
        <v>0.2</v>
      </c>
      <c r="H12" s="7">
        <f t="shared" si="8"/>
        <v>0.6</v>
      </c>
      <c r="I12" s="7">
        <f>IFERROR(I11/$F11,"-")</f>
        <v>0</v>
      </c>
      <c r="J12" s="7">
        <f t="shared" ref="J12:L12" si="9">IFERROR(J11/$F11,"-")</f>
        <v>0.2</v>
      </c>
      <c r="K12" s="7">
        <f t="shared" si="9"/>
        <v>0.2</v>
      </c>
      <c r="L12" s="7">
        <f t="shared" si="9"/>
        <v>0</v>
      </c>
      <c r="N12" s="292"/>
    </row>
    <row r="13" spans="1:14" ht="10.5" customHeight="1" x14ac:dyDescent="0.15">
      <c r="B13" s="22"/>
      <c r="C13" s="459" t="s">
        <v>25</v>
      </c>
      <c r="D13" s="460"/>
      <c r="E13" s="4" t="s">
        <v>191</v>
      </c>
      <c r="F13" s="3">
        <f>+[1]集計表!CH18</f>
        <v>7</v>
      </c>
      <c r="G13" s="3">
        <f>+[1]集計表!CI18</f>
        <v>1</v>
      </c>
      <c r="H13" s="3">
        <f>+[1]集計表!CJ18</f>
        <v>2</v>
      </c>
      <c r="I13" s="3">
        <f>+[1]集計表!CK18</f>
        <v>0</v>
      </c>
      <c r="J13" s="3">
        <f>+[1]集計表!CL18</f>
        <v>1</v>
      </c>
      <c r="K13" s="3">
        <f>+[1]集計表!CM18</f>
        <v>3</v>
      </c>
      <c r="L13" s="3">
        <f>+[1]集計表!CN18</f>
        <v>1</v>
      </c>
      <c r="N13" s="291"/>
    </row>
    <row r="14" spans="1:14" ht="10.5" customHeight="1" x14ac:dyDescent="0.15">
      <c r="B14" s="22"/>
      <c r="C14" s="461"/>
      <c r="D14" s="462"/>
      <c r="E14" s="5" t="s">
        <v>192</v>
      </c>
      <c r="F14" s="6"/>
      <c r="G14" s="7">
        <f t="shared" ref="G14:H14" si="10">IFERROR(G13/$F13,"-")</f>
        <v>0.14285714285714285</v>
      </c>
      <c r="H14" s="7">
        <f t="shared" si="10"/>
        <v>0.2857142857142857</v>
      </c>
      <c r="I14" s="7">
        <f>IFERROR(I13/$F13,"-")</f>
        <v>0</v>
      </c>
      <c r="J14" s="7">
        <f t="shared" ref="J14:L14" si="11">IFERROR(J13/$F13,"-")</f>
        <v>0.14285714285714285</v>
      </c>
      <c r="K14" s="7">
        <f t="shared" si="11"/>
        <v>0.42857142857142855</v>
      </c>
      <c r="L14" s="7">
        <f t="shared" si="11"/>
        <v>0.14285714285714285</v>
      </c>
      <c r="N14" s="292"/>
    </row>
    <row r="15" spans="1:14" ht="10.5" customHeight="1" x14ac:dyDescent="0.15">
      <c r="B15" s="22"/>
      <c r="C15" s="459" t="s">
        <v>196</v>
      </c>
      <c r="D15" s="460"/>
      <c r="E15" s="4" t="s">
        <v>191</v>
      </c>
      <c r="F15" s="3">
        <f>+[1]集計表!CH19</f>
        <v>11</v>
      </c>
      <c r="G15" s="3">
        <f>+[1]集計表!CI19</f>
        <v>0</v>
      </c>
      <c r="H15" s="3">
        <f>+[1]集計表!CJ19</f>
        <v>6</v>
      </c>
      <c r="I15" s="3">
        <f>+[1]集計表!CK19</f>
        <v>0</v>
      </c>
      <c r="J15" s="3">
        <f>+[1]集計表!CL19</f>
        <v>2</v>
      </c>
      <c r="K15" s="3">
        <f>+[1]集計表!CM19</f>
        <v>3</v>
      </c>
      <c r="L15" s="3">
        <f>+[1]集計表!CN19</f>
        <v>1</v>
      </c>
      <c r="N15" s="291"/>
    </row>
    <row r="16" spans="1:14" ht="10.5" customHeight="1" x14ac:dyDescent="0.15">
      <c r="B16" s="22"/>
      <c r="C16" s="461"/>
      <c r="D16" s="462"/>
      <c r="E16" s="5" t="s">
        <v>192</v>
      </c>
      <c r="F16" s="6"/>
      <c r="G16" s="7">
        <f t="shared" ref="G16:H16" si="12">IFERROR(G15/$F15,"-")</f>
        <v>0</v>
      </c>
      <c r="H16" s="7">
        <f t="shared" si="12"/>
        <v>0.54545454545454541</v>
      </c>
      <c r="I16" s="7">
        <f>IFERROR(I15/$F15,"-")</f>
        <v>0</v>
      </c>
      <c r="J16" s="7">
        <f t="shared" ref="J16:L16" si="13">IFERROR(J15/$F15,"-")</f>
        <v>0.18181818181818182</v>
      </c>
      <c r="K16" s="7">
        <f t="shared" si="13"/>
        <v>0.27272727272727271</v>
      </c>
      <c r="L16" s="7">
        <f t="shared" si="13"/>
        <v>9.0909090909090912E-2</v>
      </c>
      <c r="N16" s="292"/>
    </row>
    <row r="17" spans="2:14" ht="10.5" customHeight="1" x14ac:dyDescent="0.15">
      <c r="B17" s="22"/>
      <c r="C17" s="459" t="s">
        <v>197</v>
      </c>
      <c r="D17" s="460"/>
      <c r="E17" s="4" t="s">
        <v>191</v>
      </c>
      <c r="F17" s="3">
        <f>+[1]集計表!CH20</f>
        <v>6</v>
      </c>
      <c r="G17" s="3">
        <f>+[1]集計表!CI20</f>
        <v>0</v>
      </c>
      <c r="H17" s="3">
        <f>+[1]集計表!CJ20</f>
        <v>5</v>
      </c>
      <c r="I17" s="3">
        <f>+[1]集計表!CK20</f>
        <v>0</v>
      </c>
      <c r="J17" s="3">
        <f>+[1]集計表!CL20</f>
        <v>0</v>
      </c>
      <c r="K17" s="3">
        <f>+[1]集計表!CM20</f>
        <v>2</v>
      </c>
      <c r="L17" s="3">
        <f>+[1]集計表!CN20</f>
        <v>0</v>
      </c>
      <c r="N17" s="291"/>
    </row>
    <row r="18" spans="2:14" ht="10.5" customHeight="1" x14ac:dyDescent="0.15">
      <c r="B18" s="22"/>
      <c r="C18" s="461"/>
      <c r="D18" s="462"/>
      <c r="E18" s="5" t="s">
        <v>192</v>
      </c>
      <c r="F18" s="6"/>
      <c r="G18" s="7">
        <f t="shared" ref="G18:H18" si="14">IFERROR(G17/$F17,"-")</f>
        <v>0</v>
      </c>
      <c r="H18" s="7">
        <f t="shared" si="14"/>
        <v>0.83333333333333337</v>
      </c>
      <c r="I18" s="7">
        <f>IFERROR(I17/$F17,"-")</f>
        <v>0</v>
      </c>
      <c r="J18" s="7">
        <f t="shared" ref="J18:L18" si="15">IFERROR(J17/$F17,"-")</f>
        <v>0</v>
      </c>
      <c r="K18" s="7">
        <f t="shared" si="15"/>
        <v>0.33333333333333331</v>
      </c>
      <c r="L18" s="7">
        <f t="shared" si="15"/>
        <v>0</v>
      </c>
      <c r="N18" s="292"/>
    </row>
    <row r="19" spans="2:14" ht="10.5" customHeight="1" x14ac:dyDescent="0.15">
      <c r="B19" s="22"/>
      <c r="C19" s="459" t="s">
        <v>27</v>
      </c>
      <c r="D19" s="460"/>
      <c r="E19" s="4" t="s">
        <v>191</v>
      </c>
      <c r="F19" s="3">
        <f>+[1]集計表!CH21</f>
        <v>9</v>
      </c>
      <c r="G19" s="3">
        <f>+[1]集計表!CI21</f>
        <v>1</v>
      </c>
      <c r="H19" s="3">
        <f>+[1]集計表!CJ21</f>
        <v>4</v>
      </c>
      <c r="I19" s="3">
        <f>+[1]集計表!CK21</f>
        <v>2</v>
      </c>
      <c r="J19" s="3">
        <f>+[1]集計表!CL21</f>
        <v>4</v>
      </c>
      <c r="K19" s="3">
        <f>+[1]集計表!CM21</f>
        <v>6</v>
      </c>
      <c r="L19" s="3">
        <f>+[1]集計表!CN21</f>
        <v>0</v>
      </c>
      <c r="N19" s="291"/>
    </row>
    <row r="20" spans="2:14" ht="10.5" customHeight="1" x14ac:dyDescent="0.15">
      <c r="B20" s="22"/>
      <c r="C20" s="461"/>
      <c r="D20" s="462"/>
      <c r="E20" s="5" t="s">
        <v>192</v>
      </c>
      <c r="F20" s="6"/>
      <c r="G20" s="7">
        <f t="shared" ref="G20:H20" si="16">IFERROR(G19/$F19,"-")</f>
        <v>0.1111111111111111</v>
      </c>
      <c r="H20" s="7">
        <f t="shared" si="16"/>
        <v>0.44444444444444442</v>
      </c>
      <c r="I20" s="7">
        <f>IFERROR(I19/$F19,"-")</f>
        <v>0.22222222222222221</v>
      </c>
      <c r="J20" s="7">
        <f t="shared" ref="J20:L20" si="17">IFERROR(J19/$F19,"-")</f>
        <v>0.44444444444444442</v>
      </c>
      <c r="K20" s="7">
        <f t="shared" si="17"/>
        <v>0.66666666666666663</v>
      </c>
      <c r="L20" s="7">
        <f t="shared" si="17"/>
        <v>0</v>
      </c>
      <c r="N20" s="292"/>
    </row>
    <row r="21" spans="2:14" ht="10.5" customHeight="1" x14ac:dyDescent="0.15">
      <c r="B21" s="22"/>
      <c r="C21" s="459" t="s">
        <v>198</v>
      </c>
      <c r="D21" s="460"/>
      <c r="E21" s="4" t="s">
        <v>191</v>
      </c>
      <c r="F21" s="3">
        <f>+[1]集計表!CH22</f>
        <v>15</v>
      </c>
      <c r="G21" s="3">
        <f>+[1]集計表!CI22</f>
        <v>2</v>
      </c>
      <c r="H21" s="3">
        <f>+[1]集計表!CJ22</f>
        <v>10</v>
      </c>
      <c r="I21" s="3">
        <f>+[1]集計表!CK22</f>
        <v>0</v>
      </c>
      <c r="J21" s="3">
        <f>+[1]集計表!CL22</f>
        <v>6</v>
      </c>
      <c r="K21" s="3">
        <f>+[1]集計表!CM22</f>
        <v>10</v>
      </c>
      <c r="L21" s="3">
        <f>+[1]集計表!CN22</f>
        <v>1</v>
      </c>
      <c r="N21" s="291"/>
    </row>
    <row r="22" spans="2:14" ht="10.5" customHeight="1" x14ac:dyDescent="0.15">
      <c r="B22" s="22"/>
      <c r="C22" s="461"/>
      <c r="D22" s="462"/>
      <c r="E22" s="5" t="s">
        <v>192</v>
      </c>
      <c r="F22" s="6"/>
      <c r="G22" s="7">
        <f t="shared" ref="G22:H22" si="18">IFERROR(G21/$F21,"-")</f>
        <v>0.13333333333333333</v>
      </c>
      <c r="H22" s="7">
        <f t="shared" si="18"/>
        <v>0.66666666666666663</v>
      </c>
      <c r="I22" s="7">
        <f>IFERROR(I21/$F21,"-")</f>
        <v>0</v>
      </c>
      <c r="J22" s="7">
        <f t="shared" ref="J22:L22" si="19">IFERROR(J21/$F21,"-")</f>
        <v>0.4</v>
      </c>
      <c r="K22" s="7">
        <f t="shared" si="19"/>
        <v>0.66666666666666663</v>
      </c>
      <c r="L22" s="7">
        <f t="shared" si="19"/>
        <v>6.6666666666666666E-2</v>
      </c>
      <c r="N22" s="292"/>
    </row>
    <row r="23" spans="2:14" ht="10.5" customHeight="1" x14ac:dyDescent="0.15">
      <c r="B23" s="22"/>
      <c r="C23" s="459" t="s">
        <v>29</v>
      </c>
      <c r="D23" s="460"/>
      <c r="E23" s="4" t="s">
        <v>191</v>
      </c>
      <c r="F23" s="3">
        <f>+[1]集計表!CH23</f>
        <v>13</v>
      </c>
      <c r="G23" s="3">
        <f>+[1]集計表!CI23</f>
        <v>2</v>
      </c>
      <c r="H23" s="3">
        <f>+[1]集計表!CJ23</f>
        <v>7</v>
      </c>
      <c r="I23" s="3">
        <f>+[1]集計表!CK23</f>
        <v>1</v>
      </c>
      <c r="J23" s="3">
        <f>+[1]集計表!CL23</f>
        <v>4</v>
      </c>
      <c r="K23" s="3">
        <f>+[1]集計表!CM23</f>
        <v>5</v>
      </c>
      <c r="L23" s="3">
        <f>+[1]集計表!CN23</f>
        <v>1</v>
      </c>
      <c r="N23" s="291"/>
    </row>
    <row r="24" spans="2:14" ht="10.5" customHeight="1" x14ac:dyDescent="0.15">
      <c r="B24" s="22"/>
      <c r="C24" s="461"/>
      <c r="D24" s="462"/>
      <c r="E24" s="5" t="s">
        <v>192</v>
      </c>
      <c r="F24" s="6"/>
      <c r="G24" s="7">
        <f t="shared" ref="G24:H24" si="20">IFERROR(G23/$F23,"-")</f>
        <v>0.15384615384615385</v>
      </c>
      <c r="H24" s="7">
        <f t="shared" si="20"/>
        <v>0.53846153846153844</v>
      </c>
      <c r="I24" s="7">
        <f>IFERROR(I23/$F23,"-")</f>
        <v>7.6923076923076927E-2</v>
      </c>
      <c r="J24" s="7">
        <f t="shared" ref="J24:L24" si="21">IFERROR(J23/$F23,"-")</f>
        <v>0.30769230769230771</v>
      </c>
      <c r="K24" s="7">
        <f t="shared" si="21"/>
        <v>0.38461538461538464</v>
      </c>
      <c r="L24" s="7">
        <f t="shared" si="21"/>
        <v>7.6923076923076927E-2</v>
      </c>
      <c r="N24" s="292"/>
    </row>
    <row r="25" spans="2:14" ht="10.5" customHeight="1" x14ac:dyDescent="0.15">
      <c r="B25" s="22"/>
      <c r="C25" s="459" t="s">
        <v>199</v>
      </c>
      <c r="D25" s="460"/>
      <c r="E25" s="4" t="s">
        <v>191</v>
      </c>
      <c r="F25" s="3">
        <f>+[1]集計表!CH24</f>
        <v>13</v>
      </c>
      <c r="G25" s="3">
        <f>+[1]集計表!CI24</f>
        <v>3</v>
      </c>
      <c r="H25" s="3">
        <f>+[1]集計表!CJ24</f>
        <v>11</v>
      </c>
      <c r="I25" s="3">
        <f>+[1]集計表!CK24</f>
        <v>0</v>
      </c>
      <c r="J25" s="3">
        <f>+[1]集計表!CL24</f>
        <v>1</v>
      </c>
      <c r="K25" s="3">
        <f>+[1]集計表!CM24</f>
        <v>4</v>
      </c>
      <c r="L25" s="3">
        <f>+[1]集計表!CN24</f>
        <v>1</v>
      </c>
      <c r="N25" s="291"/>
    </row>
    <row r="26" spans="2:14" ht="10.5" customHeight="1" x14ac:dyDescent="0.15">
      <c r="B26" s="22"/>
      <c r="C26" s="461"/>
      <c r="D26" s="462"/>
      <c r="E26" s="5" t="s">
        <v>192</v>
      </c>
      <c r="F26" s="6"/>
      <c r="G26" s="7">
        <f t="shared" ref="G26:H26" si="22">IFERROR(G25/$F25,"-")</f>
        <v>0.23076923076923078</v>
      </c>
      <c r="H26" s="7">
        <f t="shared" si="22"/>
        <v>0.84615384615384615</v>
      </c>
      <c r="I26" s="7">
        <f>IFERROR(I25/$F25,"-")</f>
        <v>0</v>
      </c>
      <c r="J26" s="7">
        <f t="shared" ref="J26:L26" si="23">IFERROR(J25/$F25,"-")</f>
        <v>7.6923076923076927E-2</v>
      </c>
      <c r="K26" s="7">
        <f t="shared" si="23"/>
        <v>0.30769230769230771</v>
      </c>
      <c r="L26" s="7">
        <f t="shared" si="23"/>
        <v>7.6923076923076927E-2</v>
      </c>
      <c r="N26" s="292"/>
    </row>
    <row r="27" spans="2:14" ht="10.5" customHeight="1" x14ac:dyDescent="0.15">
      <c r="B27" s="22"/>
      <c r="C27" s="459" t="s">
        <v>200</v>
      </c>
      <c r="D27" s="460"/>
      <c r="E27" s="4" t="s">
        <v>191</v>
      </c>
      <c r="F27" s="3">
        <f>+[1]集計表!CH25</f>
        <v>12</v>
      </c>
      <c r="G27" s="3">
        <f>+[1]集計表!CI25</f>
        <v>0</v>
      </c>
      <c r="H27" s="3">
        <f>+[1]集計表!CJ25</f>
        <v>10</v>
      </c>
      <c r="I27" s="3">
        <f>+[1]集計表!CK25</f>
        <v>2</v>
      </c>
      <c r="J27" s="3">
        <f>+[1]集計表!CL25</f>
        <v>5</v>
      </c>
      <c r="K27" s="3">
        <f>+[1]集計表!CM25</f>
        <v>4</v>
      </c>
      <c r="L27" s="3">
        <f>+[1]集計表!CN25</f>
        <v>0</v>
      </c>
      <c r="N27" s="291"/>
    </row>
    <row r="28" spans="2:14" ht="10.5" customHeight="1" x14ac:dyDescent="0.15">
      <c r="B28" s="22"/>
      <c r="C28" s="461"/>
      <c r="D28" s="462"/>
      <c r="E28" s="5" t="s">
        <v>192</v>
      </c>
      <c r="F28" s="6"/>
      <c r="G28" s="7">
        <f t="shared" ref="G28:H28" si="24">IFERROR(G27/$F27,"-")</f>
        <v>0</v>
      </c>
      <c r="H28" s="7">
        <f t="shared" si="24"/>
        <v>0.83333333333333337</v>
      </c>
      <c r="I28" s="7">
        <f>IFERROR(I27/$F27,"-")</f>
        <v>0.16666666666666666</v>
      </c>
      <c r="J28" s="7">
        <f t="shared" ref="J28:L28" si="25">IFERROR(J27/$F27,"-")</f>
        <v>0.41666666666666669</v>
      </c>
      <c r="K28" s="7">
        <f t="shared" si="25"/>
        <v>0.33333333333333331</v>
      </c>
      <c r="L28" s="7">
        <f t="shared" si="25"/>
        <v>0</v>
      </c>
      <c r="N28" s="292"/>
    </row>
    <row r="29" spans="2:14" ht="10.5" customHeight="1" x14ac:dyDescent="0.15">
      <c r="B29" s="22"/>
      <c r="C29" s="459" t="s">
        <v>201</v>
      </c>
      <c r="D29" s="460"/>
      <c r="E29" s="4" t="s">
        <v>191</v>
      </c>
      <c r="F29" s="3">
        <f>+[1]集計表!CH26</f>
        <v>8</v>
      </c>
      <c r="G29" s="3">
        <f>+[1]集計表!CI26</f>
        <v>0</v>
      </c>
      <c r="H29" s="3">
        <f>+[1]集計表!CJ26</f>
        <v>7</v>
      </c>
      <c r="I29" s="3">
        <f>+[1]集計表!CK26</f>
        <v>1</v>
      </c>
      <c r="J29" s="3">
        <f>+[1]集計表!CL26</f>
        <v>2</v>
      </c>
      <c r="K29" s="3">
        <f>+[1]集計表!CM26</f>
        <v>2</v>
      </c>
      <c r="L29" s="3">
        <f>+[1]集計表!CN26</f>
        <v>0</v>
      </c>
      <c r="N29" s="291"/>
    </row>
    <row r="30" spans="2:14" ht="10.5" customHeight="1" x14ac:dyDescent="0.15">
      <c r="B30" s="22"/>
      <c r="C30" s="461"/>
      <c r="D30" s="462"/>
      <c r="E30" s="5" t="s">
        <v>192</v>
      </c>
      <c r="F30" s="6"/>
      <c r="G30" s="7">
        <f t="shared" ref="G30:H30" si="26">IFERROR(G29/$F29,"-")</f>
        <v>0</v>
      </c>
      <c r="H30" s="7">
        <f t="shared" si="26"/>
        <v>0.875</v>
      </c>
      <c r="I30" s="7">
        <f>IFERROR(I29/$F29,"-")</f>
        <v>0.125</v>
      </c>
      <c r="J30" s="7">
        <f t="shared" ref="J30:L30" si="27">IFERROR(J29/$F29,"-")</f>
        <v>0.25</v>
      </c>
      <c r="K30" s="7">
        <f t="shared" si="27"/>
        <v>0.25</v>
      </c>
      <c r="L30" s="7">
        <f t="shared" si="27"/>
        <v>0</v>
      </c>
      <c r="N30" s="292"/>
    </row>
    <row r="31" spans="2:14" ht="10.5" customHeight="1" x14ac:dyDescent="0.15">
      <c r="B31" s="453" t="s">
        <v>202</v>
      </c>
      <c r="C31" s="484"/>
      <c r="D31" s="485"/>
      <c r="E31" s="30" t="s">
        <v>191</v>
      </c>
      <c r="F31" s="31">
        <f>+F33+F41+F65+F67+F69+F71+F73</f>
        <v>70</v>
      </c>
      <c r="G31" s="31">
        <f t="shared" ref="G31:L31" si="28">+G33+G41+G65+G67+G69+G71+G73</f>
        <v>5</v>
      </c>
      <c r="H31" s="31">
        <f t="shared" si="28"/>
        <v>42</v>
      </c>
      <c r="I31" s="31">
        <f t="shared" si="28"/>
        <v>1</v>
      </c>
      <c r="J31" s="31">
        <f t="shared" si="28"/>
        <v>12</v>
      </c>
      <c r="K31" s="31">
        <f t="shared" si="28"/>
        <v>36</v>
      </c>
      <c r="L31" s="31">
        <f t="shared" si="28"/>
        <v>4</v>
      </c>
      <c r="N31" s="291"/>
    </row>
    <row r="32" spans="2:14" ht="10.5" customHeight="1" x14ac:dyDescent="0.15">
      <c r="B32" s="486"/>
      <c r="C32" s="487"/>
      <c r="D32" s="488"/>
      <c r="E32" s="32" t="s">
        <v>192</v>
      </c>
      <c r="F32" s="33"/>
      <c r="G32" s="34">
        <f t="shared" ref="G32:H32" si="29">IFERROR(G31/$F31,"-")</f>
        <v>7.1428571428571425E-2</v>
      </c>
      <c r="H32" s="34">
        <f t="shared" si="29"/>
        <v>0.6</v>
      </c>
      <c r="I32" s="34">
        <f>IFERROR(I31/$F31,"-")</f>
        <v>1.4285714285714285E-2</v>
      </c>
      <c r="J32" s="34">
        <f t="shared" ref="J32:L32" si="30">IFERROR(J31/$F31,"-")</f>
        <v>0.17142857142857143</v>
      </c>
      <c r="K32" s="34">
        <f t="shared" si="30"/>
        <v>0.51428571428571423</v>
      </c>
      <c r="L32" s="34">
        <f t="shared" si="30"/>
        <v>5.7142857142857141E-2</v>
      </c>
      <c r="N32" s="292"/>
    </row>
    <row r="33" spans="2:14" ht="10.5" customHeight="1" x14ac:dyDescent="0.15">
      <c r="B33" s="22"/>
      <c r="C33" s="464" t="s">
        <v>203</v>
      </c>
      <c r="D33" s="479"/>
      <c r="E33" s="36" t="s">
        <v>191</v>
      </c>
      <c r="F33" s="37">
        <f>+[1]集計表!CH8</f>
        <v>16</v>
      </c>
      <c r="G33" s="37">
        <f>+[1]集計表!CI8</f>
        <v>3</v>
      </c>
      <c r="H33" s="37">
        <f>+[1]集計表!CJ8</f>
        <v>7</v>
      </c>
      <c r="I33" s="37">
        <f>+[1]集計表!CK8</f>
        <v>0</v>
      </c>
      <c r="J33" s="37">
        <f>+[1]集計表!CL8</f>
        <v>1</v>
      </c>
      <c r="K33" s="37">
        <f>+[1]集計表!CM8</f>
        <v>9</v>
      </c>
      <c r="L33" s="37">
        <f>+[1]集計表!CN8</f>
        <v>2</v>
      </c>
      <c r="N33" s="291"/>
    </row>
    <row r="34" spans="2:14" ht="10.5" customHeight="1" x14ac:dyDescent="0.15">
      <c r="B34" s="22"/>
      <c r="C34" s="482"/>
      <c r="D34" s="483"/>
      <c r="E34" s="38" t="s">
        <v>192</v>
      </c>
      <c r="F34" s="39"/>
      <c r="G34" s="40">
        <f t="shared" ref="G34:H34" si="31">IFERROR(G33/$F33,"-")</f>
        <v>0.1875</v>
      </c>
      <c r="H34" s="40">
        <f t="shared" si="31"/>
        <v>0.4375</v>
      </c>
      <c r="I34" s="40">
        <f>IFERROR(I33/$F33,"-")</f>
        <v>0</v>
      </c>
      <c r="J34" s="40">
        <f t="shared" ref="J34:L34" si="32">IFERROR(J33/$F33,"-")</f>
        <v>6.25E-2</v>
      </c>
      <c r="K34" s="40">
        <f t="shared" si="32"/>
        <v>0.5625</v>
      </c>
      <c r="L34" s="40">
        <f t="shared" si="32"/>
        <v>0.125</v>
      </c>
      <c r="N34" s="292"/>
    </row>
    <row r="35" spans="2:14" ht="10.5" customHeight="1" x14ac:dyDescent="0.15">
      <c r="B35" s="22"/>
      <c r="C35" s="62"/>
      <c r="D35" s="451" t="s">
        <v>39</v>
      </c>
      <c r="E35" s="4" t="s">
        <v>191</v>
      </c>
      <c r="F35" s="3">
        <f>+[1]集計表!CH27</f>
        <v>4</v>
      </c>
      <c r="G35" s="3">
        <f>+[1]集計表!CI27</f>
        <v>1</v>
      </c>
      <c r="H35" s="3">
        <f>+[1]集計表!CJ27</f>
        <v>2</v>
      </c>
      <c r="I35" s="3">
        <f>+[1]集計表!CK27</f>
        <v>0</v>
      </c>
      <c r="J35" s="3">
        <f>+[1]集計表!CL27</f>
        <v>0</v>
      </c>
      <c r="K35" s="3">
        <f>+[1]集計表!CM27</f>
        <v>2</v>
      </c>
      <c r="L35" s="3">
        <f>+[1]集計表!CN27</f>
        <v>1</v>
      </c>
      <c r="N35" s="291"/>
    </row>
    <row r="36" spans="2:14" ht="10.5" customHeight="1" x14ac:dyDescent="0.15">
      <c r="B36" s="22"/>
      <c r="C36" s="62"/>
      <c r="D36" s="452"/>
      <c r="E36" s="5" t="s">
        <v>192</v>
      </c>
      <c r="F36" s="6"/>
      <c r="G36" s="7">
        <f t="shared" ref="G36:H36" si="33">IFERROR(G35/$F35,"-")</f>
        <v>0.25</v>
      </c>
      <c r="H36" s="7">
        <f t="shared" si="33"/>
        <v>0.5</v>
      </c>
      <c r="I36" s="7">
        <f>IFERROR(I35/$F35,"-")</f>
        <v>0</v>
      </c>
      <c r="J36" s="7">
        <f t="shared" ref="J36:L36" si="34">IFERROR(J35/$F35,"-")</f>
        <v>0</v>
      </c>
      <c r="K36" s="7">
        <f t="shared" si="34"/>
        <v>0.5</v>
      </c>
      <c r="L36" s="7">
        <f t="shared" si="34"/>
        <v>0.25</v>
      </c>
      <c r="N36" s="292"/>
    </row>
    <row r="37" spans="2:14" ht="10.5" customHeight="1" x14ac:dyDescent="0.15">
      <c r="B37" s="22"/>
      <c r="C37" s="62"/>
      <c r="D37" s="451" t="s">
        <v>19</v>
      </c>
      <c r="E37" s="4" t="s">
        <v>191</v>
      </c>
      <c r="F37" s="3">
        <f>+[1]集計表!CH28</f>
        <v>4</v>
      </c>
      <c r="G37" s="3">
        <f>+[1]集計表!CI28</f>
        <v>0</v>
      </c>
      <c r="H37" s="3">
        <f>+[1]集計表!CJ28</f>
        <v>1</v>
      </c>
      <c r="I37" s="3">
        <f>+[1]集計表!CK28</f>
        <v>0</v>
      </c>
      <c r="J37" s="3">
        <f>+[1]集計表!CL28</f>
        <v>0</v>
      </c>
      <c r="K37" s="3">
        <f>+[1]集計表!CM28</f>
        <v>3</v>
      </c>
      <c r="L37" s="3">
        <f>+[1]集計表!CN28</f>
        <v>0</v>
      </c>
      <c r="N37" s="291"/>
    </row>
    <row r="38" spans="2:14" ht="10.5" customHeight="1" x14ac:dyDescent="0.15">
      <c r="B38" s="22"/>
      <c r="C38" s="62"/>
      <c r="D38" s="452"/>
      <c r="E38" s="5" t="s">
        <v>192</v>
      </c>
      <c r="F38" s="6"/>
      <c r="G38" s="7">
        <f t="shared" ref="G38:H38" si="35">IFERROR(G37/$F37,"-")</f>
        <v>0</v>
      </c>
      <c r="H38" s="7">
        <f t="shared" si="35"/>
        <v>0.25</v>
      </c>
      <c r="I38" s="7">
        <f>IFERROR(I37/$F37,"-")</f>
        <v>0</v>
      </c>
      <c r="J38" s="7">
        <f t="shared" ref="J38:L38" si="36">IFERROR(J37/$F37,"-")</f>
        <v>0</v>
      </c>
      <c r="K38" s="7">
        <f t="shared" si="36"/>
        <v>0.75</v>
      </c>
      <c r="L38" s="7">
        <f t="shared" si="36"/>
        <v>0</v>
      </c>
      <c r="N38" s="292"/>
    </row>
    <row r="39" spans="2:14" ht="10.5" customHeight="1" x14ac:dyDescent="0.15">
      <c r="B39" s="22"/>
      <c r="C39" s="62"/>
      <c r="D39" s="451" t="s">
        <v>20</v>
      </c>
      <c r="E39" s="4" t="s">
        <v>191</v>
      </c>
      <c r="F39" s="3">
        <f>+[1]集計表!CH29</f>
        <v>8</v>
      </c>
      <c r="G39" s="3">
        <f>+[1]集計表!CI29</f>
        <v>2</v>
      </c>
      <c r="H39" s="3">
        <f>+[1]集計表!CJ29</f>
        <v>4</v>
      </c>
      <c r="I39" s="3">
        <f>+[1]集計表!CK29</f>
        <v>0</v>
      </c>
      <c r="J39" s="3">
        <f>+[1]集計表!CL29</f>
        <v>1</v>
      </c>
      <c r="K39" s="3">
        <f>+[1]集計表!CM29</f>
        <v>4</v>
      </c>
      <c r="L39" s="3">
        <f>+[1]集計表!CN29</f>
        <v>1</v>
      </c>
      <c r="N39" s="291"/>
    </row>
    <row r="40" spans="2:14" ht="10.5" customHeight="1" x14ac:dyDescent="0.15">
      <c r="B40" s="22"/>
      <c r="C40" s="63"/>
      <c r="D40" s="452"/>
      <c r="E40" s="5" t="s">
        <v>192</v>
      </c>
      <c r="F40" s="6"/>
      <c r="G40" s="7">
        <f t="shared" ref="G40:H40" si="37">IFERROR(G39/$F39,"-")</f>
        <v>0.25</v>
      </c>
      <c r="H40" s="7">
        <f t="shared" si="37"/>
        <v>0.5</v>
      </c>
      <c r="I40" s="7">
        <f>IFERROR(I39/$F39,"-")</f>
        <v>0</v>
      </c>
      <c r="J40" s="7">
        <f t="shared" ref="J40:L40" si="38">IFERROR(J39/$F39,"-")</f>
        <v>0.125</v>
      </c>
      <c r="K40" s="7">
        <f t="shared" si="38"/>
        <v>0.5</v>
      </c>
      <c r="L40" s="7">
        <f t="shared" si="38"/>
        <v>0.125</v>
      </c>
      <c r="N40" s="292"/>
    </row>
    <row r="41" spans="2:14" ht="10.5" customHeight="1" x14ac:dyDescent="0.15">
      <c r="B41" s="22"/>
      <c r="C41" s="464" t="s">
        <v>204</v>
      </c>
      <c r="D41" s="479"/>
      <c r="E41" s="36" t="s">
        <v>191</v>
      </c>
      <c r="F41" s="37">
        <f>+[1]集計表!CH9</f>
        <v>18</v>
      </c>
      <c r="G41" s="37">
        <f>+[1]集計表!CI9</f>
        <v>0</v>
      </c>
      <c r="H41" s="37">
        <f>+[1]集計表!CJ9</f>
        <v>13</v>
      </c>
      <c r="I41" s="37">
        <f>+[1]集計表!CK9</f>
        <v>0</v>
      </c>
      <c r="J41" s="37">
        <f>+[1]集計表!CL9</f>
        <v>2</v>
      </c>
      <c r="K41" s="37">
        <f>+[1]集計表!CM9</f>
        <v>12</v>
      </c>
      <c r="L41" s="37">
        <f>+[1]集計表!CN9</f>
        <v>0</v>
      </c>
      <c r="N41" s="291"/>
    </row>
    <row r="42" spans="2:14" ht="10.5" customHeight="1" x14ac:dyDescent="0.15">
      <c r="B42" s="22"/>
      <c r="C42" s="482"/>
      <c r="D42" s="483"/>
      <c r="E42" s="38" t="s">
        <v>192</v>
      </c>
      <c r="F42" s="39"/>
      <c r="G42" s="40">
        <f t="shared" ref="G42:H42" si="39">IFERROR(G41/$F41,"-")</f>
        <v>0</v>
      </c>
      <c r="H42" s="40">
        <f t="shared" si="39"/>
        <v>0.72222222222222221</v>
      </c>
      <c r="I42" s="40">
        <f>IFERROR(I41/$F41,"-")</f>
        <v>0</v>
      </c>
      <c r="J42" s="40">
        <f t="shared" ref="J42:L42" si="40">IFERROR(J41/$F41,"-")</f>
        <v>0.1111111111111111</v>
      </c>
      <c r="K42" s="40">
        <f t="shared" si="40"/>
        <v>0.66666666666666663</v>
      </c>
      <c r="L42" s="40">
        <f t="shared" si="40"/>
        <v>0</v>
      </c>
      <c r="N42" s="292"/>
    </row>
    <row r="43" spans="2:14" ht="10.5" customHeight="1" x14ac:dyDescent="0.15">
      <c r="B43" s="22"/>
      <c r="C43" s="62"/>
      <c r="D43" s="451" t="s">
        <v>50</v>
      </c>
      <c r="E43" s="4" t="s">
        <v>191</v>
      </c>
      <c r="F43" s="3">
        <f>+[1]集計表!CH30</f>
        <v>11</v>
      </c>
      <c r="G43" s="3">
        <f>+[1]集計表!CI30</f>
        <v>0</v>
      </c>
      <c r="H43" s="3">
        <f>+[1]集計表!CJ30</f>
        <v>8</v>
      </c>
      <c r="I43" s="3">
        <f>+[1]集計表!CK30</f>
        <v>0</v>
      </c>
      <c r="J43" s="3">
        <f>+[1]集計表!CL30</f>
        <v>1</v>
      </c>
      <c r="K43" s="3">
        <f>+[1]集計表!CM30</f>
        <v>7</v>
      </c>
      <c r="L43" s="3">
        <f>+[1]集計表!CN30</f>
        <v>0</v>
      </c>
      <c r="N43" s="291"/>
    </row>
    <row r="44" spans="2:14" ht="10.5" customHeight="1" x14ac:dyDescent="0.15">
      <c r="B44" s="22"/>
      <c r="C44" s="62"/>
      <c r="D44" s="452"/>
      <c r="E44" s="5" t="s">
        <v>192</v>
      </c>
      <c r="F44" s="6"/>
      <c r="G44" s="7">
        <f t="shared" ref="G44:H44" si="41">IFERROR(G43/$F43,"-")</f>
        <v>0</v>
      </c>
      <c r="H44" s="7">
        <f t="shared" si="41"/>
        <v>0.72727272727272729</v>
      </c>
      <c r="I44" s="7">
        <f>IFERROR(I43/$F43,"-")</f>
        <v>0</v>
      </c>
      <c r="J44" s="7">
        <f t="shared" ref="J44:L44" si="42">IFERROR(J43/$F43,"-")</f>
        <v>9.0909090909090912E-2</v>
      </c>
      <c r="K44" s="7">
        <f t="shared" si="42"/>
        <v>0.63636363636363635</v>
      </c>
      <c r="L44" s="7">
        <f t="shared" si="42"/>
        <v>0</v>
      </c>
      <c r="N44" s="292"/>
    </row>
    <row r="45" spans="2:14" ht="10.5" customHeight="1" x14ac:dyDescent="0.15">
      <c r="B45" s="22"/>
      <c r="C45" s="62"/>
      <c r="D45" s="451" t="s">
        <v>205</v>
      </c>
      <c r="E45" s="4" t="s">
        <v>191</v>
      </c>
      <c r="F45" s="3">
        <f>+[1]集計表!CH31</f>
        <v>2</v>
      </c>
      <c r="G45" s="3">
        <f>+[1]集計表!CI31</f>
        <v>0</v>
      </c>
      <c r="H45" s="3">
        <f>+[1]集計表!CJ31</f>
        <v>1</v>
      </c>
      <c r="I45" s="3">
        <f>+[1]集計表!CK31</f>
        <v>0</v>
      </c>
      <c r="J45" s="3">
        <f>+[1]集計表!CL31</f>
        <v>0</v>
      </c>
      <c r="K45" s="3">
        <f>+[1]集計表!CM31</f>
        <v>2</v>
      </c>
      <c r="L45" s="3">
        <f>+[1]集計表!CN31</f>
        <v>0</v>
      </c>
      <c r="N45" s="291"/>
    </row>
    <row r="46" spans="2:14" ht="10.5" customHeight="1" x14ac:dyDescent="0.15">
      <c r="B46" s="22"/>
      <c r="C46" s="62"/>
      <c r="D46" s="452"/>
      <c r="E46" s="5" t="s">
        <v>192</v>
      </c>
      <c r="F46" s="6"/>
      <c r="G46" s="7">
        <f t="shared" ref="G46:H46" si="43">IFERROR(G45/$F45,"-")</f>
        <v>0</v>
      </c>
      <c r="H46" s="7">
        <f t="shared" si="43"/>
        <v>0.5</v>
      </c>
      <c r="I46" s="7">
        <f>IFERROR(I45/$F45,"-")</f>
        <v>0</v>
      </c>
      <c r="J46" s="7">
        <f t="shared" ref="J46:L46" si="44">IFERROR(J45/$F45,"-")</f>
        <v>0</v>
      </c>
      <c r="K46" s="7">
        <f t="shared" si="44"/>
        <v>1</v>
      </c>
      <c r="L46" s="7">
        <f t="shared" si="44"/>
        <v>0</v>
      </c>
      <c r="N46" s="292"/>
    </row>
    <row r="47" spans="2:14" ht="10.5" customHeight="1" x14ac:dyDescent="0.15">
      <c r="B47" s="22"/>
      <c r="C47" s="447" t="s">
        <v>206</v>
      </c>
      <c r="D47" s="451" t="s">
        <v>207</v>
      </c>
      <c r="E47" s="4" t="s">
        <v>191</v>
      </c>
      <c r="F47" s="3">
        <f>+[1]集計表!CH32</f>
        <v>4</v>
      </c>
      <c r="G47" s="3">
        <f>+[1]集計表!CI32</f>
        <v>0</v>
      </c>
      <c r="H47" s="3">
        <f>+[1]集計表!CJ32</f>
        <v>3</v>
      </c>
      <c r="I47" s="3">
        <f>+[1]集計表!CK32</f>
        <v>0</v>
      </c>
      <c r="J47" s="3">
        <f>+[1]集計表!CL32</f>
        <v>0</v>
      </c>
      <c r="K47" s="3">
        <f>+[1]集計表!CM32</f>
        <v>2</v>
      </c>
      <c r="L47" s="3">
        <f>+[1]集計表!CN32</f>
        <v>0</v>
      </c>
      <c r="N47" s="291"/>
    </row>
    <row r="48" spans="2:14" ht="10.5" customHeight="1" x14ac:dyDescent="0.15">
      <c r="B48" s="22"/>
      <c r="C48" s="447"/>
      <c r="D48" s="452"/>
      <c r="E48" s="5" t="s">
        <v>192</v>
      </c>
      <c r="F48" s="6"/>
      <c r="G48" s="7">
        <f t="shared" ref="G48:H48" si="45">IFERROR(G47/$F47,"-")</f>
        <v>0</v>
      </c>
      <c r="H48" s="7">
        <f t="shared" si="45"/>
        <v>0.75</v>
      </c>
      <c r="I48" s="7">
        <f>IFERROR(I47/$F47,"-")</f>
        <v>0</v>
      </c>
      <c r="J48" s="7">
        <f t="shared" ref="J48:L48" si="46">IFERROR(J47/$F47,"-")</f>
        <v>0</v>
      </c>
      <c r="K48" s="7">
        <f t="shared" si="46"/>
        <v>0.5</v>
      </c>
      <c r="L48" s="7">
        <f t="shared" si="46"/>
        <v>0</v>
      </c>
      <c r="N48" s="292"/>
    </row>
    <row r="49" spans="2:14" ht="10.5" customHeight="1" x14ac:dyDescent="0.15">
      <c r="B49" s="22"/>
      <c r="C49" s="447" t="s">
        <v>208</v>
      </c>
      <c r="D49" s="451" t="s">
        <v>209</v>
      </c>
      <c r="E49" s="4" t="s">
        <v>191</v>
      </c>
      <c r="F49" s="3">
        <f>+[1]集計表!CH33</f>
        <v>1</v>
      </c>
      <c r="G49" s="3">
        <f>+[1]集計表!CI33</f>
        <v>0</v>
      </c>
      <c r="H49" s="3">
        <f>+[1]集計表!CJ33</f>
        <v>0</v>
      </c>
      <c r="I49" s="3">
        <f>+[1]集計表!CK33</f>
        <v>0</v>
      </c>
      <c r="J49" s="3">
        <f>+[1]集計表!CL33</f>
        <v>0</v>
      </c>
      <c r="K49" s="3">
        <f>+[1]集計表!CM33</f>
        <v>1</v>
      </c>
      <c r="L49" s="3">
        <f>+[1]集計表!CN33</f>
        <v>0</v>
      </c>
      <c r="N49" s="291"/>
    </row>
    <row r="50" spans="2:14" ht="10.5" customHeight="1" x14ac:dyDescent="0.15">
      <c r="B50" s="22"/>
      <c r="C50" s="447"/>
      <c r="D50" s="452"/>
      <c r="E50" s="5" t="s">
        <v>192</v>
      </c>
      <c r="F50" s="6"/>
      <c r="G50" s="7">
        <f t="shared" ref="G50:H50" si="47">IFERROR(G49/$F49,"-")</f>
        <v>0</v>
      </c>
      <c r="H50" s="7">
        <f t="shared" si="47"/>
        <v>0</v>
      </c>
      <c r="I50" s="7">
        <f>IFERROR(I49/$F49,"-")</f>
        <v>0</v>
      </c>
      <c r="J50" s="7">
        <f t="shared" ref="J50:L50" si="48">IFERROR(J49/$F49,"-")</f>
        <v>0</v>
      </c>
      <c r="K50" s="7">
        <f t="shared" si="48"/>
        <v>1</v>
      </c>
      <c r="L50" s="7">
        <f t="shared" si="48"/>
        <v>0</v>
      </c>
      <c r="N50" s="292"/>
    </row>
    <row r="51" spans="2:14" ht="10.5" customHeight="1" x14ac:dyDescent="0.15">
      <c r="B51" s="22"/>
      <c r="C51" s="62"/>
      <c r="D51" s="451" t="s">
        <v>210</v>
      </c>
      <c r="E51" s="4" t="s">
        <v>191</v>
      </c>
      <c r="F51" s="3">
        <f>+[1]集計表!CH34</f>
        <v>2</v>
      </c>
      <c r="G51" s="3">
        <f>+[1]集計表!CI34</f>
        <v>0</v>
      </c>
      <c r="H51" s="3">
        <f>+[1]集計表!CJ34</f>
        <v>2</v>
      </c>
      <c r="I51" s="3">
        <f>+[1]集計表!CK34</f>
        <v>0</v>
      </c>
      <c r="J51" s="3">
        <f>+[1]集計表!CL34</f>
        <v>1</v>
      </c>
      <c r="K51" s="3">
        <f>+[1]集計表!CM34</f>
        <v>2</v>
      </c>
      <c r="L51" s="3">
        <f>+[1]集計表!CN34</f>
        <v>0</v>
      </c>
      <c r="N51" s="291"/>
    </row>
    <row r="52" spans="2:14" ht="10.5" customHeight="1" x14ac:dyDescent="0.15">
      <c r="B52" s="22"/>
      <c r="C52" s="62"/>
      <c r="D52" s="452"/>
      <c r="E52" s="5" t="s">
        <v>192</v>
      </c>
      <c r="F52" s="6"/>
      <c r="G52" s="7">
        <f t="shared" ref="G52:H52" si="49">IFERROR(G51/$F51,"-")</f>
        <v>0</v>
      </c>
      <c r="H52" s="7">
        <f t="shared" si="49"/>
        <v>1</v>
      </c>
      <c r="I52" s="7">
        <f>IFERROR(I51/$F51,"-")</f>
        <v>0</v>
      </c>
      <c r="J52" s="7">
        <f t="shared" ref="J52:L52" si="50">IFERROR(J51/$F51,"-")</f>
        <v>0.5</v>
      </c>
      <c r="K52" s="7">
        <f t="shared" si="50"/>
        <v>1</v>
      </c>
      <c r="L52" s="7">
        <f t="shared" si="50"/>
        <v>0</v>
      </c>
      <c r="N52" s="292"/>
    </row>
    <row r="53" spans="2:14" ht="10.5" customHeight="1" x14ac:dyDescent="0.15">
      <c r="B53" s="22"/>
      <c r="C53" s="62"/>
      <c r="D53" s="451" t="s">
        <v>211</v>
      </c>
      <c r="E53" s="4" t="s">
        <v>191</v>
      </c>
      <c r="F53" s="3">
        <f>+[1]集計表!CH35</f>
        <v>2</v>
      </c>
      <c r="G53" s="3">
        <f>+[1]集計表!CI35</f>
        <v>0</v>
      </c>
      <c r="H53" s="3">
        <f>+[1]集計表!CJ35</f>
        <v>2</v>
      </c>
      <c r="I53" s="3">
        <f>+[1]集計表!CK35</f>
        <v>0</v>
      </c>
      <c r="J53" s="3">
        <f>+[1]集計表!CL35</f>
        <v>0</v>
      </c>
      <c r="K53" s="3">
        <f>+[1]集計表!CM35</f>
        <v>0</v>
      </c>
      <c r="L53" s="3">
        <f>+[1]集計表!CN35</f>
        <v>0</v>
      </c>
      <c r="N53" s="291"/>
    </row>
    <row r="54" spans="2:14" ht="10.5" customHeight="1" x14ac:dyDescent="0.15">
      <c r="B54" s="22"/>
      <c r="C54" s="62"/>
      <c r="D54" s="452"/>
      <c r="E54" s="5" t="s">
        <v>192</v>
      </c>
      <c r="F54" s="6"/>
      <c r="G54" s="7">
        <f t="shared" ref="G54:H54" si="51">IFERROR(G53/$F53,"-")</f>
        <v>0</v>
      </c>
      <c r="H54" s="7">
        <f t="shared" si="51"/>
        <v>1</v>
      </c>
      <c r="I54" s="7">
        <f>IFERROR(I53/$F53,"-")</f>
        <v>0</v>
      </c>
      <c r="J54" s="7">
        <f t="shared" ref="J54:L54" si="52">IFERROR(J53/$F53,"-")</f>
        <v>0</v>
      </c>
      <c r="K54" s="7">
        <f t="shared" si="52"/>
        <v>0</v>
      </c>
      <c r="L54" s="7">
        <f t="shared" si="52"/>
        <v>0</v>
      </c>
      <c r="N54" s="292"/>
    </row>
    <row r="55" spans="2:14" ht="10.5" customHeight="1" x14ac:dyDescent="0.15">
      <c r="B55" s="22"/>
      <c r="C55" s="67"/>
      <c r="D55" s="451" t="s">
        <v>52</v>
      </c>
      <c r="E55" s="4" t="s">
        <v>191</v>
      </c>
      <c r="F55" s="3">
        <f>+[1]集計表!CH36</f>
        <v>7</v>
      </c>
      <c r="G55" s="3">
        <f>+[1]集計表!CI36</f>
        <v>0</v>
      </c>
      <c r="H55" s="3">
        <f>+[1]集計表!CJ36</f>
        <v>5</v>
      </c>
      <c r="I55" s="3">
        <f>+[1]集計表!CK36</f>
        <v>0</v>
      </c>
      <c r="J55" s="3">
        <f>+[1]集計表!CL36</f>
        <v>1</v>
      </c>
      <c r="K55" s="3">
        <f>+[1]集計表!CM36</f>
        <v>5</v>
      </c>
      <c r="L55" s="3">
        <f>+[1]集計表!CN36</f>
        <v>0</v>
      </c>
      <c r="N55" s="291"/>
    </row>
    <row r="56" spans="2:14" ht="10.5" customHeight="1" x14ac:dyDescent="0.15">
      <c r="B56" s="22"/>
      <c r="C56" s="62"/>
      <c r="D56" s="452"/>
      <c r="E56" s="5" t="s">
        <v>192</v>
      </c>
      <c r="F56" s="6"/>
      <c r="G56" s="7">
        <f t="shared" ref="G56:H56" si="53">IFERROR(G55/$F55,"-")</f>
        <v>0</v>
      </c>
      <c r="H56" s="7">
        <f t="shared" si="53"/>
        <v>0.7142857142857143</v>
      </c>
      <c r="I56" s="7">
        <f>IFERROR(I55/$F55,"-")</f>
        <v>0</v>
      </c>
      <c r="J56" s="7">
        <f t="shared" ref="J56:L56" si="54">IFERROR(J55/$F55,"-")</f>
        <v>0.14285714285714285</v>
      </c>
      <c r="K56" s="7">
        <f t="shared" si="54"/>
        <v>0.7142857142857143</v>
      </c>
      <c r="L56" s="7">
        <f t="shared" si="54"/>
        <v>0</v>
      </c>
      <c r="N56" s="292"/>
    </row>
    <row r="57" spans="2:14" ht="10.5" customHeight="1" x14ac:dyDescent="0.15">
      <c r="B57" s="22"/>
      <c r="C57" s="62"/>
      <c r="D57" s="451" t="s">
        <v>212</v>
      </c>
      <c r="E57" s="4" t="s">
        <v>191</v>
      </c>
      <c r="F57" s="3">
        <f>+[1]集計表!CH37</f>
        <v>1</v>
      </c>
      <c r="G57" s="3">
        <f>+[1]集計表!CI37</f>
        <v>0</v>
      </c>
      <c r="H57" s="3">
        <f>+[1]集計表!CJ37</f>
        <v>1</v>
      </c>
      <c r="I57" s="3">
        <f>+[1]集計表!CK37</f>
        <v>0</v>
      </c>
      <c r="J57" s="3">
        <f>+[1]集計表!CL37</f>
        <v>0</v>
      </c>
      <c r="K57" s="3">
        <f>+[1]集計表!CM37</f>
        <v>0</v>
      </c>
      <c r="L57" s="3">
        <f>+[1]集計表!CN37</f>
        <v>0</v>
      </c>
      <c r="N57" s="291"/>
    </row>
    <row r="58" spans="2:14" ht="10.5" customHeight="1" x14ac:dyDescent="0.15">
      <c r="B58" s="22"/>
      <c r="C58" s="62"/>
      <c r="D58" s="452"/>
      <c r="E58" s="5" t="s">
        <v>192</v>
      </c>
      <c r="F58" s="6"/>
      <c r="G58" s="7">
        <f t="shared" ref="G58:H58" si="55">IFERROR(G57/$F57,"-")</f>
        <v>0</v>
      </c>
      <c r="H58" s="7">
        <f t="shared" si="55"/>
        <v>1</v>
      </c>
      <c r="I58" s="7">
        <f>IFERROR(I57/$F57,"-")</f>
        <v>0</v>
      </c>
      <c r="J58" s="7">
        <f t="shared" ref="J58:L58" si="56">IFERROR(J57/$F57,"-")</f>
        <v>0</v>
      </c>
      <c r="K58" s="7">
        <f t="shared" si="56"/>
        <v>0</v>
      </c>
      <c r="L58" s="7">
        <f t="shared" si="56"/>
        <v>0</v>
      </c>
      <c r="N58" s="292"/>
    </row>
    <row r="59" spans="2:14" ht="10.5" customHeight="1" x14ac:dyDescent="0.15">
      <c r="B59" s="22"/>
      <c r="C59" s="447" t="s">
        <v>213</v>
      </c>
      <c r="D59" s="451" t="s">
        <v>207</v>
      </c>
      <c r="E59" s="4" t="s">
        <v>191</v>
      </c>
      <c r="F59" s="3">
        <f>+[1]集計表!CH38</f>
        <v>4</v>
      </c>
      <c r="G59" s="3">
        <f>+[1]集計表!CI38</f>
        <v>0</v>
      </c>
      <c r="H59" s="3">
        <f>+[1]集計表!CJ38</f>
        <v>2</v>
      </c>
      <c r="I59" s="3">
        <f>+[1]集計表!CK38</f>
        <v>0</v>
      </c>
      <c r="J59" s="3">
        <f>+[1]集計表!CL38</f>
        <v>0</v>
      </c>
      <c r="K59" s="3">
        <f>+[1]集計表!CM38</f>
        <v>4</v>
      </c>
      <c r="L59" s="3">
        <f>+[1]集計表!CN38</f>
        <v>0</v>
      </c>
      <c r="N59" s="291"/>
    </row>
    <row r="60" spans="2:14" ht="10.5" customHeight="1" x14ac:dyDescent="0.15">
      <c r="B60" s="22"/>
      <c r="C60" s="447"/>
      <c r="D60" s="452"/>
      <c r="E60" s="5" t="s">
        <v>192</v>
      </c>
      <c r="F60" s="6"/>
      <c r="G60" s="7">
        <f t="shared" ref="G60:H60" si="57">IFERROR(G59/$F59,"-")</f>
        <v>0</v>
      </c>
      <c r="H60" s="7">
        <f t="shared" si="57"/>
        <v>0.5</v>
      </c>
      <c r="I60" s="7">
        <f>IFERROR(I59/$F59,"-")</f>
        <v>0</v>
      </c>
      <c r="J60" s="7">
        <f t="shared" ref="J60:L60" si="58">IFERROR(J59/$F59,"-")</f>
        <v>0</v>
      </c>
      <c r="K60" s="7">
        <f t="shared" si="58"/>
        <v>1</v>
      </c>
      <c r="L60" s="7">
        <f t="shared" si="58"/>
        <v>0</v>
      </c>
      <c r="N60" s="292"/>
    </row>
    <row r="61" spans="2:14" ht="10.5" customHeight="1" x14ac:dyDescent="0.15">
      <c r="B61" s="22"/>
      <c r="C61" s="447" t="s">
        <v>208</v>
      </c>
      <c r="D61" s="451" t="s">
        <v>210</v>
      </c>
      <c r="E61" s="4" t="s">
        <v>191</v>
      </c>
      <c r="F61" s="3">
        <f>+[1]集計表!CH39</f>
        <v>1</v>
      </c>
      <c r="G61" s="3">
        <f>+[1]集計表!CI39</f>
        <v>0</v>
      </c>
      <c r="H61" s="3">
        <f>+[1]集計表!CJ39</f>
        <v>1</v>
      </c>
      <c r="I61" s="3">
        <f>+[1]集計表!CK39</f>
        <v>0</v>
      </c>
      <c r="J61" s="3">
        <f>+[1]集計表!CL39</f>
        <v>0</v>
      </c>
      <c r="K61" s="3">
        <f>+[1]集計表!CM39</f>
        <v>1</v>
      </c>
      <c r="L61" s="3">
        <f>+[1]集計表!CN39</f>
        <v>0</v>
      </c>
      <c r="N61" s="291"/>
    </row>
    <row r="62" spans="2:14" ht="10.5" customHeight="1" x14ac:dyDescent="0.15">
      <c r="B62" s="22"/>
      <c r="C62" s="447"/>
      <c r="D62" s="452"/>
      <c r="E62" s="5" t="s">
        <v>192</v>
      </c>
      <c r="F62" s="6"/>
      <c r="G62" s="7">
        <f t="shared" ref="G62:H62" si="59">IFERROR(G61/$F61,"-")</f>
        <v>0</v>
      </c>
      <c r="H62" s="7">
        <f t="shared" si="59"/>
        <v>1</v>
      </c>
      <c r="I62" s="7">
        <f>IFERROR(I61/$F61,"-")</f>
        <v>0</v>
      </c>
      <c r="J62" s="7">
        <f t="shared" ref="J62:L62" si="60">IFERROR(J61/$F61,"-")</f>
        <v>0</v>
      </c>
      <c r="K62" s="7">
        <f t="shared" si="60"/>
        <v>1</v>
      </c>
      <c r="L62" s="7">
        <f t="shared" si="60"/>
        <v>0</v>
      </c>
      <c r="N62" s="292"/>
    </row>
    <row r="63" spans="2:14" ht="10.5" customHeight="1" x14ac:dyDescent="0.15">
      <c r="B63" s="22"/>
      <c r="C63" s="62"/>
      <c r="D63" s="451" t="s">
        <v>211</v>
      </c>
      <c r="E63" s="4" t="s">
        <v>191</v>
      </c>
      <c r="F63" s="3">
        <f>+[1]集計表!CH40</f>
        <v>1</v>
      </c>
      <c r="G63" s="3">
        <f>+[1]集計表!CI40</f>
        <v>0</v>
      </c>
      <c r="H63" s="3">
        <f>+[1]集計表!CJ40</f>
        <v>1</v>
      </c>
      <c r="I63" s="3">
        <f>+[1]集計表!CK40</f>
        <v>0</v>
      </c>
      <c r="J63" s="3">
        <f>+[1]集計表!CL40</f>
        <v>1</v>
      </c>
      <c r="K63" s="3">
        <f>+[1]集計表!CM40</f>
        <v>0</v>
      </c>
      <c r="L63" s="3">
        <f>+[1]集計表!CN40</f>
        <v>0</v>
      </c>
      <c r="N63" s="291"/>
    </row>
    <row r="64" spans="2:14" ht="10.5" customHeight="1" x14ac:dyDescent="0.15">
      <c r="B64" s="22"/>
      <c r="C64" s="62"/>
      <c r="D64" s="452"/>
      <c r="E64" s="5" t="s">
        <v>192</v>
      </c>
      <c r="F64" s="6"/>
      <c r="G64" s="7">
        <f t="shared" ref="G64:H64" si="61">IFERROR(G63/$F63,"-")</f>
        <v>0</v>
      </c>
      <c r="H64" s="7">
        <f t="shared" si="61"/>
        <v>1</v>
      </c>
      <c r="I64" s="7">
        <f>IFERROR(I63/$F63,"-")</f>
        <v>0</v>
      </c>
      <c r="J64" s="7">
        <f t="shared" ref="J64:L64" si="62">IFERROR(J63/$F63,"-")</f>
        <v>1</v>
      </c>
      <c r="K64" s="7">
        <f t="shared" si="62"/>
        <v>0</v>
      </c>
      <c r="L64" s="7">
        <f t="shared" si="62"/>
        <v>0</v>
      </c>
      <c r="N64" s="292"/>
    </row>
    <row r="65" spans="2:14" ht="10.5" customHeight="1" x14ac:dyDescent="0.15">
      <c r="B65" s="22"/>
      <c r="C65" s="464" t="s">
        <v>214</v>
      </c>
      <c r="D65" s="479"/>
      <c r="E65" s="36" t="s">
        <v>191</v>
      </c>
      <c r="F65" s="37">
        <f>+[1]集計表!CH10</f>
        <v>0</v>
      </c>
      <c r="G65" s="37">
        <f>+[1]集計表!CI10</f>
        <v>0</v>
      </c>
      <c r="H65" s="37">
        <f>+[1]集計表!CJ10</f>
        <v>0</v>
      </c>
      <c r="I65" s="37">
        <f>+[1]集計表!CK10</f>
        <v>0</v>
      </c>
      <c r="J65" s="37">
        <f>+[1]集計表!CL10</f>
        <v>0</v>
      </c>
      <c r="K65" s="37">
        <f>+[1]集計表!CM10</f>
        <v>0</v>
      </c>
      <c r="L65" s="37">
        <f>+[1]集計表!CN10</f>
        <v>0</v>
      </c>
      <c r="N65" s="291"/>
    </row>
    <row r="66" spans="2:14" ht="10.5" customHeight="1" x14ac:dyDescent="0.15">
      <c r="B66" s="22"/>
      <c r="C66" s="480"/>
      <c r="D66" s="481"/>
      <c r="E66" s="38" t="s">
        <v>192</v>
      </c>
      <c r="F66" s="39"/>
      <c r="G66" s="40" t="str">
        <f t="shared" ref="G66:H66" si="63">IFERROR(G65/$F65,"-")</f>
        <v>-</v>
      </c>
      <c r="H66" s="40" t="str">
        <f t="shared" si="63"/>
        <v>-</v>
      </c>
      <c r="I66" s="40" t="str">
        <f>IFERROR(I65/$F65,"-")</f>
        <v>-</v>
      </c>
      <c r="J66" s="40" t="str">
        <f t="shared" ref="J66:L66" si="64">IFERROR(J65/$F65,"-")</f>
        <v>-</v>
      </c>
      <c r="K66" s="40" t="str">
        <f t="shared" si="64"/>
        <v>-</v>
      </c>
      <c r="L66" s="40" t="str">
        <f t="shared" si="64"/>
        <v>-</v>
      </c>
      <c r="N66" s="292"/>
    </row>
    <row r="67" spans="2:14" ht="10.5" customHeight="1" x14ac:dyDescent="0.15">
      <c r="B67" s="22"/>
      <c r="C67" s="464" t="s">
        <v>215</v>
      </c>
      <c r="D67" s="479"/>
      <c r="E67" s="36" t="s">
        <v>191</v>
      </c>
      <c r="F67" s="37">
        <f>+[1]集計表!CH11</f>
        <v>8</v>
      </c>
      <c r="G67" s="37">
        <f>+[1]集計表!CI11</f>
        <v>1</v>
      </c>
      <c r="H67" s="37">
        <f>+[1]集計表!CJ11</f>
        <v>4</v>
      </c>
      <c r="I67" s="37">
        <f>+[1]集計表!CK11</f>
        <v>1</v>
      </c>
      <c r="J67" s="37">
        <f>+[1]集計表!CL11</f>
        <v>2</v>
      </c>
      <c r="K67" s="37">
        <f>+[1]集計表!CM11</f>
        <v>3</v>
      </c>
      <c r="L67" s="37">
        <f>+[1]集計表!CN11</f>
        <v>1</v>
      </c>
      <c r="N67" s="291"/>
    </row>
    <row r="68" spans="2:14" ht="10.5" customHeight="1" x14ac:dyDescent="0.15">
      <c r="B68" s="22"/>
      <c r="C68" s="480"/>
      <c r="D68" s="481"/>
      <c r="E68" s="38" t="s">
        <v>192</v>
      </c>
      <c r="F68" s="39"/>
      <c r="G68" s="40">
        <f t="shared" ref="G68:H68" si="65">IFERROR(G67/$F67,"-")</f>
        <v>0.125</v>
      </c>
      <c r="H68" s="40">
        <f t="shared" si="65"/>
        <v>0.5</v>
      </c>
      <c r="I68" s="40">
        <f>IFERROR(I67/$F67,"-")</f>
        <v>0.125</v>
      </c>
      <c r="J68" s="40">
        <f t="shared" ref="J68:L68" si="66">IFERROR(J67/$F67,"-")</f>
        <v>0.25</v>
      </c>
      <c r="K68" s="40">
        <f t="shared" si="66"/>
        <v>0.375</v>
      </c>
      <c r="L68" s="40">
        <f t="shared" si="66"/>
        <v>0.125</v>
      </c>
      <c r="N68" s="292"/>
    </row>
    <row r="69" spans="2:14" ht="10.5" customHeight="1" x14ac:dyDescent="0.15">
      <c r="B69" s="22"/>
      <c r="C69" s="464" t="s">
        <v>216</v>
      </c>
      <c r="D69" s="479"/>
      <c r="E69" s="36" t="s">
        <v>191</v>
      </c>
      <c r="F69" s="37">
        <f>+[1]集計表!CH12</f>
        <v>15</v>
      </c>
      <c r="G69" s="37">
        <f>+[1]集計表!CI12</f>
        <v>1</v>
      </c>
      <c r="H69" s="37">
        <f>+[1]集計表!CJ12</f>
        <v>9</v>
      </c>
      <c r="I69" s="37">
        <f>+[1]集計表!CK12</f>
        <v>0</v>
      </c>
      <c r="J69" s="37">
        <f>+[1]集計表!CL12</f>
        <v>4</v>
      </c>
      <c r="K69" s="37">
        <f>+[1]集計表!CM12</f>
        <v>6</v>
      </c>
      <c r="L69" s="37">
        <f>+[1]集計表!CN12</f>
        <v>1</v>
      </c>
      <c r="N69" s="291"/>
    </row>
    <row r="70" spans="2:14" ht="10.5" customHeight="1" x14ac:dyDescent="0.15">
      <c r="B70" s="22"/>
      <c r="C70" s="480"/>
      <c r="D70" s="481"/>
      <c r="E70" s="38" t="s">
        <v>192</v>
      </c>
      <c r="F70" s="39"/>
      <c r="G70" s="40">
        <f t="shared" ref="G70:H70" si="67">IFERROR(G69/$F69,"-")</f>
        <v>6.6666666666666666E-2</v>
      </c>
      <c r="H70" s="40">
        <f t="shared" si="67"/>
        <v>0.6</v>
      </c>
      <c r="I70" s="40">
        <f>IFERROR(I69/$F69,"-")</f>
        <v>0</v>
      </c>
      <c r="J70" s="40">
        <f t="shared" ref="J70:L70" si="68">IFERROR(J69/$F69,"-")</f>
        <v>0.26666666666666666</v>
      </c>
      <c r="K70" s="40">
        <f t="shared" si="68"/>
        <v>0.4</v>
      </c>
      <c r="L70" s="40">
        <f t="shared" si="68"/>
        <v>6.6666666666666666E-2</v>
      </c>
      <c r="N70" s="292"/>
    </row>
    <row r="71" spans="2:14" ht="10.5" customHeight="1" x14ac:dyDescent="0.15">
      <c r="B71" s="22"/>
      <c r="C71" s="464" t="s">
        <v>217</v>
      </c>
      <c r="D71" s="479"/>
      <c r="E71" s="36" t="s">
        <v>191</v>
      </c>
      <c r="F71" s="37">
        <f>+[1]集計表!CH13</f>
        <v>0</v>
      </c>
      <c r="G71" s="37">
        <f>+[1]集計表!CI13</f>
        <v>0</v>
      </c>
      <c r="H71" s="37">
        <f>+[1]集計表!CJ13</f>
        <v>0</v>
      </c>
      <c r="I71" s="37">
        <f>+[1]集計表!CK13</f>
        <v>0</v>
      </c>
      <c r="J71" s="37">
        <f>+[1]集計表!CL13</f>
        <v>0</v>
      </c>
      <c r="K71" s="37">
        <f>+[1]集計表!CM13</f>
        <v>0</v>
      </c>
      <c r="L71" s="37">
        <f>+[1]集計表!CN13</f>
        <v>0</v>
      </c>
      <c r="N71" s="291"/>
    </row>
    <row r="72" spans="2:14" ht="10.5" customHeight="1" x14ac:dyDescent="0.15">
      <c r="B72" s="22"/>
      <c r="C72" s="480"/>
      <c r="D72" s="481"/>
      <c r="E72" s="38" t="s">
        <v>192</v>
      </c>
      <c r="F72" s="39"/>
      <c r="G72" s="40" t="str">
        <f t="shared" ref="G72:H72" si="69">IFERROR(G71/$F71,"-")</f>
        <v>-</v>
      </c>
      <c r="H72" s="40" t="str">
        <f t="shared" si="69"/>
        <v>-</v>
      </c>
      <c r="I72" s="40" t="str">
        <f>IFERROR(I71/$F71,"-")</f>
        <v>-</v>
      </c>
      <c r="J72" s="40" t="str">
        <f t="shared" ref="J72:L72" si="70">IFERROR(J71/$F71,"-")</f>
        <v>-</v>
      </c>
      <c r="K72" s="40" t="str">
        <f t="shared" si="70"/>
        <v>-</v>
      </c>
      <c r="L72" s="40" t="str">
        <f t="shared" si="70"/>
        <v>-</v>
      </c>
      <c r="N72" s="292"/>
    </row>
    <row r="73" spans="2:14" ht="10.5" customHeight="1" x14ac:dyDescent="0.15">
      <c r="B73" s="22"/>
      <c r="C73" s="464" t="s">
        <v>218</v>
      </c>
      <c r="D73" s="479"/>
      <c r="E73" s="36" t="s">
        <v>191</v>
      </c>
      <c r="F73" s="37">
        <f>+[1]集計表!CH14</f>
        <v>13</v>
      </c>
      <c r="G73" s="37">
        <f>+[1]集計表!CI14</f>
        <v>0</v>
      </c>
      <c r="H73" s="37">
        <f>+[1]集計表!CJ14</f>
        <v>9</v>
      </c>
      <c r="I73" s="37">
        <f>+[1]集計表!CK14</f>
        <v>0</v>
      </c>
      <c r="J73" s="37">
        <f>+[1]集計表!CL14</f>
        <v>3</v>
      </c>
      <c r="K73" s="37">
        <f>+[1]集計表!CM14</f>
        <v>6</v>
      </c>
      <c r="L73" s="37">
        <f>+[1]集計表!CN14</f>
        <v>0</v>
      </c>
      <c r="N73" s="291"/>
    </row>
    <row r="74" spans="2:14" ht="10.5" customHeight="1" x14ac:dyDescent="0.15">
      <c r="B74" s="22"/>
      <c r="C74" s="482"/>
      <c r="D74" s="483"/>
      <c r="E74" s="38" t="s">
        <v>192</v>
      </c>
      <c r="F74" s="39"/>
      <c r="G74" s="40">
        <f t="shared" ref="G74:H74" si="71">IFERROR(G73/$F73,"-")</f>
        <v>0</v>
      </c>
      <c r="H74" s="40">
        <f t="shared" si="71"/>
        <v>0.69230769230769229</v>
      </c>
      <c r="I74" s="40">
        <f>IFERROR(I73/$F73,"-")</f>
        <v>0</v>
      </c>
      <c r="J74" s="40">
        <f t="shared" ref="J74:L74" si="72">IFERROR(J73/$F73,"-")</f>
        <v>0.23076923076923078</v>
      </c>
      <c r="K74" s="40">
        <f t="shared" si="72"/>
        <v>0.46153846153846156</v>
      </c>
      <c r="L74" s="40">
        <f t="shared" si="72"/>
        <v>0</v>
      </c>
      <c r="N74" s="292"/>
    </row>
    <row r="75" spans="2:14" ht="10.5" customHeight="1" x14ac:dyDescent="0.15">
      <c r="B75" s="22"/>
      <c r="C75" s="64"/>
      <c r="D75" s="451" t="s">
        <v>47</v>
      </c>
      <c r="E75" s="4" t="s">
        <v>191</v>
      </c>
      <c r="F75" s="3">
        <f>+[1]集計表!CH45</f>
        <v>2</v>
      </c>
      <c r="G75" s="3">
        <f>+[1]集計表!CI45</f>
        <v>0</v>
      </c>
      <c r="H75" s="3">
        <f>+[1]集計表!CJ45</f>
        <v>2</v>
      </c>
      <c r="I75" s="3">
        <f>+[1]集計表!CK45</f>
        <v>0</v>
      </c>
      <c r="J75" s="3">
        <f>+[1]集計表!CL45</f>
        <v>0</v>
      </c>
      <c r="K75" s="3">
        <f>+[1]集計表!CM45</f>
        <v>0</v>
      </c>
      <c r="L75" s="3">
        <f>+[1]集計表!CN45</f>
        <v>0</v>
      </c>
      <c r="N75" s="291"/>
    </row>
    <row r="76" spans="2:14" ht="10.5" customHeight="1" x14ac:dyDescent="0.15">
      <c r="B76" s="22"/>
      <c r="C76" s="64"/>
      <c r="D76" s="452"/>
      <c r="E76" s="5" t="s">
        <v>192</v>
      </c>
      <c r="F76" s="6"/>
      <c r="G76" s="7">
        <f t="shared" ref="G76:H76" si="73">IFERROR(G75/$F75,"-")</f>
        <v>0</v>
      </c>
      <c r="H76" s="7">
        <f t="shared" si="73"/>
        <v>1</v>
      </c>
      <c r="I76" s="7">
        <f>IFERROR(I75/$F75,"-")</f>
        <v>0</v>
      </c>
      <c r="J76" s="7">
        <f t="shared" ref="J76:L76" si="74">IFERROR(J75/$F75,"-")</f>
        <v>0</v>
      </c>
      <c r="K76" s="7">
        <f t="shared" si="74"/>
        <v>0</v>
      </c>
      <c r="L76" s="7">
        <f t="shared" si="74"/>
        <v>0</v>
      </c>
      <c r="N76" s="292"/>
    </row>
    <row r="77" spans="2:14" ht="10.5" customHeight="1" x14ac:dyDescent="0.15">
      <c r="B77" s="22"/>
      <c r="C77" s="64"/>
      <c r="D77" s="451" t="s">
        <v>219</v>
      </c>
      <c r="E77" s="4" t="s">
        <v>191</v>
      </c>
      <c r="F77" s="3">
        <f>+[1]集計表!CH46</f>
        <v>3</v>
      </c>
      <c r="G77" s="3">
        <f>+[1]集計表!CI46</f>
        <v>0</v>
      </c>
      <c r="H77" s="3">
        <f>+[1]集計表!CJ46</f>
        <v>2</v>
      </c>
      <c r="I77" s="3">
        <f>+[1]集計表!CK46</f>
        <v>0</v>
      </c>
      <c r="J77" s="3">
        <f>+[1]集計表!CL46</f>
        <v>2</v>
      </c>
      <c r="K77" s="3">
        <f>+[1]集計表!CM46</f>
        <v>0</v>
      </c>
      <c r="L77" s="3">
        <f>+[1]集計表!CN46</f>
        <v>0</v>
      </c>
      <c r="N77" s="291"/>
    </row>
    <row r="78" spans="2:14" ht="10.5" customHeight="1" x14ac:dyDescent="0.15">
      <c r="B78" s="22"/>
      <c r="C78" s="64"/>
      <c r="D78" s="452"/>
      <c r="E78" s="5" t="s">
        <v>192</v>
      </c>
      <c r="F78" s="6"/>
      <c r="G78" s="7">
        <f t="shared" ref="G78:H78" si="75">IFERROR(G77/$F77,"-")</f>
        <v>0</v>
      </c>
      <c r="H78" s="7">
        <f t="shared" si="75"/>
        <v>0.66666666666666663</v>
      </c>
      <c r="I78" s="7">
        <f>IFERROR(I77/$F77,"-")</f>
        <v>0</v>
      </c>
      <c r="J78" s="7">
        <f t="shared" ref="J78:L78" si="76">IFERROR(J77/$F77,"-")</f>
        <v>0.66666666666666663</v>
      </c>
      <c r="K78" s="7">
        <f t="shared" si="76"/>
        <v>0</v>
      </c>
      <c r="L78" s="7">
        <f t="shared" si="76"/>
        <v>0</v>
      </c>
      <c r="N78" s="292"/>
    </row>
    <row r="79" spans="2:14" ht="10.5" customHeight="1" x14ac:dyDescent="0.15">
      <c r="B79" s="22"/>
      <c r="C79" s="64"/>
      <c r="D79" s="451" t="s">
        <v>220</v>
      </c>
      <c r="E79" s="4" t="s">
        <v>191</v>
      </c>
      <c r="F79" s="3">
        <f>+[1]集計表!CH47</f>
        <v>3</v>
      </c>
      <c r="G79" s="3">
        <f>+[1]集計表!CI47</f>
        <v>0</v>
      </c>
      <c r="H79" s="3">
        <f>+[1]集計表!CJ47</f>
        <v>1</v>
      </c>
      <c r="I79" s="3">
        <f>+[1]集計表!CK47</f>
        <v>0</v>
      </c>
      <c r="J79" s="3">
        <f>+[1]集計表!CL47</f>
        <v>1</v>
      </c>
      <c r="K79" s="3">
        <f>+[1]集計表!CM47</f>
        <v>2</v>
      </c>
      <c r="L79" s="3">
        <f>+[1]集計表!CN47</f>
        <v>0</v>
      </c>
      <c r="N79" s="291"/>
    </row>
    <row r="80" spans="2:14" ht="10.5" customHeight="1" x14ac:dyDescent="0.15">
      <c r="B80" s="22"/>
      <c r="C80" s="64"/>
      <c r="D80" s="452"/>
      <c r="E80" s="5" t="s">
        <v>192</v>
      </c>
      <c r="F80" s="6"/>
      <c r="G80" s="7">
        <f t="shared" ref="G80:H80" si="77">IFERROR(G79/$F79,"-")</f>
        <v>0</v>
      </c>
      <c r="H80" s="7">
        <f t="shared" si="77"/>
        <v>0.33333333333333331</v>
      </c>
      <c r="I80" s="7">
        <f>IFERROR(I79/$F79,"-")</f>
        <v>0</v>
      </c>
      <c r="J80" s="7">
        <f t="shared" ref="J80:L80" si="78">IFERROR(J79/$F79,"-")</f>
        <v>0.33333333333333331</v>
      </c>
      <c r="K80" s="7">
        <f t="shared" si="78"/>
        <v>0.66666666666666663</v>
      </c>
      <c r="L80" s="7">
        <f t="shared" si="78"/>
        <v>0</v>
      </c>
      <c r="N80" s="292"/>
    </row>
    <row r="81" spans="2:14" ht="10.5" customHeight="1" x14ac:dyDescent="0.15">
      <c r="B81" s="22"/>
      <c r="C81" s="64"/>
      <c r="D81" s="451" t="s">
        <v>221</v>
      </c>
      <c r="E81" s="4" t="s">
        <v>191</v>
      </c>
      <c r="F81" s="3">
        <f>+[1]集計表!CH48</f>
        <v>5</v>
      </c>
      <c r="G81" s="3">
        <f>+[1]集計表!CI48</f>
        <v>0</v>
      </c>
      <c r="H81" s="3">
        <f>+[1]集計表!CJ48</f>
        <v>4</v>
      </c>
      <c r="I81" s="3">
        <f>+[1]集計表!CK48</f>
        <v>0</v>
      </c>
      <c r="J81" s="3">
        <f>+[1]集計表!CL48</f>
        <v>0</v>
      </c>
      <c r="K81" s="3">
        <f>+[1]集計表!CM48</f>
        <v>4</v>
      </c>
      <c r="L81" s="3">
        <f>+[1]集計表!CN48</f>
        <v>0</v>
      </c>
      <c r="N81" s="291"/>
    </row>
    <row r="82" spans="2:14" ht="10.5" customHeight="1" x14ac:dyDescent="0.15">
      <c r="B82" s="23"/>
      <c r="C82" s="63"/>
      <c r="D82" s="452"/>
      <c r="E82" s="5" t="s">
        <v>192</v>
      </c>
      <c r="F82" s="6"/>
      <c r="G82" s="7">
        <f t="shared" ref="G82:H82" si="79">IFERROR(G81/$F81,"-")</f>
        <v>0</v>
      </c>
      <c r="H82" s="7">
        <f t="shared" si="79"/>
        <v>0.8</v>
      </c>
      <c r="I82" s="7">
        <f>IFERROR(I81/$F81,"-")</f>
        <v>0</v>
      </c>
      <c r="J82" s="7">
        <f t="shared" ref="J82:L82" si="80">IFERROR(J81/$F81,"-")</f>
        <v>0</v>
      </c>
      <c r="K82" s="7">
        <f t="shared" si="80"/>
        <v>0.8</v>
      </c>
      <c r="L82" s="7">
        <f t="shared" si="80"/>
        <v>0</v>
      </c>
      <c r="N82" s="292"/>
    </row>
    <row r="83" spans="2:14" ht="10.5" customHeight="1" x14ac:dyDescent="0.15"/>
    <row r="84" spans="2:14" x14ac:dyDescent="0.15">
      <c r="B84" s="1" t="s">
        <v>294</v>
      </c>
    </row>
    <row r="85" spans="2:14" x14ac:dyDescent="0.15">
      <c r="B85" s="1" t="s">
        <v>76</v>
      </c>
    </row>
  </sheetData>
  <sheetProtection algorithmName="SHA-512" hashValue="auNv7MNllqCTdXsAm7kLRslyGSJ154MM7bgpJL7c6t8+NowCcQuxPpvvb/k5qk2vPqs8E6MyW51w6bMLTJHDOQ==" saltValue="3XLWT6vrObtEexfc+n4qZQ=="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M85"/>
  <sheetViews>
    <sheetView topLeftCell="B1" workbookViewId="0">
      <selection activeCell="M2" sqref="M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2" width="7.875" style="1" customWidth="1"/>
    <col min="13" max="16384" width="9" style="1"/>
  </cols>
  <sheetData>
    <row r="1" spans="1:13" ht="17.25" x14ac:dyDescent="0.2">
      <c r="A1" s="88"/>
      <c r="B1" s="15" t="s">
        <v>295</v>
      </c>
    </row>
    <row r="2" spans="1:13" ht="33.950000000000003" customHeight="1" x14ac:dyDescent="0.15">
      <c r="B2" s="495"/>
      <c r="C2" s="497"/>
      <c r="D2" s="498"/>
      <c r="E2" s="2"/>
      <c r="F2" s="17" t="s">
        <v>189</v>
      </c>
      <c r="G2" s="365" t="s">
        <v>296</v>
      </c>
      <c r="H2" s="369" t="s">
        <v>297</v>
      </c>
      <c r="I2" s="369" t="s">
        <v>298</v>
      </c>
      <c r="J2" s="366" t="s">
        <v>299</v>
      </c>
      <c r="K2" s="18" t="s">
        <v>300</v>
      </c>
      <c r="M2" s="290"/>
    </row>
    <row r="3" spans="1:13" ht="10.5" customHeight="1" x14ac:dyDescent="0.15">
      <c r="B3" s="468" t="s">
        <v>190</v>
      </c>
      <c r="C3" s="490"/>
      <c r="D3" s="491"/>
      <c r="E3" s="24" t="s">
        <v>191</v>
      </c>
      <c r="F3" s="25">
        <f>+[1]集計表!CO6</f>
        <v>145</v>
      </c>
      <c r="G3" s="25">
        <f>+[1]集計表!CP6</f>
        <v>5</v>
      </c>
      <c r="H3" s="25">
        <f>+[1]集計表!CQ6</f>
        <v>31</v>
      </c>
      <c r="I3" s="25">
        <f>+[1]集計表!CR6</f>
        <v>91</v>
      </c>
      <c r="J3" s="25">
        <f>+[1]集計表!CS6</f>
        <v>73</v>
      </c>
      <c r="K3" s="25">
        <f>+[1]集計表!CT6</f>
        <v>10</v>
      </c>
      <c r="M3" s="291"/>
    </row>
    <row r="4" spans="1:13" ht="10.5" customHeight="1" x14ac:dyDescent="0.15">
      <c r="B4" s="492"/>
      <c r="C4" s="493"/>
      <c r="D4" s="494"/>
      <c r="E4" s="26" t="s">
        <v>192</v>
      </c>
      <c r="F4" s="27"/>
      <c r="G4" s="28">
        <f>IFERROR(G3/$F3,"-")</f>
        <v>3.4482758620689655E-2</v>
      </c>
      <c r="H4" s="28">
        <f t="shared" ref="H4:K4" si="0">IFERROR(H3/$F3,"-")</f>
        <v>0.21379310344827587</v>
      </c>
      <c r="I4" s="28">
        <f t="shared" si="0"/>
        <v>0.62758620689655176</v>
      </c>
      <c r="J4" s="28">
        <f t="shared" si="0"/>
        <v>0.50344827586206897</v>
      </c>
      <c r="K4" s="28">
        <f t="shared" si="0"/>
        <v>6.8965517241379309E-2</v>
      </c>
      <c r="M4" s="292"/>
    </row>
    <row r="5" spans="1:13" ht="10.5" customHeight="1" x14ac:dyDescent="0.15">
      <c r="B5" s="453" t="s">
        <v>193</v>
      </c>
      <c r="C5" s="484"/>
      <c r="D5" s="485"/>
      <c r="E5" s="30" t="s">
        <v>191</v>
      </c>
      <c r="F5" s="31">
        <f>+[1]集計表!CO7</f>
        <v>50</v>
      </c>
      <c r="G5" s="31">
        <f>+[1]集計表!CP7</f>
        <v>2</v>
      </c>
      <c r="H5" s="31">
        <f>+[1]集計表!CQ7</f>
        <v>10</v>
      </c>
      <c r="I5" s="31">
        <f>+[1]集計表!CR7</f>
        <v>32</v>
      </c>
      <c r="J5" s="31">
        <f>+[1]集計表!CS7</f>
        <v>21</v>
      </c>
      <c r="K5" s="31">
        <f>+[1]集計表!CT7</f>
        <v>3</v>
      </c>
      <c r="M5" s="291"/>
    </row>
    <row r="6" spans="1:13" ht="10.5" customHeight="1" x14ac:dyDescent="0.15">
      <c r="B6" s="486"/>
      <c r="C6" s="487"/>
      <c r="D6" s="488"/>
      <c r="E6" s="32" t="s">
        <v>192</v>
      </c>
      <c r="F6" s="33"/>
      <c r="G6" s="70">
        <f>IFERROR(G5/$F5,"-")</f>
        <v>0.04</v>
      </c>
      <c r="H6" s="70">
        <f t="shared" ref="H6:K6" si="1">IFERROR(H5/$F5,"-")</f>
        <v>0.2</v>
      </c>
      <c r="I6" s="70">
        <f t="shared" si="1"/>
        <v>0.64</v>
      </c>
      <c r="J6" s="70">
        <f t="shared" si="1"/>
        <v>0.42</v>
      </c>
      <c r="K6" s="70">
        <f t="shared" si="1"/>
        <v>0.06</v>
      </c>
      <c r="M6" s="292"/>
    </row>
    <row r="7" spans="1:13" ht="10.5" customHeight="1" x14ac:dyDescent="0.15">
      <c r="B7" s="22"/>
      <c r="C7" s="459" t="s">
        <v>194</v>
      </c>
      <c r="D7" s="460"/>
      <c r="E7" s="4" t="s">
        <v>191</v>
      </c>
      <c r="F7" s="3">
        <f>+[1]集計表!CO15</f>
        <v>6</v>
      </c>
      <c r="G7" s="3">
        <f>+[1]集計表!CP15</f>
        <v>0</v>
      </c>
      <c r="H7" s="3">
        <f>+[1]集計表!CQ15</f>
        <v>1</v>
      </c>
      <c r="I7" s="3">
        <f>+[1]集計表!CR15</f>
        <v>5</v>
      </c>
      <c r="J7" s="3">
        <f>+[1]集計表!CS15</f>
        <v>2</v>
      </c>
      <c r="K7" s="3">
        <f>+[1]集計表!CT15</f>
        <v>0</v>
      </c>
      <c r="M7" s="291"/>
    </row>
    <row r="8" spans="1:13" ht="10.5" customHeight="1" x14ac:dyDescent="0.15">
      <c r="B8" s="22"/>
      <c r="C8" s="461"/>
      <c r="D8" s="462"/>
      <c r="E8" s="5" t="s">
        <v>192</v>
      </c>
      <c r="F8" s="6"/>
      <c r="G8" s="7">
        <f t="shared" ref="G8:K8" si="2">IFERROR(G7/$F7,"-")</f>
        <v>0</v>
      </c>
      <c r="H8" s="7">
        <f t="shared" si="2"/>
        <v>0.16666666666666666</v>
      </c>
      <c r="I8" s="7">
        <f t="shared" si="2"/>
        <v>0.83333333333333337</v>
      </c>
      <c r="J8" s="7">
        <f t="shared" si="2"/>
        <v>0.33333333333333331</v>
      </c>
      <c r="K8" s="7">
        <f t="shared" si="2"/>
        <v>0</v>
      </c>
      <c r="M8" s="292"/>
    </row>
    <row r="9" spans="1:13" ht="10.5" customHeight="1" x14ac:dyDescent="0.15">
      <c r="B9" s="22"/>
      <c r="C9" s="459" t="s">
        <v>195</v>
      </c>
      <c r="D9" s="460"/>
      <c r="E9" s="4" t="s">
        <v>191</v>
      </c>
      <c r="F9" s="3">
        <f>+[1]集計表!CO16</f>
        <v>4</v>
      </c>
      <c r="G9" s="3">
        <f>+[1]集計表!CP16</f>
        <v>0</v>
      </c>
      <c r="H9" s="3">
        <f>+[1]集計表!CQ16</f>
        <v>0</v>
      </c>
      <c r="I9" s="3">
        <f>+[1]集計表!CR16</f>
        <v>3</v>
      </c>
      <c r="J9" s="3">
        <f>+[1]集計表!CS16</f>
        <v>2</v>
      </c>
      <c r="K9" s="3">
        <f>+[1]集計表!CT16</f>
        <v>0</v>
      </c>
      <c r="M9" s="291"/>
    </row>
    <row r="10" spans="1:13" ht="10.5" customHeight="1" x14ac:dyDescent="0.15">
      <c r="B10" s="22"/>
      <c r="C10" s="461"/>
      <c r="D10" s="462"/>
      <c r="E10" s="5" t="s">
        <v>192</v>
      </c>
      <c r="F10" s="6"/>
      <c r="G10" s="7">
        <f t="shared" ref="G10:K10" si="3">IFERROR(G9/$F9,"-")</f>
        <v>0</v>
      </c>
      <c r="H10" s="7">
        <f t="shared" si="3"/>
        <v>0</v>
      </c>
      <c r="I10" s="7">
        <f t="shared" si="3"/>
        <v>0.75</v>
      </c>
      <c r="J10" s="7">
        <f t="shared" si="3"/>
        <v>0.5</v>
      </c>
      <c r="K10" s="7">
        <f t="shared" si="3"/>
        <v>0</v>
      </c>
      <c r="M10" s="292"/>
    </row>
    <row r="11" spans="1:13" ht="10.5" customHeight="1" x14ac:dyDescent="0.15">
      <c r="B11" s="22"/>
      <c r="C11" s="459" t="s">
        <v>22</v>
      </c>
      <c r="D11" s="460"/>
      <c r="E11" s="4" t="s">
        <v>191</v>
      </c>
      <c r="F11" s="3">
        <f>+[1]集計表!CO17</f>
        <v>3</v>
      </c>
      <c r="G11" s="3">
        <f>+[1]集計表!CP17</f>
        <v>0</v>
      </c>
      <c r="H11" s="3">
        <f>+[1]集計表!CQ17</f>
        <v>0</v>
      </c>
      <c r="I11" s="3">
        <f>+[1]集計表!CR17</f>
        <v>2</v>
      </c>
      <c r="J11" s="3">
        <f>+[1]集計表!CS17</f>
        <v>2</v>
      </c>
      <c r="K11" s="3">
        <f>+[1]集計表!CT17</f>
        <v>0</v>
      </c>
      <c r="M11" s="291"/>
    </row>
    <row r="12" spans="1:13" ht="10.5" customHeight="1" x14ac:dyDescent="0.15">
      <c r="B12" s="22"/>
      <c r="C12" s="461"/>
      <c r="D12" s="462"/>
      <c r="E12" s="5" t="s">
        <v>192</v>
      </c>
      <c r="F12" s="6"/>
      <c r="G12" s="7">
        <f t="shared" ref="G12:K12" si="4">IFERROR(G11/$F11,"-")</f>
        <v>0</v>
      </c>
      <c r="H12" s="7">
        <f t="shared" si="4"/>
        <v>0</v>
      </c>
      <c r="I12" s="7">
        <f t="shared" si="4"/>
        <v>0.66666666666666663</v>
      </c>
      <c r="J12" s="7">
        <f t="shared" si="4"/>
        <v>0.66666666666666663</v>
      </c>
      <c r="K12" s="7">
        <f t="shared" si="4"/>
        <v>0</v>
      </c>
      <c r="M12" s="292"/>
    </row>
    <row r="13" spans="1:13" ht="10.5" customHeight="1" x14ac:dyDescent="0.15">
      <c r="B13" s="22"/>
      <c r="C13" s="459" t="s">
        <v>25</v>
      </c>
      <c r="D13" s="460"/>
      <c r="E13" s="4" t="s">
        <v>191</v>
      </c>
      <c r="F13" s="3">
        <f>+[1]集計表!CO18</f>
        <v>5</v>
      </c>
      <c r="G13" s="3">
        <f>+[1]集計表!CP18</f>
        <v>0</v>
      </c>
      <c r="H13" s="3">
        <f>+[1]集計表!CQ18</f>
        <v>1</v>
      </c>
      <c r="I13" s="3">
        <f>+[1]集計表!CR18</f>
        <v>3</v>
      </c>
      <c r="J13" s="3">
        <f>+[1]集計表!CS18</f>
        <v>3</v>
      </c>
      <c r="K13" s="3">
        <f>+[1]集計表!CT18</f>
        <v>1</v>
      </c>
      <c r="M13" s="291"/>
    </row>
    <row r="14" spans="1:13" ht="10.5" customHeight="1" x14ac:dyDescent="0.15">
      <c r="B14" s="22"/>
      <c r="C14" s="461"/>
      <c r="D14" s="462"/>
      <c r="E14" s="5" t="s">
        <v>192</v>
      </c>
      <c r="F14" s="6"/>
      <c r="G14" s="7">
        <f t="shared" ref="G14:K14" si="5">IFERROR(G13/$F13,"-")</f>
        <v>0</v>
      </c>
      <c r="H14" s="7">
        <f t="shared" si="5"/>
        <v>0.2</v>
      </c>
      <c r="I14" s="7">
        <f t="shared" si="5"/>
        <v>0.6</v>
      </c>
      <c r="J14" s="7">
        <f t="shared" si="5"/>
        <v>0.6</v>
      </c>
      <c r="K14" s="7">
        <f t="shared" si="5"/>
        <v>0.2</v>
      </c>
      <c r="M14" s="292"/>
    </row>
    <row r="15" spans="1:13" ht="10.5" customHeight="1" x14ac:dyDescent="0.15">
      <c r="B15" s="22"/>
      <c r="C15" s="459" t="s">
        <v>196</v>
      </c>
      <c r="D15" s="460"/>
      <c r="E15" s="4" t="s">
        <v>191</v>
      </c>
      <c r="F15" s="3">
        <f>+[1]集計表!CO19</f>
        <v>4</v>
      </c>
      <c r="G15" s="3">
        <f>+[1]集計表!CP19</f>
        <v>0</v>
      </c>
      <c r="H15" s="3">
        <f>+[1]集計表!CQ19</f>
        <v>2</v>
      </c>
      <c r="I15" s="3">
        <f>+[1]集計表!CR19</f>
        <v>2</v>
      </c>
      <c r="J15" s="3">
        <f>+[1]集計表!CS19</f>
        <v>2</v>
      </c>
      <c r="K15" s="3">
        <f>+[1]集計表!CT19</f>
        <v>0</v>
      </c>
      <c r="M15" s="291"/>
    </row>
    <row r="16" spans="1:13" ht="10.5" customHeight="1" x14ac:dyDescent="0.15">
      <c r="B16" s="22"/>
      <c r="C16" s="461"/>
      <c r="D16" s="462"/>
      <c r="E16" s="5" t="s">
        <v>192</v>
      </c>
      <c r="F16" s="6"/>
      <c r="G16" s="7">
        <f t="shared" ref="G16:K16" si="6">IFERROR(G15/$F15,"-")</f>
        <v>0</v>
      </c>
      <c r="H16" s="7">
        <f t="shared" si="6"/>
        <v>0.5</v>
      </c>
      <c r="I16" s="7">
        <f t="shared" si="6"/>
        <v>0.5</v>
      </c>
      <c r="J16" s="7">
        <f t="shared" si="6"/>
        <v>0.5</v>
      </c>
      <c r="K16" s="7">
        <f t="shared" si="6"/>
        <v>0</v>
      </c>
      <c r="M16" s="292"/>
    </row>
    <row r="17" spans="2:13" ht="10.5" customHeight="1" x14ac:dyDescent="0.15">
      <c r="B17" s="22"/>
      <c r="C17" s="459" t="s">
        <v>197</v>
      </c>
      <c r="D17" s="460"/>
      <c r="E17" s="4" t="s">
        <v>191</v>
      </c>
      <c r="F17" s="3">
        <f>+[1]集計表!CO20</f>
        <v>1</v>
      </c>
      <c r="G17" s="3">
        <f>+[1]集計表!CP20</f>
        <v>0</v>
      </c>
      <c r="H17" s="3">
        <f>+[1]集計表!CQ20</f>
        <v>0</v>
      </c>
      <c r="I17" s="3">
        <f>+[1]集計表!CR20</f>
        <v>0</v>
      </c>
      <c r="J17" s="3">
        <f>+[1]集計表!CS20</f>
        <v>1</v>
      </c>
      <c r="K17" s="3">
        <f>+[1]集計表!CT20</f>
        <v>0</v>
      </c>
      <c r="M17" s="291"/>
    </row>
    <row r="18" spans="2:13" ht="10.5" customHeight="1" x14ac:dyDescent="0.15">
      <c r="B18" s="22"/>
      <c r="C18" s="461"/>
      <c r="D18" s="462"/>
      <c r="E18" s="5" t="s">
        <v>192</v>
      </c>
      <c r="F18" s="6"/>
      <c r="G18" s="7">
        <f t="shared" ref="G18:K18" si="7">IFERROR(G17/$F17,"-")</f>
        <v>0</v>
      </c>
      <c r="H18" s="7">
        <f t="shared" si="7"/>
        <v>0</v>
      </c>
      <c r="I18" s="7">
        <f t="shared" si="7"/>
        <v>0</v>
      </c>
      <c r="J18" s="7">
        <f t="shared" si="7"/>
        <v>1</v>
      </c>
      <c r="K18" s="7">
        <f t="shared" si="7"/>
        <v>0</v>
      </c>
      <c r="M18" s="292"/>
    </row>
    <row r="19" spans="2:13" ht="10.5" customHeight="1" x14ac:dyDescent="0.15">
      <c r="B19" s="22"/>
      <c r="C19" s="459" t="s">
        <v>27</v>
      </c>
      <c r="D19" s="460"/>
      <c r="E19" s="4" t="s">
        <v>191</v>
      </c>
      <c r="F19" s="3">
        <f>+[1]集計表!CO21</f>
        <v>5</v>
      </c>
      <c r="G19" s="3">
        <f>+[1]集計表!CP21</f>
        <v>0</v>
      </c>
      <c r="H19" s="3">
        <f>+[1]集計表!CQ21</f>
        <v>1</v>
      </c>
      <c r="I19" s="3">
        <f>+[1]集計表!CR21</f>
        <v>3</v>
      </c>
      <c r="J19" s="3">
        <f>+[1]集計表!CS21</f>
        <v>2</v>
      </c>
      <c r="K19" s="3">
        <f>+[1]集計表!CT21</f>
        <v>0</v>
      </c>
      <c r="M19" s="291"/>
    </row>
    <row r="20" spans="2:13" ht="10.5" customHeight="1" x14ac:dyDescent="0.15">
      <c r="B20" s="22"/>
      <c r="C20" s="461"/>
      <c r="D20" s="462"/>
      <c r="E20" s="5" t="s">
        <v>192</v>
      </c>
      <c r="F20" s="6"/>
      <c r="G20" s="7">
        <f t="shared" ref="G20:K20" si="8">IFERROR(G19/$F19,"-")</f>
        <v>0</v>
      </c>
      <c r="H20" s="7">
        <f t="shared" si="8"/>
        <v>0.2</v>
      </c>
      <c r="I20" s="7">
        <f t="shared" si="8"/>
        <v>0.6</v>
      </c>
      <c r="J20" s="7">
        <f t="shared" si="8"/>
        <v>0.4</v>
      </c>
      <c r="K20" s="7">
        <f t="shared" si="8"/>
        <v>0</v>
      </c>
      <c r="M20" s="292"/>
    </row>
    <row r="21" spans="2:13" ht="10.5" customHeight="1" x14ac:dyDescent="0.15">
      <c r="B21" s="22"/>
      <c r="C21" s="459" t="s">
        <v>198</v>
      </c>
      <c r="D21" s="460"/>
      <c r="E21" s="4" t="s">
        <v>191</v>
      </c>
      <c r="F21" s="3">
        <f>+[1]集計表!CO22</f>
        <v>6</v>
      </c>
      <c r="G21" s="3">
        <f>+[1]集計表!CP22</f>
        <v>1</v>
      </c>
      <c r="H21" s="3">
        <f>+[1]集計表!CQ22</f>
        <v>2</v>
      </c>
      <c r="I21" s="3">
        <f>+[1]集計表!CR22</f>
        <v>1</v>
      </c>
      <c r="J21" s="3">
        <f>+[1]集計表!CS22</f>
        <v>4</v>
      </c>
      <c r="K21" s="3">
        <f>+[1]集計表!CT22</f>
        <v>1</v>
      </c>
      <c r="M21" s="291"/>
    </row>
    <row r="22" spans="2:13" ht="10.5" customHeight="1" x14ac:dyDescent="0.15">
      <c r="B22" s="22"/>
      <c r="C22" s="461"/>
      <c r="D22" s="462"/>
      <c r="E22" s="5" t="s">
        <v>192</v>
      </c>
      <c r="F22" s="6"/>
      <c r="G22" s="7">
        <f t="shared" ref="G22:K22" si="9">IFERROR(G21/$F21,"-")</f>
        <v>0.16666666666666666</v>
      </c>
      <c r="H22" s="7">
        <f t="shared" si="9"/>
        <v>0.33333333333333331</v>
      </c>
      <c r="I22" s="7">
        <f t="shared" si="9"/>
        <v>0.16666666666666666</v>
      </c>
      <c r="J22" s="7">
        <f t="shared" si="9"/>
        <v>0.66666666666666663</v>
      </c>
      <c r="K22" s="7">
        <f t="shared" si="9"/>
        <v>0.16666666666666666</v>
      </c>
      <c r="M22" s="292"/>
    </row>
    <row r="23" spans="2:13" ht="10.5" customHeight="1" x14ac:dyDescent="0.15">
      <c r="B23" s="22"/>
      <c r="C23" s="459" t="s">
        <v>29</v>
      </c>
      <c r="D23" s="460"/>
      <c r="E23" s="4" t="s">
        <v>191</v>
      </c>
      <c r="F23" s="3">
        <f>+[1]集計表!CO23</f>
        <v>7</v>
      </c>
      <c r="G23" s="3">
        <f>+[1]集計表!CP23</f>
        <v>0</v>
      </c>
      <c r="H23" s="3">
        <f>+[1]集計表!CQ23</f>
        <v>2</v>
      </c>
      <c r="I23" s="3">
        <f>+[1]集計表!CR23</f>
        <v>6</v>
      </c>
      <c r="J23" s="3">
        <f>+[1]集計表!CS23</f>
        <v>1</v>
      </c>
      <c r="K23" s="3">
        <f>+[1]集計表!CT23</f>
        <v>1</v>
      </c>
      <c r="M23" s="291"/>
    </row>
    <row r="24" spans="2:13" ht="10.5" customHeight="1" x14ac:dyDescent="0.15">
      <c r="B24" s="22"/>
      <c r="C24" s="461"/>
      <c r="D24" s="462"/>
      <c r="E24" s="5" t="s">
        <v>192</v>
      </c>
      <c r="F24" s="6"/>
      <c r="G24" s="7">
        <f t="shared" ref="G24:K24" si="10">IFERROR(G23/$F23,"-")</f>
        <v>0</v>
      </c>
      <c r="H24" s="7">
        <f t="shared" si="10"/>
        <v>0.2857142857142857</v>
      </c>
      <c r="I24" s="7">
        <f t="shared" si="10"/>
        <v>0.8571428571428571</v>
      </c>
      <c r="J24" s="7">
        <f t="shared" si="10"/>
        <v>0.14285714285714285</v>
      </c>
      <c r="K24" s="7">
        <f t="shared" si="10"/>
        <v>0.14285714285714285</v>
      </c>
      <c r="M24" s="292"/>
    </row>
    <row r="25" spans="2:13" ht="10.5" customHeight="1" x14ac:dyDescent="0.15">
      <c r="B25" s="22"/>
      <c r="C25" s="459" t="s">
        <v>199</v>
      </c>
      <c r="D25" s="460"/>
      <c r="E25" s="4" t="s">
        <v>191</v>
      </c>
      <c r="F25" s="3">
        <f>+[1]集計表!CO24</f>
        <v>3</v>
      </c>
      <c r="G25" s="3">
        <f>+[1]集計表!CP24</f>
        <v>0</v>
      </c>
      <c r="H25" s="3">
        <f>+[1]集計表!CQ24</f>
        <v>1</v>
      </c>
      <c r="I25" s="3">
        <f>+[1]集計表!CR24</f>
        <v>3</v>
      </c>
      <c r="J25" s="3">
        <f>+[1]集計表!CS24</f>
        <v>1</v>
      </c>
      <c r="K25" s="3">
        <f>+[1]集計表!CT24</f>
        <v>0</v>
      </c>
      <c r="M25" s="291"/>
    </row>
    <row r="26" spans="2:13" ht="10.5" customHeight="1" x14ac:dyDescent="0.15">
      <c r="B26" s="22"/>
      <c r="C26" s="461"/>
      <c r="D26" s="462"/>
      <c r="E26" s="5" t="s">
        <v>192</v>
      </c>
      <c r="F26" s="6"/>
      <c r="G26" s="7">
        <f t="shared" ref="G26:K26" si="11">IFERROR(G25/$F25,"-")</f>
        <v>0</v>
      </c>
      <c r="H26" s="7">
        <f t="shared" si="11"/>
        <v>0.33333333333333331</v>
      </c>
      <c r="I26" s="7">
        <f t="shared" si="11"/>
        <v>1</v>
      </c>
      <c r="J26" s="7">
        <f t="shared" si="11"/>
        <v>0.33333333333333331</v>
      </c>
      <c r="K26" s="7">
        <f t="shared" si="11"/>
        <v>0</v>
      </c>
      <c r="M26" s="292"/>
    </row>
    <row r="27" spans="2:13" ht="10.5" customHeight="1" x14ac:dyDescent="0.15">
      <c r="B27" s="22"/>
      <c r="C27" s="459" t="s">
        <v>200</v>
      </c>
      <c r="D27" s="460"/>
      <c r="E27" s="4" t="s">
        <v>191</v>
      </c>
      <c r="F27" s="3">
        <f>+[1]集計表!CO25</f>
        <v>3</v>
      </c>
      <c r="G27" s="3">
        <f>+[1]集計表!CP25</f>
        <v>0</v>
      </c>
      <c r="H27" s="3">
        <f>+[1]集計表!CQ25</f>
        <v>0</v>
      </c>
      <c r="I27" s="3">
        <f>+[1]集計表!CR25</f>
        <v>2</v>
      </c>
      <c r="J27" s="3">
        <f>+[1]集計表!CS25</f>
        <v>1</v>
      </c>
      <c r="K27" s="3">
        <f>+[1]集計表!CT25</f>
        <v>0</v>
      </c>
      <c r="M27" s="291"/>
    </row>
    <row r="28" spans="2:13" ht="10.5" customHeight="1" x14ac:dyDescent="0.15">
      <c r="B28" s="22"/>
      <c r="C28" s="461"/>
      <c r="D28" s="462"/>
      <c r="E28" s="5" t="s">
        <v>192</v>
      </c>
      <c r="F28" s="6"/>
      <c r="G28" s="7">
        <f t="shared" ref="G28:K28" si="12">IFERROR(G27/$F27,"-")</f>
        <v>0</v>
      </c>
      <c r="H28" s="7">
        <f t="shared" si="12"/>
        <v>0</v>
      </c>
      <c r="I28" s="7">
        <f t="shared" si="12"/>
        <v>0.66666666666666663</v>
      </c>
      <c r="J28" s="7">
        <f t="shared" si="12"/>
        <v>0.33333333333333331</v>
      </c>
      <c r="K28" s="7">
        <f t="shared" si="12"/>
        <v>0</v>
      </c>
      <c r="M28" s="292"/>
    </row>
    <row r="29" spans="2:13" ht="10.5" customHeight="1" x14ac:dyDescent="0.15">
      <c r="B29" s="22"/>
      <c r="C29" s="459" t="s">
        <v>201</v>
      </c>
      <c r="D29" s="460"/>
      <c r="E29" s="4" t="s">
        <v>191</v>
      </c>
      <c r="F29" s="3">
        <f>+[1]集計表!CO26</f>
        <v>3</v>
      </c>
      <c r="G29" s="3">
        <f>+[1]集計表!CP26</f>
        <v>1</v>
      </c>
      <c r="H29" s="3">
        <f>+[1]集計表!CQ26</f>
        <v>0</v>
      </c>
      <c r="I29" s="3">
        <f>+[1]集計表!CR26</f>
        <v>2</v>
      </c>
      <c r="J29" s="3">
        <f>+[1]集計表!CS26</f>
        <v>0</v>
      </c>
      <c r="K29" s="3">
        <f>+[1]集計表!CT26</f>
        <v>0</v>
      </c>
      <c r="M29" s="291"/>
    </row>
    <row r="30" spans="2:13" ht="10.5" customHeight="1" x14ac:dyDescent="0.15">
      <c r="B30" s="22"/>
      <c r="C30" s="461"/>
      <c r="D30" s="462"/>
      <c r="E30" s="5" t="s">
        <v>192</v>
      </c>
      <c r="F30" s="6"/>
      <c r="G30" s="7">
        <f t="shared" ref="G30:K30" si="13">IFERROR(G29/$F29,"-")</f>
        <v>0.33333333333333331</v>
      </c>
      <c r="H30" s="7">
        <f t="shared" si="13"/>
        <v>0</v>
      </c>
      <c r="I30" s="7">
        <f t="shared" si="13"/>
        <v>0.66666666666666663</v>
      </c>
      <c r="J30" s="7">
        <f t="shared" si="13"/>
        <v>0</v>
      </c>
      <c r="K30" s="7">
        <f t="shared" si="13"/>
        <v>0</v>
      </c>
      <c r="M30" s="292"/>
    </row>
    <row r="31" spans="2:13" ht="10.5" customHeight="1" x14ac:dyDescent="0.15">
      <c r="B31" s="453" t="s">
        <v>202</v>
      </c>
      <c r="C31" s="484"/>
      <c r="D31" s="485"/>
      <c r="E31" s="30" t="s">
        <v>191</v>
      </c>
      <c r="F31" s="31">
        <f>+F33+F41+F65+F67+F69+F71+F73</f>
        <v>95</v>
      </c>
      <c r="G31" s="31">
        <f t="shared" ref="G31:K31" si="14">+G33+G41+G65+G67+G69+G71+G73</f>
        <v>3</v>
      </c>
      <c r="H31" s="31">
        <f t="shared" si="14"/>
        <v>21</v>
      </c>
      <c r="I31" s="31">
        <f t="shared" si="14"/>
        <v>59</v>
      </c>
      <c r="J31" s="31">
        <f t="shared" si="14"/>
        <v>52</v>
      </c>
      <c r="K31" s="31">
        <f t="shared" si="14"/>
        <v>7</v>
      </c>
      <c r="M31" s="291"/>
    </row>
    <row r="32" spans="2:13" ht="10.5" customHeight="1" x14ac:dyDescent="0.15">
      <c r="B32" s="486"/>
      <c r="C32" s="487"/>
      <c r="D32" s="488"/>
      <c r="E32" s="32" t="s">
        <v>192</v>
      </c>
      <c r="F32" s="33"/>
      <c r="G32" s="34">
        <f t="shared" ref="G32:K32" si="15">IFERROR(G31/$F31,"-")</f>
        <v>3.1578947368421054E-2</v>
      </c>
      <c r="H32" s="34">
        <f t="shared" si="15"/>
        <v>0.22105263157894736</v>
      </c>
      <c r="I32" s="34">
        <f t="shared" si="15"/>
        <v>0.62105263157894741</v>
      </c>
      <c r="J32" s="34">
        <f t="shared" si="15"/>
        <v>0.54736842105263162</v>
      </c>
      <c r="K32" s="34">
        <f t="shared" si="15"/>
        <v>7.3684210526315783E-2</v>
      </c>
      <c r="M32" s="292"/>
    </row>
    <row r="33" spans="2:13" ht="10.5" customHeight="1" x14ac:dyDescent="0.15">
      <c r="B33" s="22"/>
      <c r="C33" s="464" t="s">
        <v>203</v>
      </c>
      <c r="D33" s="479"/>
      <c r="E33" s="36" t="s">
        <v>191</v>
      </c>
      <c r="F33" s="37">
        <f>+[1]集計表!CO8</f>
        <v>16</v>
      </c>
      <c r="G33" s="37">
        <f>+[1]集計表!CP8</f>
        <v>0</v>
      </c>
      <c r="H33" s="37">
        <f>+[1]集計表!CQ8</f>
        <v>3</v>
      </c>
      <c r="I33" s="37">
        <f>+[1]集計表!CR8</f>
        <v>13</v>
      </c>
      <c r="J33" s="37">
        <f>+[1]集計表!CS8</f>
        <v>7</v>
      </c>
      <c r="K33" s="37">
        <f>+[1]集計表!CT8</f>
        <v>2</v>
      </c>
      <c r="M33" s="291"/>
    </row>
    <row r="34" spans="2:13" ht="10.5" customHeight="1" x14ac:dyDescent="0.15">
      <c r="B34" s="22"/>
      <c r="C34" s="482"/>
      <c r="D34" s="483"/>
      <c r="E34" s="38" t="s">
        <v>192</v>
      </c>
      <c r="F34" s="39"/>
      <c r="G34" s="40">
        <f t="shared" ref="G34:K34" si="16">IFERROR(G33/$F33,"-")</f>
        <v>0</v>
      </c>
      <c r="H34" s="40">
        <f t="shared" si="16"/>
        <v>0.1875</v>
      </c>
      <c r="I34" s="40">
        <f t="shared" si="16"/>
        <v>0.8125</v>
      </c>
      <c r="J34" s="40">
        <f t="shared" si="16"/>
        <v>0.4375</v>
      </c>
      <c r="K34" s="40">
        <f t="shared" si="16"/>
        <v>0.125</v>
      </c>
      <c r="M34" s="292"/>
    </row>
    <row r="35" spans="2:13" ht="10.5" customHeight="1" x14ac:dyDescent="0.15">
      <c r="B35" s="22"/>
      <c r="C35" s="62"/>
      <c r="D35" s="451" t="s">
        <v>39</v>
      </c>
      <c r="E35" s="4" t="s">
        <v>191</v>
      </c>
      <c r="F35" s="3">
        <f>+[1]集計表!CO27</f>
        <v>6</v>
      </c>
      <c r="G35" s="3">
        <f>+[1]集計表!CP27</f>
        <v>0</v>
      </c>
      <c r="H35" s="3">
        <f>+[1]集計表!CQ27</f>
        <v>1</v>
      </c>
      <c r="I35" s="3">
        <f>+[1]集計表!CR27</f>
        <v>6</v>
      </c>
      <c r="J35" s="3">
        <f>+[1]集計表!CS27</f>
        <v>3</v>
      </c>
      <c r="K35" s="3">
        <f>+[1]集計表!CT27</f>
        <v>0</v>
      </c>
      <c r="M35" s="291"/>
    </row>
    <row r="36" spans="2:13" ht="10.5" customHeight="1" x14ac:dyDescent="0.15">
      <c r="B36" s="22"/>
      <c r="C36" s="62"/>
      <c r="D36" s="452"/>
      <c r="E36" s="5" t="s">
        <v>192</v>
      </c>
      <c r="F36" s="6"/>
      <c r="G36" s="7">
        <f t="shared" ref="G36:K36" si="17">IFERROR(G35/$F35,"-")</f>
        <v>0</v>
      </c>
      <c r="H36" s="7">
        <f t="shared" si="17"/>
        <v>0.16666666666666666</v>
      </c>
      <c r="I36" s="7">
        <f t="shared" si="17"/>
        <v>1</v>
      </c>
      <c r="J36" s="7">
        <f t="shared" si="17"/>
        <v>0.5</v>
      </c>
      <c r="K36" s="7">
        <f t="shared" si="17"/>
        <v>0</v>
      </c>
      <c r="M36" s="292"/>
    </row>
    <row r="37" spans="2:13" ht="10.5" customHeight="1" x14ac:dyDescent="0.15">
      <c r="B37" s="22"/>
      <c r="C37" s="62"/>
      <c r="D37" s="451" t="s">
        <v>19</v>
      </c>
      <c r="E37" s="4" t="s">
        <v>191</v>
      </c>
      <c r="F37" s="3">
        <f>+[1]集計表!CO28</f>
        <v>7</v>
      </c>
      <c r="G37" s="3">
        <f>+[1]集計表!CP28</f>
        <v>0</v>
      </c>
      <c r="H37" s="3">
        <f>+[1]集計表!CQ28</f>
        <v>1</v>
      </c>
      <c r="I37" s="3">
        <f>+[1]集計表!CR28</f>
        <v>5</v>
      </c>
      <c r="J37" s="3">
        <f>+[1]集計表!CS28</f>
        <v>1</v>
      </c>
      <c r="K37" s="3">
        <f>+[1]集計表!CT28</f>
        <v>2</v>
      </c>
      <c r="M37" s="291"/>
    </row>
    <row r="38" spans="2:13" ht="10.5" customHeight="1" x14ac:dyDescent="0.15">
      <c r="B38" s="22"/>
      <c r="C38" s="62"/>
      <c r="D38" s="452"/>
      <c r="E38" s="5" t="s">
        <v>192</v>
      </c>
      <c r="F38" s="6"/>
      <c r="G38" s="7">
        <f t="shared" ref="G38:K38" si="18">IFERROR(G37/$F37,"-")</f>
        <v>0</v>
      </c>
      <c r="H38" s="7">
        <f t="shared" si="18"/>
        <v>0.14285714285714285</v>
      </c>
      <c r="I38" s="7">
        <f t="shared" si="18"/>
        <v>0.7142857142857143</v>
      </c>
      <c r="J38" s="7">
        <f t="shared" si="18"/>
        <v>0.14285714285714285</v>
      </c>
      <c r="K38" s="7">
        <f t="shared" si="18"/>
        <v>0.2857142857142857</v>
      </c>
      <c r="M38" s="292"/>
    </row>
    <row r="39" spans="2:13" ht="10.5" customHeight="1" x14ac:dyDescent="0.15">
      <c r="B39" s="22"/>
      <c r="C39" s="62"/>
      <c r="D39" s="451" t="s">
        <v>20</v>
      </c>
      <c r="E39" s="4" t="s">
        <v>191</v>
      </c>
      <c r="F39" s="3">
        <f>+[1]集計表!CO29</f>
        <v>3</v>
      </c>
      <c r="G39" s="3">
        <f>+[1]集計表!CP29</f>
        <v>0</v>
      </c>
      <c r="H39" s="3">
        <f>+[1]集計表!CQ29</f>
        <v>1</v>
      </c>
      <c r="I39" s="3">
        <f>+[1]集計表!CR29</f>
        <v>2</v>
      </c>
      <c r="J39" s="3">
        <f>+[1]集計表!CS29</f>
        <v>3</v>
      </c>
      <c r="K39" s="3">
        <f>+[1]集計表!CT29</f>
        <v>0</v>
      </c>
      <c r="M39" s="291"/>
    </row>
    <row r="40" spans="2:13" ht="10.5" customHeight="1" x14ac:dyDescent="0.15">
      <c r="B40" s="22"/>
      <c r="C40" s="63"/>
      <c r="D40" s="452"/>
      <c r="E40" s="5" t="s">
        <v>192</v>
      </c>
      <c r="F40" s="6"/>
      <c r="G40" s="7">
        <f t="shared" ref="G40:K40" si="19">IFERROR(G39/$F39,"-")</f>
        <v>0</v>
      </c>
      <c r="H40" s="7">
        <f t="shared" si="19"/>
        <v>0.33333333333333331</v>
      </c>
      <c r="I40" s="7">
        <f t="shared" si="19"/>
        <v>0.66666666666666663</v>
      </c>
      <c r="J40" s="7">
        <f t="shared" si="19"/>
        <v>1</v>
      </c>
      <c r="K40" s="7">
        <f t="shared" si="19"/>
        <v>0</v>
      </c>
      <c r="M40" s="292"/>
    </row>
    <row r="41" spans="2:13" ht="10.5" customHeight="1" x14ac:dyDescent="0.15">
      <c r="B41" s="22"/>
      <c r="C41" s="464" t="s">
        <v>204</v>
      </c>
      <c r="D41" s="479"/>
      <c r="E41" s="36" t="s">
        <v>191</v>
      </c>
      <c r="F41" s="37">
        <f>+[1]集計表!CO9</f>
        <v>37</v>
      </c>
      <c r="G41" s="37">
        <f>+[1]集計表!CP9</f>
        <v>2</v>
      </c>
      <c r="H41" s="37">
        <f>+[1]集計表!CQ9</f>
        <v>8</v>
      </c>
      <c r="I41" s="37">
        <f>+[1]集計表!CR9</f>
        <v>23</v>
      </c>
      <c r="J41" s="37">
        <f>+[1]集計表!CS9</f>
        <v>21</v>
      </c>
      <c r="K41" s="37">
        <f>+[1]集計表!CT9</f>
        <v>4</v>
      </c>
      <c r="M41" s="291"/>
    </row>
    <row r="42" spans="2:13" ht="10.5" customHeight="1" x14ac:dyDescent="0.15">
      <c r="B42" s="22"/>
      <c r="C42" s="482"/>
      <c r="D42" s="483"/>
      <c r="E42" s="38" t="s">
        <v>192</v>
      </c>
      <c r="F42" s="39"/>
      <c r="G42" s="40">
        <f t="shared" ref="G42:K42" si="20">IFERROR(G41/$F41,"-")</f>
        <v>5.4054054054054057E-2</v>
      </c>
      <c r="H42" s="40">
        <f t="shared" si="20"/>
        <v>0.21621621621621623</v>
      </c>
      <c r="I42" s="40">
        <f t="shared" si="20"/>
        <v>0.6216216216216216</v>
      </c>
      <c r="J42" s="40">
        <f t="shared" si="20"/>
        <v>0.56756756756756754</v>
      </c>
      <c r="K42" s="40">
        <f t="shared" si="20"/>
        <v>0.10810810810810811</v>
      </c>
      <c r="M42" s="292"/>
    </row>
    <row r="43" spans="2:13" ht="10.5" customHeight="1" x14ac:dyDescent="0.15">
      <c r="B43" s="22"/>
      <c r="C43" s="62"/>
      <c r="D43" s="451" t="s">
        <v>50</v>
      </c>
      <c r="E43" s="4" t="s">
        <v>191</v>
      </c>
      <c r="F43" s="3">
        <f>+[1]集計表!CO30</f>
        <v>15</v>
      </c>
      <c r="G43" s="3">
        <f>+[1]集計表!CP30</f>
        <v>1</v>
      </c>
      <c r="H43" s="3">
        <f>+[1]集計表!CQ30</f>
        <v>2</v>
      </c>
      <c r="I43" s="3">
        <f>+[1]集計表!CR30</f>
        <v>9</v>
      </c>
      <c r="J43" s="3">
        <f>+[1]集計表!CS30</f>
        <v>9</v>
      </c>
      <c r="K43" s="3">
        <f>+[1]集計表!CT30</f>
        <v>2</v>
      </c>
      <c r="M43" s="291"/>
    </row>
    <row r="44" spans="2:13" ht="10.5" customHeight="1" x14ac:dyDescent="0.15">
      <c r="B44" s="22"/>
      <c r="C44" s="62"/>
      <c r="D44" s="452"/>
      <c r="E44" s="5" t="s">
        <v>192</v>
      </c>
      <c r="F44" s="6"/>
      <c r="G44" s="7">
        <f t="shared" ref="G44:K44" si="21">IFERROR(G43/$F43,"-")</f>
        <v>6.6666666666666666E-2</v>
      </c>
      <c r="H44" s="7">
        <f t="shared" si="21"/>
        <v>0.13333333333333333</v>
      </c>
      <c r="I44" s="7">
        <f t="shared" si="21"/>
        <v>0.6</v>
      </c>
      <c r="J44" s="7">
        <f t="shared" si="21"/>
        <v>0.6</v>
      </c>
      <c r="K44" s="7">
        <f t="shared" si="21"/>
        <v>0.13333333333333333</v>
      </c>
      <c r="M44" s="292"/>
    </row>
    <row r="45" spans="2:13" ht="10.5" customHeight="1" x14ac:dyDescent="0.15">
      <c r="B45" s="22"/>
      <c r="C45" s="62"/>
      <c r="D45" s="451" t="s">
        <v>205</v>
      </c>
      <c r="E45" s="4" t="s">
        <v>191</v>
      </c>
      <c r="F45" s="3">
        <f>+[1]集計表!CO31</f>
        <v>1</v>
      </c>
      <c r="G45" s="3">
        <f>+[1]集計表!CP31</f>
        <v>0</v>
      </c>
      <c r="H45" s="3">
        <f>+[1]集計表!CQ31</f>
        <v>0</v>
      </c>
      <c r="I45" s="3">
        <f>+[1]集計表!CR31</f>
        <v>0</v>
      </c>
      <c r="J45" s="3">
        <f>+[1]集計表!CS31</f>
        <v>0</v>
      </c>
      <c r="K45" s="3">
        <f>+[1]集計表!CT31</f>
        <v>1</v>
      </c>
      <c r="M45" s="291"/>
    </row>
    <row r="46" spans="2:13" ht="10.5" customHeight="1" x14ac:dyDescent="0.15">
      <c r="B46" s="22"/>
      <c r="C46" s="62"/>
      <c r="D46" s="452"/>
      <c r="E46" s="5" t="s">
        <v>192</v>
      </c>
      <c r="F46" s="6"/>
      <c r="G46" s="7">
        <f t="shared" ref="G46:K46" si="22">IFERROR(G45/$F45,"-")</f>
        <v>0</v>
      </c>
      <c r="H46" s="7">
        <f t="shared" si="22"/>
        <v>0</v>
      </c>
      <c r="I46" s="7">
        <f t="shared" si="22"/>
        <v>0</v>
      </c>
      <c r="J46" s="7">
        <f t="shared" si="22"/>
        <v>0</v>
      </c>
      <c r="K46" s="7">
        <f t="shared" si="22"/>
        <v>1</v>
      </c>
      <c r="M46" s="292"/>
    </row>
    <row r="47" spans="2:13" ht="10.5" customHeight="1" x14ac:dyDescent="0.15">
      <c r="B47" s="22"/>
      <c r="C47" s="447" t="s">
        <v>206</v>
      </c>
      <c r="D47" s="451" t="s">
        <v>207</v>
      </c>
      <c r="E47" s="4" t="s">
        <v>191</v>
      </c>
      <c r="F47" s="3">
        <f>+[1]集計表!CO32</f>
        <v>5</v>
      </c>
      <c r="G47" s="3">
        <f>+[1]集計表!CP32</f>
        <v>0</v>
      </c>
      <c r="H47" s="3">
        <f>+[1]集計表!CQ32</f>
        <v>1</v>
      </c>
      <c r="I47" s="3">
        <f>+[1]集計表!CR32</f>
        <v>3</v>
      </c>
      <c r="J47" s="3">
        <f>+[1]集計表!CS32</f>
        <v>4</v>
      </c>
      <c r="K47" s="3">
        <f>+[1]集計表!CT32</f>
        <v>1</v>
      </c>
      <c r="M47" s="291"/>
    </row>
    <row r="48" spans="2:13" ht="10.5" customHeight="1" x14ac:dyDescent="0.15">
      <c r="B48" s="22"/>
      <c r="C48" s="447"/>
      <c r="D48" s="452"/>
      <c r="E48" s="5" t="s">
        <v>192</v>
      </c>
      <c r="F48" s="6"/>
      <c r="G48" s="7">
        <f t="shared" ref="G48:K48" si="23">IFERROR(G47/$F47,"-")</f>
        <v>0</v>
      </c>
      <c r="H48" s="7">
        <f t="shared" si="23"/>
        <v>0.2</v>
      </c>
      <c r="I48" s="7">
        <f t="shared" si="23"/>
        <v>0.6</v>
      </c>
      <c r="J48" s="7">
        <f t="shared" si="23"/>
        <v>0.8</v>
      </c>
      <c r="K48" s="7">
        <f t="shared" si="23"/>
        <v>0.2</v>
      </c>
      <c r="M48" s="292"/>
    </row>
    <row r="49" spans="2:13" ht="10.5" customHeight="1" x14ac:dyDescent="0.15">
      <c r="B49" s="22"/>
      <c r="C49" s="447" t="s">
        <v>208</v>
      </c>
      <c r="D49" s="451" t="s">
        <v>209</v>
      </c>
      <c r="E49" s="4" t="s">
        <v>191</v>
      </c>
      <c r="F49" s="3">
        <f>+[1]集計表!CO33</f>
        <v>5</v>
      </c>
      <c r="G49" s="3">
        <f>+[1]集計表!CP33</f>
        <v>0</v>
      </c>
      <c r="H49" s="3">
        <f>+[1]集計表!CQ33</f>
        <v>1</v>
      </c>
      <c r="I49" s="3">
        <f>+[1]集計表!CR33</f>
        <v>3</v>
      </c>
      <c r="J49" s="3">
        <f>+[1]集計表!CS33</f>
        <v>4</v>
      </c>
      <c r="K49" s="3">
        <f>+[1]集計表!CT33</f>
        <v>0</v>
      </c>
      <c r="M49" s="291"/>
    </row>
    <row r="50" spans="2:13" ht="10.5" customHeight="1" x14ac:dyDescent="0.15">
      <c r="B50" s="22"/>
      <c r="C50" s="447"/>
      <c r="D50" s="452"/>
      <c r="E50" s="5" t="s">
        <v>192</v>
      </c>
      <c r="F50" s="6"/>
      <c r="G50" s="7">
        <f t="shared" ref="G50:K50" si="24">IFERROR(G49/$F49,"-")</f>
        <v>0</v>
      </c>
      <c r="H50" s="7">
        <f t="shared" si="24"/>
        <v>0.2</v>
      </c>
      <c r="I50" s="7">
        <f t="shared" si="24"/>
        <v>0.6</v>
      </c>
      <c r="J50" s="7">
        <f t="shared" si="24"/>
        <v>0.8</v>
      </c>
      <c r="K50" s="7">
        <f t="shared" si="24"/>
        <v>0</v>
      </c>
      <c r="M50" s="292"/>
    </row>
    <row r="51" spans="2:13" ht="10.5" customHeight="1" x14ac:dyDescent="0.15">
      <c r="B51" s="22"/>
      <c r="C51" s="62"/>
      <c r="D51" s="451" t="s">
        <v>210</v>
      </c>
      <c r="E51" s="4" t="s">
        <v>191</v>
      </c>
      <c r="F51" s="3">
        <f>+[1]集計表!CO34</f>
        <v>2</v>
      </c>
      <c r="G51" s="3">
        <f>+[1]集計表!CP34</f>
        <v>1</v>
      </c>
      <c r="H51" s="3">
        <f>+[1]集計表!CQ34</f>
        <v>0</v>
      </c>
      <c r="I51" s="3">
        <f>+[1]集計表!CR34</f>
        <v>1</v>
      </c>
      <c r="J51" s="3">
        <f>+[1]集計表!CS34</f>
        <v>0</v>
      </c>
      <c r="K51" s="3">
        <f>+[1]集計表!CT34</f>
        <v>0</v>
      </c>
      <c r="M51" s="291"/>
    </row>
    <row r="52" spans="2:13" ht="10.5" customHeight="1" x14ac:dyDescent="0.15">
      <c r="B52" s="22"/>
      <c r="C52" s="62"/>
      <c r="D52" s="452"/>
      <c r="E52" s="5" t="s">
        <v>192</v>
      </c>
      <c r="F52" s="6"/>
      <c r="G52" s="7">
        <f t="shared" ref="G52:K52" si="25">IFERROR(G51/$F51,"-")</f>
        <v>0.5</v>
      </c>
      <c r="H52" s="7">
        <f t="shared" si="25"/>
        <v>0</v>
      </c>
      <c r="I52" s="7">
        <f t="shared" si="25"/>
        <v>0.5</v>
      </c>
      <c r="J52" s="7">
        <f t="shared" si="25"/>
        <v>0</v>
      </c>
      <c r="K52" s="7">
        <f t="shared" si="25"/>
        <v>0</v>
      </c>
      <c r="M52" s="292"/>
    </row>
    <row r="53" spans="2:13" ht="10.5" customHeight="1" x14ac:dyDescent="0.15">
      <c r="B53" s="22"/>
      <c r="C53" s="62"/>
      <c r="D53" s="451" t="s">
        <v>211</v>
      </c>
      <c r="E53" s="4" t="s">
        <v>191</v>
      </c>
      <c r="F53" s="3">
        <f>+[1]集計表!CO35</f>
        <v>2</v>
      </c>
      <c r="G53" s="3">
        <f>+[1]集計表!CP35</f>
        <v>0</v>
      </c>
      <c r="H53" s="3">
        <f>+[1]集計表!CQ35</f>
        <v>0</v>
      </c>
      <c r="I53" s="3">
        <f>+[1]集計表!CR35</f>
        <v>2</v>
      </c>
      <c r="J53" s="3">
        <f>+[1]集計表!CS35</f>
        <v>1</v>
      </c>
      <c r="K53" s="3">
        <f>+[1]集計表!CT35</f>
        <v>0</v>
      </c>
      <c r="M53" s="291"/>
    </row>
    <row r="54" spans="2:13" ht="10.5" customHeight="1" x14ac:dyDescent="0.15">
      <c r="B54" s="22"/>
      <c r="C54" s="62"/>
      <c r="D54" s="452"/>
      <c r="E54" s="5" t="s">
        <v>192</v>
      </c>
      <c r="F54" s="6"/>
      <c r="G54" s="7">
        <f t="shared" ref="G54:K54" si="26">IFERROR(G53/$F53,"-")</f>
        <v>0</v>
      </c>
      <c r="H54" s="7">
        <f t="shared" si="26"/>
        <v>0</v>
      </c>
      <c r="I54" s="7">
        <f t="shared" si="26"/>
        <v>1</v>
      </c>
      <c r="J54" s="7">
        <f t="shared" si="26"/>
        <v>0.5</v>
      </c>
      <c r="K54" s="7">
        <f t="shared" si="26"/>
        <v>0</v>
      </c>
      <c r="M54" s="292"/>
    </row>
    <row r="55" spans="2:13" ht="10.5" customHeight="1" x14ac:dyDescent="0.15">
      <c r="B55" s="22"/>
      <c r="C55" s="67"/>
      <c r="D55" s="451" t="s">
        <v>52</v>
      </c>
      <c r="E55" s="4" t="s">
        <v>191</v>
      </c>
      <c r="F55" s="3">
        <f>+[1]集計表!CO36</f>
        <v>22</v>
      </c>
      <c r="G55" s="3">
        <f>+[1]集計表!CP36</f>
        <v>1</v>
      </c>
      <c r="H55" s="3">
        <f>+[1]集計表!CQ36</f>
        <v>6</v>
      </c>
      <c r="I55" s="3">
        <f>+[1]集計表!CR36</f>
        <v>14</v>
      </c>
      <c r="J55" s="3">
        <f>+[1]集計表!CS36</f>
        <v>12</v>
      </c>
      <c r="K55" s="3">
        <f>+[1]集計表!CT36</f>
        <v>2</v>
      </c>
      <c r="M55" s="291"/>
    </row>
    <row r="56" spans="2:13" ht="10.5" customHeight="1" x14ac:dyDescent="0.15">
      <c r="B56" s="22"/>
      <c r="C56" s="62"/>
      <c r="D56" s="452"/>
      <c r="E56" s="5" t="s">
        <v>192</v>
      </c>
      <c r="F56" s="6"/>
      <c r="G56" s="7">
        <f t="shared" ref="G56:K56" si="27">IFERROR(G55/$F55,"-")</f>
        <v>4.5454545454545456E-2</v>
      </c>
      <c r="H56" s="7">
        <f t="shared" si="27"/>
        <v>0.27272727272727271</v>
      </c>
      <c r="I56" s="7">
        <f t="shared" si="27"/>
        <v>0.63636363636363635</v>
      </c>
      <c r="J56" s="7">
        <f t="shared" si="27"/>
        <v>0.54545454545454541</v>
      </c>
      <c r="K56" s="7">
        <f t="shared" si="27"/>
        <v>9.0909090909090912E-2</v>
      </c>
      <c r="M56" s="292"/>
    </row>
    <row r="57" spans="2:13" ht="10.5" customHeight="1" x14ac:dyDescent="0.15">
      <c r="B57" s="22"/>
      <c r="C57" s="62"/>
      <c r="D57" s="451" t="s">
        <v>212</v>
      </c>
      <c r="E57" s="4" t="s">
        <v>191</v>
      </c>
      <c r="F57" s="3">
        <f>+[1]集計表!CO37</f>
        <v>10</v>
      </c>
      <c r="G57" s="3">
        <f>+[1]集計表!CP37</f>
        <v>1</v>
      </c>
      <c r="H57" s="3">
        <f>+[1]集計表!CQ37</f>
        <v>4</v>
      </c>
      <c r="I57" s="3">
        <f>+[1]集計表!CR37</f>
        <v>5</v>
      </c>
      <c r="J57" s="3">
        <f>+[1]集計表!CS37</f>
        <v>5</v>
      </c>
      <c r="K57" s="3">
        <f>+[1]集計表!CT37</f>
        <v>1</v>
      </c>
      <c r="M57" s="291"/>
    </row>
    <row r="58" spans="2:13" ht="10.5" customHeight="1" x14ac:dyDescent="0.15">
      <c r="B58" s="22"/>
      <c r="C58" s="62"/>
      <c r="D58" s="452"/>
      <c r="E58" s="5" t="s">
        <v>192</v>
      </c>
      <c r="F58" s="6"/>
      <c r="G58" s="7">
        <f t="shared" ref="G58:K58" si="28">IFERROR(G57/$F57,"-")</f>
        <v>0.1</v>
      </c>
      <c r="H58" s="7">
        <f t="shared" si="28"/>
        <v>0.4</v>
      </c>
      <c r="I58" s="7">
        <f t="shared" si="28"/>
        <v>0.5</v>
      </c>
      <c r="J58" s="7">
        <f t="shared" si="28"/>
        <v>0.5</v>
      </c>
      <c r="K58" s="7">
        <f t="shared" si="28"/>
        <v>0.1</v>
      </c>
      <c r="M58" s="292"/>
    </row>
    <row r="59" spans="2:13" ht="10.5" customHeight="1" x14ac:dyDescent="0.15">
      <c r="B59" s="22"/>
      <c r="C59" s="447" t="s">
        <v>213</v>
      </c>
      <c r="D59" s="451" t="s">
        <v>207</v>
      </c>
      <c r="E59" s="4" t="s">
        <v>191</v>
      </c>
      <c r="F59" s="3">
        <f>+[1]集計表!CO38</f>
        <v>3</v>
      </c>
      <c r="G59" s="3">
        <f>+[1]集計表!CP38</f>
        <v>0</v>
      </c>
      <c r="H59" s="3">
        <f>+[1]集計表!CQ38</f>
        <v>1</v>
      </c>
      <c r="I59" s="3">
        <f>+[1]集計表!CR38</f>
        <v>3</v>
      </c>
      <c r="J59" s="3">
        <f>+[1]集計表!CS38</f>
        <v>1</v>
      </c>
      <c r="K59" s="3">
        <f>+[1]集計表!CT38</f>
        <v>0</v>
      </c>
      <c r="M59" s="291"/>
    </row>
    <row r="60" spans="2:13" ht="10.5" customHeight="1" x14ac:dyDescent="0.15">
      <c r="B60" s="22"/>
      <c r="C60" s="447"/>
      <c r="D60" s="452"/>
      <c r="E60" s="5" t="s">
        <v>192</v>
      </c>
      <c r="F60" s="6"/>
      <c r="G60" s="7">
        <f t="shared" ref="G60:K60" si="29">IFERROR(G59/$F59,"-")</f>
        <v>0</v>
      </c>
      <c r="H60" s="7">
        <f t="shared" si="29"/>
        <v>0.33333333333333331</v>
      </c>
      <c r="I60" s="7">
        <f t="shared" si="29"/>
        <v>1</v>
      </c>
      <c r="J60" s="7">
        <f t="shared" si="29"/>
        <v>0.33333333333333331</v>
      </c>
      <c r="K60" s="7">
        <f t="shared" si="29"/>
        <v>0</v>
      </c>
      <c r="M60" s="292"/>
    </row>
    <row r="61" spans="2:13" ht="10.5" customHeight="1" x14ac:dyDescent="0.15">
      <c r="B61" s="22"/>
      <c r="C61" s="447" t="s">
        <v>208</v>
      </c>
      <c r="D61" s="451" t="s">
        <v>210</v>
      </c>
      <c r="E61" s="4" t="s">
        <v>191</v>
      </c>
      <c r="F61" s="3">
        <f>+[1]集計表!CO39</f>
        <v>5</v>
      </c>
      <c r="G61" s="3">
        <f>+[1]集計表!CP39</f>
        <v>0</v>
      </c>
      <c r="H61" s="3">
        <f>+[1]集計表!CQ39</f>
        <v>1</v>
      </c>
      <c r="I61" s="3">
        <f>+[1]集計表!CR39</f>
        <v>3</v>
      </c>
      <c r="J61" s="3">
        <f>+[1]集計表!CS39</f>
        <v>4</v>
      </c>
      <c r="K61" s="3">
        <f>+[1]集計表!CT39</f>
        <v>1</v>
      </c>
      <c r="M61" s="291"/>
    </row>
    <row r="62" spans="2:13" ht="10.5" customHeight="1" x14ac:dyDescent="0.15">
      <c r="B62" s="22"/>
      <c r="C62" s="447"/>
      <c r="D62" s="452"/>
      <c r="E62" s="5" t="s">
        <v>192</v>
      </c>
      <c r="F62" s="6"/>
      <c r="G62" s="7">
        <f t="shared" ref="G62:K62" si="30">IFERROR(G61/$F61,"-")</f>
        <v>0</v>
      </c>
      <c r="H62" s="7">
        <f t="shared" si="30"/>
        <v>0.2</v>
      </c>
      <c r="I62" s="7">
        <f t="shared" si="30"/>
        <v>0.6</v>
      </c>
      <c r="J62" s="7">
        <f t="shared" si="30"/>
        <v>0.8</v>
      </c>
      <c r="K62" s="7">
        <f t="shared" si="30"/>
        <v>0.2</v>
      </c>
      <c r="M62" s="292"/>
    </row>
    <row r="63" spans="2:13" ht="10.5" customHeight="1" x14ac:dyDescent="0.15">
      <c r="B63" s="22"/>
      <c r="C63" s="62"/>
      <c r="D63" s="451" t="s">
        <v>211</v>
      </c>
      <c r="E63" s="4" t="s">
        <v>191</v>
      </c>
      <c r="F63" s="3">
        <f>+[1]集計表!CO40</f>
        <v>4</v>
      </c>
      <c r="G63" s="3">
        <f>+[1]集計表!CP40</f>
        <v>0</v>
      </c>
      <c r="H63" s="3">
        <f>+[1]集計表!CQ40</f>
        <v>0</v>
      </c>
      <c r="I63" s="3">
        <f>+[1]集計表!CR40</f>
        <v>3</v>
      </c>
      <c r="J63" s="3">
        <f>+[1]集計表!CS40</f>
        <v>2</v>
      </c>
      <c r="K63" s="3">
        <f>+[1]集計表!CT40</f>
        <v>0</v>
      </c>
      <c r="M63" s="291"/>
    </row>
    <row r="64" spans="2:13" ht="10.5" customHeight="1" x14ac:dyDescent="0.15">
      <c r="B64" s="22"/>
      <c r="C64" s="62"/>
      <c r="D64" s="452"/>
      <c r="E64" s="5" t="s">
        <v>192</v>
      </c>
      <c r="F64" s="6"/>
      <c r="G64" s="7">
        <f t="shared" ref="G64:K64" si="31">IFERROR(G63/$F63,"-")</f>
        <v>0</v>
      </c>
      <c r="H64" s="7">
        <f t="shared" si="31"/>
        <v>0</v>
      </c>
      <c r="I64" s="7">
        <f t="shared" si="31"/>
        <v>0.75</v>
      </c>
      <c r="J64" s="7">
        <f t="shared" si="31"/>
        <v>0.5</v>
      </c>
      <c r="K64" s="7">
        <f t="shared" si="31"/>
        <v>0</v>
      </c>
      <c r="M64" s="292"/>
    </row>
    <row r="65" spans="2:13" ht="10.5" customHeight="1" x14ac:dyDescent="0.15">
      <c r="B65" s="22"/>
      <c r="C65" s="464" t="s">
        <v>214</v>
      </c>
      <c r="D65" s="479"/>
      <c r="E65" s="36" t="s">
        <v>191</v>
      </c>
      <c r="F65" s="37">
        <f>+[1]集計表!CO10</f>
        <v>7</v>
      </c>
      <c r="G65" s="37">
        <f>+[1]集計表!CP10</f>
        <v>0</v>
      </c>
      <c r="H65" s="37">
        <f>+[1]集計表!CQ10</f>
        <v>2</v>
      </c>
      <c r="I65" s="37">
        <f>+[1]集計表!CR10</f>
        <v>4</v>
      </c>
      <c r="J65" s="37">
        <f>+[1]集計表!CS10</f>
        <v>2</v>
      </c>
      <c r="K65" s="37">
        <f>+[1]集計表!CT10</f>
        <v>0</v>
      </c>
      <c r="M65" s="291"/>
    </row>
    <row r="66" spans="2:13" ht="10.5" customHeight="1" x14ac:dyDescent="0.15">
      <c r="B66" s="22"/>
      <c r="C66" s="480"/>
      <c r="D66" s="481"/>
      <c r="E66" s="38" t="s">
        <v>192</v>
      </c>
      <c r="F66" s="39"/>
      <c r="G66" s="40">
        <f t="shared" ref="G66:K66" si="32">IFERROR(G65/$F65,"-")</f>
        <v>0</v>
      </c>
      <c r="H66" s="40">
        <f t="shared" si="32"/>
        <v>0.2857142857142857</v>
      </c>
      <c r="I66" s="40">
        <f t="shared" si="32"/>
        <v>0.5714285714285714</v>
      </c>
      <c r="J66" s="40">
        <f t="shared" si="32"/>
        <v>0.2857142857142857</v>
      </c>
      <c r="K66" s="40">
        <f t="shared" si="32"/>
        <v>0</v>
      </c>
      <c r="M66" s="292"/>
    </row>
    <row r="67" spans="2:13" ht="10.5" customHeight="1" x14ac:dyDescent="0.15">
      <c r="B67" s="22"/>
      <c r="C67" s="464" t="s">
        <v>215</v>
      </c>
      <c r="D67" s="479"/>
      <c r="E67" s="36" t="s">
        <v>191</v>
      </c>
      <c r="F67" s="37">
        <f>+[1]集計表!CO11</f>
        <v>5</v>
      </c>
      <c r="G67" s="37">
        <f>+[1]集計表!CP11</f>
        <v>1</v>
      </c>
      <c r="H67" s="37">
        <f>+[1]集計表!CQ11</f>
        <v>3</v>
      </c>
      <c r="I67" s="37">
        <f>+[1]集計表!CR11</f>
        <v>3</v>
      </c>
      <c r="J67" s="37">
        <f>+[1]集計表!CS11</f>
        <v>0</v>
      </c>
      <c r="K67" s="37">
        <f>+[1]集計表!CT11</f>
        <v>1</v>
      </c>
      <c r="M67" s="291"/>
    </row>
    <row r="68" spans="2:13" ht="10.5" customHeight="1" x14ac:dyDescent="0.15">
      <c r="B68" s="22"/>
      <c r="C68" s="480"/>
      <c r="D68" s="481"/>
      <c r="E68" s="38" t="s">
        <v>192</v>
      </c>
      <c r="F68" s="39"/>
      <c r="G68" s="40">
        <f t="shared" ref="G68:K68" si="33">IFERROR(G67/$F67,"-")</f>
        <v>0.2</v>
      </c>
      <c r="H68" s="40">
        <f t="shared" si="33"/>
        <v>0.6</v>
      </c>
      <c r="I68" s="40">
        <f t="shared" si="33"/>
        <v>0.6</v>
      </c>
      <c r="J68" s="40">
        <f t="shared" si="33"/>
        <v>0</v>
      </c>
      <c r="K68" s="40">
        <f t="shared" si="33"/>
        <v>0.2</v>
      </c>
      <c r="M68" s="292"/>
    </row>
    <row r="69" spans="2:13" ht="10.5" customHeight="1" x14ac:dyDescent="0.15">
      <c r="B69" s="22"/>
      <c r="C69" s="464" t="s">
        <v>216</v>
      </c>
      <c r="D69" s="479"/>
      <c r="E69" s="36" t="s">
        <v>191</v>
      </c>
      <c r="F69" s="37">
        <f>+[1]集計表!CO12</f>
        <v>1</v>
      </c>
      <c r="G69" s="37">
        <f>+[1]集計表!CP12</f>
        <v>0</v>
      </c>
      <c r="H69" s="37">
        <f>+[1]集計表!CQ12</f>
        <v>0</v>
      </c>
      <c r="I69" s="37">
        <f>+[1]集計表!CR12</f>
        <v>0</v>
      </c>
      <c r="J69" s="37">
        <f>+[1]集計表!CS12</f>
        <v>1</v>
      </c>
      <c r="K69" s="37">
        <f>+[1]集計表!CT12</f>
        <v>0</v>
      </c>
      <c r="M69" s="291"/>
    </row>
    <row r="70" spans="2:13" ht="10.5" customHeight="1" x14ac:dyDescent="0.15">
      <c r="B70" s="22"/>
      <c r="C70" s="480"/>
      <c r="D70" s="481"/>
      <c r="E70" s="38" t="s">
        <v>192</v>
      </c>
      <c r="F70" s="39"/>
      <c r="G70" s="40">
        <f t="shared" ref="G70:K70" si="34">IFERROR(G69/$F69,"-")</f>
        <v>0</v>
      </c>
      <c r="H70" s="40">
        <f t="shared" si="34"/>
        <v>0</v>
      </c>
      <c r="I70" s="40">
        <f t="shared" si="34"/>
        <v>0</v>
      </c>
      <c r="J70" s="40">
        <f t="shared" si="34"/>
        <v>1</v>
      </c>
      <c r="K70" s="40">
        <f t="shared" si="34"/>
        <v>0</v>
      </c>
      <c r="M70" s="292"/>
    </row>
    <row r="71" spans="2:13" ht="10.5" customHeight="1" x14ac:dyDescent="0.15">
      <c r="B71" s="22"/>
      <c r="C71" s="464" t="s">
        <v>217</v>
      </c>
      <c r="D71" s="479"/>
      <c r="E71" s="36" t="s">
        <v>191</v>
      </c>
      <c r="F71" s="37">
        <f>+[1]集計表!CO13</f>
        <v>7</v>
      </c>
      <c r="G71" s="37">
        <f>+[1]集計表!CP13</f>
        <v>0</v>
      </c>
      <c r="H71" s="37">
        <f>+[1]集計表!CQ13</f>
        <v>0</v>
      </c>
      <c r="I71" s="37">
        <f>+[1]集計表!CR13</f>
        <v>5</v>
      </c>
      <c r="J71" s="37">
        <f>+[1]集計表!CS13</f>
        <v>4</v>
      </c>
      <c r="K71" s="37">
        <f>+[1]集計表!CT13</f>
        <v>0</v>
      </c>
      <c r="M71" s="291"/>
    </row>
    <row r="72" spans="2:13" ht="10.5" customHeight="1" x14ac:dyDescent="0.15">
      <c r="B72" s="22"/>
      <c r="C72" s="480"/>
      <c r="D72" s="481"/>
      <c r="E72" s="38" t="s">
        <v>192</v>
      </c>
      <c r="F72" s="39"/>
      <c r="G72" s="40">
        <f t="shared" ref="G72:K72" si="35">IFERROR(G71/$F71,"-")</f>
        <v>0</v>
      </c>
      <c r="H72" s="40">
        <f t="shared" si="35"/>
        <v>0</v>
      </c>
      <c r="I72" s="40">
        <f t="shared" si="35"/>
        <v>0.7142857142857143</v>
      </c>
      <c r="J72" s="40">
        <f t="shared" si="35"/>
        <v>0.5714285714285714</v>
      </c>
      <c r="K72" s="40">
        <f t="shared" si="35"/>
        <v>0</v>
      </c>
      <c r="M72" s="292"/>
    </row>
    <row r="73" spans="2:13" ht="10.5" customHeight="1" x14ac:dyDescent="0.15">
      <c r="B73" s="22"/>
      <c r="C73" s="464" t="s">
        <v>218</v>
      </c>
      <c r="D73" s="479"/>
      <c r="E73" s="36" t="s">
        <v>191</v>
      </c>
      <c r="F73" s="37">
        <f>+[1]集計表!CO14</f>
        <v>22</v>
      </c>
      <c r="G73" s="37">
        <f>+[1]集計表!CP14</f>
        <v>0</v>
      </c>
      <c r="H73" s="37">
        <f>+[1]集計表!CQ14</f>
        <v>5</v>
      </c>
      <c r="I73" s="37">
        <f>+[1]集計表!CR14</f>
        <v>11</v>
      </c>
      <c r="J73" s="37">
        <f>+[1]集計表!CS14</f>
        <v>17</v>
      </c>
      <c r="K73" s="37">
        <f>+[1]集計表!CT14</f>
        <v>0</v>
      </c>
      <c r="M73" s="291"/>
    </row>
    <row r="74" spans="2:13" ht="10.5" customHeight="1" x14ac:dyDescent="0.15">
      <c r="B74" s="22"/>
      <c r="C74" s="482"/>
      <c r="D74" s="483"/>
      <c r="E74" s="38" t="s">
        <v>192</v>
      </c>
      <c r="F74" s="39"/>
      <c r="G74" s="40">
        <f t="shared" ref="G74:K74" si="36">IFERROR(G73/$F73,"-")</f>
        <v>0</v>
      </c>
      <c r="H74" s="40">
        <f t="shared" si="36"/>
        <v>0.22727272727272727</v>
      </c>
      <c r="I74" s="40">
        <f t="shared" si="36"/>
        <v>0.5</v>
      </c>
      <c r="J74" s="40">
        <f t="shared" si="36"/>
        <v>0.77272727272727271</v>
      </c>
      <c r="K74" s="40">
        <f t="shared" si="36"/>
        <v>0</v>
      </c>
      <c r="M74" s="292"/>
    </row>
    <row r="75" spans="2:13" ht="10.5" customHeight="1" x14ac:dyDescent="0.15">
      <c r="B75" s="22"/>
      <c r="C75" s="64"/>
      <c r="D75" s="451" t="s">
        <v>47</v>
      </c>
      <c r="E75" s="4" t="s">
        <v>191</v>
      </c>
      <c r="F75" s="3">
        <f>+[1]集計表!CO45</f>
        <v>4</v>
      </c>
      <c r="G75" s="3">
        <f>+[1]集計表!CP45</f>
        <v>0</v>
      </c>
      <c r="H75" s="3">
        <f>+[1]集計表!CQ45</f>
        <v>0</v>
      </c>
      <c r="I75" s="3">
        <f>+[1]集計表!CR45</f>
        <v>0</v>
      </c>
      <c r="J75" s="3">
        <f>+[1]集計表!CS45</f>
        <v>4</v>
      </c>
      <c r="K75" s="3">
        <f>+[1]集計表!CT45</f>
        <v>0</v>
      </c>
      <c r="M75" s="291"/>
    </row>
    <row r="76" spans="2:13" ht="10.5" customHeight="1" x14ac:dyDescent="0.15">
      <c r="B76" s="22"/>
      <c r="C76" s="64"/>
      <c r="D76" s="452"/>
      <c r="E76" s="5" t="s">
        <v>192</v>
      </c>
      <c r="F76" s="6"/>
      <c r="G76" s="7">
        <f t="shared" ref="G76:K76" si="37">IFERROR(G75/$F75,"-")</f>
        <v>0</v>
      </c>
      <c r="H76" s="7">
        <f t="shared" si="37"/>
        <v>0</v>
      </c>
      <c r="I76" s="7">
        <f t="shared" si="37"/>
        <v>0</v>
      </c>
      <c r="J76" s="7">
        <f t="shared" si="37"/>
        <v>1</v>
      </c>
      <c r="K76" s="7">
        <f t="shared" si="37"/>
        <v>0</v>
      </c>
      <c r="M76" s="292"/>
    </row>
    <row r="77" spans="2:13" ht="10.5" customHeight="1" x14ac:dyDescent="0.15">
      <c r="B77" s="22"/>
      <c r="C77" s="64"/>
      <c r="D77" s="451" t="s">
        <v>219</v>
      </c>
      <c r="E77" s="4" t="s">
        <v>191</v>
      </c>
      <c r="F77" s="3">
        <f>+[1]集計表!CO46</f>
        <v>8</v>
      </c>
      <c r="G77" s="3">
        <f>+[1]集計表!CP46</f>
        <v>0</v>
      </c>
      <c r="H77" s="3">
        <f>+[1]集計表!CQ46</f>
        <v>3</v>
      </c>
      <c r="I77" s="3">
        <f>+[1]集計表!CR46</f>
        <v>3</v>
      </c>
      <c r="J77" s="3">
        <f>+[1]集計表!CS46</f>
        <v>6</v>
      </c>
      <c r="K77" s="3">
        <f>+[1]集計表!CT46</f>
        <v>0</v>
      </c>
      <c r="M77" s="291"/>
    </row>
    <row r="78" spans="2:13" ht="10.5" customHeight="1" x14ac:dyDescent="0.15">
      <c r="B78" s="22"/>
      <c r="C78" s="64"/>
      <c r="D78" s="452"/>
      <c r="E78" s="5" t="s">
        <v>192</v>
      </c>
      <c r="F78" s="6"/>
      <c r="G78" s="7">
        <f t="shared" ref="G78:K78" si="38">IFERROR(G77/$F77,"-")</f>
        <v>0</v>
      </c>
      <c r="H78" s="7">
        <f t="shared" si="38"/>
        <v>0.375</v>
      </c>
      <c r="I78" s="7">
        <f t="shared" si="38"/>
        <v>0.375</v>
      </c>
      <c r="J78" s="7">
        <f t="shared" si="38"/>
        <v>0.75</v>
      </c>
      <c r="K78" s="7">
        <f t="shared" si="38"/>
        <v>0</v>
      </c>
      <c r="M78" s="292"/>
    </row>
    <row r="79" spans="2:13" ht="10.5" customHeight="1" x14ac:dyDescent="0.15">
      <c r="B79" s="22"/>
      <c r="C79" s="64"/>
      <c r="D79" s="451" t="s">
        <v>220</v>
      </c>
      <c r="E79" s="4" t="s">
        <v>191</v>
      </c>
      <c r="F79" s="3">
        <f>+[1]集計表!CO47</f>
        <v>6</v>
      </c>
      <c r="G79" s="3">
        <f>+[1]集計表!CP47</f>
        <v>0</v>
      </c>
      <c r="H79" s="3">
        <f>+[1]集計表!CQ47</f>
        <v>1</v>
      </c>
      <c r="I79" s="3">
        <f>+[1]集計表!CR47</f>
        <v>4</v>
      </c>
      <c r="J79" s="3">
        <f>+[1]集計表!CS47</f>
        <v>4</v>
      </c>
      <c r="K79" s="3">
        <f>+[1]集計表!CT47</f>
        <v>0</v>
      </c>
      <c r="M79" s="291"/>
    </row>
    <row r="80" spans="2:13" ht="10.5" customHeight="1" x14ac:dyDescent="0.15">
      <c r="B80" s="22"/>
      <c r="C80" s="64"/>
      <c r="D80" s="452"/>
      <c r="E80" s="5" t="s">
        <v>192</v>
      </c>
      <c r="F80" s="6"/>
      <c r="G80" s="7">
        <f t="shared" ref="G80:K80" si="39">IFERROR(G79/$F79,"-")</f>
        <v>0</v>
      </c>
      <c r="H80" s="7">
        <f t="shared" si="39"/>
        <v>0.16666666666666666</v>
      </c>
      <c r="I80" s="7">
        <f t="shared" si="39"/>
        <v>0.66666666666666663</v>
      </c>
      <c r="J80" s="7">
        <f t="shared" si="39"/>
        <v>0.66666666666666663</v>
      </c>
      <c r="K80" s="7">
        <f t="shared" si="39"/>
        <v>0</v>
      </c>
      <c r="M80" s="292"/>
    </row>
    <row r="81" spans="2:13" ht="10.5" customHeight="1" x14ac:dyDescent="0.15">
      <c r="B81" s="22"/>
      <c r="C81" s="64"/>
      <c r="D81" s="451" t="s">
        <v>221</v>
      </c>
      <c r="E81" s="4" t="s">
        <v>191</v>
      </c>
      <c r="F81" s="3">
        <f>+[1]集計表!CO48</f>
        <v>4</v>
      </c>
      <c r="G81" s="3">
        <f>+[1]集計表!CP48</f>
        <v>0</v>
      </c>
      <c r="H81" s="3">
        <f>+[1]集計表!CQ48</f>
        <v>1</v>
      </c>
      <c r="I81" s="3">
        <f>+[1]集計表!CR48</f>
        <v>4</v>
      </c>
      <c r="J81" s="3">
        <f>+[1]集計表!CS48</f>
        <v>3</v>
      </c>
      <c r="K81" s="3">
        <f>+[1]集計表!CT48</f>
        <v>0</v>
      </c>
      <c r="M81" s="291"/>
    </row>
    <row r="82" spans="2:13" ht="10.5" customHeight="1" x14ac:dyDescent="0.15">
      <c r="B82" s="23"/>
      <c r="C82" s="63"/>
      <c r="D82" s="452"/>
      <c r="E82" s="5" t="s">
        <v>192</v>
      </c>
      <c r="F82" s="6"/>
      <c r="G82" s="7">
        <f t="shared" ref="G82:K82" si="40">IFERROR(G81/$F81,"-")</f>
        <v>0</v>
      </c>
      <c r="H82" s="7">
        <f t="shared" si="40"/>
        <v>0.25</v>
      </c>
      <c r="I82" s="7">
        <f t="shared" si="40"/>
        <v>1</v>
      </c>
      <c r="J82" s="7">
        <f t="shared" si="40"/>
        <v>0.75</v>
      </c>
      <c r="K82" s="7">
        <f t="shared" si="40"/>
        <v>0</v>
      </c>
      <c r="M82" s="292"/>
    </row>
    <row r="83" spans="2:13" ht="10.5" customHeight="1" x14ac:dyDescent="0.15"/>
    <row r="84" spans="2:13" x14ac:dyDescent="0.15">
      <c r="B84" s="1" t="s">
        <v>301</v>
      </c>
    </row>
    <row r="85" spans="2:13" x14ac:dyDescent="0.15">
      <c r="B85" s="1" t="s">
        <v>76</v>
      </c>
    </row>
  </sheetData>
  <sheetProtection algorithmName="SHA-512" hashValue="fhkbnppctUvPMiD9uxkYy6Hm8i+qL6XsO0i67t7Ujr9jfRU8BoWe+wQV09jGM1xrtT6BEvaPL7BMqSDbZeVRVQ==" saltValue="Lutvm1WCdwkHyimP2KGHRw=="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BD02-8F2F-49A8-865F-D64D4778E293}">
  <sheetPr>
    <pageSetUpPr fitToPage="1"/>
  </sheetPr>
  <dimension ref="A1:O83"/>
  <sheetViews>
    <sheetView topLeftCell="B1" zoomScale="115" zoomScaleNormal="115" workbookViewId="0">
      <selection activeCell="O2" sqref="O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4" width="7.875" style="1" customWidth="1"/>
    <col min="15" max="16384" width="9" style="1"/>
  </cols>
  <sheetData>
    <row r="1" spans="1:15" ht="17.25" x14ac:dyDescent="0.2">
      <c r="A1" s="88"/>
      <c r="B1" s="15" t="s">
        <v>302</v>
      </c>
    </row>
    <row r="2" spans="1:15" ht="33.950000000000003" customHeight="1" x14ac:dyDescent="0.15">
      <c r="B2" s="495"/>
      <c r="C2" s="497"/>
      <c r="D2" s="498"/>
      <c r="E2" s="2"/>
      <c r="F2" s="17" t="s">
        <v>189</v>
      </c>
      <c r="G2" s="367" t="s">
        <v>303</v>
      </c>
      <c r="H2" s="18" t="s">
        <v>304</v>
      </c>
      <c r="I2" s="18" t="s">
        <v>305</v>
      </c>
      <c r="J2" s="18" t="s">
        <v>306</v>
      </c>
      <c r="K2" s="18" t="s">
        <v>307</v>
      </c>
      <c r="L2" s="18" t="s">
        <v>308</v>
      </c>
      <c r="M2" s="18" t="s">
        <v>309</v>
      </c>
      <c r="O2" s="290"/>
    </row>
    <row r="3" spans="1:15" ht="10.5" customHeight="1" x14ac:dyDescent="0.15">
      <c r="B3" s="468" t="s">
        <v>190</v>
      </c>
      <c r="C3" s="490"/>
      <c r="D3" s="491"/>
      <c r="E3" s="24" t="s">
        <v>191</v>
      </c>
      <c r="F3" s="25">
        <f>+[1]集計表!CU6</f>
        <v>1141</v>
      </c>
      <c r="G3" s="25">
        <f>+[1]集計表!CV6</f>
        <v>258</v>
      </c>
      <c r="H3" s="25">
        <f>+[1]集計表!CW6</f>
        <v>166</v>
      </c>
      <c r="I3" s="25">
        <f>+[1]集計表!CX6</f>
        <v>193</v>
      </c>
      <c r="J3" s="25">
        <f>+[1]集計表!CY6</f>
        <v>190</v>
      </c>
      <c r="K3" s="25">
        <f>+[1]集計表!CZ6</f>
        <v>109</v>
      </c>
      <c r="L3" s="25">
        <f>+[1]集計表!DA6</f>
        <v>97</v>
      </c>
      <c r="M3" s="25">
        <f>+[1]集計表!DB6</f>
        <v>128</v>
      </c>
      <c r="O3" s="291"/>
    </row>
    <row r="4" spans="1:15" ht="10.5" customHeight="1" x14ac:dyDescent="0.15">
      <c r="B4" s="492"/>
      <c r="C4" s="493"/>
      <c r="D4" s="494"/>
      <c r="E4" s="26" t="s">
        <v>192</v>
      </c>
      <c r="F4" s="27"/>
      <c r="G4" s="28">
        <f>IFERROR(G3/$F3,"-")</f>
        <v>0.22611744084136723</v>
      </c>
      <c r="H4" s="28">
        <f t="shared" ref="H4:M4" si="0">IFERROR(H3/$F3,"-")</f>
        <v>0.14548641542506574</v>
      </c>
      <c r="I4" s="28">
        <f t="shared" si="0"/>
        <v>0.16914986853637159</v>
      </c>
      <c r="J4" s="28">
        <f t="shared" si="0"/>
        <v>0.16652059596844873</v>
      </c>
      <c r="K4" s="28">
        <f t="shared" si="0"/>
        <v>9.5530236634531113E-2</v>
      </c>
      <c r="L4" s="28">
        <f t="shared" si="0"/>
        <v>8.5013146362839617E-2</v>
      </c>
      <c r="M4" s="28">
        <f t="shared" si="0"/>
        <v>0.11218229623137599</v>
      </c>
      <c r="O4" s="292"/>
    </row>
    <row r="5" spans="1:15" ht="10.5" customHeight="1" x14ac:dyDescent="0.15">
      <c r="B5" s="453" t="s">
        <v>193</v>
      </c>
      <c r="C5" s="484"/>
      <c r="D5" s="485"/>
      <c r="E5" s="30" t="s">
        <v>191</v>
      </c>
      <c r="F5" s="31">
        <f>+[1]集計表!CU7</f>
        <v>507</v>
      </c>
      <c r="G5" s="31">
        <f>+[1]集計表!CV7</f>
        <v>102</v>
      </c>
      <c r="H5" s="31">
        <f>+[1]集計表!CW7</f>
        <v>90</v>
      </c>
      <c r="I5" s="31">
        <f>+[1]集計表!CX7</f>
        <v>97</v>
      </c>
      <c r="J5" s="31">
        <f>+[1]集計表!CY7</f>
        <v>95</v>
      </c>
      <c r="K5" s="31">
        <f>+[1]集計表!CZ7</f>
        <v>44</v>
      </c>
      <c r="L5" s="31">
        <f>+[1]集計表!DA7</f>
        <v>44</v>
      </c>
      <c r="M5" s="31">
        <f>+[1]集計表!DB7</f>
        <v>35</v>
      </c>
      <c r="O5" s="291"/>
    </row>
    <row r="6" spans="1:15" ht="10.5" customHeight="1" x14ac:dyDescent="0.15">
      <c r="B6" s="486"/>
      <c r="C6" s="487"/>
      <c r="D6" s="488"/>
      <c r="E6" s="32" t="s">
        <v>192</v>
      </c>
      <c r="F6" s="33"/>
      <c r="G6" s="70">
        <f>IFERROR(G5/$F5,"-")</f>
        <v>0.20118343195266272</v>
      </c>
      <c r="H6" s="70">
        <f t="shared" ref="H6:M6" si="1">IFERROR(H5/$F5,"-")</f>
        <v>0.17751479289940827</v>
      </c>
      <c r="I6" s="70">
        <f t="shared" si="1"/>
        <v>0.19132149901380671</v>
      </c>
      <c r="J6" s="70">
        <f t="shared" si="1"/>
        <v>0.18737672583826431</v>
      </c>
      <c r="K6" s="70">
        <f t="shared" si="1"/>
        <v>8.6785009861932938E-2</v>
      </c>
      <c r="L6" s="70">
        <f t="shared" si="1"/>
        <v>8.6785009861932938E-2</v>
      </c>
      <c r="M6" s="70">
        <f t="shared" si="1"/>
        <v>6.9033530571992116E-2</v>
      </c>
      <c r="O6" s="292"/>
    </row>
    <row r="7" spans="1:15" ht="10.5" customHeight="1" x14ac:dyDescent="0.15">
      <c r="B7" s="22"/>
      <c r="C7" s="459" t="s">
        <v>194</v>
      </c>
      <c r="D7" s="460"/>
      <c r="E7" s="4" t="s">
        <v>191</v>
      </c>
      <c r="F7" s="3">
        <f>+[1]集計表!CU15</f>
        <v>35</v>
      </c>
      <c r="G7" s="3">
        <f>+[1]集計表!CV15</f>
        <v>3</v>
      </c>
      <c r="H7" s="3">
        <f>+[1]集計表!CW15</f>
        <v>6</v>
      </c>
      <c r="I7" s="3">
        <f>+[1]集計表!CX15</f>
        <v>7</v>
      </c>
      <c r="J7" s="3">
        <f>+[1]集計表!CY15</f>
        <v>9</v>
      </c>
      <c r="K7" s="3">
        <f>+[1]集計表!CZ15</f>
        <v>3</v>
      </c>
      <c r="L7" s="3">
        <f>+[1]集計表!DA15</f>
        <v>5</v>
      </c>
      <c r="M7" s="3">
        <f>+[1]集計表!DB15</f>
        <v>2</v>
      </c>
      <c r="O7" s="291"/>
    </row>
    <row r="8" spans="1:15" ht="10.5" customHeight="1" x14ac:dyDescent="0.15">
      <c r="B8" s="22"/>
      <c r="C8" s="461"/>
      <c r="D8" s="462"/>
      <c r="E8" s="5" t="s">
        <v>192</v>
      </c>
      <c r="F8" s="6"/>
      <c r="G8" s="7">
        <f t="shared" ref="G8:M8" si="2">IFERROR(G7/$F7,"-")</f>
        <v>8.5714285714285715E-2</v>
      </c>
      <c r="H8" s="7">
        <f t="shared" si="2"/>
        <v>0.17142857142857143</v>
      </c>
      <c r="I8" s="7">
        <f t="shared" si="2"/>
        <v>0.2</v>
      </c>
      <c r="J8" s="7">
        <f t="shared" si="2"/>
        <v>0.25714285714285712</v>
      </c>
      <c r="K8" s="7">
        <f t="shared" si="2"/>
        <v>8.5714285714285715E-2</v>
      </c>
      <c r="L8" s="7">
        <f t="shared" si="2"/>
        <v>0.14285714285714285</v>
      </c>
      <c r="M8" s="7">
        <f t="shared" si="2"/>
        <v>5.7142857142857141E-2</v>
      </c>
      <c r="O8" s="292"/>
    </row>
    <row r="9" spans="1:15" ht="10.5" customHeight="1" x14ac:dyDescent="0.15">
      <c r="B9" s="22"/>
      <c r="C9" s="459" t="s">
        <v>195</v>
      </c>
      <c r="D9" s="460"/>
      <c r="E9" s="4" t="s">
        <v>191</v>
      </c>
      <c r="F9" s="3">
        <f>+[1]集計表!CU16</f>
        <v>29</v>
      </c>
      <c r="G9" s="3">
        <f>+[1]集計表!CV16</f>
        <v>3</v>
      </c>
      <c r="H9" s="3">
        <f>+[1]集計表!CW16</f>
        <v>4</v>
      </c>
      <c r="I9" s="3">
        <f>+[1]集計表!CX16</f>
        <v>7</v>
      </c>
      <c r="J9" s="3">
        <f>+[1]集計表!CY16</f>
        <v>8</v>
      </c>
      <c r="K9" s="3">
        <f>+[1]集計表!CZ16</f>
        <v>1</v>
      </c>
      <c r="L9" s="3">
        <f>+[1]集計表!DA16</f>
        <v>4</v>
      </c>
      <c r="M9" s="3">
        <f>+[1]集計表!DB16</f>
        <v>2</v>
      </c>
      <c r="O9" s="291"/>
    </row>
    <row r="10" spans="1:15" ht="10.5" customHeight="1" x14ac:dyDescent="0.15">
      <c r="B10" s="22"/>
      <c r="C10" s="461"/>
      <c r="D10" s="462"/>
      <c r="E10" s="5" t="s">
        <v>192</v>
      </c>
      <c r="F10" s="6"/>
      <c r="G10" s="7">
        <f t="shared" ref="G10:M10" si="3">IFERROR(G9/$F9,"-")</f>
        <v>0.10344827586206896</v>
      </c>
      <c r="H10" s="7">
        <f t="shared" si="3"/>
        <v>0.13793103448275862</v>
      </c>
      <c r="I10" s="7">
        <f t="shared" si="3"/>
        <v>0.2413793103448276</v>
      </c>
      <c r="J10" s="7">
        <f t="shared" si="3"/>
        <v>0.27586206896551724</v>
      </c>
      <c r="K10" s="7">
        <f t="shared" si="3"/>
        <v>3.4482758620689655E-2</v>
      </c>
      <c r="L10" s="7">
        <f t="shared" si="3"/>
        <v>0.13793103448275862</v>
      </c>
      <c r="M10" s="7">
        <f t="shared" si="3"/>
        <v>6.8965517241379309E-2</v>
      </c>
      <c r="O10" s="292"/>
    </row>
    <row r="11" spans="1:15" ht="10.5" customHeight="1" x14ac:dyDescent="0.15">
      <c r="B11" s="22"/>
      <c r="C11" s="459" t="s">
        <v>22</v>
      </c>
      <c r="D11" s="460"/>
      <c r="E11" s="4" t="s">
        <v>191</v>
      </c>
      <c r="F11" s="3">
        <f>+[1]集計表!CU17</f>
        <v>29</v>
      </c>
      <c r="G11" s="3">
        <f>+[1]集計表!CV17</f>
        <v>6</v>
      </c>
      <c r="H11" s="3">
        <f>+[1]集計表!CW17</f>
        <v>5</v>
      </c>
      <c r="I11" s="3">
        <f>+[1]集計表!CX17</f>
        <v>7</v>
      </c>
      <c r="J11" s="3">
        <f>+[1]集計表!CY17</f>
        <v>4</v>
      </c>
      <c r="K11" s="3">
        <f>+[1]集計表!CZ17</f>
        <v>1</v>
      </c>
      <c r="L11" s="3">
        <f>+[1]集計表!DA17</f>
        <v>4</v>
      </c>
      <c r="M11" s="3">
        <f>+[1]集計表!DB17</f>
        <v>2</v>
      </c>
      <c r="O11" s="291"/>
    </row>
    <row r="12" spans="1:15" ht="10.5" customHeight="1" x14ac:dyDescent="0.15">
      <c r="B12" s="22"/>
      <c r="C12" s="461"/>
      <c r="D12" s="462"/>
      <c r="E12" s="5" t="s">
        <v>192</v>
      </c>
      <c r="F12" s="6"/>
      <c r="G12" s="7">
        <f t="shared" ref="G12:M12" si="4">IFERROR(G11/$F11,"-")</f>
        <v>0.20689655172413793</v>
      </c>
      <c r="H12" s="7">
        <f t="shared" si="4"/>
        <v>0.17241379310344829</v>
      </c>
      <c r="I12" s="7">
        <f t="shared" si="4"/>
        <v>0.2413793103448276</v>
      </c>
      <c r="J12" s="7">
        <f t="shared" si="4"/>
        <v>0.13793103448275862</v>
      </c>
      <c r="K12" s="7">
        <f t="shared" si="4"/>
        <v>3.4482758620689655E-2</v>
      </c>
      <c r="L12" s="7">
        <f t="shared" si="4"/>
        <v>0.13793103448275862</v>
      </c>
      <c r="M12" s="7">
        <f t="shared" si="4"/>
        <v>6.8965517241379309E-2</v>
      </c>
      <c r="O12" s="292"/>
    </row>
    <row r="13" spans="1:15" ht="10.5" customHeight="1" x14ac:dyDescent="0.15">
      <c r="B13" s="22"/>
      <c r="C13" s="459" t="s">
        <v>25</v>
      </c>
      <c r="D13" s="460"/>
      <c r="E13" s="4" t="s">
        <v>191</v>
      </c>
      <c r="F13" s="3">
        <f>+[1]集計表!CU18</f>
        <v>48</v>
      </c>
      <c r="G13" s="3">
        <f>+[1]集計表!CV18</f>
        <v>6</v>
      </c>
      <c r="H13" s="3">
        <f>+[1]集計表!CW18</f>
        <v>14</v>
      </c>
      <c r="I13" s="3">
        <f>+[1]集計表!CX18</f>
        <v>8</v>
      </c>
      <c r="J13" s="3">
        <f>+[1]集計表!CY18</f>
        <v>8</v>
      </c>
      <c r="K13" s="3">
        <f>+[1]集計表!CZ18</f>
        <v>4</v>
      </c>
      <c r="L13" s="3">
        <f>+[1]集計表!DA18</f>
        <v>6</v>
      </c>
      <c r="M13" s="3">
        <f>+[1]集計表!DB18</f>
        <v>2</v>
      </c>
      <c r="O13" s="291"/>
    </row>
    <row r="14" spans="1:15" ht="10.5" customHeight="1" x14ac:dyDescent="0.15">
      <c r="B14" s="22"/>
      <c r="C14" s="461"/>
      <c r="D14" s="462"/>
      <c r="E14" s="5" t="s">
        <v>192</v>
      </c>
      <c r="F14" s="6"/>
      <c r="G14" s="7">
        <f t="shared" ref="G14:M14" si="5">IFERROR(G13/$F13,"-")</f>
        <v>0.125</v>
      </c>
      <c r="H14" s="7">
        <f t="shared" si="5"/>
        <v>0.29166666666666669</v>
      </c>
      <c r="I14" s="7">
        <f t="shared" si="5"/>
        <v>0.16666666666666666</v>
      </c>
      <c r="J14" s="7">
        <f t="shared" si="5"/>
        <v>0.16666666666666666</v>
      </c>
      <c r="K14" s="7">
        <f t="shared" si="5"/>
        <v>8.3333333333333329E-2</v>
      </c>
      <c r="L14" s="7">
        <f t="shared" si="5"/>
        <v>0.125</v>
      </c>
      <c r="M14" s="7">
        <f t="shared" si="5"/>
        <v>4.1666666666666664E-2</v>
      </c>
      <c r="O14" s="292"/>
    </row>
    <row r="15" spans="1:15" ht="10.5" customHeight="1" x14ac:dyDescent="0.15">
      <c r="B15" s="22"/>
      <c r="C15" s="459" t="s">
        <v>196</v>
      </c>
      <c r="D15" s="460"/>
      <c r="E15" s="4" t="s">
        <v>191</v>
      </c>
      <c r="F15" s="3">
        <f>+[1]集計表!CU19</f>
        <v>43</v>
      </c>
      <c r="G15" s="3">
        <f>+[1]集計表!CV19</f>
        <v>9</v>
      </c>
      <c r="H15" s="3">
        <f>+[1]集計表!CW19</f>
        <v>4</v>
      </c>
      <c r="I15" s="3">
        <f>+[1]集計表!CX19</f>
        <v>4</v>
      </c>
      <c r="J15" s="3">
        <f>+[1]集計表!CY19</f>
        <v>11</v>
      </c>
      <c r="K15" s="3">
        <f>+[1]集計表!CZ19</f>
        <v>5</v>
      </c>
      <c r="L15" s="3">
        <f>+[1]集計表!DA19</f>
        <v>3</v>
      </c>
      <c r="M15" s="3">
        <f>+[1]集計表!DB19</f>
        <v>7</v>
      </c>
      <c r="O15" s="291"/>
    </row>
    <row r="16" spans="1:15" ht="10.5" customHeight="1" x14ac:dyDescent="0.15">
      <c r="B16" s="22"/>
      <c r="C16" s="461"/>
      <c r="D16" s="462"/>
      <c r="E16" s="5" t="s">
        <v>192</v>
      </c>
      <c r="F16" s="6"/>
      <c r="G16" s="7">
        <f t="shared" ref="G16:M16" si="6">IFERROR(G15/$F15,"-")</f>
        <v>0.20930232558139536</v>
      </c>
      <c r="H16" s="7">
        <f t="shared" si="6"/>
        <v>9.3023255813953487E-2</v>
      </c>
      <c r="I16" s="7">
        <f t="shared" si="6"/>
        <v>9.3023255813953487E-2</v>
      </c>
      <c r="J16" s="7">
        <f t="shared" si="6"/>
        <v>0.2558139534883721</v>
      </c>
      <c r="K16" s="7">
        <f t="shared" si="6"/>
        <v>0.11627906976744186</v>
      </c>
      <c r="L16" s="7">
        <f t="shared" si="6"/>
        <v>6.9767441860465115E-2</v>
      </c>
      <c r="M16" s="7">
        <f t="shared" si="6"/>
        <v>0.16279069767441862</v>
      </c>
      <c r="O16" s="292"/>
    </row>
    <row r="17" spans="2:15" ht="10.5" customHeight="1" x14ac:dyDescent="0.15">
      <c r="B17" s="22"/>
      <c r="C17" s="459" t="s">
        <v>197</v>
      </c>
      <c r="D17" s="460"/>
      <c r="E17" s="4" t="s">
        <v>191</v>
      </c>
      <c r="F17" s="3">
        <f>+[1]集計表!CU20</f>
        <v>35</v>
      </c>
      <c r="G17" s="3">
        <f>+[1]集計表!CV20</f>
        <v>14</v>
      </c>
      <c r="H17" s="3">
        <f>+[1]集計表!CW20</f>
        <v>5</v>
      </c>
      <c r="I17" s="3">
        <f>+[1]集計表!CX20</f>
        <v>7</v>
      </c>
      <c r="J17" s="3">
        <f>+[1]集計表!CY20</f>
        <v>4</v>
      </c>
      <c r="K17" s="3">
        <f>+[1]集計表!CZ20</f>
        <v>2</v>
      </c>
      <c r="L17" s="3">
        <f>+[1]集計表!DA20</f>
        <v>2</v>
      </c>
      <c r="M17" s="3">
        <f>+[1]集計表!DB20</f>
        <v>1</v>
      </c>
      <c r="O17" s="291"/>
    </row>
    <row r="18" spans="2:15" ht="10.5" customHeight="1" x14ac:dyDescent="0.15">
      <c r="B18" s="22"/>
      <c r="C18" s="461"/>
      <c r="D18" s="462"/>
      <c r="E18" s="5" t="s">
        <v>192</v>
      </c>
      <c r="F18" s="6"/>
      <c r="G18" s="7">
        <f t="shared" ref="G18:M18" si="7">IFERROR(G17/$F17,"-")</f>
        <v>0.4</v>
      </c>
      <c r="H18" s="7">
        <f t="shared" si="7"/>
        <v>0.14285714285714285</v>
      </c>
      <c r="I18" s="7">
        <f t="shared" si="7"/>
        <v>0.2</v>
      </c>
      <c r="J18" s="7">
        <f t="shared" si="7"/>
        <v>0.11428571428571428</v>
      </c>
      <c r="K18" s="7">
        <f t="shared" si="7"/>
        <v>5.7142857142857141E-2</v>
      </c>
      <c r="L18" s="7">
        <f t="shared" si="7"/>
        <v>5.7142857142857141E-2</v>
      </c>
      <c r="M18" s="7">
        <f t="shared" si="7"/>
        <v>2.8571428571428571E-2</v>
      </c>
      <c r="O18" s="292"/>
    </row>
    <row r="19" spans="2:15" ht="10.5" customHeight="1" x14ac:dyDescent="0.15">
      <c r="B19" s="22"/>
      <c r="C19" s="459" t="s">
        <v>27</v>
      </c>
      <c r="D19" s="460"/>
      <c r="E19" s="4" t="s">
        <v>191</v>
      </c>
      <c r="F19" s="3">
        <f>+[1]集計表!CU21</f>
        <v>48</v>
      </c>
      <c r="G19" s="3">
        <f>+[1]集計表!CV21</f>
        <v>7</v>
      </c>
      <c r="H19" s="3">
        <f>+[1]集計表!CW21</f>
        <v>11</v>
      </c>
      <c r="I19" s="3">
        <f>+[1]集計表!CX21</f>
        <v>12</v>
      </c>
      <c r="J19" s="3">
        <f>+[1]集計表!CY21</f>
        <v>7</v>
      </c>
      <c r="K19" s="3">
        <f>+[1]集計表!CZ21</f>
        <v>3</v>
      </c>
      <c r="L19" s="3">
        <f>+[1]集計表!DA21</f>
        <v>4</v>
      </c>
      <c r="M19" s="3">
        <f>+[1]集計表!DB21</f>
        <v>4</v>
      </c>
      <c r="O19" s="291"/>
    </row>
    <row r="20" spans="2:15" ht="10.5" customHeight="1" x14ac:dyDescent="0.15">
      <c r="B20" s="22"/>
      <c r="C20" s="461"/>
      <c r="D20" s="462"/>
      <c r="E20" s="5" t="s">
        <v>192</v>
      </c>
      <c r="F20" s="6"/>
      <c r="G20" s="7">
        <f t="shared" ref="G20:M20" si="8">IFERROR(G19/$F19,"-")</f>
        <v>0.14583333333333334</v>
      </c>
      <c r="H20" s="7">
        <f t="shared" si="8"/>
        <v>0.22916666666666666</v>
      </c>
      <c r="I20" s="7">
        <f t="shared" si="8"/>
        <v>0.25</v>
      </c>
      <c r="J20" s="7">
        <f t="shared" si="8"/>
        <v>0.14583333333333334</v>
      </c>
      <c r="K20" s="7">
        <f t="shared" si="8"/>
        <v>6.25E-2</v>
      </c>
      <c r="L20" s="7">
        <f t="shared" si="8"/>
        <v>8.3333333333333329E-2</v>
      </c>
      <c r="M20" s="7">
        <f t="shared" si="8"/>
        <v>8.3333333333333329E-2</v>
      </c>
      <c r="O20" s="292"/>
    </row>
    <row r="21" spans="2:15" ht="10.5" customHeight="1" x14ac:dyDescent="0.15">
      <c r="B21" s="22"/>
      <c r="C21" s="459" t="s">
        <v>198</v>
      </c>
      <c r="D21" s="460"/>
      <c r="E21" s="4" t="s">
        <v>191</v>
      </c>
      <c r="F21" s="3">
        <f>+[1]集計表!CU22</f>
        <v>48</v>
      </c>
      <c r="G21" s="3">
        <f>+[1]集計表!CV22</f>
        <v>8</v>
      </c>
      <c r="H21" s="3">
        <f>+[1]集計表!CW22</f>
        <v>7</v>
      </c>
      <c r="I21" s="3">
        <f>+[1]集計表!CX22</f>
        <v>9</v>
      </c>
      <c r="J21" s="3">
        <f>+[1]集計表!CY22</f>
        <v>7</v>
      </c>
      <c r="K21" s="3">
        <f>+[1]集計表!CZ22</f>
        <v>7</v>
      </c>
      <c r="L21" s="3">
        <f>+[1]集計表!DA22</f>
        <v>5</v>
      </c>
      <c r="M21" s="3">
        <f>+[1]集計表!DB22</f>
        <v>5</v>
      </c>
      <c r="O21" s="291"/>
    </row>
    <row r="22" spans="2:15" ht="10.5" customHeight="1" x14ac:dyDescent="0.15">
      <c r="B22" s="22"/>
      <c r="C22" s="461"/>
      <c r="D22" s="462"/>
      <c r="E22" s="5" t="s">
        <v>192</v>
      </c>
      <c r="F22" s="6"/>
      <c r="G22" s="7">
        <f t="shared" ref="G22:M22" si="9">IFERROR(G21/$F21,"-")</f>
        <v>0.16666666666666666</v>
      </c>
      <c r="H22" s="7">
        <f t="shared" si="9"/>
        <v>0.14583333333333334</v>
      </c>
      <c r="I22" s="7">
        <f t="shared" si="9"/>
        <v>0.1875</v>
      </c>
      <c r="J22" s="7">
        <f t="shared" si="9"/>
        <v>0.14583333333333334</v>
      </c>
      <c r="K22" s="7">
        <f t="shared" si="9"/>
        <v>0.14583333333333334</v>
      </c>
      <c r="L22" s="7">
        <f t="shared" si="9"/>
        <v>0.10416666666666667</v>
      </c>
      <c r="M22" s="7">
        <f t="shared" si="9"/>
        <v>0.10416666666666667</v>
      </c>
      <c r="O22" s="292"/>
    </row>
    <row r="23" spans="2:15" ht="10.5" customHeight="1" x14ac:dyDescent="0.15">
      <c r="B23" s="22"/>
      <c r="C23" s="459" t="s">
        <v>29</v>
      </c>
      <c r="D23" s="460"/>
      <c r="E23" s="4" t="s">
        <v>191</v>
      </c>
      <c r="F23" s="3">
        <f>+[1]集計表!CU23</f>
        <v>62</v>
      </c>
      <c r="G23" s="3">
        <f>+[1]集計表!CV23</f>
        <v>14</v>
      </c>
      <c r="H23" s="3">
        <f>+[1]集計表!CW23</f>
        <v>15</v>
      </c>
      <c r="I23" s="3">
        <f>+[1]集計表!CX23</f>
        <v>10</v>
      </c>
      <c r="J23" s="3">
        <f>+[1]集計表!CY23</f>
        <v>12</v>
      </c>
      <c r="K23" s="3">
        <f>+[1]集計表!CZ23</f>
        <v>6</v>
      </c>
      <c r="L23" s="3">
        <f>+[1]集計表!DA23</f>
        <v>2</v>
      </c>
      <c r="M23" s="3">
        <f>+[1]集計表!DB23</f>
        <v>3</v>
      </c>
      <c r="O23" s="291"/>
    </row>
    <row r="24" spans="2:15" ht="10.5" customHeight="1" x14ac:dyDescent="0.15">
      <c r="B24" s="22"/>
      <c r="C24" s="461"/>
      <c r="D24" s="462"/>
      <c r="E24" s="5" t="s">
        <v>192</v>
      </c>
      <c r="F24" s="6"/>
      <c r="G24" s="7">
        <f t="shared" ref="G24:M24" si="10">IFERROR(G23/$F23,"-")</f>
        <v>0.22580645161290322</v>
      </c>
      <c r="H24" s="7">
        <f t="shared" si="10"/>
        <v>0.24193548387096775</v>
      </c>
      <c r="I24" s="7">
        <f t="shared" si="10"/>
        <v>0.16129032258064516</v>
      </c>
      <c r="J24" s="7">
        <f t="shared" si="10"/>
        <v>0.19354838709677419</v>
      </c>
      <c r="K24" s="7">
        <f t="shared" si="10"/>
        <v>9.6774193548387094E-2</v>
      </c>
      <c r="L24" s="7">
        <f t="shared" si="10"/>
        <v>3.2258064516129031E-2</v>
      </c>
      <c r="M24" s="7">
        <f t="shared" si="10"/>
        <v>4.8387096774193547E-2</v>
      </c>
      <c r="O24" s="292"/>
    </row>
    <row r="25" spans="2:15" ht="10.5" customHeight="1" x14ac:dyDescent="0.15">
      <c r="B25" s="22"/>
      <c r="C25" s="459" t="s">
        <v>199</v>
      </c>
      <c r="D25" s="460"/>
      <c r="E25" s="4" t="s">
        <v>191</v>
      </c>
      <c r="F25" s="3">
        <f>+[1]集計表!CU24</f>
        <v>42</v>
      </c>
      <c r="G25" s="3">
        <f>+[1]集計表!CV24</f>
        <v>12</v>
      </c>
      <c r="H25" s="3">
        <f>+[1]集計表!CW24</f>
        <v>4</v>
      </c>
      <c r="I25" s="3">
        <f>+[1]集計表!CX24</f>
        <v>13</v>
      </c>
      <c r="J25" s="3">
        <f>+[1]集計表!CY24</f>
        <v>6</v>
      </c>
      <c r="K25" s="3">
        <f>+[1]集計表!CZ24</f>
        <v>5</v>
      </c>
      <c r="L25" s="3">
        <f>+[1]集計表!DA24</f>
        <v>2</v>
      </c>
      <c r="M25" s="3">
        <f>+[1]集計表!DB24</f>
        <v>0</v>
      </c>
      <c r="O25" s="291"/>
    </row>
    <row r="26" spans="2:15" ht="10.5" customHeight="1" x14ac:dyDescent="0.15">
      <c r="B26" s="22"/>
      <c r="C26" s="461"/>
      <c r="D26" s="462"/>
      <c r="E26" s="5" t="s">
        <v>192</v>
      </c>
      <c r="F26" s="6"/>
      <c r="G26" s="7">
        <f t="shared" ref="G26:M26" si="11">IFERROR(G25/$F25,"-")</f>
        <v>0.2857142857142857</v>
      </c>
      <c r="H26" s="7">
        <f t="shared" si="11"/>
        <v>9.5238095238095233E-2</v>
      </c>
      <c r="I26" s="7">
        <f t="shared" si="11"/>
        <v>0.30952380952380953</v>
      </c>
      <c r="J26" s="7">
        <f t="shared" si="11"/>
        <v>0.14285714285714285</v>
      </c>
      <c r="K26" s="7">
        <f t="shared" si="11"/>
        <v>0.11904761904761904</v>
      </c>
      <c r="L26" s="7">
        <f t="shared" si="11"/>
        <v>4.7619047619047616E-2</v>
      </c>
      <c r="M26" s="7">
        <f t="shared" si="11"/>
        <v>0</v>
      </c>
      <c r="O26" s="292"/>
    </row>
    <row r="27" spans="2:15" ht="10.5" customHeight="1" x14ac:dyDescent="0.15">
      <c r="B27" s="22"/>
      <c r="C27" s="459" t="s">
        <v>200</v>
      </c>
      <c r="D27" s="460"/>
      <c r="E27" s="4" t="s">
        <v>191</v>
      </c>
      <c r="F27" s="3">
        <f>+[1]集計表!CU25</f>
        <v>38</v>
      </c>
      <c r="G27" s="3">
        <f>+[1]集計表!CV25</f>
        <v>6</v>
      </c>
      <c r="H27" s="3">
        <f>+[1]集計表!CW25</f>
        <v>7</v>
      </c>
      <c r="I27" s="3">
        <f>+[1]集計表!CX25</f>
        <v>6</v>
      </c>
      <c r="J27" s="3">
        <f>+[1]集計表!CY25</f>
        <v>10</v>
      </c>
      <c r="K27" s="3">
        <f>+[1]集計表!CZ25</f>
        <v>1</v>
      </c>
      <c r="L27" s="3">
        <f>+[1]集計表!DA25</f>
        <v>4</v>
      </c>
      <c r="M27" s="3">
        <f>+[1]集計表!DB25</f>
        <v>4</v>
      </c>
      <c r="O27" s="291"/>
    </row>
    <row r="28" spans="2:15" ht="10.5" customHeight="1" x14ac:dyDescent="0.15">
      <c r="B28" s="22"/>
      <c r="C28" s="461"/>
      <c r="D28" s="462"/>
      <c r="E28" s="5" t="s">
        <v>192</v>
      </c>
      <c r="F28" s="6"/>
      <c r="G28" s="7">
        <f t="shared" ref="G28:M28" si="12">IFERROR(G27/$F27,"-")</f>
        <v>0.15789473684210525</v>
      </c>
      <c r="H28" s="7">
        <f t="shared" si="12"/>
        <v>0.18421052631578946</v>
      </c>
      <c r="I28" s="7">
        <f t="shared" si="12"/>
        <v>0.15789473684210525</v>
      </c>
      <c r="J28" s="7">
        <f t="shared" si="12"/>
        <v>0.26315789473684209</v>
      </c>
      <c r="K28" s="7">
        <f t="shared" si="12"/>
        <v>2.6315789473684209E-2</v>
      </c>
      <c r="L28" s="7">
        <f t="shared" si="12"/>
        <v>0.10526315789473684</v>
      </c>
      <c r="M28" s="7">
        <f t="shared" si="12"/>
        <v>0.10526315789473684</v>
      </c>
      <c r="O28" s="292"/>
    </row>
    <row r="29" spans="2:15" ht="10.5" customHeight="1" x14ac:dyDescent="0.15">
      <c r="B29" s="22"/>
      <c r="C29" s="459" t="s">
        <v>201</v>
      </c>
      <c r="D29" s="460"/>
      <c r="E29" s="4" t="s">
        <v>191</v>
      </c>
      <c r="F29" s="3">
        <f>+[1]集計表!CU26</f>
        <v>50</v>
      </c>
      <c r="G29" s="3">
        <f>+[1]集計表!CV26</f>
        <v>14</v>
      </c>
      <c r="H29" s="3">
        <f>+[1]集計表!CW26</f>
        <v>8</v>
      </c>
      <c r="I29" s="3">
        <f>+[1]集計表!CX26</f>
        <v>7</v>
      </c>
      <c r="J29" s="3">
        <f>+[1]集計表!CY26</f>
        <v>9</v>
      </c>
      <c r="K29" s="3">
        <f>+[1]集計表!CZ26</f>
        <v>6</v>
      </c>
      <c r="L29" s="3">
        <f>+[1]集計表!DA26</f>
        <v>3</v>
      </c>
      <c r="M29" s="3">
        <f>+[1]集計表!DB26</f>
        <v>3</v>
      </c>
      <c r="O29" s="291"/>
    </row>
    <row r="30" spans="2:15" ht="10.5" customHeight="1" x14ac:dyDescent="0.15">
      <c r="B30" s="22"/>
      <c r="C30" s="461"/>
      <c r="D30" s="462"/>
      <c r="E30" s="5" t="s">
        <v>192</v>
      </c>
      <c r="F30" s="6"/>
      <c r="G30" s="7">
        <f t="shared" ref="G30:M30" si="13">IFERROR(G29/$F29,"-")</f>
        <v>0.28000000000000003</v>
      </c>
      <c r="H30" s="7">
        <f t="shared" si="13"/>
        <v>0.16</v>
      </c>
      <c r="I30" s="7">
        <f t="shared" si="13"/>
        <v>0.14000000000000001</v>
      </c>
      <c r="J30" s="7">
        <f t="shared" si="13"/>
        <v>0.18</v>
      </c>
      <c r="K30" s="7">
        <f t="shared" si="13"/>
        <v>0.12</v>
      </c>
      <c r="L30" s="7">
        <f t="shared" si="13"/>
        <v>0.06</v>
      </c>
      <c r="M30" s="7">
        <f t="shared" si="13"/>
        <v>0.06</v>
      </c>
      <c r="O30" s="292"/>
    </row>
    <row r="31" spans="2:15" ht="10.5" customHeight="1" x14ac:dyDescent="0.15">
      <c r="B31" s="453" t="s">
        <v>202</v>
      </c>
      <c r="C31" s="484"/>
      <c r="D31" s="485"/>
      <c r="E31" s="30" t="s">
        <v>191</v>
      </c>
      <c r="F31" s="31">
        <f>+F33+F41+F65+F67+F69+F71+F73</f>
        <v>634</v>
      </c>
      <c r="G31" s="31">
        <f t="shared" ref="G31:M31" si="14">+G33+G41+G65+G67+G69+G71+G73</f>
        <v>156</v>
      </c>
      <c r="H31" s="31">
        <f t="shared" si="14"/>
        <v>76</v>
      </c>
      <c r="I31" s="31">
        <f t="shared" si="14"/>
        <v>96</v>
      </c>
      <c r="J31" s="31">
        <f t="shared" si="14"/>
        <v>95</v>
      </c>
      <c r="K31" s="31">
        <f t="shared" si="14"/>
        <v>65</v>
      </c>
      <c r="L31" s="31">
        <f t="shared" si="14"/>
        <v>53</v>
      </c>
      <c r="M31" s="31">
        <f t="shared" si="14"/>
        <v>93</v>
      </c>
      <c r="O31" s="291"/>
    </row>
    <row r="32" spans="2:15" ht="10.5" customHeight="1" x14ac:dyDescent="0.15">
      <c r="B32" s="486"/>
      <c r="C32" s="487"/>
      <c r="D32" s="488"/>
      <c r="E32" s="32" t="s">
        <v>192</v>
      </c>
      <c r="F32" s="33"/>
      <c r="G32" s="34">
        <f t="shared" ref="G32:M32" si="15">IFERROR(G31/$F31,"-")</f>
        <v>0.24605678233438485</v>
      </c>
      <c r="H32" s="34">
        <f t="shared" si="15"/>
        <v>0.11987381703470032</v>
      </c>
      <c r="I32" s="34">
        <f t="shared" si="15"/>
        <v>0.15141955835962145</v>
      </c>
      <c r="J32" s="34">
        <f t="shared" si="15"/>
        <v>0.14984227129337541</v>
      </c>
      <c r="K32" s="34">
        <f t="shared" si="15"/>
        <v>0.10252365930599369</v>
      </c>
      <c r="L32" s="34">
        <f t="shared" si="15"/>
        <v>8.3596214511041003E-2</v>
      </c>
      <c r="M32" s="34">
        <f t="shared" si="15"/>
        <v>0.14668769716088328</v>
      </c>
      <c r="O32" s="292"/>
    </row>
    <row r="33" spans="2:15" ht="10.5" customHeight="1" x14ac:dyDescent="0.15">
      <c r="B33" s="22"/>
      <c r="C33" s="464" t="s">
        <v>203</v>
      </c>
      <c r="D33" s="479"/>
      <c r="E33" s="36" t="s">
        <v>191</v>
      </c>
      <c r="F33" s="37">
        <f>+[1]集計表!CU8</f>
        <v>121</v>
      </c>
      <c r="G33" s="37">
        <f>+[1]集計表!CV8</f>
        <v>33</v>
      </c>
      <c r="H33" s="37">
        <f>+[1]集計表!CW8</f>
        <v>13</v>
      </c>
      <c r="I33" s="37">
        <f>+[1]集計表!CX8</f>
        <v>18</v>
      </c>
      <c r="J33" s="37">
        <f>+[1]集計表!CY8</f>
        <v>21</v>
      </c>
      <c r="K33" s="37">
        <f>+[1]集計表!CZ8</f>
        <v>13</v>
      </c>
      <c r="L33" s="37">
        <f>+[1]集計表!DA8</f>
        <v>9</v>
      </c>
      <c r="M33" s="37">
        <f>+[1]集計表!DB8</f>
        <v>14</v>
      </c>
      <c r="O33" s="291"/>
    </row>
    <row r="34" spans="2:15" ht="10.5" customHeight="1" x14ac:dyDescent="0.15">
      <c r="B34" s="22"/>
      <c r="C34" s="482"/>
      <c r="D34" s="483"/>
      <c r="E34" s="38" t="s">
        <v>192</v>
      </c>
      <c r="F34" s="39"/>
      <c r="G34" s="40">
        <f t="shared" ref="G34:M34" si="16">IFERROR(G33/$F33,"-")</f>
        <v>0.27272727272727271</v>
      </c>
      <c r="H34" s="40">
        <f t="shared" si="16"/>
        <v>0.10743801652892562</v>
      </c>
      <c r="I34" s="40">
        <f t="shared" si="16"/>
        <v>0.1487603305785124</v>
      </c>
      <c r="J34" s="40">
        <f t="shared" si="16"/>
        <v>0.17355371900826447</v>
      </c>
      <c r="K34" s="40">
        <f t="shared" si="16"/>
        <v>0.10743801652892562</v>
      </c>
      <c r="L34" s="40">
        <f t="shared" si="16"/>
        <v>7.43801652892562E-2</v>
      </c>
      <c r="M34" s="40">
        <f t="shared" si="16"/>
        <v>0.11570247933884298</v>
      </c>
      <c r="O34" s="292"/>
    </row>
    <row r="35" spans="2:15" ht="10.5" customHeight="1" x14ac:dyDescent="0.15">
      <c r="B35" s="22"/>
      <c r="C35" s="62"/>
      <c r="D35" s="451" t="s">
        <v>39</v>
      </c>
      <c r="E35" s="4" t="s">
        <v>191</v>
      </c>
      <c r="F35" s="3">
        <f>+[1]集計表!CU27</f>
        <v>36</v>
      </c>
      <c r="G35" s="3">
        <f>+[1]集計表!CV27</f>
        <v>11</v>
      </c>
      <c r="H35" s="3">
        <f>+[1]集計表!CW27</f>
        <v>1</v>
      </c>
      <c r="I35" s="3">
        <f>+[1]集計表!CX27</f>
        <v>5</v>
      </c>
      <c r="J35" s="3">
        <f>+[1]集計表!CY27</f>
        <v>5</v>
      </c>
      <c r="K35" s="3">
        <f>+[1]集計表!CZ27</f>
        <v>4</v>
      </c>
      <c r="L35" s="3">
        <f>+[1]集計表!DA27</f>
        <v>4</v>
      </c>
      <c r="M35" s="3">
        <f>+[1]集計表!DB27</f>
        <v>6</v>
      </c>
      <c r="O35" s="291"/>
    </row>
    <row r="36" spans="2:15" ht="10.5" customHeight="1" x14ac:dyDescent="0.15">
      <c r="B36" s="22"/>
      <c r="C36" s="62"/>
      <c r="D36" s="452"/>
      <c r="E36" s="5" t="s">
        <v>192</v>
      </c>
      <c r="F36" s="6"/>
      <c r="G36" s="7">
        <f t="shared" ref="G36:M36" si="17">IFERROR(G35/$F35,"-")</f>
        <v>0.30555555555555558</v>
      </c>
      <c r="H36" s="7">
        <f t="shared" si="17"/>
        <v>2.7777777777777776E-2</v>
      </c>
      <c r="I36" s="7">
        <f t="shared" si="17"/>
        <v>0.1388888888888889</v>
      </c>
      <c r="J36" s="7">
        <f t="shared" si="17"/>
        <v>0.1388888888888889</v>
      </c>
      <c r="K36" s="7">
        <f t="shared" si="17"/>
        <v>0.1111111111111111</v>
      </c>
      <c r="L36" s="7">
        <f t="shared" si="17"/>
        <v>0.1111111111111111</v>
      </c>
      <c r="M36" s="7">
        <f t="shared" si="17"/>
        <v>0.16666666666666666</v>
      </c>
      <c r="O36" s="292"/>
    </row>
    <row r="37" spans="2:15" ht="10.5" customHeight="1" x14ac:dyDescent="0.15">
      <c r="B37" s="22"/>
      <c r="C37" s="62"/>
      <c r="D37" s="451" t="s">
        <v>19</v>
      </c>
      <c r="E37" s="4" t="s">
        <v>191</v>
      </c>
      <c r="F37" s="3">
        <f>+[1]集計表!CU28</f>
        <v>46</v>
      </c>
      <c r="G37" s="3">
        <f>+[1]集計表!CV28</f>
        <v>8</v>
      </c>
      <c r="H37" s="3">
        <f>+[1]集計表!CW28</f>
        <v>6</v>
      </c>
      <c r="I37" s="3">
        <f>+[1]集計表!CX28</f>
        <v>6</v>
      </c>
      <c r="J37" s="3">
        <f>+[1]集計表!CY28</f>
        <v>11</v>
      </c>
      <c r="K37" s="3">
        <f>+[1]集計表!CZ28</f>
        <v>7</v>
      </c>
      <c r="L37" s="3">
        <f>+[1]集計表!DA28</f>
        <v>4</v>
      </c>
      <c r="M37" s="3">
        <f>+[1]集計表!DB28</f>
        <v>4</v>
      </c>
      <c r="O37" s="291"/>
    </row>
    <row r="38" spans="2:15" ht="10.5" customHeight="1" x14ac:dyDescent="0.15">
      <c r="B38" s="22"/>
      <c r="C38" s="62"/>
      <c r="D38" s="452"/>
      <c r="E38" s="5" t="s">
        <v>192</v>
      </c>
      <c r="F38" s="6"/>
      <c r="G38" s="7">
        <f t="shared" ref="G38:M38" si="18">IFERROR(G37/$F37,"-")</f>
        <v>0.17391304347826086</v>
      </c>
      <c r="H38" s="7">
        <f t="shared" si="18"/>
        <v>0.13043478260869565</v>
      </c>
      <c r="I38" s="7">
        <f t="shared" si="18"/>
        <v>0.13043478260869565</v>
      </c>
      <c r="J38" s="7">
        <f t="shared" si="18"/>
        <v>0.2391304347826087</v>
      </c>
      <c r="K38" s="7">
        <f t="shared" si="18"/>
        <v>0.15217391304347827</v>
      </c>
      <c r="L38" s="7">
        <f t="shared" si="18"/>
        <v>8.6956521739130432E-2</v>
      </c>
      <c r="M38" s="7">
        <f t="shared" si="18"/>
        <v>8.6956521739130432E-2</v>
      </c>
      <c r="O38" s="292"/>
    </row>
    <row r="39" spans="2:15" ht="10.5" customHeight="1" x14ac:dyDescent="0.15">
      <c r="B39" s="22"/>
      <c r="C39" s="62"/>
      <c r="D39" s="451" t="s">
        <v>20</v>
      </c>
      <c r="E39" s="4" t="s">
        <v>191</v>
      </c>
      <c r="F39" s="3">
        <f>+[1]集計表!CU29</f>
        <v>39</v>
      </c>
      <c r="G39" s="3">
        <f>+[1]集計表!CV29</f>
        <v>14</v>
      </c>
      <c r="H39" s="3">
        <f>+[1]集計表!CW29</f>
        <v>6</v>
      </c>
      <c r="I39" s="3">
        <f>+[1]集計表!CX29</f>
        <v>7</v>
      </c>
      <c r="J39" s="3">
        <f>+[1]集計表!CY29</f>
        <v>5</v>
      </c>
      <c r="K39" s="3">
        <f>+[1]集計表!CZ29</f>
        <v>2</v>
      </c>
      <c r="L39" s="3">
        <f>+[1]集計表!DA29</f>
        <v>1</v>
      </c>
      <c r="M39" s="3">
        <f>+[1]集計表!DB29</f>
        <v>4</v>
      </c>
      <c r="O39" s="291"/>
    </row>
    <row r="40" spans="2:15" ht="10.5" customHeight="1" x14ac:dyDescent="0.15">
      <c r="B40" s="22"/>
      <c r="C40" s="63"/>
      <c r="D40" s="452"/>
      <c r="E40" s="5" t="s">
        <v>192</v>
      </c>
      <c r="F40" s="6"/>
      <c r="G40" s="7">
        <f t="shared" ref="G40:M40" si="19">IFERROR(G39/$F39,"-")</f>
        <v>0.35897435897435898</v>
      </c>
      <c r="H40" s="7">
        <f t="shared" si="19"/>
        <v>0.15384615384615385</v>
      </c>
      <c r="I40" s="7">
        <f t="shared" si="19"/>
        <v>0.17948717948717949</v>
      </c>
      <c r="J40" s="7">
        <f t="shared" si="19"/>
        <v>0.12820512820512819</v>
      </c>
      <c r="K40" s="7">
        <f t="shared" si="19"/>
        <v>5.128205128205128E-2</v>
      </c>
      <c r="L40" s="7">
        <f t="shared" si="19"/>
        <v>2.564102564102564E-2</v>
      </c>
      <c r="M40" s="7">
        <f t="shared" si="19"/>
        <v>0.10256410256410256</v>
      </c>
      <c r="O40" s="292"/>
    </row>
    <row r="41" spans="2:15" ht="10.5" customHeight="1" x14ac:dyDescent="0.15">
      <c r="B41" s="22"/>
      <c r="C41" s="464" t="s">
        <v>204</v>
      </c>
      <c r="D41" s="479"/>
      <c r="E41" s="36" t="s">
        <v>191</v>
      </c>
      <c r="F41" s="37">
        <f>+[1]集計表!CU9</f>
        <v>218</v>
      </c>
      <c r="G41" s="37">
        <f>+[1]集計表!CV9</f>
        <v>50</v>
      </c>
      <c r="H41" s="37">
        <f>+[1]集計表!CW9</f>
        <v>41</v>
      </c>
      <c r="I41" s="37">
        <f>+[1]集計表!CX9</f>
        <v>34</v>
      </c>
      <c r="J41" s="37">
        <f>+[1]集計表!CY9</f>
        <v>35</v>
      </c>
      <c r="K41" s="37">
        <f>+[1]集計表!CZ9</f>
        <v>27</v>
      </c>
      <c r="L41" s="37">
        <f>+[1]集計表!DA9</f>
        <v>12</v>
      </c>
      <c r="M41" s="37">
        <f>+[1]集計表!DB9</f>
        <v>19</v>
      </c>
      <c r="O41" s="291"/>
    </row>
    <row r="42" spans="2:15" ht="10.5" customHeight="1" x14ac:dyDescent="0.15">
      <c r="B42" s="22"/>
      <c r="C42" s="482"/>
      <c r="D42" s="483"/>
      <c r="E42" s="38" t="s">
        <v>192</v>
      </c>
      <c r="F42" s="39"/>
      <c r="G42" s="40">
        <f t="shared" ref="G42:M42" si="20">IFERROR(G41/$F41,"-")</f>
        <v>0.22935779816513763</v>
      </c>
      <c r="H42" s="40">
        <f t="shared" si="20"/>
        <v>0.18807339449541285</v>
      </c>
      <c r="I42" s="40">
        <f t="shared" si="20"/>
        <v>0.15596330275229359</v>
      </c>
      <c r="J42" s="40">
        <f t="shared" si="20"/>
        <v>0.16055045871559634</v>
      </c>
      <c r="K42" s="40">
        <f t="shared" si="20"/>
        <v>0.12385321100917432</v>
      </c>
      <c r="L42" s="40">
        <f t="shared" si="20"/>
        <v>5.5045871559633031E-2</v>
      </c>
      <c r="M42" s="40">
        <f t="shared" si="20"/>
        <v>8.7155963302752298E-2</v>
      </c>
      <c r="O42" s="292"/>
    </row>
    <row r="43" spans="2:15" ht="10.5" customHeight="1" x14ac:dyDescent="0.15">
      <c r="B43" s="22"/>
      <c r="C43" s="62"/>
      <c r="D43" s="451" t="s">
        <v>50</v>
      </c>
      <c r="E43" s="4" t="s">
        <v>191</v>
      </c>
      <c r="F43" s="3">
        <f>+[1]集計表!CU30</f>
        <v>103</v>
      </c>
      <c r="G43" s="3">
        <f>+[1]集計表!CV30</f>
        <v>20</v>
      </c>
      <c r="H43" s="3">
        <f>+[1]集計表!CW30</f>
        <v>28</v>
      </c>
      <c r="I43" s="3">
        <f>+[1]集計表!CX30</f>
        <v>20</v>
      </c>
      <c r="J43" s="3">
        <f>+[1]集計表!CY30</f>
        <v>19</v>
      </c>
      <c r="K43" s="3">
        <f>+[1]集計表!CZ30</f>
        <v>11</v>
      </c>
      <c r="L43" s="3">
        <f>+[1]集計表!DA30</f>
        <v>1</v>
      </c>
      <c r="M43" s="3">
        <f>+[1]集計表!DB30</f>
        <v>4</v>
      </c>
      <c r="O43" s="291"/>
    </row>
    <row r="44" spans="2:15" ht="10.5" customHeight="1" x14ac:dyDescent="0.15">
      <c r="B44" s="22"/>
      <c r="C44" s="62"/>
      <c r="D44" s="452"/>
      <c r="E44" s="5" t="s">
        <v>192</v>
      </c>
      <c r="F44" s="6"/>
      <c r="G44" s="7">
        <f t="shared" ref="G44:M44" si="21">IFERROR(G43/$F43,"-")</f>
        <v>0.1941747572815534</v>
      </c>
      <c r="H44" s="7">
        <f t="shared" si="21"/>
        <v>0.27184466019417475</v>
      </c>
      <c r="I44" s="7">
        <f t="shared" si="21"/>
        <v>0.1941747572815534</v>
      </c>
      <c r="J44" s="7">
        <f t="shared" si="21"/>
        <v>0.18446601941747573</v>
      </c>
      <c r="K44" s="7">
        <f t="shared" si="21"/>
        <v>0.10679611650485436</v>
      </c>
      <c r="L44" s="7">
        <f t="shared" si="21"/>
        <v>9.7087378640776691E-3</v>
      </c>
      <c r="M44" s="7">
        <f t="shared" si="21"/>
        <v>3.8834951456310676E-2</v>
      </c>
      <c r="O44" s="292"/>
    </row>
    <row r="45" spans="2:15" ht="10.5" customHeight="1" x14ac:dyDescent="0.15">
      <c r="B45" s="22"/>
      <c r="C45" s="62"/>
      <c r="D45" s="451" t="s">
        <v>205</v>
      </c>
      <c r="E45" s="4" t="s">
        <v>191</v>
      </c>
      <c r="F45" s="3">
        <f>+[1]集計表!CU31</f>
        <v>13</v>
      </c>
      <c r="G45" s="3">
        <f>+[1]集計表!CV31</f>
        <v>2</v>
      </c>
      <c r="H45" s="3">
        <f>+[1]集計表!CW31</f>
        <v>4</v>
      </c>
      <c r="I45" s="3">
        <f>+[1]集計表!CX31</f>
        <v>3</v>
      </c>
      <c r="J45" s="3">
        <f>+[1]集計表!CY31</f>
        <v>1</v>
      </c>
      <c r="K45" s="3">
        <f>+[1]集計表!CZ31</f>
        <v>2</v>
      </c>
      <c r="L45" s="3">
        <f>+[1]集計表!DA31</f>
        <v>0</v>
      </c>
      <c r="M45" s="3">
        <f>+[1]集計表!DB31</f>
        <v>1</v>
      </c>
      <c r="O45" s="291"/>
    </row>
    <row r="46" spans="2:15" ht="10.5" customHeight="1" x14ac:dyDescent="0.15">
      <c r="B46" s="22"/>
      <c r="C46" s="62"/>
      <c r="D46" s="452"/>
      <c r="E46" s="5" t="s">
        <v>192</v>
      </c>
      <c r="F46" s="6"/>
      <c r="G46" s="7">
        <f t="shared" ref="G46:M46" si="22">IFERROR(G45/$F45,"-")</f>
        <v>0.15384615384615385</v>
      </c>
      <c r="H46" s="7">
        <f t="shared" si="22"/>
        <v>0.30769230769230771</v>
      </c>
      <c r="I46" s="7">
        <f t="shared" si="22"/>
        <v>0.23076923076923078</v>
      </c>
      <c r="J46" s="7">
        <f t="shared" si="22"/>
        <v>7.6923076923076927E-2</v>
      </c>
      <c r="K46" s="7">
        <f t="shared" si="22"/>
        <v>0.15384615384615385</v>
      </c>
      <c r="L46" s="7">
        <f t="shared" si="22"/>
        <v>0</v>
      </c>
      <c r="M46" s="7">
        <f t="shared" si="22"/>
        <v>7.6923076923076927E-2</v>
      </c>
      <c r="O46" s="292"/>
    </row>
    <row r="47" spans="2:15" ht="10.5" customHeight="1" x14ac:dyDescent="0.15">
      <c r="B47" s="22"/>
      <c r="C47" s="447" t="s">
        <v>206</v>
      </c>
      <c r="D47" s="451" t="s">
        <v>207</v>
      </c>
      <c r="E47" s="4" t="s">
        <v>191</v>
      </c>
      <c r="F47" s="3">
        <f>+[1]集計表!CU32</f>
        <v>25</v>
      </c>
      <c r="G47" s="3">
        <f>+[1]集計表!CV32</f>
        <v>5</v>
      </c>
      <c r="H47" s="3">
        <f>+[1]集計表!CW32</f>
        <v>4</v>
      </c>
      <c r="I47" s="3">
        <f>+[1]集計表!CX32</f>
        <v>6</v>
      </c>
      <c r="J47" s="3">
        <f>+[1]集計表!CY32</f>
        <v>7</v>
      </c>
      <c r="K47" s="3">
        <f>+[1]集計表!CZ32</f>
        <v>1</v>
      </c>
      <c r="L47" s="3">
        <f>+[1]集計表!DA32</f>
        <v>0</v>
      </c>
      <c r="M47" s="3">
        <f>+[1]集計表!DB32</f>
        <v>2</v>
      </c>
      <c r="O47" s="291"/>
    </row>
    <row r="48" spans="2:15" ht="10.5" customHeight="1" x14ac:dyDescent="0.15">
      <c r="B48" s="22"/>
      <c r="C48" s="447"/>
      <c r="D48" s="452"/>
      <c r="E48" s="5" t="s">
        <v>192</v>
      </c>
      <c r="F48" s="6"/>
      <c r="G48" s="7">
        <f t="shared" ref="G48:M48" si="23">IFERROR(G47/$F47,"-")</f>
        <v>0.2</v>
      </c>
      <c r="H48" s="7">
        <f t="shared" si="23"/>
        <v>0.16</v>
      </c>
      <c r="I48" s="7">
        <f t="shared" si="23"/>
        <v>0.24</v>
      </c>
      <c r="J48" s="7">
        <f t="shared" si="23"/>
        <v>0.28000000000000003</v>
      </c>
      <c r="K48" s="7">
        <f t="shared" si="23"/>
        <v>0.04</v>
      </c>
      <c r="L48" s="7">
        <f t="shared" si="23"/>
        <v>0</v>
      </c>
      <c r="M48" s="7">
        <f t="shared" si="23"/>
        <v>0.08</v>
      </c>
      <c r="O48" s="292"/>
    </row>
    <row r="49" spans="2:15" ht="10.5" customHeight="1" x14ac:dyDescent="0.15">
      <c r="B49" s="22"/>
      <c r="C49" s="447" t="s">
        <v>208</v>
      </c>
      <c r="D49" s="451" t="s">
        <v>209</v>
      </c>
      <c r="E49" s="4" t="s">
        <v>191</v>
      </c>
      <c r="F49" s="3">
        <f>+[1]集計表!CU33</f>
        <v>26</v>
      </c>
      <c r="G49" s="3">
        <f>+[1]集計表!CV33</f>
        <v>4</v>
      </c>
      <c r="H49" s="3">
        <f>+[1]集計表!CW33</f>
        <v>7</v>
      </c>
      <c r="I49" s="3">
        <f>+[1]集計表!CX33</f>
        <v>4</v>
      </c>
      <c r="J49" s="3">
        <f>+[1]集計表!CY33</f>
        <v>7</v>
      </c>
      <c r="K49" s="3">
        <f>+[1]集計表!CZ33</f>
        <v>4</v>
      </c>
      <c r="L49" s="3">
        <f>+[1]集計表!DA33</f>
        <v>0</v>
      </c>
      <c r="M49" s="3">
        <f>+[1]集計表!DB33</f>
        <v>0</v>
      </c>
      <c r="O49" s="291"/>
    </row>
    <row r="50" spans="2:15" ht="10.5" customHeight="1" x14ac:dyDescent="0.15">
      <c r="B50" s="22"/>
      <c r="C50" s="447"/>
      <c r="D50" s="452"/>
      <c r="E50" s="5" t="s">
        <v>192</v>
      </c>
      <c r="F50" s="6"/>
      <c r="G50" s="7">
        <f t="shared" ref="G50:M50" si="24">IFERROR(G49/$F49,"-")</f>
        <v>0.15384615384615385</v>
      </c>
      <c r="H50" s="7">
        <f t="shared" si="24"/>
        <v>0.26923076923076922</v>
      </c>
      <c r="I50" s="7">
        <f t="shared" si="24"/>
        <v>0.15384615384615385</v>
      </c>
      <c r="J50" s="7">
        <f t="shared" si="24"/>
        <v>0.26923076923076922</v>
      </c>
      <c r="K50" s="7">
        <f t="shared" si="24"/>
        <v>0.15384615384615385</v>
      </c>
      <c r="L50" s="7">
        <f t="shared" si="24"/>
        <v>0</v>
      </c>
      <c r="M50" s="7">
        <f t="shared" si="24"/>
        <v>0</v>
      </c>
      <c r="O50" s="292"/>
    </row>
    <row r="51" spans="2:15" ht="10.5" customHeight="1" x14ac:dyDescent="0.15">
      <c r="B51" s="22"/>
      <c r="C51" s="62"/>
      <c r="D51" s="451" t="s">
        <v>210</v>
      </c>
      <c r="E51" s="4" t="s">
        <v>191</v>
      </c>
      <c r="F51" s="3">
        <f>+[1]集計表!CU34</f>
        <v>24</v>
      </c>
      <c r="G51" s="3">
        <f>+[1]集計表!CV34</f>
        <v>6</v>
      </c>
      <c r="H51" s="3">
        <f>+[1]集計表!CW34</f>
        <v>6</v>
      </c>
      <c r="I51" s="3">
        <f>+[1]集計表!CX34</f>
        <v>5</v>
      </c>
      <c r="J51" s="3">
        <f>+[1]集計表!CY34</f>
        <v>3</v>
      </c>
      <c r="K51" s="3">
        <f>+[1]集計表!CZ34</f>
        <v>3</v>
      </c>
      <c r="L51" s="3">
        <f>+[1]集計表!DA34</f>
        <v>0</v>
      </c>
      <c r="M51" s="3">
        <f>+[1]集計表!DB34</f>
        <v>1</v>
      </c>
      <c r="O51" s="291"/>
    </row>
    <row r="52" spans="2:15" ht="10.5" customHeight="1" x14ac:dyDescent="0.15">
      <c r="B52" s="22"/>
      <c r="C52" s="62"/>
      <c r="D52" s="452"/>
      <c r="E52" s="5" t="s">
        <v>192</v>
      </c>
      <c r="F52" s="6"/>
      <c r="G52" s="7">
        <f t="shared" ref="G52:M52" si="25">IFERROR(G51/$F51,"-")</f>
        <v>0.25</v>
      </c>
      <c r="H52" s="7">
        <f t="shared" si="25"/>
        <v>0.25</v>
      </c>
      <c r="I52" s="7">
        <f t="shared" si="25"/>
        <v>0.20833333333333334</v>
      </c>
      <c r="J52" s="7">
        <f t="shared" si="25"/>
        <v>0.125</v>
      </c>
      <c r="K52" s="7">
        <f t="shared" si="25"/>
        <v>0.125</v>
      </c>
      <c r="L52" s="7">
        <f t="shared" si="25"/>
        <v>0</v>
      </c>
      <c r="M52" s="7">
        <f t="shared" si="25"/>
        <v>4.1666666666666664E-2</v>
      </c>
      <c r="O52" s="292"/>
    </row>
    <row r="53" spans="2:15" ht="10.5" customHeight="1" x14ac:dyDescent="0.15">
      <c r="B53" s="22"/>
      <c r="C53" s="62"/>
      <c r="D53" s="451" t="s">
        <v>211</v>
      </c>
      <c r="E53" s="4" t="s">
        <v>191</v>
      </c>
      <c r="F53" s="3">
        <f>+[1]集計表!CU35</f>
        <v>15</v>
      </c>
      <c r="G53" s="3">
        <f>+[1]集計表!CV35</f>
        <v>3</v>
      </c>
      <c r="H53" s="3">
        <f>+[1]集計表!CW35</f>
        <v>7</v>
      </c>
      <c r="I53" s="3">
        <f>+[1]集計表!CX35</f>
        <v>2</v>
      </c>
      <c r="J53" s="3">
        <f>+[1]集計表!CY35</f>
        <v>1</v>
      </c>
      <c r="K53" s="3">
        <f>+[1]集計表!CZ35</f>
        <v>1</v>
      </c>
      <c r="L53" s="3">
        <f>+[1]集計表!DA35</f>
        <v>1</v>
      </c>
      <c r="M53" s="3">
        <f>+[1]集計表!DB35</f>
        <v>0</v>
      </c>
      <c r="O53" s="291"/>
    </row>
    <row r="54" spans="2:15" ht="10.5" customHeight="1" x14ac:dyDescent="0.15">
      <c r="B54" s="22"/>
      <c r="C54" s="62"/>
      <c r="D54" s="452"/>
      <c r="E54" s="5" t="s">
        <v>192</v>
      </c>
      <c r="F54" s="6"/>
      <c r="G54" s="7">
        <f t="shared" ref="G54:M54" si="26">IFERROR(G53/$F53,"-")</f>
        <v>0.2</v>
      </c>
      <c r="H54" s="7">
        <f t="shared" si="26"/>
        <v>0.46666666666666667</v>
      </c>
      <c r="I54" s="7">
        <f t="shared" si="26"/>
        <v>0.13333333333333333</v>
      </c>
      <c r="J54" s="7">
        <f t="shared" si="26"/>
        <v>6.6666666666666666E-2</v>
      </c>
      <c r="K54" s="7">
        <f t="shared" si="26"/>
        <v>6.6666666666666666E-2</v>
      </c>
      <c r="L54" s="7">
        <f t="shared" si="26"/>
        <v>6.6666666666666666E-2</v>
      </c>
      <c r="M54" s="7">
        <f t="shared" si="26"/>
        <v>0</v>
      </c>
      <c r="O54" s="292"/>
    </row>
    <row r="55" spans="2:15" ht="10.5" customHeight="1" x14ac:dyDescent="0.15">
      <c r="B55" s="22"/>
      <c r="C55" s="67"/>
      <c r="D55" s="451" t="s">
        <v>52</v>
      </c>
      <c r="E55" s="4" t="s">
        <v>191</v>
      </c>
      <c r="F55" s="3">
        <f>+[1]集計表!CU36</f>
        <v>115</v>
      </c>
      <c r="G55" s="3">
        <f>+[1]集計表!CV36</f>
        <v>30</v>
      </c>
      <c r="H55" s="3">
        <f>+[1]集計表!CW36</f>
        <v>13</v>
      </c>
      <c r="I55" s="3">
        <f>+[1]集計表!CX36</f>
        <v>14</v>
      </c>
      <c r="J55" s="3">
        <f>+[1]集計表!CY36</f>
        <v>16</v>
      </c>
      <c r="K55" s="3">
        <f>+[1]集計表!CZ36</f>
        <v>16</v>
      </c>
      <c r="L55" s="3">
        <f>+[1]集計表!DA36</f>
        <v>11</v>
      </c>
      <c r="M55" s="3">
        <f>+[1]集計表!DB36</f>
        <v>15</v>
      </c>
      <c r="O55" s="291"/>
    </row>
    <row r="56" spans="2:15" ht="10.5" customHeight="1" x14ac:dyDescent="0.15">
      <c r="B56" s="22"/>
      <c r="C56" s="62"/>
      <c r="D56" s="452"/>
      <c r="E56" s="5" t="s">
        <v>192</v>
      </c>
      <c r="F56" s="6"/>
      <c r="G56" s="7">
        <f t="shared" ref="G56:M56" si="27">IFERROR(G55/$F55,"-")</f>
        <v>0.2608695652173913</v>
      </c>
      <c r="H56" s="7">
        <f t="shared" si="27"/>
        <v>0.11304347826086956</v>
      </c>
      <c r="I56" s="7">
        <f t="shared" si="27"/>
        <v>0.12173913043478261</v>
      </c>
      <c r="J56" s="7">
        <f t="shared" si="27"/>
        <v>0.1391304347826087</v>
      </c>
      <c r="K56" s="7">
        <f t="shared" si="27"/>
        <v>0.1391304347826087</v>
      </c>
      <c r="L56" s="7">
        <f t="shared" si="27"/>
        <v>9.5652173913043481E-2</v>
      </c>
      <c r="M56" s="7">
        <f t="shared" si="27"/>
        <v>0.13043478260869565</v>
      </c>
      <c r="O56" s="292"/>
    </row>
    <row r="57" spans="2:15" ht="10.5" customHeight="1" x14ac:dyDescent="0.15">
      <c r="B57" s="22"/>
      <c r="C57" s="62"/>
      <c r="D57" s="451" t="s">
        <v>212</v>
      </c>
      <c r="E57" s="4" t="s">
        <v>191</v>
      </c>
      <c r="F57" s="3">
        <f>+[1]集計表!CU37</f>
        <v>31</v>
      </c>
      <c r="G57" s="3">
        <f>+[1]集計表!CV37</f>
        <v>7</v>
      </c>
      <c r="H57" s="3">
        <f>+[1]集計表!CW37</f>
        <v>3</v>
      </c>
      <c r="I57" s="3">
        <f>+[1]集計表!CX37</f>
        <v>4</v>
      </c>
      <c r="J57" s="3">
        <f>+[1]集計表!CY37</f>
        <v>4</v>
      </c>
      <c r="K57" s="3">
        <f>+[1]集計表!CZ37</f>
        <v>6</v>
      </c>
      <c r="L57" s="3">
        <f>+[1]集計表!DA37</f>
        <v>4</v>
      </c>
      <c r="M57" s="3">
        <f>+[1]集計表!DB37</f>
        <v>3</v>
      </c>
      <c r="O57" s="291"/>
    </row>
    <row r="58" spans="2:15" ht="10.5" customHeight="1" x14ac:dyDescent="0.15">
      <c r="B58" s="22"/>
      <c r="C58" s="62"/>
      <c r="D58" s="452"/>
      <c r="E58" s="5" t="s">
        <v>192</v>
      </c>
      <c r="F58" s="6"/>
      <c r="G58" s="7">
        <f t="shared" ref="G58:M58" si="28">IFERROR(G57/$F57,"-")</f>
        <v>0.22580645161290322</v>
      </c>
      <c r="H58" s="7">
        <f t="shared" si="28"/>
        <v>9.6774193548387094E-2</v>
      </c>
      <c r="I58" s="7">
        <f t="shared" si="28"/>
        <v>0.12903225806451613</v>
      </c>
      <c r="J58" s="7">
        <f t="shared" si="28"/>
        <v>0.12903225806451613</v>
      </c>
      <c r="K58" s="7">
        <f t="shared" si="28"/>
        <v>0.19354838709677419</v>
      </c>
      <c r="L58" s="7">
        <f t="shared" si="28"/>
        <v>0.12903225806451613</v>
      </c>
      <c r="M58" s="7">
        <f t="shared" si="28"/>
        <v>9.6774193548387094E-2</v>
      </c>
      <c r="O58" s="292"/>
    </row>
    <row r="59" spans="2:15" ht="10.5" customHeight="1" x14ac:dyDescent="0.15">
      <c r="B59" s="22"/>
      <c r="C59" s="447" t="s">
        <v>213</v>
      </c>
      <c r="D59" s="451" t="s">
        <v>207</v>
      </c>
      <c r="E59" s="4" t="s">
        <v>191</v>
      </c>
      <c r="F59" s="3">
        <f>+[1]集計表!CU38</f>
        <v>25</v>
      </c>
      <c r="G59" s="3">
        <f>+[1]集計表!CV38</f>
        <v>8</v>
      </c>
      <c r="H59" s="3">
        <f>+[1]集計表!CW38</f>
        <v>3</v>
      </c>
      <c r="I59" s="3">
        <f>+[1]集計表!CX38</f>
        <v>2</v>
      </c>
      <c r="J59" s="3">
        <f>+[1]集計表!CY38</f>
        <v>2</v>
      </c>
      <c r="K59" s="3">
        <f>+[1]集計表!CZ38</f>
        <v>4</v>
      </c>
      <c r="L59" s="3">
        <f>+[1]集計表!DA38</f>
        <v>2</v>
      </c>
      <c r="M59" s="3">
        <f>+[1]集計表!DB38</f>
        <v>4</v>
      </c>
      <c r="O59" s="291"/>
    </row>
    <row r="60" spans="2:15" ht="10.5" customHeight="1" x14ac:dyDescent="0.15">
      <c r="B60" s="22"/>
      <c r="C60" s="447"/>
      <c r="D60" s="452"/>
      <c r="E60" s="5" t="s">
        <v>192</v>
      </c>
      <c r="F60" s="6"/>
      <c r="G60" s="7">
        <f t="shared" ref="G60:M60" si="29">IFERROR(G59/$F59,"-")</f>
        <v>0.32</v>
      </c>
      <c r="H60" s="7">
        <f t="shared" si="29"/>
        <v>0.12</v>
      </c>
      <c r="I60" s="7">
        <f t="shared" si="29"/>
        <v>0.08</v>
      </c>
      <c r="J60" s="7">
        <f t="shared" si="29"/>
        <v>0.08</v>
      </c>
      <c r="K60" s="7">
        <f t="shared" si="29"/>
        <v>0.16</v>
      </c>
      <c r="L60" s="7">
        <f t="shared" si="29"/>
        <v>0.08</v>
      </c>
      <c r="M60" s="7">
        <f t="shared" si="29"/>
        <v>0.16</v>
      </c>
      <c r="O60" s="292"/>
    </row>
    <row r="61" spans="2:15" ht="10.5" customHeight="1" x14ac:dyDescent="0.15">
      <c r="B61" s="22"/>
      <c r="C61" s="447" t="s">
        <v>208</v>
      </c>
      <c r="D61" s="451" t="s">
        <v>210</v>
      </c>
      <c r="E61" s="4" t="s">
        <v>191</v>
      </c>
      <c r="F61" s="3">
        <f>+[1]集計表!CU39</f>
        <v>23</v>
      </c>
      <c r="G61" s="3">
        <f>+[1]集計表!CV39</f>
        <v>5</v>
      </c>
      <c r="H61" s="3">
        <f>+[1]集計表!CW39</f>
        <v>2</v>
      </c>
      <c r="I61" s="3">
        <f>+[1]集計表!CX39</f>
        <v>3</v>
      </c>
      <c r="J61" s="3">
        <f>+[1]集計表!CY39</f>
        <v>6</v>
      </c>
      <c r="K61" s="3">
        <f>+[1]集計表!CZ39</f>
        <v>2</v>
      </c>
      <c r="L61" s="3">
        <f>+[1]集計表!DA39</f>
        <v>1</v>
      </c>
      <c r="M61" s="3">
        <f>+[1]集計表!DB39</f>
        <v>4</v>
      </c>
      <c r="O61" s="291"/>
    </row>
    <row r="62" spans="2:15" ht="10.5" customHeight="1" x14ac:dyDescent="0.15">
      <c r="B62" s="22"/>
      <c r="C62" s="447"/>
      <c r="D62" s="452"/>
      <c r="E62" s="5" t="s">
        <v>192</v>
      </c>
      <c r="F62" s="6"/>
      <c r="G62" s="7">
        <f t="shared" ref="G62:M62" si="30">IFERROR(G61/$F61,"-")</f>
        <v>0.21739130434782608</v>
      </c>
      <c r="H62" s="7">
        <f t="shared" si="30"/>
        <v>8.6956521739130432E-2</v>
      </c>
      <c r="I62" s="7">
        <f t="shared" si="30"/>
        <v>0.13043478260869565</v>
      </c>
      <c r="J62" s="7">
        <f t="shared" si="30"/>
        <v>0.2608695652173913</v>
      </c>
      <c r="K62" s="7">
        <f t="shared" si="30"/>
        <v>8.6956521739130432E-2</v>
      </c>
      <c r="L62" s="7">
        <f t="shared" si="30"/>
        <v>4.3478260869565216E-2</v>
      </c>
      <c r="M62" s="7">
        <f t="shared" si="30"/>
        <v>0.17391304347826086</v>
      </c>
      <c r="O62" s="292"/>
    </row>
    <row r="63" spans="2:15" ht="10.5" customHeight="1" x14ac:dyDescent="0.15">
      <c r="B63" s="22"/>
      <c r="C63" s="62"/>
      <c r="D63" s="451" t="s">
        <v>211</v>
      </c>
      <c r="E63" s="4" t="s">
        <v>191</v>
      </c>
      <c r="F63" s="3">
        <f>+[1]集計表!CU40</f>
        <v>36</v>
      </c>
      <c r="G63" s="3">
        <f>+[1]集計表!CV40</f>
        <v>10</v>
      </c>
      <c r="H63" s="3">
        <f>+[1]集計表!CW40</f>
        <v>5</v>
      </c>
      <c r="I63" s="3">
        <f>+[1]集計表!CX40</f>
        <v>5</v>
      </c>
      <c r="J63" s="3">
        <f>+[1]集計表!CY40</f>
        <v>4</v>
      </c>
      <c r="K63" s="3">
        <f>+[1]集計表!CZ40</f>
        <v>4</v>
      </c>
      <c r="L63" s="3">
        <f>+[1]集計表!DA40</f>
        <v>4</v>
      </c>
      <c r="M63" s="3">
        <f>+[1]集計表!DB40</f>
        <v>4</v>
      </c>
      <c r="O63" s="291"/>
    </row>
    <row r="64" spans="2:15" ht="10.5" customHeight="1" x14ac:dyDescent="0.15">
      <c r="B64" s="22"/>
      <c r="C64" s="62"/>
      <c r="D64" s="452"/>
      <c r="E64" s="5" t="s">
        <v>192</v>
      </c>
      <c r="F64" s="6"/>
      <c r="G64" s="7">
        <f t="shared" ref="G64:M64" si="31">IFERROR(G63/$F63,"-")</f>
        <v>0.27777777777777779</v>
      </c>
      <c r="H64" s="7">
        <f t="shared" si="31"/>
        <v>0.1388888888888889</v>
      </c>
      <c r="I64" s="7">
        <f t="shared" si="31"/>
        <v>0.1388888888888889</v>
      </c>
      <c r="J64" s="7">
        <f t="shared" si="31"/>
        <v>0.1111111111111111</v>
      </c>
      <c r="K64" s="7">
        <f t="shared" si="31"/>
        <v>0.1111111111111111</v>
      </c>
      <c r="L64" s="7">
        <f t="shared" si="31"/>
        <v>0.1111111111111111</v>
      </c>
      <c r="M64" s="7">
        <f t="shared" si="31"/>
        <v>0.1111111111111111</v>
      </c>
      <c r="O64" s="292"/>
    </row>
    <row r="65" spans="2:15" ht="10.5" customHeight="1" x14ac:dyDescent="0.15">
      <c r="B65" s="22"/>
      <c r="C65" s="464" t="s">
        <v>214</v>
      </c>
      <c r="D65" s="479"/>
      <c r="E65" s="36" t="s">
        <v>191</v>
      </c>
      <c r="F65" s="37">
        <f>+[1]集計表!CU10</f>
        <v>42</v>
      </c>
      <c r="G65" s="37">
        <f>+[1]集計表!CV10</f>
        <v>3</v>
      </c>
      <c r="H65" s="37">
        <f>+[1]集計表!CW10</f>
        <v>2</v>
      </c>
      <c r="I65" s="37">
        <f>+[1]集計表!CX10</f>
        <v>12</v>
      </c>
      <c r="J65" s="37">
        <f>+[1]集計表!CY10</f>
        <v>10</v>
      </c>
      <c r="K65" s="37">
        <f>+[1]集計表!CZ10</f>
        <v>7</v>
      </c>
      <c r="L65" s="37">
        <f>+[1]集計表!DA10</f>
        <v>2</v>
      </c>
      <c r="M65" s="37">
        <f>+[1]集計表!DB10</f>
        <v>6</v>
      </c>
      <c r="O65" s="291"/>
    </row>
    <row r="66" spans="2:15" ht="10.5" customHeight="1" x14ac:dyDescent="0.15">
      <c r="B66" s="22"/>
      <c r="C66" s="480"/>
      <c r="D66" s="481"/>
      <c r="E66" s="38" t="s">
        <v>192</v>
      </c>
      <c r="F66" s="39"/>
      <c r="G66" s="40">
        <f t="shared" ref="G66:M66" si="32">IFERROR(G65/$F65,"-")</f>
        <v>7.1428571428571425E-2</v>
      </c>
      <c r="H66" s="40">
        <f t="shared" si="32"/>
        <v>4.7619047619047616E-2</v>
      </c>
      <c r="I66" s="40">
        <f t="shared" si="32"/>
        <v>0.2857142857142857</v>
      </c>
      <c r="J66" s="40">
        <f t="shared" si="32"/>
        <v>0.23809523809523808</v>
      </c>
      <c r="K66" s="40">
        <f t="shared" si="32"/>
        <v>0.16666666666666666</v>
      </c>
      <c r="L66" s="40">
        <f t="shared" si="32"/>
        <v>4.7619047619047616E-2</v>
      </c>
      <c r="M66" s="40">
        <f t="shared" si="32"/>
        <v>0.14285714285714285</v>
      </c>
      <c r="O66" s="292"/>
    </row>
    <row r="67" spans="2:15" ht="10.5" customHeight="1" x14ac:dyDescent="0.15">
      <c r="B67" s="22"/>
      <c r="C67" s="464" t="s">
        <v>215</v>
      </c>
      <c r="D67" s="479"/>
      <c r="E67" s="36" t="s">
        <v>191</v>
      </c>
      <c r="F67" s="37">
        <f>+[1]集計表!CU11</f>
        <v>47</v>
      </c>
      <c r="G67" s="37">
        <f>+[1]集計表!CV11</f>
        <v>21</v>
      </c>
      <c r="H67" s="37">
        <f>+[1]集計表!CW11</f>
        <v>3</v>
      </c>
      <c r="I67" s="37">
        <f>+[1]集計表!CX11</f>
        <v>3</v>
      </c>
      <c r="J67" s="37">
        <f>+[1]集計表!CY11</f>
        <v>6</v>
      </c>
      <c r="K67" s="37">
        <f>+[1]集計表!CZ11</f>
        <v>0</v>
      </c>
      <c r="L67" s="37">
        <f>+[1]集計表!DA11</f>
        <v>4</v>
      </c>
      <c r="M67" s="37">
        <f>+[1]集計表!DB11</f>
        <v>10</v>
      </c>
      <c r="O67" s="291"/>
    </row>
    <row r="68" spans="2:15" ht="10.5" customHeight="1" x14ac:dyDescent="0.15">
      <c r="B68" s="22"/>
      <c r="C68" s="480"/>
      <c r="D68" s="481"/>
      <c r="E68" s="38" t="s">
        <v>192</v>
      </c>
      <c r="F68" s="39"/>
      <c r="G68" s="40">
        <f t="shared" ref="G68:M68" si="33">IFERROR(G67/$F67,"-")</f>
        <v>0.44680851063829785</v>
      </c>
      <c r="H68" s="40">
        <f t="shared" si="33"/>
        <v>6.3829787234042548E-2</v>
      </c>
      <c r="I68" s="40">
        <f t="shared" si="33"/>
        <v>6.3829787234042548E-2</v>
      </c>
      <c r="J68" s="40">
        <f t="shared" si="33"/>
        <v>0.1276595744680851</v>
      </c>
      <c r="K68" s="40">
        <f t="shared" si="33"/>
        <v>0</v>
      </c>
      <c r="L68" s="40">
        <f t="shared" si="33"/>
        <v>8.5106382978723402E-2</v>
      </c>
      <c r="M68" s="40">
        <f t="shared" si="33"/>
        <v>0.21276595744680851</v>
      </c>
      <c r="O68" s="292"/>
    </row>
    <row r="69" spans="2:15" ht="10.5" customHeight="1" x14ac:dyDescent="0.15">
      <c r="B69" s="22"/>
      <c r="C69" s="464" t="s">
        <v>216</v>
      </c>
      <c r="D69" s="479"/>
      <c r="E69" s="36" t="s">
        <v>191</v>
      </c>
      <c r="F69" s="37">
        <f>+[1]集計表!CU12</f>
        <v>41</v>
      </c>
      <c r="G69" s="37">
        <f>+[1]集計表!CV12</f>
        <v>3</v>
      </c>
      <c r="H69" s="37">
        <f>+[1]集計表!CW12</f>
        <v>5</v>
      </c>
      <c r="I69" s="37">
        <f>+[1]集計表!CX12</f>
        <v>7</v>
      </c>
      <c r="J69" s="37">
        <f>+[1]集計表!CY12</f>
        <v>6</v>
      </c>
      <c r="K69" s="37">
        <f>+[1]集計表!CZ12</f>
        <v>8</v>
      </c>
      <c r="L69" s="37">
        <f>+[1]集計表!DA12</f>
        <v>8</v>
      </c>
      <c r="M69" s="37">
        <f>+[1]集計表!DB12</f>
        <v>4</v>
      </c>
      <c r="O69" s="291"/>
    </row>
    <row r="70" spans="2:15" ht="10.5" customHeight="1" x14ac:dyDescent="0.15">
      <c r="B70" s="22"/>
      <c r="C70" s="480"/>
      <c r="D70" s="481"/>
      <c r="E70" s="38" t="s">
        <v>192</v>
      </c>
      <c r="F70" s="39"/>
      <c r="G70" s="40">
        <f t="shared" ref="G70:M70" si="34">IFERROR(G69/$F69,"-")</f>
        <v>7.3170731707317069E-2</v>
      </c>
      <c r="H70" s="40">
        <f t="shared" si="34"/>
        <v>0.12195121951219512</v>
      </c>
      <c r="I70" s="40">
        <f t="shared" si="34"/>
        <v>0.17073170731707318</v>
      </c>
      <c r="J70" s="40">
        <f t="shared" si="34"/>
        <v>0.14634146341463414</v>
      </c>
      <c r="K70" s="40">
        <f t="shared" si="34"/>
        <v>0.1951219512195122</v>
      </c>
      <c r="L70" s="40">
        <f t="shared" si="34"/>
        <v>0.1951219512195122</v>
      </c>
      <c r="M70" s="40">
        <f t="shared" si="34"/>
        <v>9.7560975609756101E-2</v>
      </c>
      <c r="O70" s="292"/>
    </row>
    <row r="71" spans="2:15" ht="10.5" customHeight="1" x14ac:dyDescent="0.15">
      <c r="B71" s="22"/>
      <c r="C71" s="464" t="s">
        <v>217</v>
      </c>
      <c r="D71" s="479"/>
      <c r="E71" s="36" t="s">
        <v>191</v>
      </c>
      <c r="F71" s="37">
        <f>+[1]集計表!CU13</f>
        <v>30</v>
      </c>
      <c r="G71" s="37">
        <f>+[1]集計表!CV13</f>
        <v>12</v>
      </c>
      <c r="H71" s="37">
        <f>+[1]集計表!CW13</f>
        <v>1</v>
      </c>
      <c r="I71" s="37">
        <f>+[1]集計表!CX13</f>
        <v>1</v>
      </c>
      <c r="J71" s="37">
        <f>+[1]集計表!CY13</f>
        <v>6</v>
      </c>
      <c r="K71" s="37">
        <f>+[1]集計表!CZ13</f>
        <v>3</v>
      </c>
      <c r="L71" s="37">
        <f>+[1]集計表!DA13</f>
        <v>1</v>
      </c>
      <c r="M71" s="37">
        <f>+[1]集計表!DB13</f>
        <v>6</v>
      </c>
      <c r="O71" s="291"/>
    </row>
    <row r="72" spans="2:15" ht="10.5" customHeight="1" x14ac:dyDescent="0.15">
      <c r="B72" s="22"/>
      <c r="C72" s="480"/>
      <c r="D72" s="481"/>
      <c r="E72" s="38" t="s">
        <v>192</v>
      </c>
      <c r="F72" s="39"/>
      <c r="G72" s="40">
        <f t="shared" ref="G72:M72" si="35">IFERROR(G71/$F71,"-")</f>
        <v>0.4</v>
      </c>
      <c r="H72" s="40">
        <f t="shared" si="35"/>
        <v>3.3333333333333333E-2</v>
      </c>
      <c r="I72" s="40">
        <f t="shared" si="35"/>
        <v>3.3333333333333333E-2</v>
      </c>
      <c r="J72" s="40">
        <f t="shared" si="35"/>
        <v>0.2</v>
      </c>
      <c r="K72" s="40">
        <f t="shared" si="35"/>
        <v>0.1</v>
      </c>
      <c r="L72" s="40">
        <f t="shared" si="35"/>
        <v>3.3333333333333333E-2</v>
      </c>
      <c r="M72" s="40">
        <f t="shared" si="35"/>
        <v>0.2</v>
      </c>
      <c r="O72" s="292"/>
    </row>
    <row r="73" spans="2:15" ht="10.5" customHeight="1" x14ac:dyDescent="0.15">
      <c r="B73" s="22"/>
      <c r="C73" s="464" t="s">
        <v>218</v>
      </c>
      <c r="D73" s="479"/>
      <c r="E73" s="36" t="s">
        <v>191</v>
      </c>
      <c r="F73" s="37">
        <f>+[1]集計表!CU14</f>
        <v>135</v>
      </c>
      <c r="G73" s="37">
        <f>+[1]集計表!CV14</f>
        <v>34</v>
      </c>
      <c r="H73" s="37">
        <f>+[1]集計表!CW14</f>
        <v>11</v>
      </c>
      <c r="I73" s="37">
        <f>+[1]集計表!CX14</f>
        <v>21</v>
      </c>
      <c r="J73" s="37">
        <f>+[1]集計表!CY14</f>
        <v>11</v>
      </c>
      <c r="K73" s="37">
        <f>+[1]集計表!CZ14</f>
        <v>7</v>
      </c>
      <c r="L73" s="37">
        <f>+[1]集計表!DA14</f>
        <v>17</v>
      </c>
      <c r="M73" s="37">
        <f>+[1]集計表!DB14</f>
        <v>34</v>
      </c>
      <c r="O73" s="291"/>
    </row>
    <row r="74" spans="2:15" ht="10.5" customHeight="1" x14ac:dyDescent="0.15">
      <c r="B74" s="22"/>
      <c r="C74" s="482"/>
      <c r="D74" s="483"/>
      <c r="E74" s="38" t="s">
        <v>192</v>
      </c>
      <c r="F74" s="39"/>
      <c r="G74" s="40">
        <f t="shared" ref="G74:M74" si="36">IFERROR(G73/$F73,"-")</f>
        <v>0.25185185185185183</v>
      </c>
      <c r="H74" s="40">
        <f t="shared" si="36"/>
        <v>8.1481481481481488E-2</v>
      </c>
      <c r="I74" s="40">
        <f t="shared" si="36"/>
        <v>0.15555555555555556</v>
      </c>
      <c r="J74" s="40">
        <f t="shared" si="36"/>
        <v>8.1481481481481488E-2</v>
      </c>
      <c r="K74" s="40">
        <f t="shared" si="36"/>
        <v>5.185185185185185E-2</v>
      </c>
      <c r="L74" s="40">
        <f t="shared" si="36"/>
        <v>0.12592592592592591</v>
      </c>
      <c r="M74" s="40">
        <f t="shared" si="36"/>
        <v>0.25185185185185183</v>
      </c>
      <c r="O74" s="292"/>
    </row>
    <row r="75" spans="2:15" ht="10.5" customHeight="1" x14ac:dyDescent="0.15">
      <c r="B75" s="22"/>
      <c r="C75" s="64"/>
      <c r="D75" s="451" t="s">
        <v>47</v>
      </c>
      <c r="E75" s="4" t="s">
        <v>191</v>
      </c>
      <c r="F75" s="3">
        <f>+[1]集計表!CU45</f>
        <v>32</v>
      </c>
      <c r="G75" s="3">
        <f>+[1]集計表!CV45</f>
        <v>11</v>
      </c>
      <c r="H75" s="3">
        <f>+[1]集計表!CW45</f>
        <v>4</v>
      </c>
      <c r="I75" s="3">
        <f>+[1]集計表!CX45</f>
        <v>4</v>
      </c>
      <c r="J75" s="3">
        <f>+[1]集計表!CY45</f>
        <v>2</v>
      </c>
      <c r="K75" s="3">
        <f>+[1]集計表!CZ45</f>
        <v>0</v>
      </c>
      <c r="L75" s="3">
        <f>+[1]集計表!DA45</f>
        <v>2</v>
      </c>
      <c r="M75" s="3">
        <f>+[1]集計表!DB45</f>
        <v>9</v>
      </c>
      <c r="O75" s="291"/>
    </row>
    <row r="76" spans="2:15" ht="10.5" customHeight="1" x14ac:dyDescent="0.15">
      <c r="B76" s="22"/>
      <c r="C76" s="64"/>
      <c r="D76" s="452"/>
      <c r="E76" s="5" t="s">
        <v>192</v>
      </c>
      <c r="F76" s="6"/>
      <c r="G76" s="7">
        <f t="shared" ref="G76:M76" si="37">IFERROR(G75/$F75,"-")</f>
        <v>0.34375</v>
      </c>
      <c r="H76" s="7">
        <f t="shared" si="37"/>
        <v>0.125</v>
      </c>
      <c r="I76" s="7">
        <f t="shared" si="37"/>
        <v>0.125</v>
      </c>
      <c r="J76" s="7">
        <f t="shared" si="37"/>
        <v>6.25E-2</v>
      </c>
      <c r="K76" s="7">
        <f t="shared" si="37"/>
        <v>0</v>
      </c>
      <c r="L76" s="7">
        <f t="shared" si="37"/>
        <v>6.25E-2</v>
      </c>
      <c r="M76" s="7">
        <f t="shared" si="37"/>
        <v>0.28125</v>
      </c>
      <c r="O76" s="292"/>
    </row>
    <row r="77" spans="2:15" ht="10.5" customHeight="1" x14ac:dyDescent="0.15">
      <c r="B77" s="22"/>
      <c r="C77" s="64"/>
      <c r="D77" s="451" t="s">
        <v>219</v>
      </c>
      <c r="E77" s="4" t="s">
        <v>191</v>
      </c>
      <c r="F77" s="3">
        <f>+[1]集計表!CU46</f>
        <v>33</v>
      </c>
      <c r="G77" s="3">
        <f>+[1]集計表!CV46</f>
        <v>4</v>
      </c>
      <c r="H77" s="3">
        <f>+[1]集計表!CW46</f>
        <v>3</v>
      </c>
      <c r="I77" s="3">
        <f>+[1]集計表!CX46</f>
        <v>5</v>
      </c>
      <c r="J77" s="3">
        <f>+[1]集計表!CY46</f>
        <v>2</v>
      </c>
      <c r="K77" s="3">
        <f>+[1]集計表!CZ46</f>
        <v>3</v>
      </c>
      <c r="L77" s="3">
        <f>+[1]集計表!DA46</f>
        <v>3</v>
      </c>
      <c r="M77" s="3">
        <f>+[1]集計表!DB46</f>
        <v>13</v>
      </c>
      <c r="O77" s="291"/>
    </row>
    <row r="78" spans="2:15" ht="10.5" customHeight="1" x14ac:dyDescent="0.15">
      <c r="B78" s="22"/>
      <c r="C78" s="64"/>
      <c r="D78" s="452"/>
      <c r="E78" s="5" t="s">
        <v>192</v>
      </c>
      <c r="F78" s="6"/>
      <c r="G78" s="7">
        <f t="shared" ref="G78:M78" si="38">IFERROR(G77/$F77,"-")</f>
        <v>0.12121212121212122</v>
      </c>
      <c r="H78" s="7">
        <f t="shared" si="38"/>
        <v>9.0909090909090912E-2</v>
      </c>
      <c r="I78" s="7">
        <f t="shared" si="38"/>
        <v>0.15151515151515152</v>
      </c>
      <c r="J78" s="7">
        <f t="shared" si="38"/>
        <v>6.0606060606060608E-2</v>
      </c>
      <c r="K78" s="7">
        <f t="shared" si="38"/>
        <v>9.0909090909090912E-2</v>
      </c>
      <c r="L78" s="7">
        <f t="shared" si="38"/>
        <v>9.0909090909090912E-2</v>
      </c>
      <c r="M78" s="7">
        <f t="shared" si="38"/>
        <v>0.39393939393939392</v>
      </c>
      <c r="O78" s="292"/>
    </row>
    <row r="79" spans="2:15" ht="10.5" customHeight="1" x14ac:dyDescent="0.15">
      <c r="B79" s="22"/>
      <c r="C79" s="64"/>
      <c r="D79" s="451" t="s">
        <v>220</v>
      </c>
      <c r="E79" s="4" t="s">
        <v>191</v>
      </c>
      <c r="F79" s="3">
        <f>+[1]集計表!CU47</f>
        <v>35</v>
      </c>
      <c r="G79" s="3">
        <f>+[1]集計表!CV47</f>
        <v>12</v>
      </c>
      <c r="H79" s="3">
        <f>+[1]集計表!CW47</f>
        <v>1</v>
      </c>
      <c r="I79" s="3">
        <f>+[1]集計表!CX47</f>
        <v>6</v>
      </c>
      <c r="J79" s="3">
        <f>+[1]集計表!CY47</f>
        <v>4</v>
      </c>
      <c r="K79" s="3">
        <f>+[1]集計表!CZ47</f>
        <v>1</v>
      </c>
      <c r="L79" s="3">
        <f>+[1]集計表!DA47</f>
        <v>5</v>
      </c>
      <c r="M79" s="3">
        <f>+[1]集計表!DB47</f>
        <v>6</v>
      </c>
      <c r="O79" s="291"/>
    </row>
    <row r="80" spans="2:15" ht="10.5" customHeight="1" x14ac:dyDescent="0.15">
      <c r="B80" s="22"/>
      <c r="C80" s="64"/>
      <c r="D80" s="452"/>
      <c r="E80" s="5" t="s">
        <v>192</v>
      </c>
      <c r="F80" s="6"/>
      <c r="G80" s="7">
        <f t="shared" ref="G80:M80" si="39">IFERROR(G79/$F79,"-")</f>
        <v>0.34285714285714286</v>
      </c>
      <c r="H80" s="7">
        <f t="shared" si="39"/>
        <v>2.8571428571428571E-2</v>
      </c>
      <c r="I80" s="7">
        <f t="shared" si="39"/>
        <v>0.17142857142857143</v>
      </c>
      <c r="J80" s="7">
        <f t="shared" si="39"/>
        <v>0.11428571428571428</v>
      </c>
      <c r="K80" s="7">
        <f t="shared" si="39"/>
        <v>2.8571428571428571E-2</v>
      </c>
      <c r="L80" s="7">
        <f t="shared" si="39"/>
        <v>0.14285714285714285</v>
      </c>
      <c r="M80" s="7">
        <f t="shared" si="39"/>
        <v>0.17142857142857143</v>
      </c>
      <c r="O80" s="292"/>
    </row>
    <row r="81" spans="2:15" ht="10.5" customHeight="1" x14ac:dyDescent="0.15">
      <c r="B81" s="22"/>
      <c r="C81" s="64"/>
      <c r="D81" s="451" t="s">
        <v>221</v>
      </c>
      <c r="E81" s="4" t="s">
        <v>191</v>
      </c>
      <c r="F81" s="3">
        <f>+[1]集計表!CU48</f>
        <v>35</v>
      </c>
      <c r="G81" s="3">
        <f>+[1]集計表!CV48</f>
        <v>7</v>
      </c>
      <c r="H81" s="3">
        <f>+[1]集計表!CW48</f>
        <v>3</v>
      </c>
      <c r="I81" s="3">
        <f>+[1]集計表!CX48</f>
        <v>6</v>
      </c>
      <c r="J81" s="3">
        <f>+[1]集計表!CY48</f>
        <v>3</v>
      </c>
      <c r="K81" s="3">
        <f>+[1]集計表!CZ48</f>
        <v>3</v>
      </c>
      <c r="L81" s="3">
        <f>+[1]集計表!DA48</f>
        <v>7</v>
      </c>
      <c r="M81" s="3">
        <f>+[1]集計表!DB48</f>
        <v>6</v>
      </c>
      <c r="O81" s="291"/>
    </row>
    <row r="82" spans="2:15" ht="10.5" customHeight="1" x14ac:dyDescent="0.15">
      <c r="B82" s="23"/>
      <c r="C82" s="63"/>
      <c r="D82" s="452"/>
      <c r="E82" s="5" t="s">
        <v>192</v>
      </c>
      <c r="F82" s="6"/>
      <c r="G82" s="7">
        <f t="shared" ref="G82:M82" si="40">IFERROR(G81/$F81,"-")</f>
        <v>0.2</v>
      </c>
      <c r="H82" s="7">
        <f t="shared" si="40"/>
        <v>8.5714285714285715E-2</v>
      </c>
      <c r="I82" s="7">
        <f t="shared" si="40"/>
        <v>0.17142857142857143</v>
      </c>
      <c r="J82" s="7">
        <f t="shared" si="40"/>
        <v>8.5714285714285715E-2</v>
      </c>
      <c r="K82" s="7">
        <f t="shared" si="40"/>
        <v>8.5714285714285715E-2</v>
      </c>
      <c r="L82" s="7">
        <f t="shared" si="40"/>
        <v>0.2</v>
      </c>
      <c r="M82" s="7">
        <f t="shared" si="40"/>
        <v>0.17142857142857143</v>
      </c>
      <c r="O82" s="292"/>
    </row>
    <row r="83" spans="2:15" ht="10.5" customHeight="1" x14ac:dyDescent="0.15"/>
  </sheetData>
  <sheetProtection algorithmName="SHA-512" hashValue="EUDSORVi8CQz+ZYgrzEh2VWlX9PWivR//TRYwUkBUMI9liLD9EwAbrziZ8v1Zli0EJMO+rCvFOfkY+Mkl98QBw==" saltValue="QcRWSoKZBLZdmFxybvB2tw=="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C776-A427-49E3-961C-DC507762F577}">
  <sheetPr>
    <pageSetUpPr fitToPage="1"/>
  </sheetPr>
  <dimension ref="A1:N85"/>
  <sheetViews>
    <sheetView topLeftCell="B1" zoomScale="110" zoomScaleNormal="110" workbookViewId="0">
      <selection activeCell="N2" sqref="N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3" width="7.875" style="1" customWidth="1"/>
    <col min="14" max="16384" width="9" style="1"/>
  </cols>
  <sheetData>
    <row r="1" spans="1:14" ht="17.25" x14ac:dyDescent="0.2">
      <c r="A1" s="88"/>
      <c r="B1" s="15" t="s">
        <v>310</v>
      </c>
    </row>
    <row r="2" spans="1:14" ht="33.950000000000003" customHeight="1" x14ac:dyDescent="0.15">
      <c r="B2" s="495"/>
      <c r="C2" s="497"/>
      <c r="D2" s="498"/>
      <c r="E2" s="2"/>
      <c r="F2" s="17" t="s">
        <v>189</v>
      </c>
      <c r="G2" s="368" t="s">
        <v>311</v>
      </c>
      <c r="H2" s="362" t="s">
        <v>312</v>
      </c>
      <c r="I2" s="293" t="s">
        <v>313</v>
      </c>
      <c r="J2" s="362" t="s">
        <v>314</v>
      </c>
      <c r="K2" s="362" t="s">
        <v>315</v>
      </c>
      <c r="L2" s="362" t="s">
        <v>240</v>
      </c>
      <c r="N2" s="290"/>
    </row>
    <row r="3" spans="1:14" ht="10.5" customHeight="1" x14ac:dyDescent="0.15">
      <c r="B3" s="468" t="s">
        <v>190</v>
      </c>
      <c r="C3" s="490"/>
      <c r="D3" s="491"/>
      <c r="E3" s="24" t="s">
        <v>191</v>
      </c>
      <c r="F3" s="25">
        <f>+[1]集計表!DC6</f>
        <v>826</v>
      </c>
      <c r="G3" s="25">
        <f>+[1]集計表!DD6</f>
        <v>150</v>
      </c>
      <c r="H3" s="25">
        <f>+[1]集計表!DE6</f>
        <v>124</v>
      </c>
      <c r="I3" s="25">
        <f>+[1]集計表!DF6</f>
        <v>213</v>
      </c>
      <c r="J3" s="25">
        <f>+[1]集計表!DG6</f>
        <v>359</v>
      </c>
      <c r="K3" s="25">
        <f>+[1]集計表!DH6</f>
        <v>247</v>
      </c>
      <c r="L3" s="25">
        <f>+[1]集計表!DI6</f>
        <v>93</v>
      </c>
      <c r="N3" s="291"/>
    </row>
    <row r="4" spans="1:14" ht="10.5" customHeight="1" x14ac:dyDescent="0.15">
      <c r="B4" s="492"/>
      <c r="C4" s="493"/>
      <c r="D4" s="494"/>
      <c r="E4" s="26" t="s">
        <v>192</v>
      </c>
      <c r="F4" s="27"/>
      <c r="G4" s="28">
        <f>IFERROR(G3/$F3,"-")</f>
        <v>0.18159806295399517</v>
      </c>
      <c r="H4" s="28">
        <f t="shared" ref="H4:L4" si="0">IFERROR(H3/$F3,"-")</f>
        <v>0.15012106537530268</v>
      </c>
      <c r="I4" s="28">
        <f t="shared" si="0"/>
        <v>0.25786924939467315</v>
      </c>
      <c r="J4" s="28">
        <f t="shared" si="0"/>
        <v>0.43462469733656173</v>
      </c>
      <c r="K4" s="28">
        <f t="shared" si="0"/>
        <v>0.2990314769975787</v>
      </c>
      <c r="L4" s="28">
        <f t="shared" si="0"/>
        <v>0.11259079903147699</v>
      </c>
      <c r="N4" s="292"/>
    </row>
    <row r="5" spans="1:14" ht="10.5" customHeight="1" x14ac:dyDescent="0.15">
      <c r="B5" s="453" t="s">
        <v>193</v>
      </c>
      <c r="C5" s="484"/>
      <c r="D5" s="485"/>
      <c r="E5" s="30" t="s">
        <v>191</v>
      </c>
      <c r="F5" s="31">
        <f>+[1]集計表!DC7</f>
        <v>389</v>
      </c>
      <c r="G5" s="31">
        <f>+[1]集計表!DD7</f>
        <v>83</v>
      </c>
      <c r="H5" s="31">
        <f>+[1]集計表!DE7</f>
        <v>84</v>
      </c>
      <c r="I5" s="31">
        <f>+[1]集計表!DF7</f>
        <v>117</v>
      </c>
      <c r="J5" s="31">
        <f>+[1]集計表!DG7</f>
        <v>175</v>
      </c>
      <c r="K5" s="31">
        <f>+[1]集計表!DH7</f>
        <v>71</v>
      </c>
      <c r="L5" s="31">
        <f>+[1]集計表!DI7</f>
        <v>44</v>
      </c>
      <c r="N5" s="291"/>
    </row>
    <row r="6" spans="1:14" ht="10.5" customHeight="1" x14ac:dyDescent="0.15">
      <c r="B6" s="486"/>
      <c r="C6" s="487"/>
      <c r="D6" s="488"/>
      <c r="E6" s="32" t="s">
        <v>192</v>
      </c>
      <c r="F6" s="33"/>
      <c r="G6" s="70">
        <f>IFERROR(G5/$F5,"-")</f>
        <v>0.21336760925449871</v>
      </c>
      <c r="H6" s="70">
        <f t="shared" ref="H6:L6" si="1">IFERROR(H5/$F5,"-")</f>
        <v>0.21593830334190231</v>
      </c>
      <c r="I6" s="70">
        <f t="shared" si="1"/>
        <v>0.30077120822622105</v>
      </c>
      <c r="J6" s="70">
        <f t="shared" si="1"/>
        <v>0.44987146529562982</v>
      </c>
      <c r="K6" s="70">
        <f t="shared" si="1"/>
        <v>0.18251928020565553</v>
      </c>
      <c r="L6" s="70">
        <f t="shared" si="1"/>
        <v>0.11311053984575835</v>
      </c>
      <c r="N6" s="292"/>
    </row>
    <row r="7" spans="1:14" ht="10.5" customHeight="1" x14ac:dyDescent="0.15">
      <c r="B7" s="22"/>
      <c r="C7" s="459" t="s">
        <v>194</v>
      </c>
      <c r="D7" s="460"/>
      <c r="E7" s="4" t="s">
        <v>191</v>
      </c>
      <c r="F7" s="3">
        <f>+[1]集計表!DC15</f>
        <v>32</v>
      </c>
      <c r="G7" s="3">
        <f>+[1]集計表!DD15</f>
        <v>3</v>
      </c>
      <c r="H7" s="3">
        <f>+[1]集計表!DE15</f>
        <v>0</v>
      </c>
      <c r="I7" s="3">
        <f>+[1]集計表!DF15</f>
        <v>8</v>
      </c>
      <c r="J7" s="3">
        <f>+[1]集計表!DG15</f>
        <v>17</v>
      </c>
      <c r="K7" s="3">
        <f>+[1]集計表!DH15</f>
        <v>17</v>
      </c>
      <c r="L7" s="3">
        <f>+[1]集計表!DI15</f>
        <v>4</v>
      </c>
      <c r="N7" s="291"/>
    </row>
    <row r="8" spans="1:14" ht="10.5" customHeight="1" x14ac:dyDescent="0.15">
      <c r="B8" s="22"/>
      <c r="C8" s="461"/>
      <c r="D8" s="462"/>
      <c r="E8" s="5" t="s">
        <v>192</v>
      </c>
      <c r="F8" s="6"/>
      <c r="G8" s="7">
        <f t="shared" ref="G8:L8" si="2">IFERROR(G7/$F7,"-")</f>
        <v>9.375E-2</v>
      </c>
      <c r="H8" s="7">
        <f t="shared" si="2"/>
        <v>0</v>
      </c>
      <c r="I8" s="7">
        <f t="shared" si="2"/>
        <v>0.25</v>
      </c>
      <c r="J8" s="7">
        <f t="shared" si="2"/>
        <v>0.53125</v>
      </c>
      <c r="K8" s="7">
        <f t="shared" si="2"/>
        <v>0.53125</v>
      </c>
      <c r="L8" s="7">
        <f t="shared" si="2"/>
        <v>0.125</v>
      </c>
      <c r="N8" s="292"/>
    </row>
    <row r="9" spans="1:14" ht="10.5" customHeight="1" x14ac:dyDescent="0.15">
      <c r="B9" s="22"/>
      <c r="C9" s="459" t="s">
        <v>195</v>
      </c>
      <c r="D9" s="460"/>
      <c r="E9" s="4" t="s">
        <v>191</v>
      </c>
      <c r="F9" s="3">
        <f>+[1]集計表!DC16</f>
        <v>24</v>
      </c>
      <c r="G9" s="3">
        <f>+[1]集計表!DD16</f>
        <v>5</v>
      </c>
      <c r="H9" s="3">
        <f>+[1]集計表!DE16</f>
        <v>7</v>
      </c>
      <c r="I9" s="3">
        <f>+[1]集計表!DF16</f>
        <v>9</v>
      </c>
      <c r="J9" s="3">
        <f>+[1]集計表!DG16</f>
        <v>10</v>
      </c>
      <c r="K9" s="3">
        <f>+[1]集計表!DH16</f>
        <v>9</v>
      </c>
      <c r="L9" s="3">
        <f>+[1]集計表!DI16</f>
        <v>2</v>
      </c>
      <c r="N9" s="291"/>
    </row>
    <row r="10" spans="1:14" ht="10.5" customHeight="1" x14ac:dyDescent="0.15">
      <c r="B10" s="22"/>
      <c r="C10" s="461"/>
      <c r="D10" s="462"/>
      <c r="E10" s="5" t="s">
        <v>192</v>
      </c>
      <c r="F10" s="6"/>
      <c r="G10" s="7">
        <f t="shared" ref="G10:L10" si="3">IFERROR(G9/$F9,"-")</f>
        <v>0.20833333333333334</v>
      </c>
      <c r="H10" s="7">
        <f t="shared" si="3"/>
        <v>0.29166666666666669</v>
      </c>
      <c r="I10" s="7">
        <f t="shared" si="3"/>
        <v>0.375</v>
      </c>
      <c r="J10" s="7">
        <f t="shared" si="3"/>
        <v>0.41666666666666669</v>
      </c>
      <c r="K10" s="7">
        <f t="shared" si="3"/>
        <v>0.375</v>
      </c>
      <c r="L10" s="7">
        <f t="shared" si="3"/>
        <v>8.3333333333333329E-2</v>
      </c>
      <c r="N10" s="292"/>
    </row>
    <row r="11" spans="1:14" ht="10.5" customHeight="1" x14ac:dyDescent="0.15">
      <c r="B11" s="22"/>
      <c r="C11" s="459" t="s">
        <v>22</v>
      </c>
      <c r="D11" s="460"/>
      <c r="E11" s="4" t="s">
        <v>191</v>
      </c>
      <c r="F11" s="3">
        <f>+[1]集計表!DC17</f>
        <v>24</v>
      </c>
      <c r="G11" s="3">
        <f>+[1]集計表!DD17</f>
        <v>6</v>
      </c>
      <c r="H11" s="3">
        <f>+[1]集計表!DE17</f>
        <v>3</v>
      </c>
      <c r="I11" s="3">
        <f>+[1]集計表!DF17</f>
        <v>8</v>
      </c>
      <c r="J11" s="3">
        <f>+[1]集計表!DG17</f>
        <v>7</v>
      </c>
      <c r="K11" s="3">
        <f>+[1]集計表!DH17</f>
        <v>7</v>
      </c>
      <c r="L11" s="3">
        <f>+[1]集計表!DI17</f>
        <v>3</v>
      </c>
      <c r="N11" s="291"/>
    </row>
    <row r="12" spans="1:14" ht="10.5" customHeight="1" x14ac:dyDescent="0.15">
      <c r="B12" s="22"/>
      <c r="C12" s="461"/>
      <c r="D12" s="462"/>
      <c r="E12" s="5" t="s">
        <v>192</v>
      </c>
      <c r="F12" s="6"/>
      <c r="G12" s="7">
        <f t="shared" ref="G12:L12" si="4">IFERROR(G11/$F11,"-")</f>
        <v>0.25</v>
      </c>
      <c r="H12" s="7">
        <f t="shared" si="4"/>
        <v>0.125</v>
      </c>
      <c r="I12" s="7">
        <f t="shared" si="4"/>
        <v>0.33333333333333331</v>
      </c>
      <c r="J12" s="7">
        <f t="shared" si="4"/>
        <v>0.29166666666666669</v>
      </c>
      <c r="K12" s="7">
        <f t="shared" si="4"/>
        <v>0.29166666666666669</v>
      </c>
      <c r="L12" s="7">
        <f t="shared" si="4"/>
        <v>0.125</v>
      </c>
      <c r="N12" s="292"/>
    </row>
    <row r="13" spans="1:14" ht="10.5" customHeight="1" x14ac:dyDescent="0.15">
      <c r="B13" s="22"/>
      <c r="C13" s="459" t="s">
        <v>25</v>
      </c>
      <c r="D13" s="460"/>
      <c r="E13" s="4" t="s">
        <v>191</v>
      </c>
      <c r="F13" s="3">
        <f>+[1]集計表!DC18</f>
        <v>38</v>
      </c>
      <c r="G13" s="3">
        <f>+[1]集計表!DD18</f>
        <v>3</v>
      </c>
      <c r="H13" s="3">
        <f>+[1]集計表!DE18</f>
        <v>9</v>
      </c>
      <c r="I13" s="3">
        <f>+[1]集計表!DF18</f>
        <v>10</v>
      </c>
      <c r="J13" s="3">
        <f>+[1]集計表!DG18</f>
        <v>24</v>
      </c>
      <c r="K13" s="3">
        <f>+[1]集計表!DH18</f>
        <v>5</v>
      </c>
      <c r="L13" s="3">
        <f>+[1]集計表!DI18</f>
        <v>4</v>
      </c>
      <c r="N13" s="291"/>
    </row>
    <row r="14" spans="1:14" ht="10.5" customHeight="1" x14ac:dyDescent="0.15">
      <c r="B14" s="22"/>
      <c r="C14" s="461"/>
      <c r="D14" s="462"/>
      <c r="E14" s="5" t="s">
        <v>192</v>
      </c>
      <c r="F14" s="6"/>
      <c r="G14" s="7">
        <f t="shared" ref="G14:L14" si="5">IFERROR(G13/$F13,"-")</f>
        <v>7.8947368421052627E-2</v>
      </c>
      <c r="H14" s="7">
        <f t="shared" si="5"/>
        <v>0.23684210526315788</v>
      </c>
      <c r="I14" s="7">
        <f t="shared" si="5"/>
        <v>0.26315789473684209</v>
      </c>
      <c r="J14" s="7">
        <f t="shared" si="5"/>
        <v>0.63157894736842102</v>
      </c>
      <c r="K14" s="7">
        <f t="shared" si="5"/>
        <v>0.13157894736842105</v>
      </c>
      <c r="L14" s="7">
        <f t="shared" si="5"/>
        <v>0.10526315789473684</v>
      </c>
      <c r="N14" s="292"/>
    </row>
    <row r="15" spans="1:14" ht="10.5" customHeight="1" x14ac:dyDescent="0.15">
      <c r="B15" s="22"/>
      <c r="C15" s="459" t="s">
        <v>196</v>
      </c>
      <c r="D15" s="460"/>
      <c r="E15" s="4" t="s">
        <v>191</v>
      </c>
      <c r="F15" s="3">
        <f>+[1]集計表!DC19</f>
        <v>32</v>
      </c>
      <c r="G15" s="3">
        <f>+[1]集計表!DD19</f>
        <v>7</v>
      </c>
      <c r="H15" s="3">
        <f>+[1]集計表!DE19</f>
        <v>7</v>
      </c>
      <c r="I15" s="3">
        <f>+[1]集計表!DF19</f>
        <v>9</v>
      </c>
      <c r="J15" s="3">
        <f>+[1]集計表!DG19</f>
        <v>18</v>
      </c>
      <c r="K15" s="3">
        <f>+[1]集計表!DH19</f>
        <v>1</v>
      </c>
      <c r="L15" s="3">
        <f>+[1]集計表!DI19</f>
        <v>3</v>
      </c>
      <c r="N15" s="291"/>
    </row>
    <row r="16" spans="1:14" ht="10.5" customHeight="1" x14ac:dyDescent="0.15">
      <c r="B16" s="22"/>
      <c r="C16" s="461"/>
      <c r="D16" s="462"/>
      <c r="E16" s="5" t="s">
        <v>192</v>
      </c>
      <c r="F16" s="6"/>
      <c r="G16" s="7">
        <f t="shared" ref="G16:L16" si="6">IFERROR(G15/$F15,"-")</f>
        <v>0.21875</v>
      </c>
      <c r="H16" s="7">
        <f t="shared" si="6"/>
        <v>0.21875</v>
      </c>
      <c r="I16" s="7">
        <f t="shared" si="6"/>
        <v>0.28125</v>
      </c>
      <c r="J16" s="7">
        <f t="shared" si="6"/>
        <v>0.5625</v>
      </c>
      <c r="K16" s="7">
        <f t="shared" si="6"/>
        <v>3.125E-2</v>
      </c>
      <c r="L16" s="7">
        <f t="shared" si="6"/>
        <v>9.375E-2</v>
      </c>
      <c r="N16" s="292"/>
    </row>
    <row r="17" spans="2:14" ht="10.5" customHeight="1" x14ac:dyDescent="0.15">
      <c r="B17" s="22"/>
      <c r="C17" s="459" t="s">
        <v>197</v>
      </c>
      <c r="D17" s="460"/>
      <c r="E17" s="4" t="s">
        <v>191</v>
      </c>
      <c r="F17" s="3">
        <f>+[1]集計表!DC20</f>
        <v>22</v>
      </c>
      <c r="G17" s="3">
        <f>+[1]集計表!DD20</f>
        <v>5</v>
      </c>
      <c r="H17" s="3">
        <f>+[1]集計表!DE20</f>
        <v>2</v>
      </c>
      <c r="I17" s="3">
        <f>+[1]集計表!DF20</f>
        <v>7</v>
      </c>
      <c r="J17" s="3">
        <f>+[1]集計表!DG20</f>
        <v>10</v>
      </c>
      <c r="K17" s="3">
        <f>+[1]集計表!DH20</f>
        <v>1</v>
      </c>
      <c r="L17" s="3">
        <f>+[1]集計表!DI20</f>
        <v>5</v>
      </c>
      <c r="N17" s="291"/>
    </row>
    <row r="18" spans="2:14" ht="10.5" customHeight="1" x14ac:dyDescent="0.15">
      <c r="B18" s="22"/>
      <c r="C18" s="461"/>
      <c r="D18" s="462"/>
      <c r="E18" s="5" t="s">
        <v>192</v>
      </c>
      <c r="F18" s="6"/>
      <c r="G18" s="7">
        <f t="shared" ref="G18:L18" si="7">IFERROR(G17/$F17,"-")</f>
        <v>0.22727272727272727</v>
      </c>
      <c r="H18" s="7">
        <f t="shared" si="7"/>
        <v>9.0909090909090912E-2</v>
      </c>
      <c r="I18" s="7">
        <f t="shared" si="7"/>
        <v>0.31818181818181818</v>
      </c>
      <c r="J18" s="7">
        <f t="shared" si="7"/>
        <v>0.45454545454545453</v>
      </c>
      <c r="K18" s="7">
        <f t="shared" si="7"/>
        <v>4.5454545454545456E-2</v>
      </c>
      <c r="L18" s="7">
        <f t="shared" si="7"/>
        <v>0.22727272727272727</v>
      </c>
      <c r="N18" s="292"/>
    </row>
    <row r="19" spans="2:14" ht="10.5" customHeight="1" x14ac:dyDescent="0.15">
      <c r="B19" s="22"/>
      <c r="C19" s="459" t="s">
        <v>27</v>
      </c>
      <c r="D19" s="460"/>
      <c r="E19" s="4" t="s">
        <v>191</v>
      </c>
      <c r="F19" s="3">
        <f>+[1]集計表!DC21</f>
        <v>36</v>
      </c>
      <c r="G19" s="3">
        <f>+[1]集計表!DD21</f>
        <v>7</v>
      </c>
      <c r="H19" s="3">
        <f>+[1]集計表!DE21</f>
        <v>10</v>
      </c>
      <c r="I19" s="3">
        <f>+[1]集計表!DF21</f>
        <v>11</v>
      </c>
      <c r="J19" s="3">
        <f>+[1]集計表!DG21</f>
        <v>15</v>
      </c>
      <c r="K19" s="3">
        <f>+[1]集計表!DH21</f>
        <v>11</v>
      </c>
      <c r="L19" s="3">
        <f>+[1]集計表!DI21</f>
        <v>4</v>
      </c>
      <c r="N19" s="291"/>
    </row>
    <row r="20" spans="2:14" ht="10.5" customHeight="1" x14ac:dyDescent="0.15">
      <c r="B20" s="22"/>
      <c r="C20" s="461"/>
      <c r="D20" s="462"/>
      <c r="E20" s="5" t="s">
        <v>192</v>
      </c>
      <c r="F20" s="6"/>
      <c r="G20" s="7">
        <f t="shared" ref="G20:L20" si="8">IFERROR(G19/$F19,"-")</f>
        <v>0.19444444444444445</v>
      </c>
      <c r="H20" s="7">
        <f t="shared" si="8"/>
        <v>0.27777777777777779</v>
      </c>
      <c r="I20" s="7">
        <f t="shared" si="8"/>
        <v>0.30555555555555558</v>
      </c>
      <c r="J20" s="7">
        <f t="shared" si="8"/>
        <v>0.41666666666666669</v>
      </c>
      <c r="K20" s="7">
        <f t="shared" si="8"/>
        <v>0.30555555555555558</v>
      </c>
      <c r="L20" s="7">
        <f t="shared" si="8"/>
        <v>0.1111111111111111</v>
      </c>
      <c r="N20" s="292"/>
    </row>
    <row r="21" spans="2:14" ht="10.5" customHeight="1" x14ac:dyDescent="0.15">
      <c r="B21" s="22"/>
      <c r="C21" s="459" t="s">
        <v>198</v>
      </c>
      <c r="D21" s="460"/>
      <c r="E21" s="4" t="s">
        <v>191</v>
      </c>
      <c r="F21" s="3">
        <f>+[1]集計表!DC22</f>
        <v>38</v>
      </c>
      <c r="G21" s="3">
        <f>+[1]集計表!DD22</f>
        <v>8</v>
      </c>
      <c r="H21" s="3">
        <f>+[1]集計表!DE22</f>
        <v>7</v>
      </c>
      <c r="I21" s="3">
        <f>+[1]集計表!DF22</f>
        <v>18</v>
      </c>
      <c r="J21" s="3">
        <f>+[1]集計表!DG22</f>
        <v>16</v>
      </c>
      <c r="K21" s="3">
        <f>+[1]集計表!DH22</f>
        <v>5</v>
      </c>
      <c r="L21" s="3">
        <f>+[1]集計表!DI22</f>
        <v>2</v>
      </c>
      <c r="N21" s="291"/>
    </row>
    <row r="22" spans="2:14" ht="10.5" customHeight="1" x14ac:dyDescent="0.15">
      <c r="B22" s="22"/>
      <c r="C22" s="461"/>
      <c r="D22" s="462"/>
      <c r="E22" s="5" t="s">
        <v>192</v>
      </c>
      <c r="F22" s="6"/>
      <c r="G22" s="7">
        <f t="shared" ref="G22:L22" si="9">IFERROR(G21/$F21,"-")</f>
        <v>0.21052631578947367</v>
      </c>
      <c r="H22" s="7">
        <f t="shared" si="9"/>
        <v>0.18421052631578946</v>
      </c>
      <c r="I22" s="7">
        <f t="shared" si="9"/>
        <v>0.47368421052631576</v>
      </c>
      <c r="J22" s="7">
        <f t="shared" si="9"/>
        <v>0.42105263157894735</v>
      </c>
      <c r="K22" s="7">
        <f t="shared" si="9"/>
        <v>0.13157894736842105</v>
      </c>
      <c r="L22" s="7">
        <f t="shared" si="9"/>
        <v>5.2631578947368418E-2</v>
      </c>
      <c r="N22" s="292"/>
    </row>
    <row r="23" spans="2:14" ht="10.5" customHeight="1" x14ac:dyDescent="0.15">
      <c r="B23" s="22"/>
      <c r="C23" s="459" t="s">
        <v>29</v>
      </c>
      <c r="D23" s="460"/>
      <c r="E23" s="4" t="s">
        <v>191</v>
      </c>
      <c r="F23" s="3">
        <f>+[1]集計表!DC23</f>
        <v>46</v>
      </c>
      <c r="G23" s="3">
        <f>+[1]集計表!DD23</f>
        <v>11</v>
      </c>
      <c r="H23" s="3">
        <f>+[1]集計表!DE23</f>
        <v>14</v>
      </c>
      <c r="I23" s="3">
        <f>+[1]集計表!DF23</f>
        <v>12</v>
      </c>
      <c r="J23" s="3">
        <f>+[1]集計表!DG23</f>
        <v>19</v>
      </c>
      <c r="K23" s="3">
        <f>+[1]集計表!DH23</f>
        <v>5</v>
      </c>
      <c r="L23" s="3">
        <f>+[1]集計表!DI23</f>
        <v>7</v>
      </c>
      <c r="N23" s="291"/>
    </row>
    <row r="24" spans="2:14" ht="10.5" customHeight="1" x14ac:dyDescent="0.15">
      <c r="B24" s="22"/>
      <c r="C24" s="461"/>
      <c r="D24" s="462"/>
      <c r="E24" s="5" t="s">
        <v>192</v>
      </c>
      <c r="F24" s="6"/>
      <c r="G24" s="7">
        <f t="shared" ref="G24:L24" si="10">IFERROR(G23/$F23,"-")</f>
        <v>0.2391304347826087</v>
      </c>
      <c r="H24" s="7">
        <f t="shared" si="10"/>
        <v>0.30434782608695654</v>
      </c>
      <c r="I24" s="7">
        <f t="shared" si="10"/>
        <v>0.2608695652173913</v>
      </c>
      <c r="J24" s="7">
        <f t="shared" si="10"/>
        <v>0.41304347826086957</v>
      </c>
      <c r="K24" s="7">
        <f t="shared" si="10"/>
        <v>0.10869565217391304</v>
      </c>
      <c r="L24" s="7">
        <f t="shared" si="10"/>
        <v>0.15217391304347827</v>
      </c>
      <c r="N24" s="292"/>
    </row>
    <row r="25" spans="2:14" ht="10.5" customHeight="1" x14ac:dyDescent="0.15">
      <c r="B25" s="22"/>
      <c r="C25" s="459" t="s">
        <v>199</v>
      </c>
      <c r="D25" s="460"/>
      <c r="E25" s="4" t="s">
        <v>191</v>
      </c>
      <c r="F25" s="3">
        <f>+[1]集計表!DC24</f>
        <v>28</v>
      </c>
      <c r="G25" s="3">
        <f>+[1]集計表!DD24</f>
        <v>9</v>
      </c>
      <c r="H25" s="3">
        <f>+[1]集計表!DE24</f>
        <v>6</v>
      </c>
      <c r="I25" s="3">
        <f>+[1]集計表!DF24</f>
        <v>7</v>
      </c>
      <c r="J25" s="3">
        <f>+[1]集計表!DG24</f>
        <v>13</v>
      </c>
      <c r="K25" s="3">
        <f>+[1]集計表!DH24</f>
        <v>4</v>
      </c>
      <c r="L25" s="3">
        <f>+[1]集計表!DI24</f>
        <v>2</v>
      </c>
      <c r="N25" s="291"/>
    </row>
    <row r="26" spans="2:14" ht="10.5" customHeight="1" x14ac:dyDescent="0.15">
      <c r="B26" s="22"/>
      <c r="C26" s="461"/>
      <c r="D26" s="462"/>
      <c r="E26" s="5" t="s">
        <v>192</v>
      </c>
      <c r="F26" s="6"/>
      <c r="G26" s="7">
        <f t="shared" ref="G26:L26" si="11">IFERROR(G25/$F25,"-")</f>
        <v>0.32142857142857145</v>
      </c>
      <c r="H26" s="7">
        <f t="shared" si="11"/>
        <v>0.21428571428571427</v>
      </c>
      <c r="I26" s="7">
        <f t="shared" si="11"/>
        <v>0.25</v>
      </c>
      <c r="J26" s="7">
        <f t="shared" si="11"/>
        <v>0.4642857142857143</v>
      </c>
      <c r="K26" s="7">
        <f t="shared" si="11"/>
        <v>0.14285714285714285</v>
      </c>
      <c r="L26" s="7">
        <f t="shared" si="11"/>
        <v>7.1428571428571425E-2</v>
      </c>
      <c r="N26" s="292"/>
    </row>
    <row r="27" spans="2:14" ht="10.5" customHeight="1" x14ac:dyDescent="0.15">
      <c r="B27" s="22"/>
      <c r="C27" s="459" t="s">
        <v>200</v>
      </c>
      <c r="D27" s="460"/>
      <c r="E27" s="4" t="s">
        <v>191</v>
      </c>
      <c r="F27" s="3">
        <f>+[1]集計表!DC25</f>
        <v>32</v>
      </c>
      <c r="G27" s="3">
        <f>+[1]集計表!DD25</f>
        <v>12</v>
      </c>
      <c r="H27" s="3">
        <f>+[1]集計表!DE25</f>
        <v>10</v>
      </c>
      <c r="I27" s="3">
        <f>+[1]集計表!DF25</f>
        <v>11</v>
      </c>
      <c r="J27" s="3">
        <f>+[1]集計表!DG25</f>
        <v>9</v>
      </c>
      <c r="K27" s="3">
        <f>+[1]集計表!DH25</f>
        <v>2</v>
      </c>
      <c r="L27" s="3">
        <f>+[1]集計表!DI25</f>
        <v>5</v>
      </c>
      <c r="N27" s="291"/>
    </row>
    <row r="28" spans="2:14" ht="10.5" customHeight="1" x14ac:dyDescent="0.15">
      <c r="B28" s="22"/>
      <c r="C28" s="461"/>
      <c r="D28" s="462"/>
      <c r="E28" s="5" t="s">
        <v>192</v>
      </c>
      <c r="F28" s="6"/>
      <c r="G28" s="7">
        <f t="shared" ref="G28:L28" si="12">IFERROR(G27/$F27,"-")</f>
        <v>0.375</v>
      </c>
      <c r="H28" s="7">
        <f t="shared" si="12"/>
        <v>0.3125</v>
      </c>
      <c r="I28" s="7">
        <f t="shared" si="12"/>
        <v>0.34375</v>
      </c>
      <c r="J28" s="7">
        <f t="shared" si="12"/>
        <v>0.28125</v>
      </c>
      <c r="K28" s="7">
        <f t="shared" si="12"/>
        <v>6.25E-2</v>
      </c>
      <c r="L28" s="7">
        <f t="shared" si="12"/>
        <v>0.15625</v>
      </c>
      <c r="N28" s="292"/>
    </row>
    <row r="29" spans="2:14" ht="10.5" customHeight="1" x14ac:dyDescent="0.15">
      <c r="B29" s="22"/>
      <c r="C29" s="459" t="s">
        <v>201</v>
      </c>
      <c r="D29" s="460"/>
      <c r="E29" s="4" t="s">
        <v>191</v>
      </c>
      <c r="F29" s="3">
        <f>+[1]集計表!DC26</f>
        <v>37</v>
      </c>
      <c r="G29" s="3">
        <f>+[1]集計表!DD26</f>
        <v>7</v>
      </c>
      <c r="H29" s="3">
        <f>+[1]集計表!DE26</f>
        <v>9</v>
      </c>
      <c r="I29" s="3">
        <f>+[1]集計表!DF26</f>
        <v>7</v>
      </c>
      <c r="J29" s="3">
        <f>+[1]集計表!DG26</f>
        <v>17</v>
      </c>
      <c r="K29" s="3">
        <f>+[1]集計表!DH26</f>
        <v>4</v>
      </c>
      <c r="L29" s="3">
        <f>+[1]集計表!DI26</f>
        <v>3</v>
      </c>
      <c r="N29" s="291"/>
    </row>
    <row r="30" spans="2:14" ht="10.5" customHeight="1" x14ac:dyDescent="0.15">
      <c r="B30" s="22"/>
      <c r="C30" s="461"/>
      <c r="D30" s="462"/>
      <c r="E30" s="5" t="s">
        <v>192</v>
      </c>
      <c r="F30" s="6"/>
      <c r="G30" s="7">
        <f t="shared" ref="G30:L30" si="13">IFERROR(G29/$F29,"-")</f>
        <v>0.1891891891891892</v>
      </c>
      <c r="H30" s="7">
        <f t="shared" si="13"/>
        <v>0.24324324324324326</v>
      </c>
      <c r="I30" s="7">
        <f t="shared" si="13"/>
        <v>0.1891891891891892</v>
      </c>
      <c r="J30" s="7">
        <f t="shared" si="13"/>
        <v>0.45945945945945948</v>
      </c>
      <c r="K30" s="7">
        <f t="shared" si="13"/>
        <v>0.10810810810810811</v>
      </c>
      <c r="L30" s="7">
        <f t="shared" si="13"/>
        <v>8.1081081081081086E-2</v>
      </c>
      <c r="N30" s="292"/>
    </row>
    <row r="31" spans="2:14" ht="10.5" customHeight="1" x14ac:dyDescent="0.15">
      <c r="B31" s="453" t="s">
        <v>202</v>
      </c>
      <c r="C31" s="484"/>
      <c r="D31" s="485"/>
      <c r="E31" s="30" t="s">
        <v>191</v>
      </c>
      <c r="F31" s="31">
        <f>+F33+F41+F65+F67+F69+F71+F73</f>
        <v>437</v>
      </c>
      <c r="G31" s="31">
        <f t="shared" ref="G31:L31" si="14">+G33+G41+G65+G67+G69+G71+G73</f>
        <v>67</v>
      </c>
      <c r="H31" s="31">
        <f t="shared" si="14"/>
        <v>40</v>
      </c>
      <c r="I31" s="31">
        <f t="shared" si="14"/>
        <v>96</v>
      </c>
      <c r="J31" s="31">
        <f t="shared" si="14"/>
        <v>184</v>
      </c>
      <c r="K31" s="31">
        <f t="shared" si="14"/>
        <v>176</v>
      </c>
      <c r="L31" s="31">
        <f t="shared" si="14"/>
        <v>49</v>
      </c>
      <c r="N31" s="291"/>
    </row>
    <row r="32" spans="2:14" ht="10.5" customHeight="1" x14ac:dyDescent="0.15">
      <c r="B32" s="486"/>
      <c r="C32" s="487"/>
      <c r="D32" s="488"/>
      <c r="E32" s="32" t="s">
        <v>192</v>
      </c>
      <c r="F32" s="33"/>
      <c r="G32" s="34">
        <f t="shared" ref="G32:L32" si="15">IFERROR(G31/$F31,"-")</f>
        <v>0.15331807780320367</v>
      </c>
      <c r="H32" s="34">
        <f t="shared" si="15"/>
        <v>9.1533180778032033E-2</v>
      </c>
      <c r="I32" s="34">
        <f t="shared" si="15"/>
        <v>0.21967963386727687</v>
      </c>
      <c r="J32" s="34">
        <f t="shared" si="15"/>
        <v>0.42105263157894735</v>
      </c>
      <c r="K32" s="34">
        <f t="shared" si="15"/>
        <v>0.40274599542334094</v>
      </c>
      <c r="L32" s="34">
        <f t="shared" si="15"/>
        <v>0.11212814645308924</v>
      </c>
      <c r="N32" s="292"/>
    </row>
    <row r="33" spans="2:14" ht="10.5" customHeight="1" x14ac:dyDescent="0.15">
      <c r="B33" s="22"/>
      <c r="C33" s="464" t="s">
        <v>203</v>
      </c>
      <c r="D33" s="479"/>
      <c r="E33" s="36" t="s">
        <v>191</v>
      </c>
      <c r="F33" s="37">
        <f>+[1]集計表!DC8</f>
        <v>78</v>
      </c>
      <c r="G33" s="37">
        <f>+[1]集計表!DD8</f>
        <v>12</v>
      </c>
      <c r="H33" s="37">
        <f>+[1]集計表!DE8</f>
        <v>6</v>
      </c>
      <c r="I33" s="37">
        <f>+[1]集計表!DF8</f>
        <v>19</v>
      </c>
      <c r="J33" s="37">
        <f>+[1]集計表!DG8</f>
        <v>44</v>
      </c>
      <c r="K33" s="37">
        <f>+[1]集計表!DH8</f>
        <v>21</v>
      </c>
      <c r="L33" s="37">
        <f>+[1]集計表!DI8</f>
        <v>4</v>
      </c>
      <c r="N33" s="291"/>
    </row>
    <row r="34" spans="2:14" ht="10.5" customHeight="1" x14ac:dyDescent="0.15">
      <c r="B34" s="22"/>
      <c r="C34" s="482"/>
      <c r="D34" s="483"/>
      <c r="E34" s="38" t="s">
        <v>192</v>
      </c>
      <c r="F34" s="39"/>
      <c r="G34" s="40">
        <f t="shared" ref="G34:L34" si="16">IFERROR(G33/$F33,"-")</f>
        <v>0.15384615384615385</v>
      </c>
      <c r="H34" s="40">
        <f t="shared" si="16"/>
        <v>7.6923076923076927E-2</v>
      </c>
      <c r="I34" s="40">
        <f t="shared" si="16"/>
        <v>0.24358974358974358</v>
      </c>
      <c r="J34" s="40">
        <f t="shared" si="16"/>
        <v>0.5641025641025641</v>
      </c>
      <c r="K34" s="40">
        <f t="shared" si="16"/>
        <v>0.26923076923076922</v>
      </c>
      <c r="L34" s="40">
        <f t="shared" si="16"/>
        <v>5.128205128205128E-2</v>
      </c>
      <c r="N34" s="292"/>
    </row>
    <row r="35" spans="2:14" ht="10.5" customHeight="1" x14ac:dyDescent="0.15">
      <c r="B35" s="22"/>
      <c r="C35" s="62"/>
      <c r="D35" s="451" t="s">
        <v>39</v>
      </c>
      <c r="E35" s="4" t="s">
        <v>191</v>
      </c>
      <c r="F35" s="3">
        <f>+[1]集計表!DC27</f>
        <v>25</v>
      </c>
      <c r="G35" s="3">
        <f>+[1]集計表!DD27</f>
        <v>3</v>
      </c>
      <c r="H35" s="3">
        <f>+[1]集計表!DE27</f>
        <v>0</v>
      </c>
      <c r="I35" s="3">
        <f>+[1]集計表!DF27</f>
        <v>6</v>
      </c>
      <c r="J35" s="3">
        <f>+[1]集計表!DG27</f>
        <v>13</v>
      </c>
      <c r="K35" s="3">
        <f>+[1]集計表!DH27</f>
        <v>7</v>
      </c>
      <c r="L35" s="3">
        <f>+[1]集計表!DI27</f>
        <v>3</v>
      </c>
      <c r="N35" s="291"/>
    </row>
    <row r="36" spans="2:14" ht="10.5" customHeight="1" x14ac:dyDescent="0.15">
      <c r="B36" s="22"/>
      <c r="C36" s="62"/>
      <c r="D36" s="452"/>
      <c r="E36" s="5" t="s">
        <v>192</v>
      </c>
      <c r="F36" s="6"/>
      <c r="G36" s="7">
        <f t="shared" ref="G36:L36" si="17">IFERROR(G35/$F35,"-")</f>
        <v>0.12</v>
      </c>
      <c r="H36" s="7">
        <f t="shared" si="17"/>
        <v>0</v>
      </c>
      <c r="I36" s="7">
        <f t="shared" si="17"/>
        <v>0.24</v>
      </c>
      <c r="J36" s="7">
        <f t="shared" si="17"/>
        <v>0.52</v>
      </c>
      <c r="K36" s="7">
        <f t="shared" si="17"/>
        <v>0.28000000000000003</v>
      </c>
      <c r="L36" s="7">
        <f t="shared" si="17"/>
        <v>0.12</v>
      </c>
      <c r="N36" s="292"/>
    </row>
    <row r="37" spans="2:14" ht="10.5" customHeight="1" x14ac:dyDescent="0.15">
      <c r="B37" s="22"/>
      <c r="C37" s="62"/>
      <c r="D37" s="451" t="s">
        <v>19</v>
      </c>
      <c r="E37" s="4" t="s">
        <v>191</v>
      </c>
      <c r="F37" s="3">
        <f>+[1]集計表!DC28</f>
        <v>31</v>
      </c>
      <c r="G37" s="3">
        <f>+[1]集計表!DD28</f>
        <v>4</v>
      </c>
      <c r="H37" s="3">
        <f>+[1]集計表!DE28</f>
        <v>4</v>
      </c>
      <c r="I37" s="3">
        <f>+[1]集計表!DF28</f>
        <v>6</v>
      </c>
      <c r="J37" s="3">
        <f>+[1]集計表!DG28</f>
        <v>19</v>
      </c>
      <c r="K37" s="3">
        <f>+[1]集計表!DH28</f>
        <v>9</v>
      </c>
      <c r="L37" s="3">
        <f>+[1]集計表!DI28</f>
        <v>0</v>
      </c>
      <c r="N37" s="291"/>
    </row>
    <row r="38" spans="2:14" ht="10.5" customHeight="1" x14ac:dyDescent="0.15">
      <c r="B38" s="22"/>
      <c r="C38" s="62"/>
      <c r="D38" s="452"/>
      <c r="E38" s="5" t="s">
        <v>192</v>
      </c>
      <c r="F38" s="6"/>
      <c r="G38" s="7">
        <f t="shared" ref="G38:L38" si="18">IFERROR(G37/$F37,"-")</f>
        <v>0.12903225806451613</v>
      </c>
      <c r="H38" s="7">
        <f t="shared" si="18"/>
        <v>0.12903225806451613</v>
      </c>
      <c r="I38" s="7">
        <f t="shared" si="18"/>
        <v>0.19354838709677419</v>
      </c>
      <c r="J38" s="7">
        <f t="shared" si="18"/>
        <v>0.61290322580645162</v>
      </c>
      <c r="K38" s="7">
        <f t="shared" si="18"/>
        <v>0.29032258064516131</v>
      </c>
      <c r="L38" s="7">
        <f t="shared" si="18"/>
        <v>0</v>
      </c>
      <c r="N38" s="292"/>
    </row>
    <row r="39" spans="2:14" ht="10.5" customHeight="1" x14ac:dyDescent="0.15">
      <c r="B39" s="22"/>
      <c r="C39" s="62"/>
      <c r="D39" s="451" t="s">
        <v>20</v>
      </c>
      <c r="E39" s="4" t="s">
        <v>191</v>
      </c>
      <c r="F39" s="3">
        <f>+[1]集計表!DC29</f>
        <v>22</v>
      </c>
      <c r="G39" s="3">
        <f>+[1]集計表!DD29</f>
        <v>5</v>
      </c>
      <c r="H39" s="3">
        <f>+[1]集計表!DE29</f>
        <v>2</v>
      </c>
      <c r="I39" s="3">
        <f>+[1]集計表!DF29</f>
        <v>7</v>
      </c>
      <c r="J39" s="3">
        <f>+[1]集計表!DG29</f>
        <v>12</v>
      </c>
      <c r="K39" s="3">
        <f>+[1]集計表!DH29</f>
        <v>5</v>
      </c>
      <c r="L39" s="3">
        <f>+[1]集計表!DI29</f>
        <v>1</v>
      </c>
      <c r="N39" s="291"/>
    </row>
    <row r="40" spans="2:14" ht="10.5" customHeight="1" x14ac:dyDescent="0.15">
      <c r="B40" s="22"/>
      <c r="C40" s="63"/>
      <c r="D40" s="452"/>
      <c r="E40" s="5" t="s">
        <v>192</v>
      </c>
      <c r="F40" s="6"/>
      <c r="G40" s="7">
        <f t="shared" ref="G40:L40" si="19">IFERROR(G39/$F39,"-")</f>
        <v>0.22727272727272727</v>
      </c>
      <c r="H40" s="7">
        <f t="shared" si="19"/>
        <v>9.0909090909090912E-2</v>
      </c>
      <c r="I40" s="7">
        <f t="shared" si="19"/>
        <v>0.31818181818181818</v>
      </c>
      <c r="J40" s="7">
        <f t="shared" si="19"/>
        <v>0.54545454545454541</v>
      </c>
      <c r="K40" s="7">
        <f t="shared" si="19"/>
        <v>0.22727272727272727</v>
      </c>
      <c r="L40" s="7">
        <f t="shared" si="19"/>
        <v>4.5454545454545456E-2</v>
      </c>
      <c r="N40" s="292"/>
    </row>
    <row r="41" spans="2:14" ht="10.5" customHeight="1" x14ac:dyDescent="0.15">
      <c r="B41" s="22"/>
      <c r="C41" s="464" t="s">
        <v>204</v>
      </c>
      <c r="D41" s="479"/>
      <c r="E41" s="36" t="s">
        <v>191</v>
      </c>
      <c r="F41" s="37">
        <f>+[1]集計表!DC9</f>
        <v>157</v>
      </c>
      <c r="G41" s="37">
        <f>+[1]集計表!DD9</f>
        <v>14</v>
      </c>
      <c r="H41" s="37">
        <f>+[1]集計表!DE9</f>
        <v>18</v>
      </c>
      <c r="I41" s="37">
        <f>+[1]集計表!DF9</f>
        <v>33</v>
      </c>
      <c r="J41" s="37">
        <f>+[1]集計表!DG9</f>
        <v>80</v>
      </c>
      <c r="K41" s="37">
        <f>+[1]集計表!DH9</f>
        <v>75</v>
      </c>
      <c r="L41" s="37">
        <f>+[1]集計表!DI9</f>
        <v>16</v>
      </c>
      <c r="N41" s="291"/>
    </row>
    <row r="42" spans="2:14" ht="10.5" customHeight="1" x14ac:dyDescent="0.15">
      <c r="B42" s="22"/>
      <c r="C42" s="482"/>
      <c r="D42" s="483"/>
      <c r="E42" s="38" t="s">
        <v>192</v>
      </c>
      <c r="F42" s="39"/>
      <c r="G42" s="40">
        <f t="shared" ref="G42:L42" si="20">IFERROR(G41/$F41,"-")</f>
        <v>8.9171974522292988E-2</v>
      </c>
      <c r="H42" s="40">
        <f t="shared" si="20"/>
        <v>0.11464968152866242</v>
      </c>
      <c r="I42" s="40">
        <f t="shared" si="20"/>
        <v>0.21019108280254778</v>
      </c>
      <c r="J42" s="40">
        <f t="shared" si="20"/>
        <v>0.50955414012738853</v>
      </c>
      <c r="K42" s="40">
        <f t="shared" si="20"/>
        <v>0.47770700636942676</v>
      </c>
      <c r="L42" s="40">
        <f t="shared" si="20"/>
        <v>0.10191082802547771</v>
      </c>
      <c r="N42" s="292"/>
    </row>
    <row r="43" spans="2:14" ht="10.5" customHeight="1" x14ac:dyDescent="0.15">
      <c r="B43" s="22"/>
      <c r="C43" s="62"/>
      <c r="D43" s="451" t="s">
        <v>50</v>
      </c>
      <c r="E43" s="4" t="s">
        <v>191</v>
      </c>
      <c r="F43" s="3">
        <f>+[1]集計表!DC30</f>
        <v>83</v>
      </c>
      <c r="G43" s="3">
        <f>+[1]集計表!DD30</f>
        <v>12</v>
      </c>
      <c r="H43" s="3">
        <f>+[1]集計表!DE30</f>
        <v>13</v>
      </c>
      <c r="I43" s="3">
        <f>+[1]集計表!DF30</f>
        <v>23</v>
      </c>
      <c r="J43" s="3">
        <f>+[1]集計表!DG30</f>
        <v>50</v>
      </c>
      <c r="K43" s="3">
        <f>+[1]集計表!DH30</f>
        <v>29</v>
      </c>
      <c r="L43" s="3">
        <f>+[1]集計表!DI30</f>
        <v>6</v>
      </c>
      <c r="N43" s="291"/>
    </row>
    <row r="44" spans="2:14" ht="10.5" customHeight="1" x14ac:dyDescent="0.15">
      <c r="B44" s="22"/>
      <c r="C44" s="62"/>
      <c r="D44" s="452"/>
      <c r="E44" s="5" t="s">
        <v>192</v>
      </c>
      <c r="F44" s="6"/>
      <c r="G44" s="7">
        <f t="shared" ref="G44:L44" si="21">IFERROR(G43/$F43,"-")</f>
        <v>0.14457831325301204</v>
      </c>
      <c r="H44" s="7">
        <f t="shared" si="21"/>
        <v>0.15662650602409639</v>
      </c>
      <c r="I44" s="7">
        <f t="shared" si="21"/>
        <v>0.27710843373493976</v>
      </c>
      <c r="J44" s="7">
        <f t="shared" si="21"/>
        <v>0.60240963855421692</v>
      </c>
      <c r="K44" s="7">
        <f t="shared" si="21"/>
        <v>0.3493975903614458</v>
      </c>
      <c r="L44" s="7">
        <f t="shared" si="21"/>
        <v>7.2289156626506021E-2</v>
      </c>
      <c r="N44" s="292"/>
    </row>
    <row r="45" spans="2:14" ht="10.5" customHeight="1" x14ac:dyDescent="0.15">
      <c r="B45" s="22"/>
      <c r="C45" s="62"/>
      <c r="D45" s="451" t="s">
        <v>205</v>
      </c>
      <c r="E45" s="4" t="s">
        <v>191</v>
      </c>
      <c r="F45" s="3">
        <f>+[1]集計表!DC31</f>
        <v>13</v>
      </c>
      <c r="G45" s="3">
        <f>+[1]集計表!DD31</f>
        <v>3</v>
      </c>
      <c r="H45" s="3">
        <f>+[1]集計表!DE31</f>
        <v>0</v>
      </c>
      <c r="I45" s="3">
        <f>+[1]集計表!DF31</f>
        <v>3</v>
      </c>
      <c r="J45" s="3">
        <f>+[1]集計表!DG31</f>
        <v>5</v>
      </c>
      <c r="K45" s="3">
        <f>+[1]集計表!DH31</f>
        <v>5</v>
      </c>
      <c r="L45" s="3">
        <f>+[1]集計表!DI31</f>
        <v>1</v>
      </c>
      <c r="N45" s="291"/>
    </row>
    <row r="46" spans="2:14" ht="10.5" customHeight="1" x14ac:dyDescent="0.15">
      <c r="B46" s="22"/>
      <c r="C46" s="62"/>
      <c r="D46" s="452"/>
      <c r="E46" s="5" t="s">
        <v>192</v>
      </c>
      <c r="F46" s="6"/>
      <c r="G46" s="7">
        <f t="shared" ref="G46:L46" si="22">IFERROR(G45/$F45,"-")</f>
        <v>0.23076923076923078</v>
      </c>
      <c r="H46" s="7">
        <f t="shared" si="22"/>
        <v>0</v>
      </c>
      <c r="I46" s="7">
        <f t="shared" si="22"/>
        <v>0.23076923076923078</v>
      </c>
      <c r="J46" s="7">
        <f t="shared" si="22"/>
        <v>0.38461538461538464</v>
      </c>
      <c r="K46" s="7">
        <f t="shared" si="22"/>
        <v>0.38461538461538464</v>
      </c>
      <c r="L46" s="7">
        <f t="shared" si="22"/>
        <v>7.6923076923076927E-2</v>
      </c>
      <c r="N46" s="292"/>
    </row>
    <row r="47" spans="2:14" ht="10.5" customHeight="1" x14ac:dyDescent="0.15">
      <c r="B47" s="22"/>
      <c r="C47" s="447" t="s">
        <v>206</v>
      </c>
      <c r="D47" s="451" t="s">
        <v>207</v>
      </c>
      <c r="E47" s="4" t="s">
        <v>191</v>
      </c>
      <c r="F47" s="3">
        <f>+[1]集計表!DC32</f>
        <v>21</v>
      </c>
      <c r="G47" s="3">
        <f>+[1]集計表!DD32</f>
        <v>2</v>
      </c>
      <c r="H47" s="3">
        <f>+[1]集計表!DE32</f>
        <v>4</v>
      </c>
      <c r="I47" s="3">
        <f>+[1]集計表!DF32</f>
        <v>7</v>
      </c>
      <c r="J47" s="3">
        <f>+[1]集計表!DG32</f>
        <v>13</v>
      </c>
      <c r="K47" s="3">
        <f>+[1]集計表!DH32</f>
        <v>9</v>
      </c>
      <c r="L47" s="3">
        <f>+[1]集計表!DI32</f>
        <v>0</v>
      </c>
      <c r="N47" s="291"/>
    </row>
    <row r="48" spans="2:14" ht="10.5" customHeight="1" x14ac:dyDescent="0.15">
      <c r="B48" s="22"/>
      <c r="C48" s="447"/>
      <c r="D48" s="452"/>
      <c r="E48" s="5" t="s">
        <v>192</v>
      </c>
      <c r="F48" s="6"/>
      <c r="G48" s="7">
        <f t="shared" ref="G48:L48" si="23">IFERROR(G47/$F47,"-")</f>
        <v>9.5238095238095233E-2</v>
      </c>
      <c r="H48" s="7">
        <f t="shared" si="23"/>
        <v>0.19047619047619047</v>
      </c>
      <c r="I48" s="7">
        <f t="shared" si="23"/>
        <v>0.33333333333333331</v>
      </c>
      <c r="J48" s="7">
        <f t="shared" si="23"/>
        <v>0.61904761904761907</v>
      </c>
      <c r="K48" s="7">
        <f t="shared" si="23"/>
        <v>0.42857142857142855</v>
      </c>
      <c r="L48" s="7">
        <f t="shared" si="23"/>
        <v>0</v>
      </c>
      <c r="N48" s="292"/>
    </row>
    <row r="49" spans="2:14" ht="10.5" customHeight="1" x14ac:dyDescent="0.15">
      <c r="B49" s="22"/>
      <c r="C49" s="447" t="s">
        <v>208</v>
      </c>
      <c r="D49" s="451" t="s">
        <v>209</v>
      </c>
      <c r="E49" s="4" t="s">
        <v>191</v>
      </c>
      <c r="F49" s="3">
        <f>+[1]集計表!DC33</f>
        <v>22</v>
      </c>
      <c r="G49" s="3">
        <f>+[1]集計表!DD33</f>
        <v>3</v>
      </c>
      <c r="H49" s="3">
        <f>+[1]集計表!DE33</f>
        <v>5</v>
      </c>
      <c r="I49" s="3">
        <f>+[1]集計表!DF33</f>
        <v>6</v>
      </c>
      <c r="J49" s="3">
        <f>+[1]集計表!DG33</f>
        <v>17</v>
      </c>
      <c r="K49" s="3">
        <f>+[1]集計表!DH33</f>
        <v>5</v>
      </c>
      <c r="L49" s="3">
        <f>+[1]集計表!DI33</f>
        <v>2</v>
      </c>
      <c r="N49" s="291"/>
    </row>
    <row r="50" spans="2:14" ht="10.5" customHeight="1" x14ac:dyDescent="0.15">
      <c r="B50" s="22"/>
      <c r="C50" s="447"/>
      <c r="D50" s="452"/>
      <c r="E50" s="5" t="s">
        <v>192</v>
      </c>
      <c r="F50" s="6"/>
      <c r="G50" s="7">
        <f t="shared" ref="G50:L50" si="24">IFERROR(G49/$F49,"-")</f>
        <v>0.13636363636363635</v>
      </c>
      <c r="H50" s="7">
        <f t="shared" si="24"/>
        <v>0.22727272727272727</v>
      </c>
      <c r="I50" s="7">
        <f t="shared" si="24"/>
        <v>0.27272727272727271</v>
      </c>
      <c r="J50" s="7">
        <f t="shared" si="24"/>
        <v>0.77272727272727271</v>
      </c>
      <c r="K50" s="7">
        <f t="shared" si="24"/>
        <v>0.22727272727272727</v>
      </c>
      <c r="L50" s="7">
        <f t="shared" si="24"/>
        <v>9.0909090909090912E-2</v>
      </c>
      <c r="N50" s="292"/>
    </row>
    <row r="51" spans="2:14" ht="10.5" customHeight="1" x14ac:dyDescent="0.15">
      <c r="B51" s="22"/>
      <c r="C51" s="62"/>
      <c r="D51" s="451" t="s">
        <v>210</v>
      </c>
      <c r="E51" s="4" t="s">
        <v>191</v>
      </c>
      <c r="F51" s="3">
        <f>+[1]集計表!DC34</f>
        <v>15</v>
      </c>
      <c r="G51" s="3">
        <f>+[1]集計表!DD34</f>
        <v>4</v>
      </c>
      <c r="H51" s="3">
        <f>+[1]集計表!DE34</f>
        <v>3</v>
      </c>
      <c r="I51" s="3">
        <f>+[1]集計表!DF34</f>
        <v>3</v>
      </c>
      <c r="J51" s="3">
        <f>+[1]集計表!DG34</f>
        <v>6</v>
      </c>
      <c r="K51" s="3">
        <f>+[1]集計表!DH34</f>
        <v>4</v>
      </c>
      <c r="L51" s="3">
        <f>+[1]集計表!DI34</f>
        <v>3</v>
      </c>
      <c r="N51" s="291"/>
    </row>
    <row r="52" spans="2:14" ht="10.5" customHeight="1" x14ac:dyDescent="0.15">
      <c r="B52" s="22"/>
      <c r="C52" s="62"/>
      <c r="D52" s="452"/>
      <c r="E52" s="5" t="s">
        <v>192</v>
      </c>
      <c r="F52" s="6"/>
      <c r="G52" s="7">
        <f t="shared" ref="G52:L52" si="25">IFERROR(G51/$F51,"-")</f>
        <v>0.26666666666666666</v>
      </c>
      <c r="H52" s="7">
        <f t="shared" si="25"/>
        <v>0.2</v>
      </c>
      <c r="I52" s="7">
        <f t="shared" si="25"/>
        <v>0.2</v>
      </c>
      <c r="J52" s="7">
        <f t="shared" si="25"/>
        <v>0.4</v>
      </c>
      <c r="K52" s="7">
        <f t="shared" si="25"/>
        <v>0.26666666666666666</v>
      </c>
      <c r="L52" s="7">
        <f t="shared" si="25"/>
        <v>0.2</v>
      </c>
      <c r="N52" s="292"/>
    </row>
    <row r="53" spans="2:14" ht="10.5" customHeight="1" x14ac:dyDescent="0.15">
      <c r="B53" s="22"/>
      <c r="C53" s="62"/>
      <c r="D53" s="451" t="s">
        <v>211</v>
      </c>
      <c r="E53" s="4" t="s">
        <v>191</v>
      </c>
      <c r="F53" s="3">
        <f>+[1]集計表!DC35</f>
        <v>12</v>
      </c>
      <c r="G53" s="3">
        <f>+[1]集計表!DD35</f>
        <v>0</v>
      </c>
      <c r="H53" s="3">
        <f>+[1]集計表!DE35</f>
        <v>1</v>
      </c>
      <c r="I53" s="3">
        <f>+[1]集計表!DF35</f>
        <v>4</v>
      </c>
      <c r="J53" s="3">
        <f>+[1]集計表!DG35</f>
        <v>9</v>
      </c>
      <c r="K53" s="3">
        <f>+[1]集計表!DH35</f>
        <v>6</v>
      </c>
      <c r="L53" s="3">
        <f>+[1]集計表!DI35</f>
        <v>0</v>
      </c>
      <c r="N53" s="291"/>
    </row>
    <row r="54" spans="2:14" ht="10.5" customHeight="1" x14ac:dyDescent="0.15">
      <c r="B54" s="22"/>
      <c r="C54" s="62"/>
      <c r="D54" s="452"/>
      <c r="E54" s="5" t="s">
        <v>192</v>
      </c>
      <c r="F54" s="6"/>
      <c r="G54" s="7">
        <f t="shared" ref="G54:L54" si="26">IFERROR(G53/$F53,"-")</f>
        <v>0</v>
      </c>
      <c r="H54" s="7">
        <f t="shared" si="26"/>
        <v>8.3333333333333329E-2</v>
      </c>
      <c r="I54" s="7">
        <f t="shared" si="26"/>
        <v>0.33333333333333331</v>
      </c>
      <c r="J54" s="7">
        <f t="shared" si="26"/>
        <v>0.75</v>
      </c>
      <c r="K54" s="7">
        <f t="shared" si="26"/>
        <v>0.5</v>
      </c>
      <c r="L54" s="7">
        <f t="shared" si="26"/>
        <v>0</v>
      </c>
      <c r="N54" s="292"/>
    </row>
    <row r="55" spans="2:14" ht="10.5" customHeight="1" x14ac:dyDescent="0.15">
      <c r="B55" s="22"/>
      <c r="C55" s="67"/>
      <c r="D55" s="451" t="s">
        <v>52</v>
      </c>
      <c r="E55" s="4" t="s">
        <v>191</v>
      </c>
      <c r="F55" s="3">
        <f>+[1]集計表!DC36</f>
        <v>74</v>
      </c>
      <c r="G55" s="3">
        <f>+[1]集計表!DD36</f>
        <v>2</v>
      </c>
      <c r="H55" s="3">
        <f>+[1]集計表!DE36</f>
        <v>5</v>
      </c>
      <c r="I55" s="3">
        <f>+[1]集計表!DF36</f>
        <v>10</v>
      </c>
      <c r="J55" s="3">
        <f>+[1]集計表!DG36</f>
        <v>30</v>
      </c>
      <c r="K55" s="3">
        <f>+[1]集計表!DH36</f>
        <v>46</v>
      </c>
      <c r="L55" s="3">
        <f>+[1]集計表!DI36</f>
        <v>10</v>
      </c>
      <c r="N55" s="291"/>
    </row>
    <row r="56" spans="2:14" ht="10.5" customHeight="1" x14ac:dyDescent="0.15">
      <c r="B56" s="22"/>
      <c r="C56" s="62"/>
      <c r="D56" s="452"/>
      <c r="E56" s="5" t="s">
        <v>192</v>
      </c>
      <c r="F56" s="6"/>
      <c r="G56" s="7">
        <f t="shared" ref="G56:L56" si="27">IFERROR(G55/$F55,"-")</f>
        <v>2.7027027027027029E-2</v>
      </c>
      <c r="H56" s="7">
        <f t="shared" si="27"/>
        <v>6.7567567567567571E-2</v>
      </c>
      <c r="I56" s="7">
        <f t="shared" si="27"/>
        <v>0.13513513513513514</v>
      </c>
      <c r="J56" s="7">
        <f t="shared" si="27"/>
        <v>0.40540540540540543</v>
      </c>
      <c r="K56" s="7">
        <f t="shared" si="27"/>
        <v>0.6216216216216216</v>
      </c>
      <c r="L56" s="7">
        <f t="shared" si="27"/>
        <v>0.13513513513513514</v>
      </c>
      <c r="N56" s="292"/>
    </row>
    <row r="57" spans="2:14" ht="10.5" customHeight="1" x14ac:dyDescent="0.15">
      <c r="B57" s="22"/>
      <c r="C57" s="62"/>
      <c r="D57" s="451" t="s">
        <v>212</v>
      </c>
      <c r="E57" s="4" t="s">
        <v>191</v>
      </c>
      <c r="F57" s="3">
        <f>+[1]集計表!DC37</f>
        <v>20</v>
      </c>
      <c r="G57" s="3">
        <f>+[1]集計表!DD37</f>
        <v>2</v>
      </c>
      <c r="H57" s="3">
        <f>+[1]集計表!DE37</f>
        <v>3</v>
      </c>
      <c r="I57" s="3">
        <f>+[1]集計表!DF37</f>
        <v>2</v>
      </c>
      <c r="J57" s="3">
        <f>+[1]集計表!DG37</f>
        <v>8</v>
      </c>
      <c r="K57" s="3">
        <f>+[1]集計表!DH37</f>
        <v>13</v>
      </c>
      <c r="L57" s="3">
        <f>+[1]集計表!DI37</f>
        <v>1</v>
      </c>
      <c r="N57" s="291"/>
    </row>
    <row r="58" spans="2:14" ht="10.5" customHeight="1" x14ac:dyDescent="0.15">
      <c r="B58" s="22"/>
      <c r="C58" s="62"/>
      <c r="D58" s="452"/>
      <c r="E58" s="5" t="s">
        <v>192</v>
      </c>
      <c r="F58" s="6"/>
      <c r="G58" s="7">
        <f t="shared" ref="G58:L58" si="28">IFERROR(G57/$F57,"-")</f>
        <v>0.1</v>
      </c>
      <c r="H58" s="7">
        <f t="shared" si="28"/>
        <v>0.15</v>
      </c>
      <c r="I58" s="7">
        <f t="shared" si="28"/>
        <v>0.1</v>
      </c>
      <c r="J58" s="7">
        <f t="shared" si="28"/>
        <v>0.4</v>
      </c>
      <c r="K58" s="7">
        <f t="shared" si="28"/>
        <v>0.65</v>
      </c>
      <c r="L58" s="7">
        <f t="shared" si="28"/>
        <v>0.05</v>
      </c>
      <c r="N58" s="292"/>
    </row>
    <row r="59" spans="2:14" ht="10.5" customHeight="1" x14ac:dyDescent="0.15">
      <c r="B59" s="22"/>
      <c r="C59" s="447" t="s">
        <v>213</v>
      </c>
      <c r="D59" s="451" t="s">
        <v>207</v>
      </c>
      <c r="E59" s="4" t="s">
        <v>191</v>
      </c>
      <c r="F59" s="3">
        <f>+[1]集計表!DC38</f>
        <v>16</v>
      </c>
      <c r="G59" s="3">
        <f>+[1]集計表!DD38</f>
        <v>0</v>
      </c>
      <c r="H59" s="3">
        <f>+[1]集計表!DE38</f>
        <v>0</v>
      </c>
      <c r="I59" s="3">
        <f>+[1]集計表!DF38</f>
        <v>1</v>
      </c>
      <c r="J59" s="3">
        <f>+[1]集計表!DG38</f>
        <v>5</v>
      </c>
      <c r="K59" s="3">
        <f>+[1]集計表!DH38</f>
        <v>9</v>
      </c>
      <c r="L59" s="3">
        <f>+[1]集計表!DI38</f>
        <v>3</v>
      </c>
      <c r="N59" s="291"/>
    </row>
    <row r="60" spans="2:14" ht="10.5" customHeight="1" x14ac:dyDescent="0.15">
      <c r="B60" s="22"/>
      <c r="C60" s="447"/>
      <c r="D60" s="452"/>
      <c r="E60" s="5" t="s">
        <v>192</v>
      </c>
      <c r="F60" s="6"/>
      <c r="G60" s="7">
        <f t="shared" ref="G60:L60" si="29">IFERROR(G59/$F59,"-")</f>
        <v>0</v>
      </c>
      <c r="H60" s="7">
        <f t="shared" si="29"/>
        <v>0</v>
      </c>
      <c r="I60" s="7">
        <f t="shared" si="29"/>
        <v>6.25E-2</v>
      </c>
      <c r="J60" s="7">
        <f t="shared" si="29"/>
        <v>0.3125</v>
      </c>
      <c r="K60" s="7">
        <f t="shared" si="29"/>
        <v>0.5625</v>
      </c>
      <c r="L60" s="7">
        <f t="shared" si="29"/>
        <v>0.1875</v>
      </c>
      <c r="N60" s="292"/>
    </row>
    <row r="61" spans="2:14" ht="10.5" customHeight="1" x14ac:dyDescent="0.15">
      <c r="B61" s="22"/>
      <c r="C61" s="447" t="s">
        <v>208</v>
      </c>
      <c r="D61" s="451" t="s">
        <v>210</v>
      </c>
      <c r="E61" s="4" t="s">
        <v>191</v>
      </c>
      <c r="F61" s="3">
        <f>+[1]集計表!DC39</f>
        <v>17</v>
      </c>
      <c r="G61" s="3">
        <f>+[1]集計表!DD39</f>
        <v>0</v>
      </c>
      <c r="H61" s="3">
        <f>+[1]集計表!DE39</f>
        <v>0</v>
      </c>
      <c r="I61" s="3">
        <f>+[1]集計表!DF39</f>
        <v>3</v>
      </c>
      <c r="J61" s="3">
        <f>+[1]集計表!DG39</f>
        <v>6</v>
      </c>
      <c r="K61" s="3">
        <f>+[1]集計表!DH39</f>
        <v>15</v>
      </c>
      <c r="L61" s="3">
        <f>+[1]集計表!DI39</f>
        <v>2</v>
      </c>
      <c r="N61" s="291"/>
    </row>
    <row r="62" spans="2:14" ht="10.5" customHeight="1" x14ac:dyDescent="0.15">
      <c r="B62" s="22"/>
      <c r="C62" s="447"/>
      <c r="D62" s="452"/>
      <c r="E62" s="5" t="s">
        <v>192</v>
      </c>
      <c r="F62" s="6"/>
      <c r="G62" s="7">
        <f t="shared" ref="G62:L62" si="30">IFERROR(G61/$F61,"-")</f>
        <v>0</v>
      </c>
      <c r="H62" s="7">
        <f t="shared" si="30"/>
        <v>0</v>
      </c>
      <c r="I62" s="7">
        <f t="shared" si="30"/>
        <v>0.17647058823529413</v>
      </c>
      <c r="J62" s="7">
        <f t="shared" si="30"/>
        <v>0.35294117647058826</v>
      </c>
      <c r="K62" s="7">
        <f t="shared" si="30"/>
        <v>0.88235294117647056</v>
      </c>
      <c r="L62" s="7">
        <f t="shared" si="30"/>
        <v>0.11764705882352941</v>
      </c>
      <c r="N62" s="292"/>
    </row>
    <row r="63" spans="2:14" ht="10.5" customHeight="1" x14ac:dyDescent="0.15">
      <c r="B63" s="22"/>
      <c r="C63" s="62"/>
      <c r="D63" s="451" t="s">
        <v>211</v>
      </c>
      <c r="E63" s="4" t="s">
        <v>191</v>
      </c>
      <c r="F63" s="3">
        <f>+[1]集計表!DC40</f>
        <v>21</v>
      </c>
      <c r="G63" s="3">
        <f>+[1]集計表!DD40</f>
        <v>0</v>
      </c>
      <c r="H63" s="3">
        <f>+[1]集計表!DE40</f>
        <v>2</v>
      </c>
      <c r="I63" s="3">
        <f>+[1]集計表!DF40</f>
        <v>4</v>
      </c>
      <c r="J63" s="3">
        <f>+[1]集計表!DG40</f>
        <v>11</v>
      </c>
      <c r="K63" s="3">
        <f>+[1]集計表!DH40</f>
        <v>9</v>
      </c>
      <c r="L63" s="3">
        <f>+[1]集計表!DI40</f>
        <v>4</v>
      </c>
      <c r="N63" s="291"/>
    </row>
    <row r="64" spans="2:14" ht="10.5" customHeight="1" x14ac:dyDescent="0.15">
      <c r="B64" s="22"/>
      <c r="C64" s="62"/>
      <c r="D64" s="452"/>
      <c r="E64" s="5" t="s">
        <v>192</v>
      </c>
      <c r="F64" s="6"/>
      <c r="G64" s="7">
        <f t="shared" ref="G64:L64" si="31">IFERROR(G63/$F63,"-")</f>
        <v>0</v>
      </c>
      <c r="H64" s="7">
        <f t="shared" si="31"/>
        <v>9.5238095238095233E-2</v>
      </c>
      <c r="I64" s="7">
        <f t="shared" si="31"/>
        <v>0.19047619047619047</v>
      </c>
      <c r="J64" s="7">
        <f t="shared" si="31"/>
        <v>0.52380952380952384</v>
      </c>
      <c r="K64" s="7">
        <f t="shared" si="31"/>
        <v>0.42857142857142855</v>
      </c>
      <c r="L64" s="7">
        <f t="shared" si="31"/>
        <v>0.19047619047619047</v>
      </c>
      <c r="N64" s="292"/>
    </row>
    <row r="65" spans="2:14" ht="10.5" customHeight="1" x14ac:dyDescent="0.15">
      <c r="B65" s="22"/>
      <c r="C65" s="464" t="s">
        <v>214</v>
      </c>
      <c r="D65" s="479"/>
      <c r="E65" s="36" t="s">
        <v>191</v>
      </c>
      <c r="F65" s="37">
        <f>+[1]集計表!DC10</f>
        <v>35</v>
      </c>
      <c r="G65" s="37">
        <f>+[1]集計表!DD10</f>
        <v>4</v>
      </c>
      <c r="H65" s="37">
        <f>+[1]集計表!DE10</f>
        <v>1</v>
      </c>
      <c r="I65" s="37">
        <f>+[1]集計表!DF10</f>
        <v>3</v>
      </c>
      <c r="J65" s="37">
        <f>+[1]集計表!DG10</f>
        <v>8</v>
      </c>
      <c r="K65" s="37">
        <f>+[1]集計表!DH10</f>
        <v>18</v>
      </c>
      <c r="L65" s="37">
        <f>+[1]集計表!DI10</f>
        <v>4</v>
      </c>
      <c r="N65" s="291"/>
    </row>
    <row r="66" spans="2:14" ht="10.5" customHeight="1" x14ac:dyDescent="0.15">
      <c r="B66" s="22"/>
      <c r="C66" s="480"/>
      <c r="D66" s="481"/>
      <c r="E66" s="38" t="s">
        <v>192</v>
      </c>
      <c r="F66" s="39"/>
      <c r="G66" s="40">
        <f t="shared" ref="G66:L66" si="32">IFERROR(G65/$F65,"-")</f>
        <v>0.11428571428571428</v>
      </c>
      <c r="H66" s="40">
        <f t="shared" si="32"/>
        <v>2.8571428571428571E-2</v>
      </c>
      <c r="I66" s="40">
        <f t="shared" si="32"/>
        <v>8.5714285714285715E-2</v>
      </c>
      <c r="J66" s="40">
        <f t="shared" si="32"/>
        <v>0.22857142857142856</v>
      </c>
      <c r="K66" s="40">
        <f t="shared" si="32"/>
        <v>0.51428571428571423</v>
      </c>
      <c r="L66" s="40">
        <f t="shared" si="32"/>
        <v>0.11428571428571428</v>
      </c>
      <c r="N66" s="292"/>
    </row>
    <row r="67" spans="2:14" ht="10.5" customHeight="1" x14ac:dyDescent="0.15">
      <c r="B67" s="22"/>
      <c r="C67" s="464" t="s">
        <v>215</v>
      </c>
      <c r="D67" s="479"/>
      <c r="E67" s="36" t="s">
        <v>191</v>
      </c>
      <c r="F67" s="37">
        <f>+[1]集計表!DC11</f>
        <v>24</v>
      </c>
      <c r="G67" s="37">
        <f>+[1]集計表!DD11</f>
        <v>6</v>
      </c>
      <c r="H67" s="37">
        <f>+[1]集計表!DE11</f>
        <v>2</v>
      </c>
      <c r="I67" s="37">
        <f>+[1]集計表!DF11</f>
        <v>4</v>
      </c>
      <c r="J67" s="37">
        <f>+[1]集計表!DG11</f>
        <v>7</v>
      </c>
      <c r="K67" s="37">
        <f>+[1]集計表!DH11</f>
        <v>6</v>
      </c>
      <c r="L67" s="37">
        <f>+[1]集計表!DI11</f>
        <v>6</v>
      </c>
      <c r="N67" s="291"/>
    </row>
    <row r="68" spans="2:14" ht="10.5" customHeight="1" x14ac:dyDescent="0.15">
      <c r="B68" s="22"/>
      <c r="C68" s="480"/>
      <c r="D68" s="481"/>
      <c r="E68" s="38" t="s">
        <v>192</v>
      </c>
      <c r="F68" s="39"/>
      <c r="G68" s="40">
        <f t="shared" ref="G68:L68" si="33">IFERROR(G67/$F67,"-")</f>
        <v>0.25</v>
      </c>
      <c r="H68" s="40">
        <f t="shared" si="33"/>
        <v>8.3333333333333329E-2</v>
      </c>
      <c r="I68" s="40">
        <f t="shared" si="33"/>
        <v>0.16666666666666666</v>
      </c>
      <c r="J68" s="40">
        <f t="shared" si="33"/>
        <v>0.29166666666666669</v>
      </c>
      <c r="K68" s="40">
        <f t="shared" si="33"/>
        <v>0.25</v>
      </c>
      <c r="L68" s="40">
        <f t="shared" si="33"/>
        <v>0.25</v>
      </c>
      <c r="N68" s="292"/>
    </row>
    <row r="69" spans="2:14" ht="10.5" customHeight="1" x14ac:dyDescent="0.15">
      <c r="B69" s="22"/>
      <c r="C69" s="464" t="s">
        <v>216</v>
      </c>
      <c r="D69" s="479"/>
      <c r="E69" s="36" t="s">
        <v>191</v>
      </c>
      <c r="F69" s="37">
        <f>+[1]集計表!DC12</f>
        <v>33</v>
      </c>
      <c r="G69" s="37">
        <f>+[1]集計表!DD12</f>
        <v>9</v>
      </c>
      <c r="H69" s="37">
        <f>+[1]集計表!DE12</f>
        <v>5</v>
      </c>
      <c r="I69" s="37">
        <f>+[1]集計表!DF12</f>
        <v>8</v>
      </c>
      <c r="J69" s="37">
        <f>+[1]集計表!DG12</f>
        <v>16</v>
      </c>
      <c r="K69" s="37">
        <f>+[1]集計表!DH12</f>
        <v>5</v>
      </c>
      <c r="L69" s="37">
        <f>+[1]集計表!DI12</f>
        <v>3</v>
      </c>
      <c r="N69" s="291"/>
    </row>
    <row r="70" spans="2:14" ht="10.5" customHeight="1" x14ac:dyDescent="0.15">
      <c r="B70" s="22"/>
      <c r="C70" s="480"/>
      <c r="D70" s="481"/>
      <c r="E70" s="38" t="s">
        <v>192</v>
      </c>
      <c r="F70" s="39"/>
      <c r="G70" s="40">
        <f t="shared" ref="G70:L70" si="34">IFERROR(G69/$F69,"-")</f>
        <v>0.27272727272727271</v>
      </c>
      <c r="H70" s="40">
        <f t="shared" si="34"/>
        <v>0.15151515151515152</v>
      </c>
      <c r="I70" s="40">
        <f t="shared" si="34"/>
        <v>0.24242424242424243</v>
      </c>
      <c r="J70" s="40">
        <f t="shared" si="34"/>
        <v>0.48484848484848486</v>
      </c>
      <c r="K70" s="40">
        <f t="shared" si="34"/>
        <v>0.15151515151515152</v>
      </c>
      <c r="L70" s="40">
        <f t="shared" si="34"/>
        <v>9.0909090909090912E-2</v>
      </c>
      <c r="N70" s="292"/>
    </row>
    <row r="71" spans="2:14" ht="10.5" customHeight="1" x14ac:dyDescent="0.15">
      <c r="B71" s="22"/>
      <c r="C71" s="464" t="s">
        <v>217</v>
      </c>
      <c r="D71" s="479"/>
      <c r="E71" s="36" t="s">
        <v>191</v>
      </c>
      <c r="F71" s="37">
        <f>+[1]集計表!DC13</f>
        <v>24</v>
      </c>
      <c r="G71" s="37">
        <f>+[1]集計表!DD13</f>
        <v>2</v>
      </c>
      <c r="H71" s="37">
        <f>+[1]集計表!DE13</f>
        <v>0</v>
      </c>
      <c r="I71" s="37">
        <f>+[1]集計表!DF13</f>
        <v>2</v>
      </c>
      <c r="J71" s="37">
        <f>+[1]集計表!DG13</f>
        <v>3</v>
      </c>
      <c r="K71" s="37">
        <f>+[1]集計表!DH13</f>
        <v>13</v>
      </c>
      <c r="L71" s="37">
        <f>+[1]集計表!DI13</f>
        <v>5</v>
      </c>
      <c r="N71" s="291"/>
    </row>
    <row r="72" spans="2:14" ht="10.5" customHeight="1" x14ac:dyDescent="0.15">
      <c r="B72" s="22"/>
      <c r="C72" s="480"/>
      <c r="D72" s="481"/>
      <c r="E72" s="38" t="s">
        <v>192</v>
      </c>
      <c r="F72" s="39"/>
      <c r="G72" s="40">
        <f t="shared" ref="G72:L72" si="35">IFERROR(G71/$F71,"-")</f>
        <v>8.3333333333333329E-2</v>
      </c>
      <c r="H72" s="40">
        <f t="shared" si="35"/>
        <v>0</v>
      </c>
      <c r="I72" s="40">
        <f t="shared" si="35"/>
        <v>8.3333333333333329E-2</v>
      </c>
      <c r="J72" s="40">
        <f t="shared" si="35"/>
        <v>0.125</v>
      </c>
      <c r="K72" s="40">
        <f t="shared" si="35"/>
        <v>0.54166666666666663</v>
      </c>
      <c r="L72" s="40">
        <f t="shared" si="35"/>
        <v>0.20833333333333334</v>
      </c>
      <c r="N72" s="292"/>
    </row>
    <row r="73" spans="2:14" ht="10.5" customHeight="1" x14ac:dyDescent="0.15">
      <c r="B73" s="22"/>
      <c r="C73" s="464" t="s">
        <v>218</v>
      </c>
      <c r="D73" s="479"/>
      <c r="E73" s="36" t="s">
        <v>191</v>
      </c>
      <c r="F73" s="37">
        <f>+[1]集計表!DC14</f>
        <v>86</v>
      </c>
      <c r="G73" s="37">
        <f>+[1]集計表!DD14</f>
        <v>20</v>
      </c>
      <c r="H73" s="37">
        <f>+[1]集計表!DE14</f>
        <v>8</v>
      </c>
      <c r="I73" s="37">
        <f>+[1]集計表!DF14</f>
        <v>27</v>
      </c>
      <c r="J73" s="37">
        <f>+[1]集計表!DG14</f>
        <v>26</v>
      </c>
      <c r="K73" s="37">
        <f>+[1]集計表!DH14</f>
        <v>38</v>
      </c>
      <c r="L73" s="37">
        <f>+[1]集計表!DI14</f>
        <v>11</v>
      </c>
      <c r="N73" s="291"/>
    </row>
    <row r="74" spans="2:14" ht="10.5" customHeight="1" x14ac:dyDescent="0.15">
      <c r="B74" s="22"/>
      <c r="C74" s="482"/>
      <c r="D74" s="483"/>
      <c r="E74" s="38" t="s">
        <v>192</v>
      </c>
      <c r="F74" s="39"/>
      <c r="G74" s="40">
        <f t="shared" ref="G74:L74" si="36">IFERROR(G73/$F73,"-")</f>
        <v>0.23255813953488372</v>
      </c>
      <c r="H74" s="40">
        <f t="shared" si="36"/>
        <v>9.3023255813953487E-2</v>
      </c>
      <c r="I74" s="40">
        <f t="shared" si="36"/>
        <v>0.31395348837209303</v>
      </c>
      <c r="J74" s="40">
        <f t="shared" si="36"/>
        <v>0.30232558139534882</v>
      </c>
      <c r="K74" s="40">
        <f t="shared" si="36"/>
        <v>0.44186046511627908</v>
      </c>
      <c r="L74" s="40">
        <f t="shared" si="36"/>
        <v>0.12790697674418605</v>
      </c>
      <c r="N74" s="292"/>
    </row>
    <row r="75" spans="2:14" ht="10.5" customHeight="1" x14ac:dyDescent="0.15">
      <c r="B75" s="22"/>
      <c r="C75" s="64"/>
      <c r="D75" s="451" t="s">
        <v>47</v>
      </c>
      <c r="E75" s="4" t="s">
        <v>191</v>
      </c>
      <c r="F75" s="3">
        <f>+[1]集計表!DC45</f>
        <v>18</v>
      </c>
      <c r="G75" s="3">
        <f>+[1]集計表!DD45</f>
        <v>3</v>
      </c>
      <c r="H75" s="3">
        <f>+[1]集計表!DE45</f>
        <v>0</v>
      </c>
      <c r="I75" s="3">
        <f>+[1]集計表!DF45</f>
        <v>2</v>
      </c>
      <c r="J75" s="3">
        <f>+[1]集計表!DG45</f>
        <v>7</v>
      </c>
      <c r="K75" s="3">
        <f>+[1]集計表!DH45</f>
        <v>5</v>
      </c>
      <c r="L75" s="3">
        <f>+[1]集計表!DI45</f>
        <v>4</v>
      </c>
      <c r="N75" s="291"/>
    </row>
    <row r="76" spans="2:14" ht="10.5" customHeight="1" x14ac:dyDescent="0.15">
      <c r="B76" s="22"/>
      <c r="C76" s="64"/>
      <c r="D76" s="452"/>
      <c r="E76" s="5" t="s">
        <v>192</v>
      </c>
      <c r="F76" s="6"/>
      <c r="G76" s="7">
        <f t="shared" ref="G76:L76" si="37">IFERROR(G75/$F75,"-")</f>
        <v>0.16666666666666666</v>
      </c>
      <c r="H76" s="7">
        <f t="shared" si="37"/>
        <v>0</v>
      </c>
      <c r="I76" s="7">
        <f t="shared" si="37"/>
        <v>0.1111111111111111</v>
      </c>
      <c r="J76" s="7">
        <f t="shared" si="37"/>
        <v>0.3888888888888889</v>
      </c>
      <c r="K76" s="7">
        <f t="shared" si="37"/>
        <v>0.27777777777777779</v>
      </c>
      <c r="L76" s="7">
        <f t="shared" si="37"/>
        <v>0.22222222222222221</v>
      </c>
      <c r="N76" s="292"/>
    </row>
    <row r="77" spans="2:14" ht="10.5" customHeight="1" x14ac:dyDescent="0.15">
      <c r="B77" s="22"/>
      <c r="C77" s="64"/>
      <c r="D77" s="451" t="s">
        <v>219</v>
      </c>
      <c r="E77" s="4" t="s">
        <v>191</v>
      </c>
      <c r="F77" s="3">
        <f>+[1]集計表!DC46</f>
        <v>25</v>
      </c>
      <c r="G77" s="3">
        <f>+[1]集計表!DD46</f>
        <v>4</v>
      </c>
      <c r="H77" s="3">
        <f>+[1]集計表!DE46</f>
        <v>2</v>
      </c>
      <c r="I77" s="3">
        <f>+[1]集計表!DF46</f>
        <v>8</v>
      </c>
      <c r="J77" s="3">
        <f>+[1]集計表!DG46</f>
        <v>5</v>
      </c>
      <c r="K77" s="3">
        <f>+[1]集計表!DH46</f>
        <v>15</v>
      </c>
      <c r="L77" s="3">
        <f>+[1]集計表!DI46</f>
        <v>2</v>
      </c>
      <c r="N77" s="291"/>
    </row>
    <row r="78" spans="2:14" ht="10.5" customHeight="1" x14ac:dyDescent="0.15">
      <c r="B78" s="22"/>
      <c r="C78" s="64"/>
      <c r="D78" s="452"/>
      <c r="E78" s="5" t="s">
        <v>192</v>
      </c>
      <c r="F78" s="6"/>
      <c r="G78" s="7">
        <f t="shared" ref="G78:L78" si="38">IFERROR(G77/$F77,"-")</f>
        <v>0.16</v>
      </c>
      <c r="H78" s="7">
        <f t="shared" si="38"/>
        <v>0.08</v>
      </c>
      <c r="I78" s="7">
        <f t="shared" si="38"/>
        <v>0.32</v>
      </c>
      <c r="J78" s="7">
        <f t="shared" si="38"/>
        <v>0.2</v>
      </c>
      <c r="K78" s="7">
        <f t="shared" si="38"/>
        <v>0.6</v>
      </c>
      <c r="L78" s="7">
        <f t="shared" si="38"/>
        <v>0.08</v>
      </c>
      <c r="N78" s="292"/>
    </row>
    <row r="79" spans="2:14" ht="10.5" customHeight="1" x14ac:dyDescent="0.15">
      <c r="B79" s="22"/>
      <c r="C79" s="64"/>
      <c r="D79" s="451" t="s">
        <v>220</v>
      </c>
      <c r="E79" s="4" t="s">
        <v>191</v>
      </c>
      <c r="F79" s="3">
        <f>+[1]集計表!DC47</f>
        <v>22</v>
      </c>
      <c r="G79" s="3">
        <f>+[1]集計表!DD47</f>
        <v>3</v>
      </c>
      <c r="H79" s="3">
        <f>+[1]集計表!DE47</f>
        <v>1</v>
      </c>
      <c r="I79" s="3">
        <f>+[1]集計表!DF47</f>
        <v>6</v>
      </c>
      <c r="J79" s="3">
        <f>+[1]集計表!DG47</f>
        <v>5</v>
      </c>
      <c r="K79" s="3">
        <f>+[1]集計表!DH47</f>
        <v>12</v>
      </c>
      <c r="L79" s="3">
        <f>+[1]集計表!DI47</f>
        <v>2</v>
      </c>
      <c r="N79" s="291"/>
    </row>
    <row r="80" spans="2:14" ht="10.5" customHeight="1" x14ac:dyDescent="0.15">
      <c r="B80" s="22"/>
      <c r="C80" s="64"/>
      <c r="D80" s="452"/>
      <c r="E80" s="5" t="s">
        <v>192</v>
      </c>
      <c r="F80" s="6"/>
      <c r="G80" s="7">
        <f t="shared" ref="G80:L80" si="39">IFERROR(G79/$F79,"-")</f>
        <v>0.13636363636363635</v>
      </c>
      <c r="H80" s="7">
        <f t="shared" si="39"/>
        <v>4.5454545454545456E-2</v>
      </c>
      <c r="I80" s="7">
        <f t="shared" si="39"/>
        <v>0.27272727272727271</v>
      </c>
      <c r="J80" s="7">
        <f t="shared" si="39"/>
        <v>0.22727272727272727</v>
      </c>
      <c r="K80" s="7">
        <f t="shared" si="39"/>
        <v>0.54545454545454541</v>
      </c>
      <c r="L80" s="7">
        <f t="shared" si="39"/>
        <v>9.0909090909090912E-2</v>
      </c>
      <c r="N80" s="292"/>
    </row>
    <row r="81" spans="2:14" ht="10.5" customHeight="1" x14ac:dyDescent="0.15">
      <c r="B81" s="22"/>
      <c r="C81" s="64"/>
      <c r="D81" s="451" t="s">
        <v>221</v>
      </c>
      <c r="E81" s="4" t="s">
        <v>191</v>
      </c>
      <c r="F81" s="3">
        <f>+[1]集計表!DC48</f>
        <v>21</v>
      </c>
      <c r="G81" s="3">
        <f>+[1]集計表!DD48</f>
        <v>10</v>
      </c>
      <c r="H81" s="3">
        <f>+[1]集計表!DE48</f>
        <v>5</v>
      </c>
      <c r="I81" s="3">
        <f>+[1]集計表!DF48</f>
        <v>11</v>
      </c>
      <c r="J81" s="3">
        <f>+[1]集計表!DG48</f>
        <v>9</v>
      </c>
      <c r="K81" s="3">
        <f>+[1]集計表!DH48</f>
        <v>6</v>
      </c>
      <c r="L81" s="3">
        <f>+[1]集計表!DI48</f>
        <v>3</v>
      </c>
      <c r="N81" s="291"/>
    </row>
    <row r="82" spans="2:14" ht="10.5" customHeight="1" x14ac:dyDescent="0.15">
      <c r="B82" s="23"/>
      <c r="C82" s="63"/>
      <c r="D82" s="452"/>
      <c r="E82" s="5" t="s">
        <v>192</v>
      </c>
      <c r="F82" s="6"/>
      <c r="G82" s="7">
        <f t="shared" ref="G82:L82" si="40">IFERROR(G81/$F81,"-")</f>
        <v>0.47619047619047616</v>
      </c>
      <c r="H82" s="7">
        <f t="shared" si="40"/>
        <v>0.23809523809523808</v>
      </c>
      <c r="I82" s="7">
        <f t="shared" si="40"/>
        <v>0.52380952380952384</v>
      </c>
      <c r="J82" s="7">
        <f t="shared" si="40"/>
        <v>0.42857142857142855</v>
      </c>
      <c r="K82" s="7">
        <f t="shared" si="40"/>
        <v>0.2857142857142857</v>
      </c>
      <c r="L82" s="7">
        <f t="shared" si="40"/>
        <v>0.14285714285714285</v>
      </c>
      <c r="N82" s="292"/>
    </row>
    <row r="83" spans="2:14" ht="10.5" customHeight="1" x14ac:dyDescent="0.15"/>
    <row r="84" spans="2:14" x14ac:dyDescent="0.15">
      <c r="B84" s="1" t="s">
        <v>316</v>
      </c>
    </row>
    <row r="85" spans="2:14" x14ac:dyDescent="0.15">
      <c r="B85" s="1" t="s">
        <v>76</v>
      </c>
    </row>
  </sheetData>
  <sheetProtection algorithmName="SHA-512" hashValue="dIo31Uwmek9GYqhMMqw7Ax+/YXv6qzfBoazvPNQVcsYYcO5cnZjZzH+m8MS2y206QDrT2tTGQQCo2VQULALftA==" saltValue="WMvnSjC1bDDd6q2FGGfvYg=="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K83"/>
  <sheetViews>
    <sheetView topLeftCell="B1" zoomScale="115" zoomScaleNormal="115" workbookViewId="0">
      <selection activeCell="K2" sqref="K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0" width="7.875" style="1" customWidth="1"/>
    <col min="11" max="16384" width="9" style="1"/>
  </cols>
  <sheetData>
    <row r="1" spans="1:11" ht="17.25" x14ac:dyDescent="0.2">
      <c r="A1" s="88"/>
      <c r="B1" s="15" t="s">
        <v>317</v>
      </c>
    </row>
    <row r="2" spans="1:11" ht="33.950000000000003" customHeight="1" x14ac:dyDescent="0.15">
      <c r="B2" s="495"/>
      <c r="C2" s="497"/>
      <c r="D2" s="498"/>
      <c r="E2" s="2"/>
      <c r="F2" s="17" t="s">
        <v>189</v>
      </c>
      <c r="G2" s="18" t="s">
        <v>318</v>
      </c>
      <c r="H2" s="18" t="s">
        <v>319</v>
      </c>
      <c r="I2" s="18" t="s">
        <v>320</v>
      </c>
      <c r="K2" s="290"/>
    </row>
    <row r="3" spans="1:11" ht="10.5" customHeight="1" x14ac:dyDescent="0.15">
      <c r="B3" s="468" t="s">
        <v>190</v>
      </c>
      <c r="C3" s="490"/>
      <c r="D3" s="491"/>
      <c r="E3" s="24" t="s">
        <v>191</v>
      </c>
      <c r="F3" s="25">
        <f>+[1]集計表!DJ6</f>
        <v>1266</v>
      </c>
      <c r="G3" s="25">
        <f>+[1]集計表!DK6</f>
        <v>786</v>
      </c>
      <c r="H3" s="25">
        <f>+[1]集計表!DL6</f>
        <v>194</v>
      </c>
      <c r="I3" s="25">
        <f>+[1]集計表!DM6</f>
        <v>286</v>
      </c>
      <c r="K3" s="291"/>
    </row>
    <row r="4" spans="1:11" ht="10.5" customHeight="1" x14ac:dyDescent="0.15">
      <c r="B4" s="492"/>
      <c r="C4" s="493"/>
      <c r="D4" s="494"/>
      <c r="E4" s="26" t="s">
        <v>192</v>
      </c>
      <c r="F4" s="28"/>
      <c r="G4" s="28">
        <f>IFERROR(G3/$F3,"-")</f>
        <v>0.62085308056872035</v>
      </c>
      <c r="H4" s="28">
        <f t="shared" ref="H4:I4" si="0">IFERROR(H3/$F3,"-")</f>
        <v>0.15323854660347552</v>
      </c>
      <c r="I4" s="28">
        <f t="shared" si="0"/>
        <v>0.2259083728278041</v>
      </c>
      <c r="K4" s="292"/>
    </row>
    <row r="5" spans="1:11" ht="10.5" customHeight="1" x14ac:dyDescent="0.15">
      <c r="B5" s="453" t="s">
        <v>193</v>
      </c>
      <c r="C5" s="484"/>
      <c r="D5" s="485"/>
      <c r="E5" s="30" t="s">
        <v>191</v>
      </c>
      <c r="F5" s="31">
        <f>+[1]集計表!DJ7</f>
        <v>546</v>
      </c>
      <c r="G5" s="31">
        <f>+[1]集計表!DK7</f>
        <v>391</v>
      </c>
      <c r="H5" s="31">
        <f>+[1]集計表!DL7</f>
        <v>73</v>
      </c>
      <c r="I5" s="31">
        <f>+[1]集計表!DM7</f>
        <v>82</v>
      </c>
      <c r="K5" s="291"/>
    </row>
    <row r="6" spans="1:11" ht="10.5" customHeight="1" x14ac:dyDescent="0.15">
      <c r="B6" s="486"/>
      <c r="C6" s="487"/>
      <c r="D6" s="488"/>
      <c r="E6" s="32" t="s">
        <v>192</v>
      </c>
      <c r="F6" s="70"/>
      <c r="G6" s="70">
        <f>IFERROR(G5/$F5,"-")</f>
        <v>0.71611721611721613</v>
      </c>
      <c r="H6" s="70">
        <f t="shared" ref="H6:I6" si="1">IFERROR(H5/$F5,"-")</f>
        <v>0.1336996336996337</v>
      </c>
      <c r="I6" s="70">
        <f t="shared" si="1"/>
        <v>0.15018315018315018</v>
      </c>
      <c r="K6" s="292"/>
    </row>
    <row r="7" spans="1:11" ht="10.5" customHeight="1" x14ac:dyDescent="0.15">
      <c r="B7" s="22"/>
      <c r="C7" s="459" t="s">
        <v>194</v>
      </c>
      <c r="D7" s="460"/>
      <c r="E7" s="4" t="s">
        <v>191</v>
      </c>
      <c r="F7" s="3">
        <f>+[1]集計表!DJ15</f>
        <v>42</v>
      </c>
      <c r="G7" s="3">
        <f>+[1]集計表!DK15</f>
        <v>31</v>
      </c>
      <c r="H7" s="3">
        <f>+[1]集計表!DL15</f>
        <v>5</v>
      </c>
      <c r="I7" s="3">
        <f>+[1]集計表!DM15</f>
        <v>6</v>
      </c>
      <c r="K7" s="291"/>
    </row>
    <row r="8" spans="1:11" ht="10.5" customHeight="1" x14ac:dyDescent="0.15">
      <c r="B8" s="22"/>
      <c r="C8" s="461"/>
      <c r="D8" s="462"/>
      <c r="E8" s="5" t="s">
        <v>192</v>
      </c>
      <c r="F8" s="7"/>
      <c r="G8" s="7">
        <f t="shared" ref="G8:I8" si="2">IFERROR(G7/$F7,"-")</f>
        <v>0.73809523809523814</v>
      </c>
      <c r="H8" s="7">
        <f t="shared" si="2"/>
        <v>0.11904761904761904</v>
      </c>
      <c r="I8" s="7">
        <f t="shared" si="2"/>
        <v>0.14285714285714285</v>
      </c>
      <c r="K8" s="292"/>
    </row>
    <row r="9" spans="1:11" ht="10.5" customHeight="1" x14ac:dyDescent="0.15">
      <c r="B9" s="22"/>
      <c r="C9" s="459" t="s">
        <v>195</v>
      </c>
      <c r="D9" s="460"/>
      <c r="E9" s="4" t="s">
        <v>191</v>
      </c>
      <c r="F9" s="3">
        <f>+[1]集計表!DJ16</f>
        <v>33</v>
      </c>
      <c r="G9" s="3">
        <f>+[1]集計表!DK16</f>
        <v>22</v>
      </c>
      <c r="H9" s="3">
        <f>+[1]集計表!DL16</f>
        <v>5</v>
      </c>
      <c r="I9" s="3">
        <f>+[1]集計表!DM16</f>
        <v>6</v>
      </c>
      <c r="K9" s="291"/>
    </row>
    <row r="10" spans="1:11" ht="10.5" customHeight="1" x14ac:dyDescent="0.15">
      <c r="B10" s="22"/>
      <c r="C10" s="461"/>
      <c r="D10" s="462"/>
      <c r="E10" s="5" t="s">
        <v>192</v>
      </c>
      <c r="F10" s="7"/>
      <c r="G10" s="7">
        <f t="shared" ref="G10:I10" si="3">IFERROR(G9/$F9,"-")</f>
        <v>0.66666666666666663</v>
      </c>
      <c r="H10" s="7">
        <f t="shared" si="3"/>
        <v>0.15151515151515152</v>
      </c>
      <c r="I10" s="7">
        <f t="shared" si="3"/>
        <v>0.18181818181818182</v>
      </c>
      <c r="K10" s="292"/>
    </row>
    <row r="11" spans="1:11" ht="10.5" customHeight="1" x14ac:dyDescent="0.15">
      <c r="B11" s="22"/>
      <c r="C11" s="459" t="s">
        <v>22</v>
      </c>
      <c r="D11" s="460"/>
      <c r="E11" s="4" t="s">
        <v>191</v>
      </c>
      <c r="F11" s="3">
        <f>+[1]集計表!DJ17</f>
        <v>31</v>
      </c>
      <c r="G11" s="3">
        <f>+[1]集計表!DK17</f>
        <v>17</v>
      </c>
      <c r="H11" s="3">
        <f>+[1]集計表!DL17</f>
        <v>8</v>
      </c>
      <c r="I11" s="3">
        <f>+[1]集計表!DM17</f>
        <v>6</v>
      </c>
      <c r="K11" s="291"/>
    </row>
    <row r="12" spans="1:11" ht="10.5" customHeight="1" x14ac:dyDescent="0.15">
      <c r="B12" s="22"/>
      <c r="C12" s="461"/>
      <c r="D12" s="462"/>
      <c r="E12" s="5" t="s">
        <v>192</v>
      </c>
      <c r="F12" s="7"/>
      <c r="G12" s="7">
        <f t="shared" ref="G12:I12" si="4">IFERROR(G11/$F11,"-")</f>
        <v>0.54838709677419351</v>
      </c>
      <c r="H12" s="7">
        <f t="shared" si="4"/>
        <v>0.25806451612903225</v>
      </c>
      <c r="I12" s="7">
        <f t="shared" si="4"/>
        <v>0.19354838709677419</v>
      </c>
      <c r="K12" s="292"/>
    </row>
    <row r="13" spans="1:11" ht="10.5" customHeight="1" x14ac:dyDescent="0.15">
      <c r="B13" s="22"/>
      <c r="C13" s="459" t="s">
        <v>25</v>
      </c>
      <c r="D13" s="460"/>
      <c r="E13" s="4" t="s">
        <v>191</v>
      </c>
      <c r="F13" s="3">
        <f>+[1]集計表!DJ18</f>
        <v>50</v>
      </c>
      <c r="G13" s="3">
        <f>+[1]集計表!DK18</f>
        <v>28</v>
      </c>
      <c r="H13" s="3">
        <f>+[1]集計表!DL18</f>
        <v>14</v>
      </c>
      <c r="I13" s="3">
        <f>+[1]集計表!DM18</f>
        <v>8</v>
      </c>
      <c r="K13" s="291"/>
    </row>
    <row r="14" spans="1:11" ht="10.5" customHeight="1" x14ac:dyDescent="0.15">
      <c r="B14" s="22"/>
      <c r="C14" s="461"/>
      <c r="D14" s="462"/>
      <c r="E14" s="5" t="s">
        <v>192</v>
      </c>
      <c r="F14" s="7"/>
      <c r="G14" s="7">
        <f t="shared" ref="G14:I14" si="5">IFERROR(G13/$F13,"-")</f>
        <v>0.56000000000000005</v>
      </c>
      <c r="H14" s="7">
        <f t="shared" si="5"/>
        <v>0.28000000000000003</v>
      </c>
      <c r="I14" s="7">
        <f t="shared" si="5"/>
        <v>0.16</v>
      </c>
      <c r="K14" s="292"/>
    </row>
    <row r="15" spans="1:11" ht="10.5" customHeight="1" x14ac:dyDescent="0.15">
      <c r="B15" s="22"/>
      <c r="C15" s="459" t="s">
        <v>196</v>
      </c>
      <c r="D15" s="460"/>
      <c r="E15" s="4" t="s">
        <v>191</v>
      </c>
      <c r="F15" s="3">
        <f>+[1]集計表!DJ19</f>
        <v>45</v>
      </c>
      <c r="G15" s="3">
        <f>+[1]集計表!DK19</f>
        <v>29</v>
      </c>
      <c r="H15" s="3">
        <f>+[1]集計表!DL19</f>
        <v>8</v>
      </c>
      <c r="I15" s="3">
        <f>+[1]集計表!DM19</f>
        <v>8</v>
      </c>
      <c r="K15" s="291"/>
    </row>
    <row r="16" spans="1:11" ht="10.5" customHeight="1" x14ac:dyDescent="0.15">
      <c r="B16" s="22"/>
      <c r="C16" s="461"/>
      <c r="D16" s="462"/>
      <c r="E16" s="5" t="s">
        <v>192</v>
      </c>
      <c r="F16" s="7"/>
      <c r="G16" s="7">
        <f t="shared" ref="G16:I16" si="6">IFERROR(G15/$F15,"-")</f>
        <v>0.64444444444444449</v>
      </c>
      <c r="H16" s="7">
        <f t="shared" si="6"/>
        <v>0.17777777777777778</v>
      </c>
      <c r="I16" s="7">
        <f t="shared" si="6"/>
        <v>0.17777777777777778</v>
      </c>
      <c r="K16" s="292"/>
    </row>
    <row r="17" spans="2:11" ht="10.5" customHeight="1" x14ac:dyDescent="0.15">
      <c r="B17" s="22"/>
      <c r="C17" s="459" t="s">
        <v>197</v>
      </c>
      <c r="D17" s="460"/>
      <c r="E17" s="4" t="s">
        <v>191</v>
      </c>
      <c r="F17" s="3">
        <f>+[1]集計表!DJ20</f>
        <v>36</v>
      </c>
      <c r="G17" s="3">
        <f>+[1]集計表!DK20</f>
        <v>28</v>
      </c>
      <c r="H17" s="3">
        <f>+[1]集計表!DL20</f>
        <v>4</v>
      </c>
      <c r="I17" s="3">
        <f>+[1]集計表!DM20</f>
        <v>4</v>
      </c>
      <c r="K17" s="291"/>
    </row>
    <row r="18" spans="2:11" ht="10.5" customHeight="1" x14ac:dyDescent="0.15">
      <c r="B18" s="22"/>
      <c r="C18" s="461"/>
      <c r="D18" s="462"/>
      <c r="E18" s="5" t="s">
        <v>192</v>
      </c>
      <c r="F18" s="7"/>
      <c r="G18" s="7">
        <f t="shared" ref="G18:I18" si="7">IFERROR(G17/$F17,"-")</f>
        <v>0.77777777777777779</v>
      </c>
      <c r="H18" s="7">
        <f t="shared" si="7"/>
        <v>0.1111111111111111</v>
      </c>
      <c r="I18" s="7">
        <f t="shared" si="7"/>
        <v>0.1111111111111111</v>
      </c>
      <c r="K18" s="292"/>
    </row>
    <row r="19" spans="2:11" ht="10.5" customHeight="1" x14ac:dyDescent="0.15">
      <c r="B19" s="22"/>
      <c r="C19" s="459" t="s">
        <v>27</v>
      </c>
      <c r="D19" s="460"/>
      <c r="E19" s="4" t="s">
        <v>191</v>
      </c>
      <c r="F19" s="3">
        <f>+[1]集計表!DJ21</f>
        <v>48</v>
      </c>
      <c r="G19" s="3">
        <f>+[1]集計表!DK21</f>
        <v>34</v>
      </c>
      <c r="H19" s="3">
        <f>+[1]集計表!DL21</f>
        <v>6</v>
      </c>
      <c r="I19" s="3">
        <f>+[1]集計表!DM21</f>
        <v>8</v>
      </c>
      <c r="K19" s="291"/>
    </row>
    <row r="20" spans="2:11" ht="10.5" customHeight="1" x14ac:dyDescent="0.15">
      <c r="B20" s="22"/>
      <c r="C20" s="461"/>
      <c r="D20" s="462"/>
      <c r="E20" s="5" t="s">
        <v>192</v>
      </c>
      <c r="F20" s="7"/>
      <c r="G20" s="7">
        <f t="shared" ref="G20:I20" si="8">IFERROR(G19/$F19,"-")</f>
        <v>0.70833333333333337</v>
      </c>
      <c r="H20" s="7">
        <f t="shared" si="8"/>
        <v>0.125</v>
      </c>
      <c r="I20" s="7">
        <f t="shared" si="8"/>
        <v>0.16666666666666666</v>
      </c>
      <c r="K20" s="292"/>
    </row>
    <row r="21" spans="2:11" ht="10.5" customHeight="1" x14ac:dyDescent="0.15">
      <c r="B21" s="22"/>
      <c r="C21" s="459" t="s">
        <v>198</v>
      </c>
      <c r="D21" s="460"/>
      <c r="E21" s="4" t="s">
        <v>191</v>
      </c>
      <c r="F21" s="3">
        <f>+[1]集計表!DJ22</f>
        <v>51</v>
      </c>
      <c r="G21" s="3">
        <f>+[1]集計表!DK22</f>
        <v>39</v>
      </c>
      <c r="H21" s="3">
        <f>+[1]集計表!DL22</f>
        <v>6</v>
      </c>
      <c r="I21" s="3">
        <f>+[1]集計表!DM22</f>
        <v>6</v>
      </c>
      <c r="K21" s="291"/>
    </row>
    <row r="22" spans="2:11" ht="10.5" customHeight="1" x14ac:dyDescent="0.15">
      <c r="B22" s="22"/>
      <c r="C22" s="461"/>
      <c r="D22" s="462"/>
      <c r="E22" s="5" t="s">
        <v>192</v>
      </c>
      <c r="F22" s="7"/>
      <c r="G22" s="7">
        <f t="shared" ref="G22:I22" si="9">IFERROR(G21/$F21,"-")</f>
        <v>0.76470588235294112</v>
      </c>
      <c r="H22" s="7">
        <f t="shared" si="9"/>
        <v>0.11764705882352941</v>
      </c>
      <c r="I22" s="7">
        <f t="shared" si="9"/>
        <v>0.11764705882352941</v>
      </c>
      <c r="K22" s="292"/>
    </row>
    <row r="23" spans="2:11" ht="10.5" customHeight="1" x14ac:dyDescent="0.15">
      <c r="B23" s="22"/>
      <c r="C23" s="459" t="s">
        <v>29</v>
      </c>
      <c r="D23" s="460"/>
      <c r="E23" s="4" t="s">
        <v>191</v>
      </c>
      <c r="F23" s="3">
        <f>+[1]集計表!DJ23</f>
        <v>68</v>
      </c>
      <c r="G23" s="3">
        <f>+[1]集計表!DK23</f>
        <v>52</v>
      </c>
      <c r="H23" s="3">
        <f>+[1]集計表!DL23</f>
        <v>9</v>
      </c>
      <c r="I23" s="3">
        <f>+[1]集計表!DM23</f>
        <v>7</v>
      </c>
      <c r="K23" s="291"/>
    </row>
    <row r="24" spans="2:11" ht="10.5" customHeight="1" x14ac:dyDescent="0.15">
      <c r="B24" s="22"/>
      <c r="C24" s="461"/>
      <c r="D24" s="462"/>
      <c r="E24" s="5" t="s">
        <v>192</v>
      </c>
      <c r="F24" s="7"/>
      <c r="G24" s="7">
        <f t="shared" ref="G24:I24" si="10">IFERROR(G23/$F23,"-")</f>
        <v>0.76470588235294112</v>
      </c>
      <c r="H24" s="7">
        <f t="shared" si="10"/>
        <v>0.13235294117647059</v>
      </c>
      <c r="I24" s="7">
        <f t="shared" si="10"/>
        <v>0.10294117647058823</v>
      </c>
      <c r="K24" s="292"/>
    </row>
    <row r="25" spans="2:11" ht="10.5" customHeight="1" x14ac:dyDescent="0.15">
      <c r="B25" s="22"/>
      <c r="C25" s="459" t="s">
        <v>199</v>
      </c>
      <c r="D25" s="460"/>
      <c r="E25" s="4" t="s">
        <v>191</v>
      </c>
      <c r="F25" s="3">
        <f>+[1]集計表!DJ24</f>
        <v>45</v>
      </c>
      <c r="G25" s="3">
        <f>+[1]集計表!DK24</f>
        <v>30</v>
      </c>
      <c r="H25" s="3">
        <f>+[1]集計表!DL24</f>
        <v>5</v>
      </c>
      <c r="I25" s="3">
        <f>+[1]集計表!DM24</f>
        <v>10</v>
      </c>
      <c r="K25" s="291"/>
    </row>
    <row r="26" spans="2:11" ht="10.5" customHeight="1" x14ac:dyDescent="0.15">
      <c r="B26" s="22"/>
      <c r="C26" s="461"/>
      <c r="D26" s="462"/>
      <c r="E26" s="5" t="s">
        <v>192</v>
      </c>
      <c r="F26" s="7"/>
      <c r="G26" s="7">
        <f t="shared" ref="G26:I26" si="11">IFERROR(G25/$F25,"-")</f>
        <v>0.66666666666666663</v>
      </c>
      <c r="H26" s="7">
        <f t="shared" si="11"/>
        <v>0.1111111111111111</v>
      </c>
      <c r="I26" s="7">
        <f t="shared" si="11"/>
        <v>0.22222222222222221</v>
      </c>
      <c r="K26" s="292"/>
    </row>
    <row r="27" spans="2:11" ht="10.5" customHeight="1" x14ac:dyDescent="0.15">
      <c r="B27" s="22"/>
      <c r="C27" s="459" t="s">
        <v>200</v>
      </c>
      <c r="D27" s="460"/>
      <c r="E27" s="4" t="s">
        <v>191</v>
      </c>
      <c r="F27" s="3">
        <f>+[1]集計表!DJ25</f>
        <v>42</v>
      </c>
      <c r="G27" s="3">
        <f>+[1]集計表!DK25</f>
        <v>38</v>
      </c>
      <c r="H27" s="3">
        <f>+[1]集計表!DL25</f>
        <v>1</v>
      </c>
      <c r="I27" s="3">
        <f>+[1]集計表!DM25</f>
        <v>3</v>
      </c>
      <c r="K27" s="291"/>
    </row>
    <row r="28" spans="2:11" ht="10.5" customHeight="1" x14ac:dyDescent="0.15">
      <c r="B28" s="22"/>
      <c r="C28" s="461"/>
      <c r="D28" s="462"/>
      <c r="E28" s="5" t="s">
        <v>192</v>
      </c>
      <c r="F28" s="7"/>
      <c r="G28" s="7">
        <f t="shared" ref="G28:I28" si="12">IFERROR(G27/$F27,"-")</f>
        <v>0.90476190476190477</v>
      </c>
      <c r="H28" s="7">
        <f t="shared" si="12"/>
        <v>2.3809523809523808E-2</v>
      </c>
      <c r="I28" s="7">
        <f t="shared" si="12"/>
        <v>7.1428571428571425E-2</v>
      </c>
      <c r="K28" s="292"/>
    </row>
    <row r="29" spans="2:11" ht="10.5" customHeight="1" x14ac:dyDescent="0.15">
      <c r="B29" s="22"/>
      <c r="C29" s="459" t="s">
        <v>201</v>
      </c>
      <c r="D29" s="460"/>
      <c r="E29" s="4" t="s">
        <v>191</v>
      </c>
      <c r="F29" s="3">
        <f>+[1]集計表!DJ26</f>
        <v>55</v>
      </c>
      <c r="G29" s="3">
        <f>+[1]集計表!DK26</f>
        <v>43</v>
      </c>
      <c r="H29" s="3">
        <f>+[1]集計表!DL26</f>
        <v>2</v>
      </c>
      <c r="I29" s="3">
        <f>+[1]集計表!DM26</f>
        <v>10</v>
      </c>
      <c r="K29" s="291"/>
    </row>
    <row r="30" spans="2:11" ht="10.5" customHeight="1" x14ac:dyDescent="0.15">
      <c r="B30" s="22"/>
      <c r="C30" s="461"/>
      <c r="D30" s="462"/>
      <c r="E30" s="5" t="s">
        <v>192</v>
      </c>
      <c r="F30" s="7"/>
      <c r="G30" s="7">
        <f t="shared" ref="G30:I30" si="13">IFERROR(G29/$F29,"-")</f>
        <v>0.78181818181818186</v>
      </c>
      <c r="H30" s="7">
        <f t="shared" si="13"/>
        <v>3.6363636363636362E-2</v>
      </c>
      <c r="I30" s="7">
        <f t="shared" si="13"/>
        <v>0.18181818181818182</v>
      </c>
      <c r="K30" s="292"/>
    </row>
    <row r="31" spans="2:11" ht="10.5" customHeight="1" x14ac:dyDescent="0.15">
      <c r="B31" s="453" t="s">
        <v>202</v>
      </c>
      <c r="C31" s="484"/>
      <c r="D31" s="485"/>
      <c r="E31" s="30" t="s">
        <v>191</v>
      </c>
      <c r="F31" s="31">
        <f t="shared" ref="F31:I31" si="14">+F33+F41+F65+F67+F69+F71+F73</f>
        <v>720</v>
      </c>
      <c r="G31" s="31">
        <f t="shared" si="14"/>
        <v>395</v>
      </c>
      <c r="H31" s="31">
        <f t="shared" si="14"/>
        <v>121</v>
      </c>
      <c r="I31" s="31">
        <f t="shared" si="14"/>
        <v>204</v>
      </c>
      <c r="K31" s="291"/>
    </row>
    <row r="32" spans="2:11" ht="10.5" customHeight="1" x14ac:dyDescent="0.15">
      <c r="B32" s="486"/>
      <c r="C32" s="487"/>
      <c r="D32" s="488"/>
      <c r="E32" s="32" t="s">
        <v>192</v>
      </c>
      <c r="F32" s="34"/>
      <c r="G32" s="34">
        <f t="shared" ref="G32:I32" si="15">IFERROR(G31/$F31,"-")</f>
        <v>0.54861111111111116</v>
      </c>
      <c r="H32" s="34">
        <f t="shared" si="15"/>
        <v>0.16805555555555557</v>
      </c>
      <c r="I32" s="34">
        <f t="shared" si="15"/>
        <v>0.28333333333333333</v>
      </c>
      <c r="K32" s="292"/>
    </row>
    <row r="33" spans="2:11" ht="10.5" customHeight="1" x14ac:dyDescent="0.15">
      <c r="B33" s="22"/>
      <c r="C33" s="464" t="s">
        <v>203</v>
      </c>
      <c r="D33" s="479"/>
      <c r="E33" s="36" t="s">
        <v>191</v>
      </c>
      <c r="F33" s="37">
        <f>+[1]集計表!DJ8</f>
        <v>142</v>
      </c>
      <c r="G33" s="37">
        <f>+[1]集計表!DK8</f>
        <v>83</v>
      </c>
      <c r="H33" s="37">
        <f>+[1]集計表!DL8</f>
        <v>25</v>
      </c>
      <c r="I33" s="37">
        <f>+[1]集計表!DM8</f>
        <v>34</v>
      </c>
      <c r="K33" s="291"/>
    </row>
    <row r="34" spans="2:11" ht="10.5" customHeight="1" x14ac:dyDescent="0.15">
      <c r="B34" s="22"/>
      <c r="C34" s="482"/>
      <c r="D34" s="483"/>
      <c r="E34" s="38" t="s">
        <v>192</v>
      </c>
      <c r="F34" s="40"/>
      <c r="G34" s="40">
        <f t="shared" ref="G34:I34" si="16">IFERROR(G33/$F33,"-")</f>
        <v>0.58450704225352113</v>
      </c>
      <c r="H34" s="40">
        <f t="shared" si="16"/>
        <v>0.176056338028169</v>
      </c>
      <c r="I34" s="40">
        <f t="shared" si="16"/>
        <v>0.23943661971830985</v>
      </c>
      <c r="K34" s="292"/>
    </row>
    <row r="35" spans="2:11" ht="10.5" customHeight="1" x14ac:dyDescent="0.15">
      <c r="B35" s="22"/>
      <c r="C35" s="62"/>
      <c r="D35" s="451" t="s">
        <v>39</v>
      </c>
      <c r="E35" s="4" t="s">
        <v>191</v>
      </c>
      <c r="F35" s="3">
        <f>+[1]集計表!DJ27</f>
        <v>43</v>
      </c>
      <c r="G35" s="3">
        <f>+[1]集計表!DK27</f>
        <v>25</v>
      </c>
      <c r="H35" s="3">
        <f>+[1]集計表!DL27</f>
        <v>9</v>
      </c>
      <c r="I35" s="3">
        <f>+[1]集計表!DM27</f>
        <v>9</v>
      </c>
      <c r="K35" s="291"/>
    </row>
    <row r="36" spans="2:11" ht="10.5" customHeight="1" x14ac:dyDescent="0.15">
      <c r="B36" s="22"/>
      <c r="C36" s="62"/>
      <c r="D36" s="452"/>
      <c r="E36" s="5" t="s">
        <v>192</v>
      </c>
      <c r="F36" s="7"/>
      <c r="G36" s="7">
        <f t="shared" ref="G36:I36" si="17">IFERROR(G35/$F35,"-")</f>
        <v>0.58139534883720934</v>
      </c>
      <c r="H36" s="7">
        <f t="shared" si="17"/>
        <v>0.20930232558139536</v>
      </c>
      <c r="I36" s="7">
        <f t="shared" si="17"/>
        <v>0.20930232558139536</v>
      </c>
      <c r="K36" s="292"/>
    </row>
    <row r="37" spans="2:11" ht="10.5" customHeight="1" x14ac:dyDescent="0.15">
      <c r="B37" s="22"/>
      <c r="C37" s="62"/>
      <c r="D37" s="451" t="s">
        <v>19</v>
      </c>
      <c r="E37" s="4" t="s">
        <v>191</v>
      </c>
      <c r="F37" s="3">
        <f>+[1]集計表!DJ28</f>
        <v>54</v>
      </c>
      <c r="G37" s="3">
        <f>+[1]集計表!DK28</f>
        <v>32</v>
      </c>
      <c r="H37" s="3">
        <f>+[1]集計表!DL28</f>
        <v>11</v>
      </c>
      <c r="I37" s="3">
        <f>+[1]集計表!DM28</f>
        <v>11</v>
      </c>
      <c r="K37" s="291"/>
    </row>
    <row r="38" spans="2:11" ht="10.5" customHeight="1" x14ac:dyDescent="0.15">
      <c r="B38" s="22"/>
      <c r="C38" s="62"/>
      <c r="D38" s="452"/>
      <c r="E38" s="5" t="s">
        <v>192</v>
      </c>
      <c r="F38" s="7"/>
      <c r="G38" s="7">
        <f t="shared" ref="G38:I38" si="18">IFERROR(G37/$F37,"-")</f>
        <v>0.59259259259259256</v>
      </c>
      <c r="H38" s="7">
        <f t="shared" si="18"/>
        <v>0.20370370370370369</v>
      </c>
      <c r="I38" s="7">
        <f t="shared" si="18"/>
        <v>0.20370370370370369</v>
      </c>
      <c r="K38" s="292"/>
    </row>
    <row r="39" spans="2:11" ht="10.5" customHeight="1" x14ac:dyDescent="0.15">
      <c r="B39" s="22"/>
      <c r="C39" s="62"/>
      <c r="D39" s="451" t="s">
        <v>20</v>
      </c>
      <c r="E39" s="4" t="s">
        <v>191</v>
      </c>
      <c r="F39" s="3">
        <f>+[1]集計表!DJ29</f>
        <v>45</v>
      </c>
      <c r="G39" s="3">
        <f>+[1]集計表!DK29</f>
        <v>26</v>
      </c>
      <c r="H39" s="3">
        <f>+[1]集計表!DL29</f>
        <v>5</v>
      </c>
      <c r="I39" s="3">
        <f>+[1]集計表!DM29</f>
        <v>14</v>
      </c>
      <c r="K39" s="291"/>
    </row>
    <row r="40" spans="2:11" ht="10.5" customHeight="1" x14ac:dyDescent="0.15">
      <c r="B40" s="22"/>
      <c r="C40" s="63"/>
      <c r="D40" s="452"/>
      <c r="E40" s="5" t="s">
        <v>192</v>
      </c>
      <c r="F40" s="7"/>
      <c r="G40" s="7">
        <f t="shared" ref="G40:I40" si="19">IFERROR(G39/$F39,"-")</f>
        <v>0.57777777777777772</v>
      </c>
      <c r="H40" s="7">
        <f t="shared" si="19"/>
        <v>0.1111111111111111</v>
      </c>
      <c r="I40" s="7">
        <f t="shared" si="19"/>
        <v>0.31111111111111112</v>
      </c>
      <c r="K40" s="292"/>
    </row>
    <row r="41" spans="2:11" ht="10.5" customHeight="1" x14ac:dyDescent="0.15">
      <c r="B41" s="22"/>
      <c r="C41" s="464" t="s">
        <v>204</v>
      </c>
      <c r="D41" s="479"/>
      <c r="E41" s="36" t="s">
        <v>191</v>
      </c>
      <c r="F41" s="37">
        <f>+[1]集計表!DJ9</f>
        <v>250</v>
      </c>
      <c r="G41" s="37">
        <f>+[1]集計表!DK9</f>
        <v>125</v>
      </c>
      <c r="H41" s="37">
        <f>+[1]集計表!DL9</f>
        <v>40</v>
      </c>
      <c r="I41" s="37">
        <f>+[1]集計表!DM9</f>
        <v>85</v>
      </c>
      <c r="K41" s="291"/>
    </row>
    <row r="42" spans="2:11" ht="10.5" customHeight="1" x14ac:dyDescent="0.15">
      <c r="B42" s="22"/>
      <c r="C42" s="482"/>
      <c r="D42" s="483"/>
      <c r="E42" s="38" t="s">
        <v>192</v>
      </c>
      <c r="F42" s="40"/>
      <c r="G42" s="40">
        <f t="shared" ref="G42:I42" si="20">IFERROR(G41/$F41,"-")</f>
        <v>0.5</v>
      </c>
      <c r="H42" s="40">
        <f t="shared" si="20"/>
        <v>0.16</v>
      </c>
      <c r="I42" s="40">
        <f t="shared" si="20"/>
        <v>0.34</v>
      </c>
      <c r="K42" s="292"/>
    </row>
    <row r="43" spans="2:11" ht="10.5" customHeight="1" x14ac:dyDescent="0.15">
      <c r="B43" s="22"/>
      <c r="C43" s="62"/>
      <c r="D43" s="451" t="s">
        <v>50</v>
      </c>
      <c r="E43" s="4" t="s">
        <v>191</v>
      </c>
      <c r="F43" s="3">
        <f>+[1]集計表!DJ30</f>
        <v>115</v>
      </c>
      <c r="G43" s="3">
        <f>+[1]集計表!DK30</f>
        <v>65</v>
      </c>
      <c r="H43" s="3">
        <f>+[1]集計表!DL30</f>
        <v>23</v>
      </c>
      <c r="I43" s="3">
        <f>+[1]集計表!DM30</f>
        <v>27</v>
      </c>
      <c r="K43" s="291"/>
    </row>
    <row r="44" spans="2:11" ht="10.5" customHeight="1" x14ac:dyDescent="0.15">
      <c r="B44" s="22"/>
      <c r="C44" s="62"/>
      <c r="D44" s="452"/>
      <c r="E44" s="5" t="s">
        <v>192</v>
      </c>
      <c r="F44" s="7"/>
      <c r="G44" s="7">
        <f t="shared" ref="G44:I44" si="21">IFERROR(G43/$F43,"-")</f>
        <v>0.56521739130434778</v>
      </c>
      <c r="H44" s="7">
        <f t="shared" si="21"/>
        <v>0.2</v>
      </c>
      <c r="I44" s="7">
        <f t="shared" si="21"/>
        <v>0.23478260869565218</v>
      </c>
      <c r="K44" s="292"/>
    </row>
    <row r="45" spans="2:11" ht="10.5" customHeight="1" x14ac:dyDescent="0.15">
      <c r="B45" s="22"/>
      <c r="C45" s="62"/>
      <c r="D45" s="451" t="s">
        <v>205</v>
      </c>
      <c r="E45" s="4" t="s">
        <v>191</v>
      </c>
      <c r="F45" s="3">
        <f>+[1]集計表!DJ31</f>
        <v>15</v>
      </c>
      <c r="G45" s="3">
        <f>+[1]集計表!DK31</f>
        <v>10</v>
      </c>
      <c r="H45" s="3">
        <f>+[1]集計表!DL31</f>
        <v>3</v>
      </c>
      <c r="I45" s="3">
        <f>+[1]集計表!DM31</f>
        <v>2</v>
      </c>
      <c r="K45" s="291"/>
    </row>
    <row r="46" spans="2:11" ht="10.5" customHeight="1" x14ac:dyDescent="0.15">
      <c r="B46" s="22"/>
      <c r="C46" s="62"/>
      <c r="D46" s="452"/>
      <c r="E46" s="5" t="s">
        <v>192</v>
      </c>
      <c r="F46" s="7"/>
      <c r="G46" s="7">
        <f t="shared" ref="G46:I46" si="22">IFERROR(G45/$F45,"-")</f>
        <v>0.66666666666666663</v>
      </c>
      <c r="H46" s="7">
        <f t="shared" si="22"/>
        <v>0.2</v>
      </c>
      <c r="I46" s="7">
        <f t="shared" si="22"/>
        <v>0.13333333333333333</v>
      </c>
      <c r="K46" s="292"/>
    </row>
    <row r="47" spans="2:11" ht="10.5" customHeight="1" x14ac:dyDescent="0.15">
      <c r="B47" s="22"/>
      <c r="C47" s="447" t="s">
        <v>206</v>
      </c>
      <c r="D47" s="451" t="s">
        <v>207</v>
      </c>
      <c r="E47" s="4" t="s">
        <v>191</v>
      </c>
      <c r="F47" s="3">
        <f>+[1]集計表!DJ32</f>
        <v>26</v>
      </c>
      <c r="G47" s="3">
        <f>+[1]集計表!DK32</f>
        <v>16</v>
      </c>
      <c r="H47" s="3">
        <f>+[1]集計表!DL32</f>
        <v>3</v>
      </c>
      <c r="I47" s="3">
        <f>+[1]集計表!DM32</f>
        <v>7</v>
      </c>
      <c r="K47" s="291"/>
    </row>
    <row r="48" spans="2:11" ht="10.5" customHeight="1" x14ac:dyDescent="0.15">
      <c r="B48" s="22"/>
      <c r="C48" s="447"/>
      <c r="D48" s="452"/>
      <c r="E48" s="5" t="s">
        <v>192</v>
      </c>
      <c r="F48" s="7"/>
      <c r="G48" s="7">
        <f t="shared" ref="G48:I48" si="23">IFERROR(G47/$F47,"-")</f>
        <v>0.61538461538461542</v>
      </c>
      <c r="H48" s="7">
        <f t="shared" si="23"/>
        <v>0.11538461538461539</v>
      </c>
      <c r="I48" s="7">
        <f t="shared" si="23"/>
        <v>0.26923076923076922</v>
      </c>
      <c r="K48" s="292"/>
    </row>
    <row r="49" spans="2:11" ht="10.5" customHeight="1" x14ac:dyDescent="0.15">
      <c r="B49" s="22"/>
      <c r="C49" s="447" t="s">
        <v>208</v>
      </c>
      <c r="D49" s="451" t="s">
        <v>209</v>
      </c>
      <c r="E49" s="4" t="s">
        <v>191</v>
      </c>
      <c r="F49" s="3">
        <f>+[1]集計表!DJ33</f>
        <v>29</v>
      </c>
      <c r="G49" s="3">
        <f>+[1]集計表!DK33</f>
        <v>18</v>
      </c>
      <c r="H49" s="3">
        <f>+[1]集計表!DL33</f>
        <v>6</v>
      </c>
      <c r="I49" s="3">
        <f>+[1]集計表!DM33</f>
        <v>5</v>
      </c>
      <c r="K49" s="291"/>
    </row>
    <row r="50" spans="2:11" ht="10.5" customHeight="1" x14ac:dyDescent="0.15">
      <c r="B50" s="22"/>
      <c r="C50" s="447"/>
      <c r="D50" s="452"/>
      <c r="E50" s="5" t="s">
        <v>192</v>
      </c>
      <c r="F50" s="7"/>
      <c r="G50" s="7">
        <f t="shared" ref="G50:I50" si="24">IFERROR(G49/$F49,"-")</f>
        <v>0.62068965517241381</v>
      </c>
      <c r="H50" s="7">
        <f t="shared" si="24"/>
        <v>0.20689655172413793</v>
      </c>
      <c r="I50" s="7">
        <f t="shared" si="24"/>
        <v>0.17241379310344829</v>
      </c>
      <c r="K50" s="292"/>
    </row>
    <row r="51" spans="2:11" ht="10.5" customHeight="1" x14ac:dyDescent="0.15">
      <c r="B51" s="22"/>
      <c r="C51" s="62"/>
      <c r="D51" s="451" t="s">
        <v>210</v>
      </c>
      <c r="E51" s="4" t="s">
        <v>191</v>
      </c>
      <c r="F51" s="3">
        <f>+[1]集計表!DJ34</f>
        <v>26</v>
      </c>
      <c r="G51" s="3">
        <f>+[1]集計表!DK34</f>
        <v>14</v>
      </c>
      <c r="H51" s="3">
        <f>+[1]集計表!DL34</f>
        <v>3</v>
      </c>
      <c r="I51" s="3">
        <f>+[1]集計表!DM34</f>
        <v>9</v>
      </c>
      <c r="K51" s="291"/>
    </row>
    <row r="52" spans="2:11" ht="10.5" customHeight="1" x14ac:dyDescent="0.15">
      <c r="B52" s="22"/>
      <c r="C52" s="62"/>
      <c r="D52" s="452"/>
      <c r="E52" s="5" t="s">
        <v>192</v>
      </c>
      <c r="F52" s="7"/>
      <c r="G52" s="7">
        <f t="shared" ref="G52:I52" si="25">IFERROR(G51/$F51,"-")</f>
        <v>0.53846153846153844</v>
      </c>
      <c r="H52" s="7">
        <f t="shared" si="25"/>
        <v>0.11538461538461539</v>
      </c>
      <c r="I52" s="7">
        <f t="shared" si="25"/>
        <v>0.34615384615384615</v>
      </c>
      <c r="K52" s="292"/>
    </row>
    <row r="53" spans="2:11" ht="10.5" customHeight="1" x14ac:dyDescent="0.15">
      <c r="B53" s="22"/>
      <c r="C53" s="62"/>
      <c r="D53" s="451" t="s">
        <v>211</v>
      </c>
      <c r="E53" s="4" t="s">
        <v>191</v>
      </c>
      <c r="F53" s="3">
        <f>+[1]集計表!DJ35</f>
        <v>19</v>
      </c>
      <c r="G53" s="3">
        <f>+[1]集計表!DK35</f>
        <v>7</v>
      </c>
      <c r="H53" s="3">
        <f>+[1]集計表!DL35</f>
        <v>8</v>
      </c>
      <c r="I53" s="3">
        <f>+[1]集計表!DM35</f>
        <v>4</v>
      </c>
      <c r="K53" s="291"/>
    </row>
    <row r="54" spans="2:11" ht="10.5" customHeight="1" x14ac:dyDescent="0.15">
      <c r="B54" s="22"/>
      <c r="C54" s="62"/>
      <c r="D54" s="452"/>
      <c r="E54" s="5" t="s">
        <v>192</v>
      </c>
      <c r="F54" s="7"/>
      <c r="G54" s="7">
        <f t="shared" ref="G54:I54" si="26">IFERROR(G53/$F53,"-")</f>
        <v>0.36842105263157893</v>
      </c>
      <c r="H54" s="7">
        <f t="shared" si="26"/>
        <v>0.42105263157894735</v>
      </c>
      <c r="I54" s="7">
        <f t="shared" si="26"/>
        <v>0.21052631578947367</v>
      </c>
      <c r="K54" s="292"/>
    </row>
    <row r="55" spans="2:11" ht="10.5" customHeight="1" x14ac:dyDescent="0.15">
      <c r="B55" s="22"/>
      <c r="C55" s="67"/>
      <c r="D55" s="451" t="s">
        <v>52</v>
      </c>
      <c r="E55" s="4" t="s">
        <v>191</v>
      </c>
      <c r="F55" s="3">
        <f>+[1]集計表!DJ36</f>
        <v>135</v>
      </c>
      <c r="G55" s="3">
        <f>+[1]集計表!DK36</f>
        <v>60</v>
      </c>
      <c r="H55" s="3">
        <f>+[1]集計表!DL36</f>
        <v>17</v>
      </c>
      <c r="I55" s="3">
        <f>+[1]集計表!DM36</f>
        <v>58</v>
      </c>
      <c r="K55" s="291"/>
    </row>
    <row r="56" spans="2:11" ht="10.5" customHeight="1" x14ac:dyDescent="0.15">
      <c r="B56" s="22"/>
      <c r="C56" s="62"/>
      <c r="D56" s="452"/>
      <c r="E56" s="5" t="s">
        <v>192</v>
      </c>
      <c r="F56" s="7"/>
      <c r="G56" s="7">
        <f t="shared" ref="G56:I56" si="27">IFERROR(G55/$F55,"-")</f>
        <v>0.44444444444444442</v>
      </c>
      <c r="H56" s="7">
        <f t="shared" si="27"/>
        <v>0.12592592592592591</v>
      </c>
      <c r="I56" s="7">
        <f t="shared" si="27"/>
        <v>0.42962962962962964</v>
      </c>
      <c r="K56" s="292"/>
    </row>
    <row r="57" spans="2:11" ht="10.5" customHeight="1" x14ac:dyDescent="0.15">
      <c r="B57" s="22"/>
      <c r="C57" s="62"/>
      <c r="D57" s="451" t="s">
        <v>212</v>
      </c>
      <c r="E57" s="4" t="s">
        <v>191</v>
      </c>
      <c r="F57" s="3">
        <f>+[1]集計表!DJ37</f>
        <v>36</v>
      </c>
      <c r="G57" s="3">
        <f>+[1]集計表!DK37</f>
        <v>14</v>
      </c>
      <c r="H57" s="3">
        <f>+[1]集計表!DL37</f>
        <v>3</v>
      </c>
      <c r="I57" s="3">
        <f>+[1]集計表!DM37</f>
        <v>19</v>
      </c>
      <c r="K57" s="291"/>
    </row>
    <row r="58" spans="2:11" ht="10.5" customHeight="1" x14ac:dyDescent="0.15">
      <c r="B58" s="22"/>
      <c r="C58" s="62"/>
      <c r="D58" s="452"/>
      <c r="E58" s="5" t="s">
        <v>192</v>
      </c>
      <c r="F58" s="7"/>
      <c r="G58" s="7">
        <f t="shared" ref="G58:I58" si="28">IFERROR(G57/$F57,"-")</f>
        <v>0.3888888888888889</v>
      </c>
      <c r="H58" s="7">
        <f t="shared" si="28"/>
        <v>8.3333333333333329E-2</v>
      </c>
      <c r="I58" s="7">
        <f t="shared" si="28"/>
        <v>0.52777777777777779</v>
      </c>
      <c r="K58" s="292"/>
    </row>
    <row r="59" spans="2:11" ht="10.5" customHeight="1" x14ac:dyDescent="0.15">
      <c r="B59" s="22"/>
      <c r="C59" s="447" t="s">
        <v>213</v>
      </c>
      <c r="D59" s="451" t="s">
        <v>207</v>
      </c>
      <c r="E59" s="4" t="s">
        <v>191</v>
      </c>
      <c r="F59" s="3">
        <f>+[1]集計表!DJ38</f>
        <v>33</v>
      </c>
      <c r="G59" s="3">
        <f>+[1]集計表!DK38</f>
        <v>15</v>
      </c>
      <c r="H59" s="3">
        <f>+[1]集計表!DL38</f>
        <v>5</v>
      </c>
      <c r="I59" s="3">
        <f>+[1]集計表!DM38</f>
        <v>13</v>
      </c>
      <c r="K59" s="291"/>
    </row>
    <row r="60" spans="2:11" ht="10.5" customHeight="1" x14ac:dyDescent="0.15">
      <c r="B60" s="22"/>
      <c r="C60" s="447"/>
      <c r="D60" s="452"/>
      <c r="E60" s="5" t="s">
        <v>192</v>
      </c>
      <c r="F60" s="7"/>
      <c r="G60" s="7">
        <f t="shared" ref="G60:I60" si="29">IFERROR(G59/$F59,"-")</f>
        <v>0.45454545454545453</v>
      </c>
      <c r="H60" s="7">
        <f t="shared" si="29"/>
        <v>0.15151515151515152</v>
      </c>
      <c r="I60" s="7">
        <f t="shared" si="29"/>
        <v>0.39393939393939392</v>
      </c>
      <c r="K60" s="292"/>
    </row>
    <row r="61" spans="2:11" ht="10.5" customHeight="1" x14ac:dyDescent="0.15">
      <c r="B61" s="22"/>
      <c r="C61" s="447" t="s">
        <v>208</v>
      </c>
      <c r="D61" s="451" t="s">
        <v>210</v>
      </c>
      <c r="E61" s="4" t="s">
        <v>191</v>
      </c>
      <c r="F61" s="3">
        <f>+[1]集計表!DJ39</f>
        <v>28</v>
      </c>
      <c r="G61" s="3">
        <f>+[1]集計表!DK39</f>
        <v>14</v>
      </c>
      <c r="H61" s="3">
        <f>+[1]集計表!DL39</f>
        <v>3</v>
      </c>
      <c r="I61" s="3">
        <f>+[1]集計表!DM39</f>
        <v>11</v>
      </c>
      <c r="K61" s="291"/>
    </row>
    <row r="62" spans="2:11" ht="10.5" customHeight="1" x14ac:dyDescent="0.15">
      <c r="B62" s="22"/>
      <c r="C62" s="447"/>
      <c r="D62" s="452"/>
      <c r="E62" s="5" t="s">
        <v>192</v>
      </c>
      <c r="F62" s="7"/>
      <c r="G62" s="7">
        <f t="shared" ref="G62:I62" si="30">IFERROR(G61/$F61,"-")</f>
        <v>0.5</v>
      </c>
      <c r="H62" s="7">
        <f t="shared" si="30"/>
        <v>0.10714285714285714</v>
      </c>
      <c r="I62" s="7">
        <f t="shared" si="30"/>
        <v>0.39285714285714285</v>
      </c>
      <c r="K62" s="292"/>
    </row>
    <row r="63" spans="2:11" ht="10.5" customHeight="1" x14ac:dyDescent="0.15">
      <c r="B63" s="22"/>
      <c r="C63" s="62"/>
      <c r="D63" s="451" t="s">
        <v>211</v>
      </c>
      <c r="E63" s="4" t="s">
        <v>191</v>
      </c>
      <c r="F63" s="3">
        <f>+[1]集計表!DJ40</f>
        <v>38</v>
      </c>
      <c r="G63" s="3">
        <f>+[1]集計表!DK40</f>
        <v>17</v>
      </c>
      <c r="H63" s="3">
        <f>+[1]集計表!DL40</f>
        <v>6</v>
      </c>
      <c r="I63" s="3">
        <f>+[1]集計表!DM40</f>
        <v>15</v>
      </c>
      <c r="K63" s="291"/>
    </row>
    <row r="64" spans="2:11" ht="10.5" customHeight="1" x14ac:dyDescent="0.15">
      <c r="B64" s="22"/>
      <c r="C64" s="62"/>
      <c r="D64" s="452"/>
      <c r="E64" s="5" t="s">
        <v>192</v>
      </c>
      <c r="F64" s="7"/>
      <c r="G64" s="7">
        <f t="shared" ref="G64:I64" si="31">IFERROR(G63/$F63,"-")</f>
        <v>0.44736842105263158</v>
      </c>
      <c r="H64" s="7">
        <f t="shared" si="31"/>
        <v>0.15789473684210525</v>
      </c>
      <c r="I64" s="7">
        <f t="shared" si="31"/>
        <v>0.39473684210526316</v>
      </c>
      <c r="K64" s="292"/>
    </row>
    <row r="65" spans="2:11" ht="10.5" customHeight="1" x14ac:dyDescent="0.15">
      <c r="B65" s="22"/>
      <c r="C65" s="464" t="s">
        <v>214</v>
      </c>
      <c r="D65" s="479"/>
      <c r="E65" s="36" t="s">
        <v>191</v>
      </c>
      <c r="F65" s="37">
        <f>+[1]集計表!DJ10</f>
        <v>43</v>
      </c>
      <c r="G65" s="37">
        <f>+[1]集計表!DK10</f>
        <v>28</v>
      </c>
      <c r="H65" s="37">
        <f>+[1]集計表!DL10</f>
        <v>10</v>
      </c>
      <c r="I65" s="37">
        <f>+[1]集計表!DM10</f>
        <v>5</v>
      </c>
      <c r="K65" s="291"/>
    </row>
    <row r="66" spans="2:11" ht="10.5" customHeight="1" x14ac:dyDescent="0.15">
      <c r="B66" s="22"/>
      <c r="C66" s="480"/>
      <c r="D66" s="481"/>
      <c r="E66" s="38" t="s">
        <v>192</v>
      </c>
      <c r="F66" s="40"/>
      <c r="G66" s="40">
        <f t="shared" ref="G66:I66" si="32">IFERROR(G65/$F65,"-")</f>
        <v>0.65116279069767447</v>
      </c>
      <c r="H66" s="40">
        <f t="shared" si="32"/>
        <v>0.23255813953488372</v>
      </c>
      <c r="I66" s="40">
        <f t="shared" si="32"/>
        <v>0.11627906976744186</v>
      </c>
      <c r="K66" s="292"/>
    </row>
    <row r="67" spans="2:11" ht="10.5" customHeight="1" x14ac:dyDescent="0.15">
      <c r="B67" s="22"/>
      <c r="C67" s="464" t="s">
        <v>215</v>
      </c>
      <c r="D67" s="479"/>
      <c r="E67" s="36" t="s">
        <v>191</v>
      </c>
      <c r="F67" s="37">
        <f>+[1]集計表!DJ11</f>
        <v>49</v>
      </c>
      <c r="G67" s="37">
        <f>+[1]集計表!DK11</f>
        <v>30</v>
      </c>
      <c r="H67" s="37">
        <f>+[1]集計表!DL11</f>
        <v>5</v>
      </c>
      <c r="I67" s="37">
        <f>+[1]集計表!DM11</f>
        <v>14</v>
      </c>
      <c r="K67" s="291"/>
    </row>
    <row r="68" spans="2:11" ht="10.5" customHeight="1" x14ac:dyDescent="0.15">
      <c r="B68" s="22"/>
      <c r="C68" s="480"/>
      <c r="D68" s="481"/>
      <c r="E68" s="38" t="s">
        <v>192</v>
      </c>
      <c r="F68" s="40"/>
      <c r="G68" s="40">
        <f t="shared" ref="G68:I68" si="33">IFERROR(G67/$F67,"-")</f>
        <v>0.61224489795918369</v>
      </c>
      <c r="H68" s="40">
        <f t="shared" si="33"/>
        <v>0.10204081632653061</v>
      </c>
      <c r="I68" s="40">
        <f t="shared" si="33"/>
        <v>0.2857142857142857</v>
      </c>
      <c r="K68" s="292"/>
    </row>
    <row r="69" spans="2:11" ht="10.5" customHeight="1" x14ac:dyDescent="0.15">
      <c r="B69" s="22"/>
      <c r="C69" s="464" t="s">
        <v>216</v>
      </c>
      <c r="D69" s="479"/>
      <c r="E69" s="36" t="s">
        <v>191</v>
      </c>
      <c r="F69" s="37">
        <f>+[1]集計表!DJ12</f>
        <v>45</v>
      </c>
      <c r="G69" s="37">
        <f>+[1]集計表!DK12</f>
        <v>30</v>
      </c>
      <c r="H69" s="37">
        <f>+[1]集計表!DL12</f>
        <v>12</v>
      </c>
      <c r="I69" s="37">
        <f>+[1]集計表!DM12</f>
        <v>3</v>
      </c>
      <c r="K69" s="291"/>
    </row>
    <row r="70" spans="2:11" ht="10.5" customHeight="1" x14ac:dyDescent="0.15">
      <c r="B70" s="22"/>
      <c r="C70" s="480"/>
      <c r="D70" s="481"/>
      <c r="E70" s="38" t="s">
        <v>192</v>
      </c>
      <c r="F70" s="40"/>
      <c r="G70" s="40">
        <f t="shared" ref="G70:I70" si="34">IFERROR(G69/$F69,"-")</f>
        <v>0.66666666666666663</v>
      </c>
      <c r="H70" s="40">
        <f t="shared" si="34"/>
        <v>0.26666666666666666</v>
      </c>
      <c r="I70" s="40">
        <f t="shared" si="34"/>
        <v>6.6666666666666666E-2</v>
      </c>
      <c r="K70" s="292"/>
    </row>
    <row r="71" spans="2:11" ht="10.5" customHeight="1" x14ac:dyDescent="0.15">
      <c r="B71" s="22"/>
      <c r="C71" s="464" t="s">
        <v>217</v>
      </c>
      <c r="D71" s="479"/>
      <c r="E71" s="36" t="s">
        <v>191</v>
      </c>
      <c r="F71" s="37">
        <f>+[1]集計表!DJ13</f>
        <v>40</v>
      </c>
      <c r="G71" s="37">
        <f>+[1]集計表!DK13</f>
        <v>11</v>
      </c>
      <c r="H71" s="37">
        <f>+[1]集計表!DL13</f>
        <v>6</v>
      </c>
      <c r="I71" s="37">
        <f>+[1]集計表!DM13</f>
        <v>23</v>
      </c>
      <c r="K71" s="291"/>
    </row>
    <row r="72" spans="2:11" ht="10.5" customHeight="1" x14ac:dyDescent="0.15">
      <c r="B72" s="22"/>
      <c r="C72" s="480"/>
      <c r="D72" s="481"/>
      <c r="E72" s="38" t="s">
        <v>192</v>
      </c>
      <c r="F72" s="40"/>
      <c r="G72" s="40">
        <f t="shared" ref="G72:I72" si="35">IFERROR(G71/$F71,"-")</f>
        <v>0.27500000000000002</v>
      </c>
      <c r="H72" s="40">
        <f t="shared" si="35"/>
        <v>0.15</v>
      </c>
      <c r="I72" s="40">
        <f t="shared" si="35"/>
        <v>0.57499999999999996</v>
      </c>
      <c r="K72" s="292"/>
    </row>
    <row r="73" spans="2:11" ht="10.5" customHeight="1" x14ac:dyDescent="0.15">
      <c r="B73" s="22"/>
      <c r="C73" s="464" t="s">
        <v>218</v>
      </c>
      <c r="D73" s="479"/>
      <c r="E73" s="36" t="s">
        <v>191</v>
      </c>
      <c r="F73" s="37">
        <f>+[1]集計表!DJ14</f>
        <v>151</v>
      </c>
      <c r="G73" s="37">
        <f>+[1]集計表!DK14</f>
        <v>88</v>
      </c>
      <c r="H73" s="37">
        <f>+[1]集計表!DL14</f>
        <v>23</v>
      </c>
      <c r="I73" s="37">
        <f>+[1]集計表!DM14</f>
        <v>40</v>
      </c>
      <c r="K73" s="291"/>
    </row>
    <row r="74" spans="2:11" ht="10.5" customHeight="1" x14ac:dyDescent="0.15">
      <c r="B74" s="22"/>
      <c r="C74" s="482"/>
      <c r="D74" s="483"/>
      <c r="E74" s="38" t="s">
        <v>192</v>
      </c>
      <c r="F74" s="40"/>
      <c r="G74" s="40">
        <f t="shared" ref="G74:I74" si="36">IFERROR(G73/$F73,"-")</f>
        <v>0.58278145695364236</v>
      </c>
      <c r="H74" s="40">
        <f t="shared" si="36"/>
        <v>0.15231788079470199</v>
      </c>
      <c r="I74" s="40">
        <f t="shared" si="36"/>
        <v>0.26490066225165565</v>
      </c>
      <c r="K74" s="292"/>
    </row>
    <row r="75" spans="2:11" ht="10.5" customHeight="1" x14ac:dyDescent="0.15">
      <c r="B75" s="22"/>
      <c r="C75" s="64"/>
      <c r="D75" s="451" t="s">
        <v>47</v>
      </c>
      <c r="E75" s="4" t="s">
        <v>191</v>
      </c>
      <c r="F75" s="3">
        <f>+[1]集計表!DJ45</f>
        <v>37</v>
      </c>
      <c r="G75" s="3">
        <f>+[1]集計表!DK45</f>
        <v>21</v>
      </c>
      <c r="H75" s="3">
        <f>+[1]集計表!DL45</f>
        <v>4</v>
      </c>
      <c r="I75" s="3">
        <f>+[1]集計表!DM45</f>
        <v>12</v>
      </c>
      <c r="K75" s="291"/>
    </row>
    <row r="76" spans="2:11" ht="10.5" customHeight="1" x14ac:dyDescent="0.15">
      <c r="B76" s="22"/>
      <c r="C76" s="64"/>
      <c r="D76" s="452"/>
      <c r="E76" s="5" t="s">
        <v>192</v>
      </c>
      <c r="F76" s="7"/>
      <c r="G76" s="7">
        <f t="shared" ref="G76:I76" si="37">IFERROR(G75/$F75,"-")</f>
        <v>0.56756756756756754</v>
      </c>
      <c r="H76" s="7">
        <f t="shared" si="37"/>
        <v>0.10810810810810811</v>
      </c>
      <c r="I76" s="7">
        <f t="shared" si="37"/>
        <v>0.32432432432432434</v>
      </c>
      <c r="K76" s="292"/>
    </row>
    <row r="77" spans="2:11" ht="10.5" customHeight="1" x14ac:dyDescent="0.15">
      <c r="B77" s="22"/>
      <c r="C77" s="64"/>
      <c r="D77" s="451" t="s">
        <v>219</v>
      </c>
      <c r="E77" s="4" t="s">
        <v>191</v>
      </c>
      <c r="F77" s="3">
        <f>+[1]集計表!DJ46</f>
        <v>38</v>
      </c>
      <c r="G77" s="3">
        <f>+[1]集計表!DK46</f>
        <v>20</v>
      </c>
      <c r="H77" s="3">
        <f>+[1]集計表!DL46</f>
        <v>4</v>
      </c>
      <c r="I77" s="3">
        <f>+[1]集計表!DM46</f>
        <v>14</v>
      </c>
      <c r="K77" s="291"/>
    </row>
    <row r="78" spans="2:11" ht="10.5" customHeight="1" x14ac:dyDescent="0.15">
      <c r="B78" s="22"/>
      <c r="C78" s="64"/>
      <c r="D78" s="452"/>
      <c r="E78" s="5" t="s">
        <v>192</v>
      </c>
      <c r="F78" s="7"/>
      <c r="G78" s="7">
        <f t="shared" ref="G78:I78" si="38">IFERROR(G77/$F77,"-")</f>
        <v>0.52631578947368418</v>
      </c>
      <c r="H78" s="7">
        <f t="shared" si="38"/>
        <v>0.10526315789473684</v>
      </c>
      <c r="I78" s="7">
        <f t="shared" si="38"/>
        <v>0.36842105263157893</v>
      </c>
      <c r="K78" s="292"/>
    </row>
    <row r="79" spans="2:11" ht="10.5" customHeight="1" x14ac:dyDescent="0.15">
      <c r="B79" s="22"/>
      <c r="C79" s="64"/>
      <c r="D79" s="451" t="s">
        <v>220</v>
      </c>
      <c r="E79" s="4" t="s">
        <v>191</v>
      </c>
      <c r="F79" s="3">
        <f>+[1]集計表!DJ47</f>
        <v>40</v>
      </c>
      <c r="G79" s="3">
        <f>+[1]集計表!DK47</f>
        <v>21</v>
      </c>
      <c r="H79" s="3">
        <f>+[1]集計表!DL47</f>
        <v>7</v>
      </c>
      <c r="I79" s="3">
        <f>+[1]集計表!DM47</f>
        <v>12</v>
      </c>
      <c r="K79" s="291"/>
    </row>
    <row r="80" spans="2:11" ht="10.5" customHeight="1" x14ac:dyDescent="0.15">
      <c r="B80" s="22"/>
      <c r="C80" s="64"/>
      <c r="D80" s="452"/>
      <c r="E80" s="5" t="s">
        <v>192</v>
      </c>
      <c r="F80" s="7"/>
      <c r="G80" s="7">
        <f t="shared" ref="G80:I80" si="39">IFERROR(G79/$F79,"-")</f>
        <v>0.52500000000000002</v>
      </c>
      <c r="H80" s="7">
        <f t="shared" si="39"/>
        <v>0.17499999999999999</v>
      </c>
      <c r="I80" s="7">
        <f t="shared" si="39"/>
        <v>0.3</v>
      </c>
      <c r="K80" s="292"/>
    </row>
    <row r="81" spans="2:11" ht="10.5" customHeight="1" x14ac:dyDescent="0.15">
      <c r="B81" s="22"/>
      <c r="C81" s="64"/>
      <c r="D81" s="451" t="s">
        <v>221</v>
      </c>
      <c r="E81" s="4" t="s">
        <v>191</v>
      </c>
      <c r="F81" s="3">
        <f>+[1]集計表!DJ48</f>
        <v>36</v>
      </c>
      <c r="G81" s="3">
        <f>+[1]集計表!DK48</f>
        <v>26</v>
      </c>
      <c r="H81" s="3">
        <f>+[1]集計表!DL48</f>
        <v>8</v>
      </c>
      <c r="I81" s="3">
        <f>+[1]集計表!DM48</f>
        <v>2</v>
      </c>
      <c r="K81" s="291"/>
    </row>
    <row r="82" spans="2:11" ht="10.5" customHeight="1" x14ac:dyDescent="0.15">
      <c r="B82" s="23"/>
      <c r="C82" s="63"/>
      <c r="D82" s="452"/>
      <c r="E82" s="5" t="s">
        <v>192</v>
      </c>
      <c r="F82" s="7"/>
      <c r="G82" s="7">
        <f t="shared" ref="G82:I82" si="40">IFERROR(G81/$F81,"-")</f>
        <v>0.72222222222222221</v>
      </c>
      <c r="H82" s="7">
        <f t="shared" si="40"/>
        <v>0.22222222222222221</v>
      </c>
      <c r="I82" s="7">
        <f t="shared" si="40"/>
        <v>5.5555555555555552E-2</v>
      </c>
      <c r="K82" s="292"/>
    </row>
    <row r="83" spans="2:11" ht="10.5" customHeight="1" x14ac:dyDescent="0.15"/>
  </sheetData>
  <sheetProtection algorithmName="SHA-512" hashValue="Zru1+6T0FwWxA2044ibZizrgBfGgflOTncitlR86C8DvXCbMwOPtYUX+UJ63k8nc4Vy5IgrpiPT1VQWcBsBlGw==" saltValue="qrWCT5PxVd6GOdWrtJKlnA=="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83"/>
  <sheetViews>
    <sheetView topLeftCell="B1" workbookViewId="0">
      <selection activeCell="N2" sqref="N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3" width="7.875" style="1" customWidth="1"/>
    <col min="14" max="16384" width="9" style="1"/>
  </cols>
  <sheetData>
    <row r="1" spans="1:14" ht="17.25" x14ac:dyDescent="0.2">
      <c r="A1" s="88"/>
      <c r="B1" s="15" t="s">
        <v>321</v>
      </c>
    </row>
    <row r="2" spans="1:14" ht="33.950000000000003" customHeight="1" x14ac:dyDescent="0.15">
      <c r="B2" s="495"/>
      <c r="C2" s="497"/>
      <c r="D2" s="498"/>
      <c r="E2" s="2"/>
      <c r="F2" s="17" t="s">
        <v>189</v>
      </c>
      <c r="G2" s="370" t="s">
        <v>322</v>
      </c>
      <c r="H2" s="370" t="s">
        <v>323</v>
      </c>
      <c r="I2" s="365" t="s">
        <v>324</v>
      </c>
      <c r="J2" s="370" t="s">
        <v>325</v>
      </c>
      <c r="K2" s="365" t="s">
        <v>326</v>
      </c>
      <c r="L2" s="365" t="s">
        <v>235</v>
      </c>
      <c r="N2" s="290"/>
    </row>
    <row r="3" spans="1:14" ht="10.5" customHeight="1" x14ac:dyDescent="0.15">
      <c r="B3" s="468" t="s">
        <v>190</v>
      </c>
      <c r="C3" s="490"/>
      <c r="D3" s="491"/>
      <c r="E3" s="24" t="s">
        <v>191</v>
      </c>
      <c r="F3" s="25">
        <f>+[1]集計表!DN6</f>
        <v>1277</v>
      </c>
      <c r="G3" s="25">
        <f>+[1]集計表!DO6</f>
        <v>111</v>
      </c>
      <c r="H3" s="25">
        <f>+[1]集計表!DP6</f>
        <v>189</v>
      </c>
      <c r="I3" s="25">
        <f>+[1]集計表!DQ6</f>
        <v>554</v>
      </c>
      <c r="J3" s="25">
        <f>+[1]集計表!DR6</f>
        <v>236</v>
      </c>
      <c r="K3" s="25">
        <f>+[1]集計表!DS6</f>
        <v>181</v>
      </c>
      <c r="L3" s="25">
        <f>+[1]集計表!DT6</f>
        <v>6</v>
      </c>
      <c r="N3" s="291"/>
    </row>
    <row r="4" spans="1:14" ht="10.5" customHeight="1" x14ac:dyDescent="0.15">
      <c r="B4" s="492"/>
      <c r="C4" s="493"/>
      <c r="D4" s="494"/>
      <c r="E4" s="26" t="s">
        <v>192</v>
      </c>
      <c r="F4" s="28"/>
      <c r="G4" s="28">
        <f>IFERROR(G3/$F3,"-")</f>
        <v>8.6922474549725917E-2</v>
      </c>
      <c r="H4" s="28">
        <f t="shared" ref="H4:L4" si="0">IFERROR(H3/$F3,"-")</f>
        <v>0.1480031323414252</v>
      </c>
      <c r="I4" s="28">
        <f t="shared" si="0"/>
        <v>0.43382928739232579</v>
      </c>
      <c r="J4" s="28">
        <f t="shared" si="0"/>
        <v>0.18480814408770557</v>
      </c>
      <c r="K4" s="28">
        <f t="shared" si="0"/>
        <v>0.14173844949099451</v>
      </c>
      <c r="L4" s="28">
        <f t="shared" si="0"/>
        <v>4.6985121378230231E-3</v>
      </c>
      <c r="N4" s="292"/>
    </row>
    <row r="5" spans="1:14" ht="10.5" customHeight="1" x14ac:dyDescent="0.15">
      <c r="B5" s="453" t="s">
        <v>193</v>
      </c>
      <c r="C5" s="484"/>
      <c r="D5" s="485"/>
      <c r="E5" s="30" t="s">
        <v>191</v>
      </c>
      <c r="F5" s="31">
        <f>+[1]集計表!DN7</f>
        <v>550</v>
      </c>
      <c r="G5" s="31">
        <f>+[1]集計表!DO7</f>
        <v>50</v>
      </c>
      <c r="H5" s="31">
        <f>+[1]集計表!DP7</f>
        <v>83</v>
      </c>
      <c r="I5" s="31">
        <f>+[1]集計表!DQ7</f>
        <v>230</v>
      </c>
      <c r="J5" s="31">
        <f>+[1]集計表!DR7</f>
        <v>111</v>
      </c>
      <c r="K5" s="31">
        <f>+[1]集計表!DS7</f>
        <v>74</v>
      </c>
      <c r="L5" s="31">
        <f>+[1]集計表!DT7</f>
        <v>2</v>
      </c>
      <c r="N5" s="291"/>
    </row>
    <row r="6" spans="1:14" ht="10.5" customHeight="1" x14ac:dyDescent="0.15">
      <c r="B6" s="486"/>
      <c r="C6" s="487"/>
      <c r="D6" s="488"/>
      <c r="E6" s="32" t="s">
        <v>192</v>
      </c>
      <c r="F6" s="70"/>
      <c r="G6" s="70">
        <f>IFERROR(G5/$F5,"-")</f>
        <v>9.0909090909090912E-2</v>
      </c>
      <c r="H6" s="70">
        <f t="shared" ref="H6:L6" si="1">IFERROR(H5/$F5,"-")</f>
        <v>0.15090909090909091</v>
      </c>
      <c r="I6" s="70">
        <f t="shared" si="1"/>
        <v>0.41818181818181815</v>
      </c>
      <c r="J6" s="70">
        <f t="shared" si="1"/>
        <v>0.20181818181818181</v>
      </c>
      <c r="K6" s="70">
        <f t="shared" si="1"/>
        <v>0.13454545454545455</v>
      </c>
      <c r="L6" s="70">
        <f t="shared" si="1"/>
        <v>3.6363636363636364E-3</v>
      </c>
      <c r="N6" s="292"/>
    </row>
    <row r="7" spans="1:14" ht="10.5" customHeight="1" x14ac:dyDescent="0.15">
      <c r="B7" s="22"/>
      <c r="C7" s="459" t="s">
        <v>194</v>
      </c>
      <c r="D7" s="460"/>
      <c r="E7" s="4" t="s">
        <v>191</v>
      </c>
      <c r="F7" s="3">
        <f>+[1]集計表!DN15</f>
        <v>42</v>
      </c>
      <c r="G7" s="3">
        <f>+[1]集計表!DO15</f>
        <v>1</v>
      </c>
      <c r="H7" s="3">
        <f>+[1]集計表!DP15</f>
        <v>10</v>
      </c>
      <c r="I7" s="3">
        <f>+[1]集計表!DQ15</f>
        <v>17</v>
      </c>
      <c r="J7" s="3">
        <f>+[1]集計表!DR15</f>
        <v>7</v>
      </c>
      <c r="K7" s="3">
        <f>+[1]集計表!DS15</f>
        <v>6</v>
      </c>
      <c r="L7" s="3">
        <f>+[1]集計表!DT15</f>
        <v>1</v>
      </c>
      <c r="N7" s="291"/>
    </row>
    <row r="8" spans="1:14" ht="10.5" customHeight="1" x14ac:dyDescent="0.15">
      <c r="B8" s="22"/>
      <c r="C8" s="461"/>
      <c r="D8" s="462"/>
      <c r="E8" s="5" t="s">
        <v>192</v>
      </c>
      <c r="F8" s="7"/>
      <c r="G8" s="7">
        <f t="shared" ref="G8:L8" si="2">IFERROR(G7/$F7,"-")</f>
        <v>2.3809523809523808E-2</v>
      </c>
      <c r="H8" s="7">
        <f t="shared" si="2"/>
        <v>0.23809523809523808</v>
      </c>
      <c r="I8" s="7">
        <f t="shared" si="2"/>
        <v>0.40476190476190477</v>
      </c>
      <c r="J8" s="7">
        <f t="shared" si="2"/>
        <v>0.16666666666666666</v>
      </c>
      <c r="K8" s="7">
        <f t="shared" si="2"/>
        <v>0.14285714285714285</v>
      </c>
      <c r="L8" s="7">
        <f t="shared" si="2"/>
        <v>2.3809523809523808E-2</v>
      </c>
      <c r="N8" s="292"/>
    </row>
    <row r="9" spans="1:14" ht="10.5" customHeight="1" x14ac:dyDescent="0.15">
      <c r="B9" s="22"/>
      <c r="C9" s="459" t="s">
        <v>195</v>
      </c>
      <c r="D9" s="460"/>
      <c r="E9" s="4" t="s">
        <v>191</v>
      </c>
      <c r="F9" s="3">
        <f>+[1]集計表!DN16</f>
        <v>34</v>
      </c>
      <c r="G9" s="3">
        <f>+[1]集計表!DO16</f>
        <v>1</v>
      </c>
      <c r="H9" s="3">
        <f>+[1]集計表!DP16</f>
        <v>5</v>
      </c>
      <c r="I9" s="3">
        <f>+[1]集計表!DQ16</f>
        <v>15</v>
      </c>
      <c r="J9" s="3">
        <f>+[1]集計表!DR16</f>
        <v>10</v>
      </c>
      <c r="K9" s="3">
        <f>+[1]集計表!DS16</f>
        <v>3</v>
      </c>
      <c r="L9" s="3">
        <f>+[1]集計表!DT16</f>
        <v>0</v>
      </c>
      <c r="N9" s="291"/>
    </row>
    <row r="10" spans="1:14" ht="10.5" customHeight="1" x14ac:dyDescent="0.15">
      <c r="B10" s="22"/>
      <c r="C10" s="461"/>
      <c r="D10" s="462"/>
      <c r="E10" s="5" t="s">
        <v>192</v>
      </c>
      <c r="F10" s="7"/>
      <c r="G10" s="7">
        <f t="shared" ref="G10:L10" si="3">IFERROR(G9/$F9,"-")</f>
        <v>2.9411764705882353E-2</v>
      </c>
      <c r="H10" s="7">
        <f t="shared" si="3"/>
        <v>0.14705882352941177</v>
      </c>
      <c r="I10" s="7">
        <f t="shared" si="3"/>
        <v>0.44117647058823528</v>
      </c>
      <c r="J10" s="7">
        <f t="shared" si="3"/>
        <v>0.29411764705882354</v>
      </c>
      <c r="K10" s="7">
        <f t="shared" si="3"/>
        <v>8.8235294117647065E-2</v>
      </c>
      <c r="L10" s="7">
        <f t="shared" si="3"/>
        <v>0</v>
      </c>
      <c r="N10" s="292"/>
    </row>
    <row r="11" spans="1:14" ht="10.5" customHeight="1" x14ac:dyDescent="0.15">
      <c r="B11" s="22"/>
      <c r="C11" s="459" t="s">
        <v>22</v>
      </c>
      <c r="D11" s="460"/>
      <c r="E11" s="4" t="s">
        <v>191</v>
      </c>
      <c r="F11" s="3">
        <f>+[1]集計表!DN17</f>
        <v>31</v>
      </c>
      <c r="G11" s="3">
        <f>+[1]集計表!DO17</f>
        <v>3</v>
      </c>
      <c r="H11" s="3">
        <f>+[1]集計表!DP17</f>
        <v>5</v>
      </c>
      <c r="I11" s="3">
        <f>+[1]集計表!DQ17</f>
        <v>13</v>
      </c>
      <c r="J11" s="3">
        <f>+[1]集計表!DR17</f>
        <v>7</v>
      </c>
      <c r="K11" s="3">
        <f>+[1]集計表!DS17</f>
        <v>3</v>
      </c>
      <c r="L11" s="3">
        <f>+[1]集計表!DT17</f>
        <v>0</v>
      </c>
      <c r="N11" s="291"/>
    </row>
    <row r="12" spans="1:14" ht="10.5" customHeight="1" x14ac:dyDescent="0.15">
      <c r="B12" s="22"/>
      <c r="C12" s="461"/>
      <c r="D12" s="462"/>
      <c r="E12" s="5" t="s">
        <v>192</v>
      </c>
      <c r="F12" s="7"/>
      <c r="G12" s="7">
        <f t="shared" ref="G12:L12" si="4">IFERROR(G11/$F11,"-")</f>
        <v>9.6774193548387094E-2</v>
      </c>
      <c r="H12" s="7">
        <f t="shared" si="4"/>
        <v>0.16129032258064516</v>
      </c>
      <c r="I12" s="7">
        <f t="shared" si="4"/>
        <v>0.41935483870967744</v>
      </c>
      <c r="J12" s="7">
        <f t="shared" si="4"/>
        <v>0.22580645161290322</v>
      </c>
      <c r="K12" s="7">
        <f t="shared" si="4"/>
        <v>9.6774193548387094E-2</v>
      </c>
      <c r="L12" s="7">
        <f t="shared" si="4"/>
        <v>0</v>
      </c>
      <c r="N12" s="292"/>
    </row>
    <row r="13" spans="1:14" ht="10.5" customHeight="1" x14ac:dyDescent="0.15">
      <c r="B13" s="22"/>
      <c r="C13" s="459" t="s">
        <v>25</v>
      </c>
      <c r="D13" s="460"/>
      <c r="E13" s="4" t="s">
        <v>191</v>
      </c>
      <c r="F13" s="3">
        <f>+[1]集計表!DN18</f>
        <v>49</v>
      </c>
      <c r="G13" s="3">
        <f>+[1]集計表!DO18</f>
        <v>2</v>
      </c>
      <c r="H13" s="3">
        <f>+[1]集計表!DP18</f>
        <v>6</v>
      </c>
      <c r="I13" s="3">
        <f>+[1]集計表!DQ18</f>
        <v>25</v>
      </c>
      <c r="J13" s="3">
        <f>+[1]集計表!DR18</f>
        <v>13</v>
      </c>
      <c r="K13" s="3">
        <f>+[1]集計表!DS18</f>
        <v>3</v>
      </c>
      <c r="L13" s="3">
        <f>+[1]集計表!DT18</f>
        <v>0</v>
      </c>
      <c r="N13" s="291"/>
    </row>
    <row r="14" spans="1:14" ht="10.5" customHeight="1" x14ac:dyDescent="0.15">
      <c r="B14" s="22"/>
      <c r="C14" s="461"/>
      <c r="D14" s="462"/>
      <c r="E14" s="5" t="s">
        <v>192</v>
      </c>
      <c r="F14" s="7"/>
      <c r="G14" s="7">
        <f t="shared" ref="G14:L14" si="5">IFERROR(G13/$F13,"-")</f>
        <v>4.0816326530612242E-2</v>
      </c>
      <c r="H14" s="7">
        <f t="shared" si="5"/>
        <v>0.12244897959183673</v>
      </c>
      <c r="I14" s="7">
        <f t="shared" si="5"/>
        <v>0.51020408163265307</v>
      </c>
      <c r="J14" s="7">
        <f t="shared" si="5"/>
        <v>0.26530612244897961</v>
      </c>
      <c r="K14" s="7">
        <f t="shared" si="5"/>
        <v>6.1224489795918366E-2</v>
      </c>
      <c r="L14" s="7">
        <f t="shared" si="5"/>
        <v>0</v>
      </c>
      <c r="N14" s="292"/>
    </row>
    <row r="15" spans="1:14" ht="10.5" customHeight="1" x14ac:dyDescent="0.15">
      <c r="B15" s="22"/>
      <c r="C15" s="459" t="s">
        <v>196</v>
      </c>
      <c r="D15" s="460"/>
      <c r="E15" s="4" t="s">
        <v>191</v>
      </c>
      <c r="F15" s="3">
        <f>+[1]集計表!DN19</f>
        <v>45</v>
      </c>
      <c r="G15" s="3">
        <f>+[1]集計表!DO19</f>
        <v>1</v>
      </c>
      <c r="H15" s="3">
        <f>+[1]集計表!DP19</f>
        <v>6</v>
      </c>
      <c r="I15" s="3">
        <f>+[1]集計表!DQ19</f>
        <v>21</v>
      </c>
      <c r="J15" s="3">
        <f>+[1]集計表!DR19</f>
        <v>12</v>
      </c>
      <c r="K15" s="3">
        <f>+[1]集計表!DS19</f>
        <v>5</v>
      </c>
      <c r="L15" s="3">
        <f>+[1]集計表!DT19</f>
        <v>0</v>
      </c>
      <c r="N15" s="291"/>
    </row>
    <row r="16" spans="1:14" ht="10.5" customHeight="1" x14ac:dyDescent="0.15">
      <c r="B16" s="22"/>
      <c r="C16" s="461"/>
      <c r="D16" s="462"/>
      <c r="E16" s="5" t="s">
        <v>192</v>
      </c>
      <c r="F16" s="7"/>
      <c r="G16" s="7">
        <f t="shared" ref="G16:L16" si="6">IFERROR(G15/$F15,"-")</f>
        <v>2.2222222222222223E-2</v>
      </c>
      <c r="H16" s="7">
        <f t="shared" si="6"/>
        <v>0.13333333333333333</v>
      </c>
      <c r="I16" s="7">
        <f t="shared" si="6"/>
        <v>0.46666666666666667</v>
      </c>
      <c r="J16" s="7">
        <f t="shared" si="6"/>
        <v>0.26666666666666666</v>
      </c>
      <c r="K16" s="7">
        <f t="shared" si="6"/>
        <v>0.1111111111111111</v>
      </c>
      <c r="L16" s="7">
        <f t="shared" si="6"/>
        <v>0</v>
      </c>
      <c r="N16" s="292"/>
    </row>
    <row r="17" spans="2:14" ht="10.5" customHeight="1" x14ac:dyDescent="0.15">
      <c r="B17" s="22"/>
      <c r="C17" s="459" t="s">
        <v>197</v>
      </c>
      <c r="D17" s="460"/>
      <c r="E17" s="4" t="s">
        <v>191</v>
      </c>
      <c r="F17" s="3">
        <f>+[1]集計表!DN20</f>
        <v>36</v>
      </c>
      <c r="G17" s="3">
        <f>+[1]集計表!DO20</f>
        <v>5</v>
      </c>
      <c r="H17" s="3">
        <f>+[1]集計表!DP20</f>
        <v>4</v>
      </c>
      <c r="I17" s="3">
        <f>+[1]集計表!DQ20</f>
        <v>18</v>
      </c>
      <c r="J17" s="3">
        <f>+[1]集計表!DR20</f>
        <v>6</v>
      </c>
      <c r="K17" s="3">
        <f>+[1]集計表!DS20</f>
        <v>3</v>
      </c>
      <c r="L17" s="3">
        <f>+[1]集計表!DT20</f>
        <v>0</v>
      </c>
      <c r="N17" s="291"/>
    </row>
    <row r="18" spans="2:14" ht="10.5" customHeight="1" x14ac:dyDescent="0.15">
      <c r="B18" s="22"/>
      <c r="C18" s="461"/>
      <c r="D18" s="462"/>
      <c r="E18" s="5" t="s">
        <v>192</v>
      </c>
      <c r="F18" s="7"/>
      <c r="G18" s="7">
        <f t="shared" ref="G18:L18" si="7">IFERROR(G17/$F17,"-")</f>
        <v>0.1388888888888889</v>
      </c>
      <c r="H18" s="7">
        <f t="shared" si="7"/>
        <v>0.1111111111111111</v>
      </c>
      <c r="I18" s="7">
        <f t="shared" si="7"/>
        <v>0.5</v>
      </c>
      <c r="J18" s="7">
        <f t="shared" si="7"/>
        <v>0.16666666666666666</v>
      </c>
      <c r="K18" s="7">
        <f t="shared" si="7"/>
        <v>8.3333333333333329E-2</v>
      </c>
      <c r="L18" s="7">
        <f t="shared" si="7"/>
        <v>0</v>
      </c>
      <c r="N18" s="292"/>
    </row>
    <row r="19" spans="2:14" ht="10.5" customHeight="1" x14ac:dyDescent="0.15">
      <c r="B19" s="22"/>
      <c r="C19" s="459" t="s">
        <v>27</v>
      </c>
      <c r="D19" s="460"/>
      <c r="E19" s="4" t="s">
        <v>191</v>
      </c>
      <c r="F19" s="3">
        <f>+[1]集計表!DN21</f>
        <v>48</v>
      </c>
      <c r="G19" s="3">
        <f>+[1]集計表!DO21</f>
        <v>7</v>
      </c>
      <c r="H19" s="3">
        <f>+[1]集計表!DP21</f>
        <v>4</v>
      </c>
      <c r="I19" s="3">
        <f>+[1]集計表!DQ21</f>
        <v>20</v>
      </c>
      <c r="J19" s="3">
        <f>+[1]集計表!DR21</f>
        <v>11</v>
      </c>
      <c r="K19" s="3">
        <f>+[1]集計表!DS21</f>
        <v>6</v>
      </c>
      <c r="L19" s="3">
        <f>+[1]集計表!DT21</f>
        <v>0</v>
      </c>
      <c r="N19" s="291"/>
    </row>
    <row r="20" spans="2:14" ht="10.5" customHeight="1" x14ac:dyDescent="0.15">
      <c r="B20" s="22"/>
      <c r="C20" s="461"/>
      <c r="D20" s="462"/>
      <c r="E20" s="5" t="s">
        <v>192</v>
      </c>
      <c r="F20" s="7"/>
      <c r="G20" s="7">
        <f t="shared" ref="G20:L20" si="8">IFERROR(G19/$F19,"-")</f>
        <v>0.14583333333333334</v>
      </c>
      <c r="H20" s="7">
        <f t="shared" si="8"/>
        <v>8.3333333333333329E-2</v>
      </c>
      <c r="I20" s="7">
        <f t="shared" si="8"/>
        <v>0.41666666666666669</v>
      </c>
      <c r="J20" s="7">
        <f t="shared" si="8"/>
        <v>0.22916666666666666</v>
      </c>
      <c r="K20" s="7">
        <f t="shared" si="8"/>
        <v>0.125</v>
      </c>
      <c r="L20" s="7">
        <f t="shared" si="8"/>
        <v>0</v>
      </c>
      <c r="N20" s="292"/>
    </row>
    <row r="21" spans="2:14" ht="10.5" customHeight="1" x14ac:dyDescent="0.15">
      <c r="B21" s="22"/>
      <c r="C21" s="459" t="s">
        <v>198</v>
      </c>
      <c r="D21" s="460"/>
      <c r="E21" s="4" t="s">
        <v>191</v>
      </c>
      <c r="F21" s="3">
        <f>+[1]集計表!DN22</f>
        <v>51</v>
      </c>
      <c r="G21" s="3">
        <f>+[1]集計表!DO22</f>
        <v>4</v>
      </c>
      <c r="H21" s="3">
        <f>+[1]集計表!DP22</f>
        <v>7</v>
      </c>
      <c r="I21" s="3">
        <f>+[1]集計表!DQ22</f>
        <v>21</v>
      </c>
      <c r="J21" s="3">
        <f>+[1]集計表!DR22</f>
        <v>10</v>
      </c>
      <c r="K21" s="3">
        <f>+[1]集計表!DS22</f>
        <v>9</v>
      </c>
      <c r="L21" s="3">
        <f>+[1]集計表!DT22</f>
        <v>0</v>
      </c>
      <c r="N21" s="291"/>
    </row>
    <row r="22" spans="2:14" ht="10.5" customHeight="1" x14ac:dyDescent="0.15">
      <c r="B22" s="22"/>
      <c r="C22" s="461"/>
      <c r="D22" s="462"/>
      <c r="E22" s="5" t="s">
        <v>192</v>
      </c>
      <c r="F22" s="7"/>
      <c r="G22" s="7">
        <f t="shared" ref="G22:L22" si="9">IFERROR(G21/$F21,"-")</f>
        <v>7.8431372549019607E-2</v>
      </c>
      <c r="H22" s="7">
        <f t="shared" si="9"/>
        <v>0.13725490196078433</v>
      </c>
      <c r="I22" s="7">
        <f t="shared" si="9"/>
        <v>0.41176470588235292</v>
      </c>
      <c r="J22" s="7">
        <f t="shared" si="9"/>
        <v>0.19607843137254902</v>
      </c>
      <c r="K22" s="7">
        <f t="shared" si="9"/>
        <v>0.17647058823529413</v>
      </c>
      <c r="L22" s="7">
        <f t="shared" si="9"/>
        <v>0</v>
      </c>
      <c r="N22" s="292"/>
    </row>
    <row r="23" spans="2:14" ht="10.5" customHeight="1" x14ac:dyDescent="0.15">
      <c r="B23" s="22"/>
      <c r="C23" s="459" t="s">
        <v>29</v>
      </c>
      <c r="D23" s="460"/>
      <c r="E23" s="4" t="s">
        <v>191</v>
      </c>
      <c r="F23" s="3">
        <f>+[1]集計表!DN23</f>
        <v>68</v>
      </c>
      <c r="G23" s="3">
        <f>+[1]集計表!DO23</f>
        <v>9</v>
      </c>
      <c r="H23" s="3">
        <f>+[1]集計表!DP23</f>
        <v>15</v>
      </c>
      <c r="I23" s="3">
        <f>+[1]集計表!DQ23</f>
        <v>17</v>
      </c>
      <c r="J23" s="3">
        <f>+[1]集計表!DR23</f>
        <v>13</v>
      </c>
      <c r="K23" s="3">
        <f>+[1]集計表!DS23</f>
        <v>14</v>
      </c>
      <c r="L23" s="3">
        <f>+[1]集計表!DT23</f>
        <v>0</v>
      </c>
      <c r="N23" s="291"/>
    </row>
    <row r="24" spans="2:14" ht="10.5" customHeight="1" x14ac:dyDescent="0.15">
      <c r="B24" s="22"/>
      <c r="C24" s="461"/>
      <c r="D24" s="462"/>
      <c r="E24" s="5" t="s">
        <v>192</v>
      </c>
      <c r="F24" s="7"/>
      <c r="G24" s="7">
        <f t="shared" ref="G24:L24" si="10">IFERROR(G23/$F23,"-")</f>
        <v>0.13235294117647059</v>
      </c>
      <c r="H24" s="7">
        <f t="shared" si="10"/>
        <v>0.22058823529411764</v>
      </c>
      <c r="I24" s="7">
        <f t="shared" si="10"/>
        <v>0.25</v>
      </c>
      <c r="J24" s="7">
        <f t="shared" si="10"/>
        <v>0.19117647058823528</v>
      </c>
      <c r="K24" s="7">
        <f t="shared" si="10"/>
        <v>0.20588235294117646</v>
      </c>
      <c r="L24" s="7">
        <f t="shared" si="10"/>
        <v>0</v>
      </c>
      <c r="N24" s="292"/>
    </row>
    <row r="25" spans="2:14" ht="10.5" customHeight="1" x14ac:dyDescent="0.15">
      <c r="B25" s="22"/>
      <c r="C25" s="459" t="s">
        <v>199</v>
      </c>
      <c r="D25" s="460"/>
      <c r="E25" s="4" t="s">
        <v>191</v>
      </c>
      <c r="F25" s="3">
        <f>+[1]集計表!DN24</f>
        <v>47</v>
      </c>
      <c r="G25" s="3">
        <f>+[1]集計表!DO24</f>
        <v>3</v>
      </c>
      <c r="H25" s="3">
        <f>+[1]集計表!DP24</f>
        <v>7</v>
      </c>
      <c r="I25" s="3">
        <f>+[1]集計表!DQ24</f>
        <v>23</v>
      </c>
      <c r="J25" s="3">
        <f>+[1]集計表!DR24</f>
        <v>6</v>
      </c>
      <c r="K25" s="3">
        <f>+[1]集計表!DS24</f>
        <v>7</v>
      </c>
      <c r="L25" s="3">
        <f>+[1]集計表!DT24</f>
        <v>1</v>
      </c>
      <c r="N25" s="291"/>
    </row>
    <row r="26" spans="2:14" ht="10.5" customHeight="1" x14ac:dyDescent="0.15">
      <c r="B26" s="22"/>
      <c r="C26" s="461"/>
      <c r="D26" s="462"/>
      <c r="E26" s="5" t="s">
        <v>192</v>
      </c>
      <c r="F26" s="7"/>
      <c r="G26" s="7">
        <f t="shared" ref="G26:L26" si="11">IFERROR(G25/$F25,"-")</f>
        <v>6.3829787234042548E-2</v>
      </c>
      <c r="H26" s="7">
        <f t="shared" si="11"/>
        <v>0.14893617021276595</v>
      </c>
      <c r="I26" s="7">
        <f t="shared" si="11"/>
        <v>0.48936170212765956</v>
      </c>
      <c r="J26" s="7">
        <f t="shared" si="11"/>
        <v>0.1276595744680851</v>
      </c>
      <c r="K26" s="7">
        <f t="shared" si="11"/>
        <v>0.14893617021276595</v>
      </c>
      <c r="L26" s="7">
        <f t="shared" si="11"/>
        <v>2.1276595744680851E-2</v>
      </c>
      <c r="N26" s="292"/>
    </row>
    <row r="27" spans="2:14" ht="10.5" customHeight="1" x14ac:dyDescent="0.15">
      <c r="B27" s="22"/>
      <c r="C27" s="459" t="s">
        <v>200</v>
      </c>
      <c r="D27" s="460"/>
      <c r="E27" s="4" t="s">
        <v>191</v>
      </c>
      <c r="F27" s="3">
        <f>+[1]集計表!DN25</f>
        <v>42</v>
      </c>
      <c r="G27" s="3">
        <f>+[1]集計表!DO25</f>
        <v>6</v>
      </c>
      <c r="H27" s="3">
        <f>+[1]集計表!DP25</f>
        <v>6</v>
      </c>
      <c r="I27" s="3">
        <f>+[1]集計表!DQ25</f>
        <v>20</v>
      </c>
      <c r="J27" s="3">
        <f>+[1]集計表!DR25</f>
        <v>4</v>
      </c>
      <c r="K27" s="3">
        <f>+[1]集計表!DS25</f>
        <v>6</v>
      </c>
      <c r="L27" s="3">
        <f>+[1]集計表!DT25</f>
        <v>0</v>
      </c>
      <c r="N27" s="291"/>
    </row>
    <row r="28" spans="2:14" ht="10.5" customHeight="1" x14ac:dyDescent="0.15">
      <c r="B28" s="22"/>
      <c r="C28" s="461"/>
      <c r="D28" s="462"/>
      <c r="E28" s="5" t="s">
        <v>192</v>
      </c>
      <c r="F28" s="7"/>
      <c r="G28" s="7">
        <f t="shared" ref="G28:L28" si="12">IFERROR(G27/$F27,"-")</f>
        <v>0.14285714285714285</v>
      </c>
      <c r="H28" s="7">
        <f t="shared" si="12"/>
        <v>0.14285714285714285</v>
      </c>
      <c r="I28" s="7">
        <f t="shared" si="12"/>
        <v>0.47619047619047616</v>
      </c>
      <c r="J28" s="7">
        <f t="shared" si="12"/>
        <v>9.5238095238095233E-2</v>
      </c>
      <c r="K28" s="7">
        <f t="shared" si="12"/>
        <v>0.14285714285714285</v>
      </c>
      <c r="L28" s="7">
        <f t="shared" si="12"/>
        <v>0</v>
      </c>
      <c r="N28" s="292"/>
    </row>
    <row r="29" spans="2:14" ht="10.5" customHeight="1" x14ac:dyDescent="0.15">
      <c r="B29" s="22"/>
      <c r="C29" s="459" t="s">
        <v>201</v>
      </c>
      <c r="D29" s="460"/>
      <c r="E29" s="4" t="s">
        <v>191</v>
      </c>
      <c r="F29" s="3">
        <f>+[1]集計表!DN26</f>
        <v>57</v>
      </c>
      <c r="G29" s="3">
        <f>+[1]集計表!DO26</f>
        <v>8</v>
      </c>
      <c r="H29" s="3">
        <f>+[1]集計表!DP26</f>
        <v>8</v>
      </c>
      <c r="I29" s="3">
        <f>+[1]集計表!DQ26</f>
        <v>20</v>
      </c>
      <c r="J29" s="3">
        <f>+[1]集計表!DR26</f>
        <v>12</v>
      </c>
      <c r="K29" s="3">
        <f>+[1]集計表!DS26</f>
        <v>9</v>
      </c>
      <c r="L29" s="3">
        <f>+[1]集計表!DT26</f>
        <v>0</v>
      </c>
      <c r="N29" s="291"/>
    </row>
    <row r="30" spans="2:14" ht="10.5" customHeight="1" x14ac:dyDescent="0.15">
      <c r="B30" s="22"/>
      <c r="C30" s="461"/>
      <c r="D30" s="462"/>
      <c r="E30" s="5" t="s">
        <v>192</v>
      </c>
      <c r="F30" s="7"/>
      <c r="G30" s="7">
        <f t="shared" ref="G30:L30" si="13">IFERROR(G29/$F29,"-")</f>
        <v>0.14035087719298245</v>
      </c>
      <c r="H30" s="7">
        <f t="shared" si="13"/>
        <v>0.14035087719298245</v>
      </c>
      <c r="I30" s="7">
        <f t="shared" si="13"/>
        <v>0.35087719298245612</v>
      </c>
      <c r="J30" s="7">
        <f t="shared" si="13"/>
        <v>0.21052631578947367</v>
      </c>
      <c r="K30" s="7">
        <f t="shared" si="13"/>
        <v>0.15789473684210525</v>
      </c>
      <c r="L30" s="7">
        <f t="shared" si="13"/>
        <v>0</v>
      </c>
      <c r="N30" s="292"/>
    </row>
    <row r="31" spans="2:14" ht="10.5" customHeight="1" x14ac:dyDescent="0.15">
      <c r="B31" s="453" t="s">
        <v>202</v>
      </c>
      <c r="C31" s="484"/>
      <c r="D31" s="485"/>
      <c r="E31" s="30" t="s">
        <v>191</v>
      </c>
      <c r="F31" s="31">
        <f t="shared" ref="F31:L31" si="14">+F33+F41+F65+F67+F69+F71+F73</f>
        <v>727</v>
      </c>
      <c r="G31" s="31">
        <f t="shared" si="14"/>
        <v>61</v>
      </c>
      <c r="H31" s="31">
        <f t="shared" si="14"/>
        <v>106</v>
      </c>
      <c r="I31" s="31">
        <f t="shared" si="14"/>
        <v>324</v>
      </c>
      <c r="J31" s="31">
        <f t="shared" si="14"/>
        <v>125</v>
      </c>
      <c r="K31" s="31">
        <f t="shared" si="14"/>
        <v>107</v>
      </c>
      <c r="L31" s="31">
        <f t="shared" si="14"/>
        <v>4</v>
      </c>
      <c r="N31" s="291"/>
    </row>
    <row r="32" spans="2:14" ht="10.5" customHeight="1" x14ac:dyDescent="0.15">
      <c r="B32" s="486"/>
      <c r="C32" s="487"/>
      <c r="D32" s="488"/>
      <c r="E32" s="32" t="s">
        <v>192</v>
      </c>
      <c r="F32" s="34"/>
      <c r="G32" s="34">
        <f t="shared" ref="G32:L32" si="15">IFERROR(G31/$F31,"-")</f>
        <v>8.3906464924346627E-2</v>
      </c>
      <c r="H32" s="34">
        <f t="shared" si="15"/>
        <v>0.14580467675378267</v>
      </c>
      <c r="I32" s="34">
        <f t="shared" si="15"/>
        <v>0.44566712517193946</v>
      </c>
      <c r="J32" s="34">
        <f t="shared" si="15"/>
        <v>0.17193947730398901</v>
      </c>
      <c r="K32" s="34">
        <f t="shared" si="15"/>
        <v>0.14718019257221457</v>
      </c>
      <c r="L32" s="34">
        <f t="shared" si="15"/>
        <v>5.5020632737276479E-3</v>
      </c>
      <c r="N32" s="292"/>
    </row>
    <row r="33" spans="2:14" ht="10.5" customHeight="1" x14ac:dyDescent="0.15">
      <c r="B33" s="22"/>
      <c r="C33" s="464" t="s">
        <v>203</v>
      </c>
      <c r="D33" s="479"/>
      <c r="E33" s="36" t="s">
        <v>191</v>
      </c>
      <c r="F33" s="37">
        <f>+[1]集計表!DN8</f>
        <v>143</v>
      </c>
      <c r="G33" s="37">
        <f>+[1]集計表!DO8</f>
        <v>18</v>
      </c>
      <c r="H33" s="37">
        <f>+[1]集計表!DP8</f>
        <v>18</v>
      </c>
      <c r="I33" s="37">
        <f>+[1]集計表!DQ8</f>
        <v>64</v>
      </c>
      <c r="J33" s="37">
        <f>+[1]集計表!DR8</f>
        <v>23</v>
      </c>
      <c r="K33" s="37">
        <f>+[1]集計表!DS8</f>
        <v>20</v>
      </c>
      <c r="L33" s="37">
        <f>+[1]集計表!DT8</f>
        <v>0</v>
      </c>
      <c r="N33" s="291"/>
    </row>
    <row r="34" spans="2:14" ht="10.5" customHeight="1" x14ac:dyDescent="0.15">
      <c r="B34" s="22"/>
      <c r="C34" s="482"/>
      <c r="D34" s="483"/>
      <c r="E34" s="38" t="s">
        <v>192</v>
      </c>
      <c r="F34" s="40"/>
      <c r="G34" s="40">
        <f t="shared" ref="G34:L34" si="16">IFERROR(G33/$F33,"-")</f>
        <v>0.12587412587412589</v>
      </c>
      <c r="H34" s="40">
        <f t="shared" si="16"/>
        <v>0.12587412587412589</v>
      </c>
      <c r="I34" s="40">
        <f t="shared" si="16"/>
        <v>0.44755244755244755</v>
      </c>
      <c r="J34" s="40">
        <f t="shared" si="16"/>
        <v>0.16083916083916083</v>
      </c>
      <c r="K34" s="40">
        <f t="shared" si="16"/>
        <v>0.13986013986013987</v>
      </c>
      <c r="L34" s="40">
        <f t="shared" si="16"/>
        <v>0</v>
      </c>
      <c r="N34" s="292"/>
    </row>
    <row r="35" spans="2:14" ht="10.5" customHeight="1" x14ac:dyDescent="0.15">
      <c r="B35" s="22"/>
      <c r="C35" s="62"/>
      <c r="D35" s="451" t="s">
        <v>39</v>
      </c>
      <c r="E35" s="4" t="s">
        <v>191</v>
      </c>
      <c r="F35" s="3">
        <f>+[1]集計表!DN27</f>
        <v>44</v>
      </c>
      <c r="G35" s="3">
        <f>+[1]集計表!DO27</f>
        <v>5</v>
      </c>
      <c r="H35" s="3">
        <f>+[1]集計表!DP27</f>
        <v>6</v>
      </c>
      <c r="I35" s="3">
        <f>+[1]集計表!DQ27</f>
        <v>20</v>
      </c>
      <c r="J35" s="3">
        <f>+[1]集計表!DR27</f>
        <v>5</v>
      </c>
      <c r="K35" s="3">
        <f>+[1]集計表!DS27</f>
        <v>8</v>
      </c>
      <c r="L35" s="3">
        <f>+[1]集計表!DT27</f>
        <v>0</v>
      </c>
      <c r="N35" s="291"/>
    </row>
    <row r="36" spans="2:14" ht="10.5" customHeight="1" x14ac:dyDescent="0.15">
      <c r="B36" s="22"/>
      <c r="C36" s="62"/>
      <c r="D36" s="452"/>
      <c r="E36" s="5" t="s">
        <v>192</v>
      </c>
      <c r="F36" s="7"/>
      <c r="G36" s="7">
        <f t="shared" ref="G36:L36" si="17">IFERROR(G35/$F35,"-")</f>
        <v>0.11363636363636363</v>
      </c>
      <c r="H36" s="7">
        <f t="shared" si="17"/>
        <v>0.13636363636363635</v>
      </c>
      <c r="I36" s="7">
        <f t="shared" si="17"/>
        <v>0.45454545454545453</v>
      </c>
      <c r="J36" s="7">
        <f t="shared" si="17"/>
        <v>0.11363636363636363</v>
      </c>
      <c r="K36" s="7">
        <f t="shared" si="17"/>
        <v>0.18181818181818182</v>
      </c>
      <c r="L36" s="7">
        <f t="shared" si="17"/>
        <v>0</v>
      </c>
      <c r="N36" s="292"/>
    </row>
    <row r="37" spans="2:14" ht="10.5" customHeight="1" x14ac:dyDescent="0.15">
      <c r="B37" s="22"/>
      <c r="C37" s="62"/>
      <c r="D37" s="451" t="s">
        <v>19</v>
      </c>
      <c r="E37" s="4" t="s">
        <v>191</v>
      </c>
      <c r="F37" s="3">
        <f>+[1]集計表!DN28</f>
        <v>54</v>
      </c>
      <c r="G37" s="3">
        <f>+[1]集計表!DO28</f>
        <v>4</v>
      </c>
      <c r="H37" s="3">
        <f>+[1]集計表!DP28</f>
        <v>3</v>
      </c>
      <c r="I37" s="3">
        <f>+[1]集計表!DQ28</f>
        <v>25</v>
      </c>
      <c r="J37" s="3">
        <f>+[1]集計表!DR28</f>
        <v>12</v>
      </c>
      <c r="K37" s="3">
        <f>+[1]集計表!DS28</f>
        <v>10</v>
      </c>
      <c r="L37" s="3">
        <f>+[1]集計表!DT28</f>
        <v>0</v>
      </c>
      <c r="N37" s="291"/>
    </row>
    <row r="38" spans="2:14" ht="10.5" customHeight="1" x14ac:dyDescent="0.15">
      <c r="B38" s="22"/>
      <c r="C38" s="62"/>
      <c r="D38" s="452"/>
      <c r="E38" s="5" t="s">
        <v>192</v>
      </c>
      <c r="F38" s="7"/>
      <c r="G38" s="7">
        <f t="shared" ref="G38:L38" si="18">IFERROR(G37/$F37,"-")</f>
        <v>7.407407407407407E-2</v>
      </c>
      <c r="H38" s="7">
        <f t="shared" si="18"/>
        <v>5.5555555555555552E-2</v>
      </c>
      <c r="I38" s="7">
        <f t="shared" si="18"/>
        <v>0.46296296296296297</v>
      </c>
      <c r="J38" s="7">
        <f t="shared" si="18"/>
        <v>0.22222222222222221</v>
      </c>
      <c r="K38" s="7">
        <f t="shared" si="18"/>
        <v>0.18518518518518517</v>
      </c>
      <c r="L38" s="7">
        <f t="shared" si="18"/>
        <v>0</v>
      </c>
      <c r="N38" s="292"/>
    </row>
    <row r="39" spans="2:14" ht="10.5" customHeight="1" x14ac:dyDescent="0.15">
      <c r="B39" s="22"/>
      <c r="C39" s="62"/>
      <c r="D39" s="451" t="s">
        <v>20</v>
      </c>
      <c r="E39" s="4" t="s">
        <v>191</v>
      </c>
      <c r="F39" s="3">
        <f>+[1]集計表!DN29</f>
        <v>45</v>
      </c>
      <c r="G39" s="3">
        <f>+[1]集計表!DO29</f>
        <v>9</v>
      </c>
      <c r="H39" s="3">
        <f>+[1]集計表!DP29</f>
        <v>9</v>
      </c>
      <c r="I39" s="3">
        <f>+[1]集計表!DQ29</f>
        <v>19</v>
      </c>
      <c r="J39" s="3">
        <f>+[1]集計表!DR29</f>
        <v>6</v>
      </c>
      <c r="K39" s="3">
        <f>+[1]集計表!DS29</f>
        <v>2</v>
      </c>
      <c r="L39" s="3">
        <f>+[1]集計表!DT29</f>
        <v>0</v>
      </c>
      <c r="N39" s="291"/>
    </row>
    <row r="40" spans="2:14" ht="10.5" customHeight="1" x14ac:dyDescent="0.15">
      <c r="B40" s="22"/>
      <c r="C40" s="63"/>
      <c r="D40" s="452"/>
      <c r="E40" s="5" t="s">
        <v>192</v>
      </c>
      <c r="F40" s="7"/>
      <c r="G40" s="7">
        <f t="shared" ref="G40:L40" si="19">IFERROR(G39/$F39,"-")</f>
        <v>0.2</v>
      </c>
      <c r="H40" s="7">
        <f t="shared" si="19"/>
        <v>0.2</v>
      </c>
      <c r="I40" s="7">
        <f t="shared" si="19"/>
        <v>0.42222222222222222</v>
      </c>
      <c r="J40" s="7">
        <f t="shared" si="19"/>
        <v>0.13333333333333333</v>
      </c>
      <c r="K40" s="7">
        <f t="shared" si="19"/>
        <v>4.4444444444444446E-2</v>
      </c>
      <c r="L40" s="7">
        <f t="shared" si="19"/>
        <v>0</v>
      </c>
      <c r="N40" s="292"/>
    </row>
    <row r="41" spans="2:14" ht="10.5" customHeight="1" x14ac:dyDescent="0.15">
      <c r="B41" s="22"/>
      <c r="C41" s="464" t="s">
        <v>204</v>
      </c>
      <c r="D41" s="479"/>
      <c r="E41" s="36" t="s">
        <v>191</v>
      </c>
      <c r="F41" s="37">
        <f>+[1]集計表!DN9</f>
        <v>254</v>
      </c>
      <c r="G41" s="37">
        <f>+[1]集計表!DO9</f>
        <v>18</v>
      </c>
      <c r="H41" s="37">
        <f>+[1]集計表!DP9</f>
        <v>37</v>
      </c>
      <c r="I41" s="37">
        <f>+[1]集計表!DQ9</f>
        <v>97</v>
      </c>
      <c r="J41" s="37">
        <f>+[1]集計表!DR9</f>
        <v>46</v>
      </c>
      <c r="K41" s="37">
        <f>+[1]集計表!DS9</f>
        <v>55</v>
      </c>
      <c r="L41" s="37">
        <f>+[1]集計表!DT9</f>
        <v>1</v>
      </c>
      <c r="N41" s="291"/>
    </row>
    <row r="42" spans="2:14" ht="10.5" customHeight="1" x14ac:dyDescent="0.15">
      <c r="B42" s="22"/>
      <c r="C42" s="482"/>
      <c r="D42" s="483"/>
      <c r="E42" s="38" t="s">
        <v>192</v>
      </c>
      <c r="F42" s="40"/>
      <c r="G42" s="40">
        <f t="shared" ref="G42:L42" si="20">IFERROR(G41/$F41,"-")</f>
        <v>7.0866141732283464E-2</v>
      </c>
      <c r="H42" s="40">
        <f t="shared" si="20"/>
        <v>0.14566929133858267</v>
      </c>
      <c r="I42" s="40">
        <f t="shared" si="20"/>
        <v>0.38188976377952755</v>
      </c>
      <c r="J42" s="40">
        <f t="shared" si="20"/>
        <v>0.18110236220472442</v>
      </c>
      <c r="K42" s="40">
        <f t="shared" si="20"/>
        <v>0.21653543307086615</v>
      </c>
      <c r="L42" s="40">
        <f t="shared" si="20"/>
        <v>3.937007874015748E-3</v>
      </c>
      <c r="N42" s="292"/>
    </row>
    <row r="43" spans="2:14" ht="10.5" customHeight="1" x14ac:dyDescent="0.15">
      <c r="B43" s="22"/>
      <c r="C43" s="62"/>
      <c r="D43" s="451" t="s">
        <v>50</v>
      </c>
      <c r="E43" s="4" t="s">
        <v>191</v>
      </c>
      <c r="F43" s="3">
        <f>+[1]集計表!DN30</f>
        <v>114</v>
      </c>
      <c r="G43" s="3">
        <f>+[1]集計表!DO30</f>
        <v>10</v>
      </c>
      <c r="H43" s="3">
        <f>+[1]集計表!DP30</f>
        <v>17</v>
      </c>
      <c r="I43" s="3">
        <f>+[1]集計表!DQ30</f>
        <v>47</v>
      </c>
      <c r="J43" s="3">
        <f>+[1]集計表!DR30</f>
        <v>25</v>
      </c>
      <c r="K43" s="3">
        <f>+[1]集計表!DS30</f>
        <v>14</v>
      </c>
      <c r="L43" s="3">
        <f>+[1]集計表!DT30</f>
        <v>1</v>
      </c>
      <c r="N43" s="291"/>
    </row>
    <row r="44" spans="2:14" ht="10.5" customHeight="1" x14ac:dyDescent="0.15">
      <c r="B44" s="22"/>
      <c r="C44" s="62"/>
      <c r="D44" s="452"/>
      <c r="E44" s="5" t="s">
        <v>192</v>
      </c>
      <c r="F44" s="7"/>
      <c r="G44" s="7">
        <f t="shared" ref="G44:L44" si="21">IFERROR(G43/$F43,"-")</f>
        <v>8.771929824561403E-2</v>
      </c>
      <c r="H44" s="7">
        <f t="shared" si="21"/>
        <v>0.14912280701754385</v>
      </c>
      <c r="I44" s="7">
        <f t="shared" si="21"/>
        <v>0.41228070175438597</v>
      </c>
      <c r="J44" s="7">
        <f t="shared" si="21"/>
        <v>0.21929824561403508</v>
      </c>
      <c r="K44" s="7">
        <f t="shared" si="21"/>
        <v>0.12280701754385964</v>
      </c>
      <c r="L44" s="7">
        <f t="shared" si="21"/>
        <v>8.771929824561403E-3</v>
      </c>
      <c r="N44" s="292"/>
    </row>
    <row r="45" spans="2:14" ht="10.5" customHeight="1" x14ac:dyDescent="0.15">
      <c r="B45" s="22"/>
      <c r="C45" s="62"/>
      <c r="D45" s="451" t="s">
        <v>205</v>
      </c>
      <c r="E45" s="4" t="s">
        <v>191</v>
      </c>
      <c r="F45" s="3">
        <f>+[1]集計表!DN31</f>
        <v>15</v>
      </c>
      <c r="G45" s="3">
        <f>+[1]集計表!DO31</f>
        <v>1</v>
      </c>
      <c r="H45" s="3">
        <f>+[1]集計表!DP31</f>
        <v>3</v>
      </c>
      <c r="I45" s="3">
        <f>+[1]集計表!DQ31</f>
        <v>2</v>
      </c>
      <c r="J45" s="3">
        <f>+[1]集計表!DR31</f>
        <v>6</v>
      </c>
      <c r="K45" s="3">
        <f>+[1]集計表!DS31</f>
        <v>3</v>
      </c>
      <c r="L45" s="3">
        <f>+[1]集計表!DT31</f>
        <v>0</v>
      </c>
      <c r="N45" s="291"/>
    </row>
    <row r="46" spans="2:14" ht="10.5" customHeight="1" x14ac:dyDescent="0.15">
      <c r="B46" s="22"/>
      <c r="C46" s="62"/>
      <c r="D46" s="452"/>
      <c r="E46" s="5" t="s">
        <v>192</v>
      </c>
      <c r="F46" s="7"/>
      <c r="G46" s="7">
        <f t="shared" ref="G46:L46" si="22">IFERROR(G45/$F45,"-")</f>
        <v>6.6666666666666666E-2</v>
      </c>
      <c r="H46" s="7">
        <f t="shared" si="22"/>
        <v>0.2</v>
      </c>
      <c r="I46" s="7">
        <f t="shared" si="22"/>
        <v>0.13333333333333333</v>
      </c>
      <c r="J46" s="7">
        <f t="shared" si="22"/>
        <v>0.4</v>
      </c>
      <c r="K46" s="7">
        <f t="shared" si="22"/>
        <v>0.2</v>
      </c>
      <c r="L46" s="7">
        <f t="shared" si="22"/>
        <v>0</v>
      </c>
      <c r="N46" s="292"/>
    </row>
    <row r="47" spans="2:14" ht="10.5" customHeight="1" x14ac:dyDescent="0.15">
      <c r="B47" s="22"/>
      <c r="C47" s="447" t="s">
        <v>206</v>
      </c>
      <c r="D47" s="451" t="s">
        <v>207</v>
      </c>
      <c r="E47" s="4" t="s">
        <v>191</v>
      </c>
      <c r="F47" s="3">
        <f>+[1]集計表!DN32</f>
        <v>25</v>
      </c>
      <c r="G47" s="3">
        <f>+[1]集計表!DO32</f>
        <v>1</v>
      </c>
      <c r="H47" s="3">
        <f>+[1]集計表!DP32</f>
        <v>7</v>
      </c>
      <c r="I47" s="3">
        <f>+[1]集計表!DQ32</f>
        <v>9</v>
      </c>
      <c r="J47" s="3">
        <f>+[1]集計表!DR32</f>
        <v>4</v>
      </c>
      <c r="K47" s="3">
        <f>+[1]集計表!DS32</f>
        <v>3</v>
      </c>
      <c r="L47" s="3">
        <f>+[1]集計表!DT32</f>
        <v>1</v>
      </c>
      <c r="N47" s="291"/>
    </row>
    <row r="48" spans="2:14" ht="10.5" customHeight="1" x14ac:dyDescent="0.15">
      <c r="B48" s="22"/>
      <c r="C48" s="447"/>
      <c r="D48" s="452"/>
      <c r="E48" s="5" t="s">
        <v>192</v>
      </c>
      <c r="F48" s="7"/>
      <c r="G48" s="7">
        <f t="shared" ref="G48:L48" si="23">IFERROR(G47/$F47,"-")</f>
        <v>0.04</v>
      </c>
      <c r="H48" s="7">
        <f t="shared" si="23"/>
        <v>0.28000000000000003</v>
      </c>
      <c r="I48" s="7">
        <f t="shared" si="23"/>
        <v>0.36</v>
      </c>
      <c r="J48" s="7">
        <f t="shared" si="23"/>
        <v>0.16</v>
      </c>
      <c r="K48" s="7">
        <f t="shared" si="23"/>
        <v>0.12</v>
      </c>
      <c r="L48" s="7">
        <f t="shared" si="23"/>
        <v>0.04</v>
      </c>
      <c r="N48" s="292"/>
    </row>
    <row r="49" spans="2:14" ht="10.5" customHeight="1" x14ac:dyDescent="0.15">
      <c r="B49" s="22"/>
      <c r="C49" s="447" t="s">
        <v>208</v>
      </c>
      <c r="D49" s="451" t="s">
        <v>209</v>
      </c>
      <c r="E49" s="4" t="s">
        <v>191</v>
      </c>
      <c r="F49" s="3">
        <f>+[1]集計表!DN33</f>
        <v>29</v>
      </c>
      <c r="G49" s="3">
        <f>+[1]集計表!DO33</f>
        <v>2</v>
      </c>
      <c r="H49" s="3">
        <f>+[1]集計表!DP33</f>
        <v>1</v>
      </c>
      <c r="I49" s="3">
        <f>+[1]集計表!DQ33</f>
        <v>14</v>
      </c>
      <c r="J49" s="3">
        <f>+[1]集計表!DR33</f>
        <v>7</v>
      </c>
      <c r="K49" s="3">
        <f>+[1]集計表!DS33</f>
        <v>5</v>
      </c>
      <c r="L49" s="3">
        <f>+[1]集計表!DT33</f>
        <v>0</v>
      </c>
      <c r="N49" s="291"/>
    </row>
    <row r="50" spans="2:14" ht="10.5" customHeight="1" x14ac:dyDescent="0.15">
      <c r="B50" s="22"/>
      <c r="C50" s="447"/>
      <c r="D50" s="452"/>
      <c r="E50" s="5" t="s">
        <v>192</v>
      </c>
      <c r="F50" s="7"/>
      <c r="G50" s="7">
        <f t="shared" ref="G50:L50" si="24">IFERROR(G49/$F49,"-")</f>
        <v>6.8965517241379309E-2</v>
      </c>
      <c r="H50" s="7">
        <f t="shared" si="24"/>
        <v>3.4482758620689655E-2</v>
      </c>
      <c r="I50" s="7">
        <f t="shared" si="24"/>
        <v>0.48275862068965519</v>
      </c>
      <c r="J50" s="7">
        <f t="shared" si="24"/>
        <v>0.2413793103448276</v>
      </c>
      <c r="K50" s="7">
        <f t="shared" si="24"/>
        <v>0.17241379310344829</v>
      </c>
      <c r="L50" s="7">
        <f t="shared" si="24"/>
        <v>0</v>
      </c>
      <c r="N50" s="292"/>
    </row>
    <row r="51" spans="2:14" ht="10.5" customHeight="1" x14ac:dyDescent="0.15">
      <c r="B51" s="22"/>
      <c r="C51" s="62"/>
      <c r="D51" s="451" t="s">
        <v>210</v>
      </c>
      <c r="E51" s="4" t="s">
        <v>191</v>
      </c>
      <c r="F51" s="3">
        <f>+[1]集計表!DN34</f>
        <v>26</v>
      </c>
      <c r="G51" s="3">
        <f>+[1]集計表!DO34</f>
        <v>5</v>
      </c>
      <c r="H51" s="3">
        <f>+[1]集計表!DP34</f>
        <v>4</v>
      </c>
      <c r="I51" s="3">
        <f>+[1]集計表!DQ34</f>
        <v>12</v>
      </c>
      <c r="J51" s="3">
        <f>+[1]集計表!DR34</f>
        <v>4</v>
      </c>
      <c r="K51" s="3">
        <f>+[1]集計表!DS34</f>
        <v>1</v>
      </c>
      <c r="L51" s="3">
        <f>+[1]集計表!DT34</f>
        <v>0</v>
      </c>
      <c r="N51" s="291"/>
    </row>
    <row r="52" spans="2:14" ht="10.5" customHeight="1" x14ac:dyDescent="0.15">
      <c r="B52" s="22"/>
      <c r="C52" s="62"/>
      <c r="D52" s="452"/>
      <c r="E52" s="5" t="s">
        <v>192</v>
      </c>
      <c r="F52" s="7"/>
      <c r="G52" s="7">
        <f t="shared" ref="G52:L52" si="25">IFERROR(G51/$F51,"-")</f>
        <v>0.19230769230769232</v>
      </c>
      <c r="H52" s="7">
        <f t="shared" si="25"/>
        <v>0.15384615384615385</v>
      </c>
      <c r="I52" s="7">
        <f t="shared" si="25"/>
        <v>0.46153846153846156</v>
      </c>
      <c r="J52" s="7">
        <f t="shared" si="25"/>
        <v>0.15384615384615385</v>
      </c>
      <c r="K52" s="7">
        <f t="shared" si="25"/>
        <v>3.8461538461538464E-2</v>
      </c>
      <c r="L52" s="7">
        <f t="shared" si="25"/>
        <v>0</v>
      </c>
      <c r="N52" s="292"/>
    </row>
    <row r="53" spans="2:14" ht="10.5" customHeight="1" x14ac:dyDescent="0.15">
      <c r="B53" s="22"/>
      <c r="C53" s="62"/>
      <c r="D53" s="451" t="s">
        <v>211</v>
      </c>
      <c r="E53" s="4" t="s">
        <v>191</v>
      </c>
      <c r="F53" s="3">
        <f>+[1]集計表!DN35</f>
        <v>19</v>
      </c>
      <c r="G53" s="3">
        <f>+[1]集計表!DO35</f>
        <v>1</v>
      </c>
      <c r="H53" s="3">
        <f>+[1]集計表!DP35</f>
        <v>2</v>
      </c>
      <c r="I53" s="3">
        <f>+[1]集計表!DQ35</f>
        <v>10</v>
      </c>
      <c r="J53" s="3">
        <f>+[1]集計表!DR35</f>
        <v>4</v>
      </c>
      <c r="K53" s="3">
        <f>+[1]集計表!DS35</f>
        <v>2</v>
      </c>
      <c r="L53" s="3">
        <f>+[1]集計表!DT35</f>
        <v>0</v>
      </c>
      <c r="N53" s="291"/>
    </row>
    <row r="54" spans="2:14" ht="10.5" customHeight="1" x14ac:dyDescent="0.15">
      <c r="B54" s="22"/>
      <c r="C54" s="62"/>
      <c r="D54" s="452"/>
      <c r="E54" s="5" t="s">
        <v>192</v>
      </c>
      <c r="F54" s="7"/>
      <c r="G54" s="7">
        <f t="shared" ref="G54:L54" si="26">IFERROR(G53/$F53,"-")</f>
        <v>5.2631578947368418E-2</v>
      </c>
      <c r="H54" s="7">
        <f t="shared" si="26"/>
        <v>0.10526315789473684</v>
      </c>
      <c r="I54" s="7">
        <f t="shared" si="26"/>
        <v>0.52631578947368418</v>
      </c>
      <c r="J54" s="7">
        <f t="shared" si="26"/>
        <v>0.21052631578947367</v>
      </c>
      <c r="K54" s="7">
        <f t="shared" si="26"/>
        <v>0.10526315789473684</v>
      </c>
      <c r="L54" s="7">
        <f t="shared" si="26"/>
        <v>0</v>
      </c>
      <c r="N54" s="292"/>
    </row>
    <row r="55" spans="2:14" ht="10.5" customHeight="1" x14ac:dyDescent="0.15">
      <c r="B55" s="22"/>
      <c r="C55" s="67"/>
      <c r="D55" s="451" t="s">
        <v>52</v>
      </c>
      <c r="E55" s="4" t="s">
        <v>191</v>
      </c>
      <c r="F55" s="3">
        <f>+[1]集計表!DN36</f>
        <v>140</v>
      </c>
      <c r="G55" s="3">
        <f>+[1]集計表!DO36</f>
        <v>8</v>
      </c>
      <c r="H55" s="3">
        <f>+[1]集計表!DP36</f>
        <v>20</v>
      </c>
      <c r="I55" s="3">
        <f>+[1]集計表!DQ36</f>
        <v>50</v>
      </c>
      <c r="J55" s="3">
        <f>+[1]集計表!DR36</f>
        <v>21</v>
      </c>
      <c r="K55" s="3">
        <f>+[1]集計表!DS36</f>
        <v>41</v>
      </c>
      <c r="L55" s="3">
        <f>+[1]集計表!DT36</f>
        <v>0</v>
      </c>
      <c r="N55" s="291"/>
    </row>
    <row r="56" spans="2:14" ht="10.5" customHeight="1" x14ac:dyDescent="0.15">
      <c r="B56" s="22"/>
      <c r="C56" s="62"/>
      <c r="D56" s="452"/>
      <c r="E56" s="5" t="s">
        <v>192</v>
      </c>
      <c r="F56" s="7"/>
      <c r="G56" s="7">
        <f t="shared" ref="G56:L56" si="27">IFERROR(G55/$F55,"-")</f>
        <v>5.7142857142857141E-2</v>
      </c>
      <c r="H56" s="7">
        <f t="shared" si="27"/>
        <v>0.14285714285714285</v>
      </c>
      <c r="I56" s="7">
        <f t="shared" si="27"/>
        <v>0.35714285714285715</v>
      </c>
      <c r="J56" s="7">
        <f t="shared" si="27"/>
        <v>0.15</v>
      </c>
      <c r="K56" s="7">
        <f t="shared" si="27"/>
        <v>0.29285714285714287</v>
      </c>
      <c r="L56" s="7">
        <f t="shared" si="27"/>
        <v>0</v>
      </c>
      <c r="N56" s="292"/>
    </row>
    <row r="57" spans="2:14" ht="10.5" customHeight="1" x14ac:dyDescent="0.15">
      <c r="B57" s="22"/>
      <c r="C57" s="62"/>
      <c r="D57" s="451" t="s">
        <v>212</v>
      </c>
      <c r="E57" s="4" t="s">
        <v>191</v>
      </c>
      <c r="F57" s="3">
        <f>+[1]集計表!DN37</f>
        <v>38</v>
      </c>
      <c r="G57" s="3">
        <f>+[1]集計表!DO37</f>
        <v>1</v>
      </c>
      <c r="H57" s="3">
        <f>+[1]集計表!DP37</f>
        <v>1</v>
      </c>
      <c r="I57" s="3">
        <f>+[1]集計表!DQ37</f>
        <v>17</v>
      </c>
      <c r="J57" s="3">
        <f>+[1]集計表!DR37</f>
        <v>6</v>
      </c>
      <c r="K57" s="3">
        <f>+[1]集計表!DS37</f>
        <v>13</v>
      </c>
      <c r="L57" s="3">
        <f>+[1]集計表!DT37</f>
        <v>0</v>
      </c>
      <c r="N57" s="291"/>
    </row>
    <row r="58" spans="2:14" ht="10.5" customHeight="1" x14ac:dyDescent="0.15">
      <c r="B58" s="22"/>
      <c r="C58" s="62"/>
      <c r="D58" s="452"/>
      <c r="E58" s="5" t="s">
        <v>192</v>
      </c>
      <c r="F58" s="7"/>
      <c r="G58" s="7">
        <f t="shared" ref="G58:L58" si="28">IFERROR(G57/$F57,"-")</f>
        <v>2.6315789473684209E-2</v>
      </c>
      <c r="H58" s="7">
        <f t="shared" si="28"/>
        <v>2.6315789473684209E-2</v>
      </c>
      <c r="I58" s="7">
        <f t="shared" si="28"/>
        <v>0.44736842105263158</v>
      </c>
      <c r="J58" s="7">
        <f t="shared" si="28"/>
        <v>0.15789473684210525</v>
      </c>
      <c r="K58" s="7">
        <f t="shared" si="28"/>
        <v>0.34210526315789475</v>
      </c>
      <c r="L58" s="7">
        <f t="shared" si="28"/>
        <v>0</v>
      </c>
      <c r="N58" s="292"/>
    </row>
    <row r="59" spans="2:14" ht="10.5" customHeight="1" x14ac:dyDescent="0.15">
      <c r="B59" s="22"/>
      <c r="C59" s="447" t="s">
        <v>213</v>
      </c>
      <c r="D59" s="451" t="s">
        <v>207</v>
      </c>
      <c r="E59" s="4" t="s">
        <v>191</v>
      </c>
      <c r="F59" s="3">
        <f>+[1]集計表!DN38</f>
        <v>33</v>
      </c>
      <c r="G59" s="3">
        <f>+[1]集計表!DO38</f>
        <v>1</v>
      </c>
      <c r="H59" s="3">
        <f>+[1]集計表!DP38</f>
        <v>7</v>
      </c>
      <c r="I59" s="3">
        <f>+[1]集計表!DQ38</f>
        <v>10</v>
      </c>
      <c r="J59" s="3">
        <f>+[1]集計表!DR38</f>
        <v>5</v>
      </c>
      <c r="K59" s="3">
        <f>+[1]集計表!DS38</f>
        <v>10</v>
      </c>
      <c r="L59" s="3">
        <f>+[1]集計表!DT38</f>
        <v>0</v>
      </c>
      <c r="N59" s="291"/>
    </row>
    <row r="60" spans="2:14" ht="10.5" customHeight="1" x14ac:dyDescent="0.15">
      <c r="B60" s="22"/>
      <c r="C60" s="447"/>
      <c r="D60" s="452"/>
      <c r="E60" s="5" t="s">
        <v>192</v>
      </c>
      <c r="F60" s="7"/>
      <c r="G60" s="7">
        <f t="shared" ref="G60:L60" si="29">IFERROR(G59/$F59,"-")</f>
        <v>3.0303030303030304E-2</v>
      </c>
      <c r="H60" s="7">
        <f t="shared" si="29"/>
        <v>0.21212121212121213</v>
      </c>
      <c r="I60" s="7">
        <f t="shared" si="29"/>
        <v>0.30303030303030304</v>
      </c>
      <c r="J60" s="7">
        <f t="shared" si="29"/>
        <v>0.15151515151515152</v>
      </c>
      <c r="K60" s="7">
        <f t="shared" si="29"/>
        <v>0.30303030303030304</v>
      </c>
      <c r="L60" s="7">
        <f t="shared" si="29"/>
        <v>0</v>
      </c>
      <c r="N60" s="292"/>
    </row>
    <row r="61" spans="2:14" ht="10.5" customHeight="1" x14ac:dyDescent="0.15">
      <c r="B61" s="22"/>
      <c r="C61" s="447" t="s">
        <v>208</v>
      </c>
      <c r="D61" s="451" t="s">
        <v>210</v>
      </c>
      <c r="E61" s="4" t="s">
        <v>191</v>
      </c>
      <c r="F61" s="3">
        <f>+[1]集計表!DN39</f>
        <v>30</v>
      </c>
      <c r="G61" s="3">
        <f>+[1]集計表!DO39</f>
        <v>4</v>
      </c>
      <c r="H61" s="3">
        <f>+[1]集計表!DP39</f>
        <v>6</v>
      </c>
      <c r="I61" s="3">
        <f>+[1]集計表!DQ39</f>
        <v>8</v>
      </c>
      <c r="J61" s="3">
        <f>+[1]集計表!DR39</f>
        <v>4</v>
      </c>
      <c r="K61" s="3">
        <f>+[1]集計表!DS39</f>
        <v>8</v>
      </c>
      <c r="L61" s="3">
        <f>+[1]集計表!DT39</f>
        <v>0</v>
      </c>
      <c r="N61" s="291"/>
    </row>
    <row r="62" spans="2:14" ht="10.5" customHeight="1" x14ac:dyDescent="0.15">
      <c r="B62" s="22"/>
      <c r="C62" s="447"/>
      <c r="D62" s="452"/>
      <c r="E62" s="5" t="s">
        <v>192</v>
      </c>
      <c r="F62" s="7"/>
      <c r="G62" s="7">
        <f t="shared" ref="G62:L62" si="30">IFERROR(G61/$F61,"-")</f>
        <v>0.13333333333333333</v>
      </c>
      <c r="H62" s="7">
        <f t="shared" si="30"/>
        <v>0.2</v>
      </c>
      <c r="I62" s="7">
        <f t="shared" si="30"/>
        <v>0.26666666666666666</v>
      </c>
      <c r="J62" s="7">
        <f t="shared" si="30"/>
        <v>0.13333333333333333</v>
      </c>
      <c r="K62" s="7">
        <f t="shared" si="30"/>
        <v>0.26666666666666666</v>
      </c>
      <c r="L62" s="7">
        <f t="shared" si="30"/>
        <v>0</v>
      </c>
      <c r="N62" s="292"/>
    </row>
    <row r="63" spans="2:14" ht="10.5" customHeight="1" x14ac:dyDescent="0.15">
      <c r="B63" s="22"/>
      <c r="C63" s="62"/>
      <c r="D63" s="451" t="s">
        <v>211</v>
      </c>
      <c r="E63" s="4" t="s">
        <v>191</v>
      </c>
      <c r="F63" s="3">
        <f>+[1]集計表!DN40</f>
        <v>39</v>
      </c>
      <c r="G63" s="3">
        <f>+[1]集計表!DO40</f>
        <v>2</v>
      </c>
      <c r="H63" s="3">
        <f>+[1]集計表!DP40</f>
        <v>6</v>
      </c>
      <c r="I63" s="3">
        <f>+[1]集計表!DQ40</f>
        <v>15</v>
      </c>
      <c r="J63" s="3">
        <f>+[1]集計表!DR40</f>
        <v>6</v>
      </c>
      <c r="K63" s="3">
        <f>+[1]集計表!DS40</f>
        <v>10</v>
      </c>
      <c r="L63" s="3">
        <f>+[1]集計表!DT40</f>
        <v>0</v>
      </c>
      <c r="N63" s="291"/>
    </row>
    <row r="64" spans="2:14" ht="10.5" customHeight="1" x14ac:dyDescent="0.15">
      <c r="B64" s="22"/>
      <c r="C64" s="62"/>
      <c r="D64" s="452"/>
      <c r="E64" s="5" t="s">
        <v>192</v>
      </c>
      <c r="F64" s="7"/>
      <c r="G64" s="7">
        <f t="shared" ref="G64:L64" si="31">IFERROR(G63/$F63,"-")</f>
        <v>5.128205128205128E-2</v>
      </c>
      <c r="H64" s="7">
        <f t="shared" si="31"/>
        <v>0.15384615384615385</v>
      </c>
      <c r="I64" s="7">
        <f t="shared" si="31"/>
        <v>0.38461538461538464</v>
      </c>
      <c r="J64" s="7">
        <f t="shared" si="31"/>
        <v>0.15384615384615385</v>
      </c>
      <c r="K64" s="7">
        <f t="shared" si="31"/>
        <v>0.25641025641025639</v>
      </c>
      <c r="L64" s="7">
        <f t="shared" si="31"/>
        <v>0</v>
      </c>
      <c r="N64" s="292"/>
    </row>
    <row r="65" spans="2:14" ht="10.5" customHeight="1" x14ac:dyDescent="0.15">
      <c r="B65" s="22"/>
      <c r="C65" s="464" t="s">
        <v>214</v>
      </c>
      <c r="D65" s="479"/>
      <c r="E65" s="36" t="s">
        <v>191</v>
      </c>
      <c r="F65" s="37">
        <f>+[1]集計表!DN10</f>
        <v>43</v>
      </c>
      <c r="G65" s="37">
        <f>+[1]集計表!DO10</f>
        <v>2</v>
      </c>
      <c r="H65" s="37">
        <f>+[1]集計表!DP10</f>
        <v>7</v>
      </c>
      <c r="I65" s="37">
        <f>+[1]集計表!DQ10</f>
        <v>18</v>
      </c>
      <c r="J65" s="37">
        <f>+[1]集計表!DR10</f>
        <v>11</v>
      </c>
      <c r="K65" s="37">
        <f>+[1]集計表!DS10</f>
        <v>3</v>
      </c>
      <c r="L65" s="37">
        <f>+[1]集計表!DT10</f>
        <v>2</v>
      </c>
      <c r="N65" s="291"/>
    </row>
    <row r="66" spans="2:14" ht="10.5" customHeight="1" x14ac:dyDescent="0.15">
      <c r="B66" s="22"/>
      <c r="C66" s="480"/>
      <c r="D66" s="481"/>
      <c r="E66" s="38" t="s">
        <v>192</v>
      </c>
      <c r="F66" s="40"/>
      <c r="G66" s="40">
        <f t="shared" ref="G66:L66" si="32">IFERROR(G65/$F65,"-")</f>
        <v>4.6511627906976744E-2</v>
      </c>
      <c r="H66" s="40">
        <f t="shared" si="32"/>
        <v>0.16279069767441862</v>
      </c>
      <c r="I66" s="40">
        <f t="shared" si="32"/>
        <v>0.41860465116279072</v>
      </c>
      <c r="J66" s="40">
        <f t="shared" si="32"/>
        <v>0.2558139534883721</v>
      </c>
      <c r="K66" s="40">
        <f t="shared" si="32"/>
        <v>6.9767441860465115E-2</v>
      </c>
      <c r="L66" s="40">
        <f t="shared" si="32"/>
        <v>4.6511627906976744E-2</v>
      </c>
      <c r="N66" s="292"/>
    </row>
    <row r="67" spans="2:14" ht="10.5" customHeight="1" x14ac:dyDescent="0.15">
      <c r="B67" s="22"/>
      <c r="C67" s="464" t="s">
        <v>215</v>
      </c>
      <c r="D67" s="479"/>
      <c r="E67" s="36" t="s">
        <v>191</v>
      </c>
      <c r="F67" s="37">
        <f>+[1]集計表!DN11</f>
        <v>49</v>
      </c>
      <c r="G67" s="37">
        <f>+[1]集計表!DO11</f>
        <v>5</v>
      </c>
      <c r="H67" s="37">
        <f>+[1]集計表!DP11</f>
        <v>9</v>
      </c>
      <c r="I67" s="37">
        <f>+[1]集計表!DQ11</f>
        <v>30</v>
      </c>
      <c r="J67" s="37">
        <f>+[1]集計表!DR11</f>
        <v>2</v>
      </c>
      <c r="K67" s="37">
        <f>+[1]集計表!DS11</f>
        <v>3</v>
      </c>
      <c r="L67" s="37">
        <f>+[1]集計表!DT11</f>
        <v>0</v>
      </c>
      <c r="N67" s="291"/>
    </row>
    <row r="68" spans="2:14" ht="10.5" customHeight="1" x14ac:dyDescent="0.15">
      <c r="B68" s="22"/>
      <c r="C68" s="480"/>
      <c r="D68" s="481"/>
      <c r="E68" s="38" t="s">
        <v>192</v>
      </c>
      <c r="F68" s="40"/>
      <c r="G68" s="40">
        <f t="shared" ref="G68:L68" si="33">IFERROR(G67/$F67,"-")</f>
        <v>0.10204081632653061</v>
      </c>
      <c r="H68" s="40">
        <f t="shared" si="33"/>
        <v>0.18367346938775511</v>
      </c>
      <c r="I68" s="40">
        <f t="shared" si="33"/>
        <v>0.61224489795918369</v>
      </c>
      <c r="J68" s="40">
        <f t="shared" si="33"/>
        <v>4.0816326530612242E-2</v>
      </c>
      <c r="K68" s="40">
        <f t="shared" si="33"/>
        <v>6.1224489795918366E-2</v>
      </c>
      <c r="L68" s="40">
        <f t="shared" si="33"/>
        <v>0</v>
      </c>
      <c r="N68" s="292"/>
    </row>
    <row r="69" spans="2:14" ht="10.5" customHeight="1" x14ac:dyDescent="0.15">
      <c r="B69" s="22"/>
      <c r="C69" s="464" t="s">
        <v>216</v>
      </c>
      <c r="D69" s="479"/>
      <c r="E69" s="36" t="s">
        <v>191</v>
      </c>
      <c r="F69" s="37">
        <f>+[1]集計表!DN12</f>
        <v>45</v>
      </c>
      <c r="G69" s="37">
        <f>+[1]集計表!DO12</f>
        <v>1</v>
      </c>
      <c r="H69" s="37">
        <f>+[1]集計表!DP12</f>
        <v>7</v>
      </c>
      <c r="I69" s="37">
        <f>+[1]集計表!DQ12</f>
        <v>24</v>
      </c>
      <c r="J69" s="37">
        <f>+[1]集計表!DR12</f>
        <v>10</v>
      </c>
      <c r="K69" s="37">
        <f>+[1]集計表!DS12</f>
        <v>3</v>
      </c>
      <c r="L69" s="37">
        <f>+[1]集計表!DT12</f>
        <v>0</v>
      </c>
      <c r="N69" s="291"/>
    </row>
    <row r="70" spans="2:14" ht="10.5" customHeight="1" x14ac:dyDescent="0.15">
      <c r="B70" s="22"/>
      <c r="C70" s="480"/>
      <c r="D70" s="481"/>
      <c r="E70" s="38" t="s">
        <v>192</v>
      </c>
      <c r="F70" s="40"/>
      <c r="G70" s="40">
        <f t="shared" ref="G70:L70" si="34">IFERROR(G69/$F69,"-")</f>
        <v>2.2222222222222223E-2</v>
      </c>
      <c r="H70" s="40">
        <f t="shared" si="34"/>
        <v>0.15555555555555556</v>
      </c>
      <c r="I70" s="40">
        <f t="shared" si="34"/>
        <v>0.53333333333333333</v>
      </c>
      <c r="J70" s="40">
        <f t="shared" si="34"/>
        <v>0.22222222222222221</v>
      </c>
      <c r="K70" s="40">
        <f t="shared" si="34"/>
        <v>6.6666666666666666E-2</v>
      </c>
      <c r="L70" s="40">
        <f t="shared" si="34"/>
        <v>0</v>
      </c>
      <c r="N70" s="292"/>
    </row>
    <row r="71" spans="2:14" ht="10.5" customHeight="1" x14ac:dyDescent="0.15">
      <c r="B71" s="22"/>
      <c r="C71" s="464" t="s">
        <v>217</v>
      </c>
      <c r="D71" s="479"/>
      <c r="E71" s="36" t="s">
        <v>191</v>
      </c>
      <c r="F71" s="37">
        <f>+[1]集計表!DN13</f>
        <v>41</v>
      </c>
      <c r="G71" s="37">
        <f>+[1]集計表!DO13</f>
        <v>4</v>
      </c>
      <c r="H71" s="37">
        <f>+[1]集計表!DP13</f>
        <v>4</v>
      </c>
      <c r="I71" s="37">
        <f>+[1]集計表!DQ13</f>
        <v>24</v>
      </c>
      <c r="J71" s="37">
        <f>+[1]集計表!DR13</f>
        <v>4</v>
      </c>
      <c r="K71" s="37">
        <f>+[1]集計表!DS13</f>
        <v>5</v>
      </c>
      <c r="L71" s="37">
        <f>+[1]集計表!DT13</f>
        <v>0</v>
      </c>
      <c r="N71" s="291"/>
    </row>
    <row r="72" spans="2:14" ht="10.5" customHeight="1" x14ac:dyDescent="0.15">
      <c r="B72" s="22"/>
      <c r="C72" s="480"/>
      <c r="D72" s="481"/>
      <c r="E72" s="38" t="s">
        <v>192</v>
      </c>
      <c r="F72" s="40"/>
      <c r="G72" s="40">
        <f t="shared" ref="G72:L72" si="35">IFERROR(G71/$F71,"-")</f>
        <v>9.7560975609756101E-2</v>
      </c>
      <c r="H72" s="40">
        <f t="shared" si="35"/>
        <v>9.7560975609756101E-2</v>
      </c>
      <c r="I72" s="40">
        <f t="shared" si="35"/>
        <v>0.58536585365853655</v>
      </c>
      <c r="J72" s="40">
        <f t="shared" si="35"/>
        <v>9.7560975609756101E-2</v>
      </c>
      <c r="K72" s="40">
        <f t="shared" si="35"/>
        <v>0.12195121951219512</v>
      </c>
      <c r="L72" s="40">
        <f t="shared" si="35"/>
        <v>0</v>
      </c>
      <c r="N72" s="292"/>
    </row>
    <row r="73" spans="2:14" ht="10.5" customHeight="1" x14ac:dyDescent="0.15">
      <c r="B73" s="22"/>
      <c r="C73" s="464" t="s">
        <v>218</v>
      </c>
      <c r="D73" s="479"/>
      <c r="E73" s="36" t="s">
        <v>191</v>
      </c>
      <c r="F73" s="37">
        <f>+[1]集計表!DN14</f>
        <v>152</v>
      </c>
      <c r="G73" s="37">
        <f>+[1]集計表!DO14</f>
        <v>13</v>
      </c>
      <c r="H73" s="37">
        <f>+[1]集計表!DP14</f>
        <v>24</v>
      </c>
      <c r="I73" s="37">
        <f>+[1]集計表!DQ14</f>
        <v>67</v>
      </c>
      <c r="J73" s="37">
        <f>+[1]集計表!DR14</f>
        <v>29</v>
      </c>
      <c r="K73" s="37">
        <f>+[1]集計表!DS14</f>
        <v>18</v>
      </c>
      <c r="L73" s="37">
        <f>+[1]集計表!DT14</f>
        <v>1</v>
      </c>
      <c r="N73" s="291"/>
    </row>
    <row r="74" spans="2:14" ht="10.5" customHeight="1" x14ac:dyDescent="0.15">
      <c r="B74" s="22"/>
      <c r="C74" s="482"/>
      <c r="D74" s="483"/>
      <c r="E74" s="38" t="s">
        <v>192</v>
      </c>
      <c r="F74" s="40"/>
      <c r="G74" s="40">
        <f t="shared" ref="G74:L74" si="36">IFERROR(G73/$F73,"-")</f>
        <v>8.5526315789473686E-2</v>
      </c>
      <c r="H74" s="40">
        <f t="shared" si="36"/>
        <v>0.15789473684210525</v>
      </c>
      <c r="I74" s="40">
        <f t="shared" si="36"/>
        <v>0.44078947368421051</v>
      </c>
      <c r="J74" s="40">
        <f t="shared" si="36"/>
        <v>0.19078947368421054</v>
      </c>
      <c r="K74" s="40">
        <f t="shared" si="36"/>
        <v>0.11842105263157894</v>
      </c>
      <c r="L74" s="40">
        <f t="shared" si="36"/>
        <v>6.5789473684210523E-3</v>
      </c>
      <c r="N74" s="292"/>
    </row>
    <row r="75" spans="2:14" ht="10.5" customHeight="1" x14ac:dyDescent="0.15">
      <c r="B75" s="22"/>
      <c r="C75" s="64"/>
      <c r="D75" s="451" t="s">
        <v>47</v>
      </c>
      <c r="E75" s="4" t="s">
        <v>191</v>
      </c>
      <c r="F75" s="3">
        <f>+[1]集計表!DN45</f>
        <v>37</v>
      </c>
      <c r="G75" s="3">
        <f>+[1]集計表!DO45</f>
        <v>4</v>
      </c>
      <c r="H75" s="3">
        <f>+[1]集計表!DP45</f>
        <v>4</v>
      </c>
      <c r="I75" s="3">
        <f>+[1]集計表!DQ45</f>
        <v>19</v>
      </c>
      <c r="J75" s="3">
        <f>+[1]集計表!DR45</f>
        <v>7</v>
      </c>
      <c r="K75" s="3">
        <f>+[1]集計表!DS45</f>
        <v>2</v>
      </c>
      <c r="L75" s="3">
        <f>+[1]集計表!DT45</f>
        <v>1</v>
      </c>
      <c r="N75" s="291"/>
    </row>
    <row r="76" spans="2:14" ht="10.5" customHeight="1" x14ac:dyDescent="0.15">
      <c r="B76" s="22"/>
      <c r="C76" s="64"/>
      <c r="D76" s="452"/>
      <c r="E76" s="5" t="s">
        <v>192</v>
      </c>
      <c r="F76" s="7"/>
      <c r="G76" s="7">
        <f t="shared" ref="G76:L76" si="37">IFERROR(G75/$F75,"-")</f>
        <v>0.10810810810810811</v>
      </c>
      <c r="H76" s="7">
        <f t="shared" si="37"/>
        <v>0.10810810810810811</v>
      </c>
      <c r="I76" s="7">
        <f t="shared" si="37"/>
        <v>0.51351351351351349</v>
      </c>
      <c r="J76" s="7">
        <f t="shared" si="37"/>
        <v>0.1891891891891892</v>
      </c>
      <c r="K76" s="7">
        <f t="shared" si="37"/>
        <v>5.4054054054054057E-2</v>
      </c>
      <c r="L76" s="7">
        <f t="shared" si="37"/>
        <v>2.7027027027027029E-2</v>
      </c>
      <c r="N76" s="292"/>
    </row>
    <row r="77" spans="2:14" ht="10.5" customHeight="1" x14ac:dyDescent="0.15">
      <c r="B77" s="22"/>
      <c r="C77" s="64"/>
      <c r="D77" s="451" t="s">
        <v>219</v>
      </c>
      <c r="E77" s="4" t="s">
        <v>191</v>
      </c>
      <c r="F77" s="3">
        <f>+[1]集計表!DN46</f>
        <v>38</v>
      </c>
      <c r="G77" s="3">
        <f>+[1]集計表!DO46</f>
        <v>5</v>
      </c>
      <c r="H77" s="3">
        <f>+[1]集計表!DP46</f>
        <v>5</v>
      </c>
      <c r="I77" s="3">
        <f>+[1]集計表!DQ46</f>
        <v>15</v>
      </c>
      <c r="J77" s="3">
        <f>+[1]集計表!DR46</f>
        <v>9</v>
      </c>
      <c r="K77" s="3">
        <f>+[1]集計表!DS46</f>
        <v>4</v>
      </c>
      <c r="L77" s="3">
        <f>+[1]集計表!DT46</f>
        <v>0</v>
      </c>
      <c r="N77" s="291"/>
    </row>
    <row r="78" spans="2:14" ht="10.5" customHeight="1" x14ac:dyDescent="0.15">
      <c r="B78" s="22"/>
      <c r="C78" s="64"/>
      <c r="D78" s="452"/>
      <c r="E78" s="5" t="s">
        <v>192</v>
      </c>
      <c r="F78" s="7"/>
      <c r="G78" s="7">
        <f t="shared" ref="G78:L78" si="38">IFERROR(G77/$F77,"-")</f>
        <v>0.13157894736842105</v>
      </c>
      <c r="H78" s="7">
        <f t="shared" si="38"/>
        <v>0.13157894736842105</v>
      </c>
      <c r="I78" s="7">
        <f t="shared" si="38"/>
        <v>0.39473684210526316</v>
      </c>
      <c r="J78" s="7">
        <f t="shared" si="38"/>
        <v>0.23684210526315788</v>
      </c>
      <c r="K78" s="7">
        <f t="shared" si="38"/>
        <v>0.10526315789473684</v>
      </c>
      <c r="L78" s="7">
        <f t="shared" si="38"/>
        <v>0</v>
      </c>
      <c r="N78" s="292"/>
    </row>
    <row r="79" spans="2:14" ht="10.5" customHeight="1" x14ac:dyDescent="0.15">
      <c r="B79" s="22"/>
      <c r="C79" s="64"/>
      <c r="D79" s="451" t="s">
        <v>220</v>
      </c>
      <c r="E79" s="4" t="s">
        <v>191</v>
      </c>
      <c r="F79" s="3">
        <f>+[1]集計表!DN47</f>
        <v>40</v>
      </c>
      <c r="G79" s="3">
        <f>+[1]集計表!DO47</f>
        <v>2</v>
      </c>
      <c r="H79" s="3">
        <f>+[1]集計表!DP47</f>
        <v>8</v>
      </c>
      <c r="I79" s="3">
        <f>+[1]集計表!DQ47</f>
        <v>15</v>
      </c>
      <c r="J79" s="3">
        <f>+[1]集計表!DR47</f>
        <v>8</v>
      </c>
      <c r="K79" s="3">
        <f>+[1]集計表!DS47</f>
        <v>7</v>
      </c>
      <c r="L79" s="3">
        <f>+[1]集計表!DT47</f>
        <v>0</v>
      </c>
      <c r="N79" s="291"/>
    </row>
    <row r="80" spans="2:14" ht="10.5" customHeight="1" x14ac:dyDescent="0.15">
      <c r="B80" s="22"/>
      <c r="C80" s="64"/>
      <c r="D80" s="452"/>
      <c r="E80" s="5" t="s">
        <v>192</v>
      </c>
      <c r="F80" s="7"/>
      <c r="G80" s="7">
        <f t="shared" ref="G80:L80" si="39">IFERROR(G79/$F79,"-")</f>
        <v>0.05</v>
      </c>
      <c r="H80" s="7">
        <f t="shared" si="39"/>
        <v>0.2</v>
      </c>
      <c r="I80" s="7">
        <f t="shared" si="39"/>
        <v>0.375</v>
      </c>
      <c r="J80" s="7">
        <f t="shared" si="39"/>
        <v>0.2</v>
      </c>
      <c r="K80" s="7">
        <f t="shared" si="39"/>
        <v>0.17499999999999999</v>
      </c>
      <c r="L80" s="7">
        <f t="shared" si="39"/>
        <v>0</v>
      </c>
      <c r="N80" s="292"/>
    </row>
    <row r="81" spans="2:14" ht="10.5" customHeight="1" x14ac:dyDescent="0.15">
      <c r="B81" s="22"/>
      <c r="C81" s="64"/>
      <c r="D81" s="451" t="s">
        <v>221</v>
      </c>
      <c r="E81" s="4" t="s">
        <v>191</v>
      </c>
      <c r="F81" s="3">
        <f>+[1]集計表!DN48</f>
        <v>37</v>
      </c>
      <c r="G81" s="3">
        <f>+[1]集計表!DO48</f>
        <v>2</v>
      </c>
      <c r="H81" s="3">
        <f>+[1]集計表!DP48</f>
        <v>7</v>
      </c>
      <c r="I81" s="3">
        <f>+[1]集計表!DQ48</f>
        <v>18</v>
      </c>
      <c r="J81" s="3">
        <f>+[1]集計表!DR48</f>
        <v>5</v>
      </c>
      <c r="K81" s="3">
        <f>+[1]集計表!DS48</f>
        <v>5</v>
      </c>
      <c r="L81" s="3">
        <f>+[1]集計表!DT48</f>
        <v>0</v>
      </c>
      <c r="N81" s="291"/>
    </row>
    <row r="82" spans="2:14" ht="10.5" customHeight="1" x14ac:dyDescent="0.15">
      <c r="B82" s="23"/>
      <c r="C82" s="63"/>
      <c r="D82" s="452"/>
      <c r="E82" s="5" t="s">
        <v>192</v>
      </c>
      <c r="F82" s="7"/>
      <c r="G82" s="7">
        <f t="shared" ref="G82:L82" si="40">IFERROR(G81/$F81,"-")</f>
        <v>5.4054054054054057E-2</v>
      </c>
      <c r="H82" s="7">
        <f t="shared" si="40"/>
        <v>0.1891891891891892</v>
      </c>
      <c r="I82" s="7">
        <f t="shared" si="40"/>
        <v>0.48648648648648651</v>
      </c>
      <c r="J82" s="7">
        <f t="shared" si="40"/>
        <v>0.13513513513513514</v>
      </c>
      <c r="K82" s="7">
        <f t="shared" si="40"/>
        <v>0.13513513513513514</v>
      </c>
      <c r="L82" s="7">
        <f t="shared" si="40"/>
        <v>0</v>
      </c>
      <c r="N82" s="292"/>
    </row>
    <row r="83" spans="2:14" ht="10.5" customHeight="1" x14ac:dyDescent="0.15"/>
  </sheetData>
  <sheetProtection algorithmName="SHA-512" hashValue="YGWY+ma/phQJyjOlBmt0xm4aOYvVC3NnwVV4bvZHW5Fnm3ju75jSKoI2nvxYF5LKKx8Q4Z4MUnEm8dGy5Jg4RQ==" saltValue="M2kbsfNeEpGM5aLJx4H0aQ=="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C230E-CD9E-44CC-80EB-38F9AFD99627}">
  <sheetPr>
    <pageSetUpPr fitToPage="1"/>
  </sheetPr>
  <dimension ref="A1:M83"/>
  <sheetViews>
    <sheetView topLeftCell="B1" workbookViewId="0">
      <selection activeCell="M2" sqref="M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2" width="7.875" style="1" customWidth="1"/>
    <col min="13" max="16384" width="9" style="1"/>
  </cols>
  <sheetData>
    <row r="1" spans="1:13" ht="17.25" x14ac:dyDescent="0.2">
      <c r="A1" s="88"/>
      <c r="B1" s="15" t="s">
        <v>327</v>
      </c>
    </row>
    <row r="2" spans="1:13" ht="33.950000000000003" customHeight="1" x14ac:dyDescent="0.15">
      <c r="B2" s="495"/>
      <c r="C2" s="497"/>
      <c r="D2" s="498"/>
      <c r="E2" s="2"/>
      <c r="F2" s="17" t="s">
        <v>189</v>
      </c>
      <c r="G2" s="365" t="s">
        <v>328</v>
      </c>
      <c r="H2" s="362" t="s">
        <v>329</v>
      </c>
      <c r="I2" s="365" t="s">
        <v>330</v>
      </c>
      <c r="J2" s="365" t="s">
        <v>331</v>
      </c>
      <c r="K2" s="362" t="s">
        <v>332</v>
      </c>
      <c r="M2" s="290"/>
    </row>
    <row r="3" spans="1:13" ht="10.5" customHeight="1" x14ac:dyDescent="0.15">
      <c r="B3" s="468" t="s">
        <v>190</v>
      </c>
      <c r="C3" s="490"/>
      <c r="D3" s="491"/>
      <c r="E3" s="24" t="s">
        <v>191</v>
      </c>
      <c r="F3" s="25">
        <f>+[1]集計表!DU6</f>
        <v>1244</v>
      </c>
      <c r="G3" s="25">
        <f>+[1]集計表!DV6</f>
        <v>152</v>
      </c>
      <c r="H3" s="25">
        <f>+[1]集計表!DW6</f>
        <v>45</v>
      </c>
      <c r="I3" s="25">
        <f>+[1]集計表!DX6</f>
        <v>198</v>
      </c>
      <c r="J3" s="25">
        <f>+[1]集計表!DY6</f>
        <v>533</v>
      </c>
      <c r="K3" s="25">
        <f>+[1]集計表!DZ6</f>
        <v>316</v>
      </c>
      <c r="M3" s="291"/>
    </row>
    <row r="4" spans="1:13" ht="10.5" customHeight="1" x14ac:dyDescent="0.15">
      <c r="B4" s="492"/>
      <c r="C4" s="493"/>
      <c r="D4" s="494"/>
      <c r="E4" s="26" t="s">
        <v>192</v>
      </c>
      <c r="F4" s="28"/>
      <c r="G4" s="28">
        <f>IFERROR(G3/$F3,"-")</f>
        <v>0.12218649517684887</v>
      </c>
      <c r="H4" s="28">
        <f t="shared" ref="H4:J4" si="0">IFERROR(H3/$F3,"-")</f>
        <v>3.6173633440514469E-2</v>
      </c>
      <c r="I4" s="28">
        <f t="shared" si="0"/>
        <v>0.15916398713826366</v>
      </c>
      <c r="J4" s="28">
        <f t="shared" si="0"/>
        <v>0.42845659163987138</v>
      </c>
      <c r="K4" s="28">
        <f>IFERROR(K3/$F3,"-")</f>
        <v>0.25401929260450162</v>
      </c>
      <c r="M4" s="292"/>
    </row>
    <row r="5" spans="1:13" ht="10.5" customHeight="1" x14ac:dyDescent="0.15">
      <c r="B5" s="453" t="s">
        <v>193</v>
      </c>
      <c r="C5" s="484"/>
      <c r="D5" s="485"/>
      <c r="E5" s="30" t="s">
        <v>191</v>
      </c>
      <c r="F5" s="31">
        <f>+[1]集計表!DU7</f>
        <v>534</v>
      </c>
      <c r="G5" s="31">
        <f>+[1]集計表!DV7</f>
        <v>102</v>
      </c>
      <c r="H5" s="31">
        <f>+[1]集計表!DW7</f>
        <v>18</v>
      </c>
      <c r="I5" s="31">
        <f>+[1]集計表!DX7</f>
        <v>105</v>
      </c>
      <c r="J5" s="31">
        <f>+[1]集計表!DY7</f>
        <v>200</v>
      </c>
      <c r="K5" s="31">
        <f>+[1]集計表!DZ7</f>
        <v>109</v>
      </c>
      <c r="M5" s="291"/>
    </row>
    <row r="6" spans="1:13" ht="10.5" customHeight="1" x14ac:dyDescent="0.15">
      <c r="B6" s="486"/>
      <c r="C6" s="487"/>
      <c r="D6" s="488"/>
      <c r="E6" s="32" t="s">
        <v>192</v>
      </c>
      <c r="F6" s="70"/>
      <c r="G6" s="70">
        <f>IFERROR(G5/$F5,"-")</f>
        <v>0.19101123595505617</v>
      </c>
      <c r="H6" s="70">
        <f t="shared" ref="H6:K6" si="1">IFERROR(H5/$F5,"-")</f>
        <v>3.3707865168539325E-2</v>
      </c>
      <c r="I6" s="70">
        <f t="shared" si="1"/>
        <v>0.19662921348314608</v>
      </c>
      <c r="J6" s="70">
        <f t="shared" si="1"/>
        <v>0.37453183520599254</v>
      </c>
      <c r="K6" s="70">
        <f t="shared" si="1"/>
        <v>0.20411985018726592</v>
      </c>
      <c r="M6" s="292"/>
    </row>
    <row r="7" spans="1:13" ht="10.5" customHeight="1" x14ac:dyDescent="0.15">
      <c r="B7" s="22"/>
      <c r="C7" s="459" t="s">
        <v>194</v>
      </c>
      <c r="D7" s="460"/>
      <c r="E7" s="4" t="s">
        <v>191</v>
      </c>
      <c r="F7" s="3">
        <f>+[1]集計表!DU15</f>
        <v>41</v>
      </c>
      <c r="G7" s="3">
        <f>+[1]集計表!DV15</f>
        <v>8</v>
      </c>
      <c r="H7" s="3">
        <f>+[1]集計表!DW15</f>
        <v>0</v>
      </c>
      <c r="I7" s="3">
        <f>+[1]集計表!DX15</f>
        <v>8</v>
      </c>
      <c r="J7" s="3">
        <f>+[1]集計表!DY15</f>
        <v>19</v>
      </c>
      <c r="K7" s="3">
        <f>+[1]集計表!DZ15</f>
        <v>6</v>
      </c>
      <c r="M7" s="291"/>
    </row>
    <row r="8" spans="1:13" ht="10.5" customHeight="1" x14ac:dyDescent="0.15">
      <c r="B8" s="22"/>
      <c r="C8" s="461"/>
      <c r="D8" s="462"/>
      <c r="E8" s="5" t="s">
        <v>192</v>
      </c>
      <c r="F8" s="7"/>
      <c r="G8" s="7">
        <f t="shared" ref="G8:K8" si="2">IFERROR(G7/$F7,"-")</f>
        <v>0.1951219512195122</v>
      </c>
      <c r="H8" s="7">
        <f t="shared" si="2"/>
        <v>0</v>
      </c>
      <c r="I8" s="7">
        <f t="shared" si="2"/>
        <v>0.1951219512195122</v>
      </c>
      <c r="J8" s="7">
        <f t="shared" si="2"/>
        <v>0.46341463414634149</v>
      </c>
      <c r="K8" s="7">
        <f t="shared" si="2"/>
        <v>0.14634146341463414</v>
      </c>
      <c r="M8" s="292"/>
    </row>
    <row r="9" spans="1:13" ht="10.5" customHeight="1" x14ac:dyDescent="0.15">
      <c r="B9" s="22"/>
      <c r="C9" s="459" t="s">
        <v>195</v>
      </c>
      <c r="D9" s="460"/>
      <c r="E9" s="4" t="s">
        <v>191</v>
      </c>
      <c r="F9" s="3">
        <f>+[1]集計表!DU16</f>
        <v>33</v>
      </c>
      <c r="G9" s="3">
        <f>+[1]集計表!DV16</f>
        <v>6</v>
      </c>
      <c r="H9" s="3">
        <f>+[1]集計表!DW16</f>
        <v>3</v>
      </c>
      <c r="I9" s="3">
        <f>+[1]集計表!DX16</f>
        <v>7</v>
      </c>
      <c r="J9" s="3">
        <f>+[1]集計表!DY16</f>
        <v>12</v>
      </c>
      <c r="K9" s="3">
        <f>+[1]集計表!DZ16</f>
        <v>5</v>
      </c>
      <c r="M9" s="291"/>
    </row>
    <row r="10" spans="1:13" ht="10.5" customHeight="1" x14ac:dyDescent="0.15">
      <c r="B10" s="22"/>
      <c r="C10" s="461"/>
      <c r="D10" s="462"/>
      <c r="E10" s="5" t="s">
        <v>192</v>
      </c>
      <c r="F10" s="7"/>
      <c r="G10" s="7">
        <f t="shared" ref="G10:K10" si="3">IFERROR(G9/$F9,"-")</f>
        <v>0.18181818181818182</v>
      </c>
      <c r="H10" s="7">
        <f t="shared" si="3"/>
        <v>9.0909090909090912E-2</v>
      </c>
      <c r="I10" s="7">
        <f t="shared" si="3"/>
        <v>0.21212121212121213</v>
      </c>
      <c r="J10" s="7">
        <f t="shared" si="3"/>
        <v>0.36363636363636365</v>
      </c>
      <c r="K10" s="7">
        <f t="shared" si="3"/>
        <v>0.15151515151515152</v>
      </c>
      <c r="M10" s="292"/>
    </row>
    <row r="11" spans="1:13" ht="10.5" customHeight="1" x14ac:dyDescent="0.15">
      <c r="B11" s="22"/>
      <c r="C11" s="459" t="s">
        <v>22</v>
      </c>
      <c r="D11" s="460"/>
      <c r="E11" s="4" t="s">
        <v>191</v>
      </c>
      <c r="F11" s="3">
        <f>+[1]集計表!DU17</f>
        <v>31</v>
      </c>
      <c r="G11" s="3">
        <f>+[1]集計表!DV17</f>
        <v>5</v>
      </c>
      <c r="H11" s="3">
        <f>+[1]集計表!DW17</f>
        <v>1</v>
      </c>
      <c r="I11" s="3">
        <f>+[1]集計表!DX17</f>
        <v>2</v>
      </c>
      <c r="J11" s="3">
        <f>+[1]集計表!DY17</f>
        <v>16</v>
      </c>
      <c r="K11" s="3">
        <f>+[1]集計表!DZ17</f>
        <v>7</v>
      </c>
      <c r="M11" s="291"/>
    </row>
    <row r="12" spans="1:13" ht="10.5" customHeight="1" x14ac:dyDescent="0.15">
      <c r="B12" s="22"/>
      <c r="C12" s="461"/>
      <c r="D12" s="462"/>
      <c r="E12" s="5" t="s">
        <v>192</v>
      </c>
      <c r="F12" s="7"/>
      <c r="G12" s="7">
        <f t="shared" ref="G12:K12" si="4">IFERROR(G11/$F11,"-")</f>
        <v>0.16129032258064516</v>
      </c>
      <c r="H12" s="7">
        <f t="shared" si="4"/>
        <v>3.2258064516129031E-2</v>
      </c>
      <c r="I12" s="7">
        <f t="shared" si="4"/>
        <v>6.4516129032258063E-2</v>
      </c>
      <c r="J12" s="7">
        <f t="shared" si="4"/>
        <v>0.5161290322580645</v>
      </c>
      <c r="K12" s="7">
        <f t="shared" si="4"/>
        <v>0.22580645161290322</v>
      </c>
      <c r="M12" s="292"/>
    </row>
    <row r="13" spans="1:13" ht="10.5" customHeight="1" x14ac:dyDescent="0.15">
      <c r="B13" s="22"/>
      <c r="C13" s="459" t="s">
        <v>25</v>
      </c>
      <c r="D13" s="460"/>
      <c r="E13" s="4" t="s">
        <v>191</v>
      </c>
      <c r="F13" s="3">
        <f>+[1]集計表!DU18</f>
        <v>47</v>
      </c>
      <c r="G13" s="3">
        <f>+[1]集計表!DV18</f>
        <v>9</v>
      </c>
      <c r="H13" s="3">
        <f>+[1]集計表!DW18</f>
        <v>3</v>
      </c>
      <c r="I13" s="3">
        <f>+[1]集計表!DX18</f>
        <v>8</v>
      </c>
      <c r="J13" s="3">
        <f>+[1]集計表!DY18</f>
        <v>17</v>
      </c>
      <c r="K13" s="3">
        <f>+[1]集計表!DZ18</f>
        <v>10</v>
      </c>
      <c r="M13" s="291"/>
    </row>
    <row r="14" spans="1:13" ht="10.5" customHeight="1" x14ac:dyDescent="0.15">
      <c r="B14" s="22"/>
      <c r="C14" s="461"/>
      <c r="D14" s="462"/>
      <c r="E14" s="5" t="s">
        <v>192</v>
      </c>
      <c r="F14" s="7"/>
      <c r="G14" s="7">
        <f t="shared" ref="G14:K14" si="5">IFERROR(G13/$F13,"-")</f>
        <v>0.19148936170212766</v>
      </c>
      <c r="H14" s="7">
        <f t="shared" si="5"/>
        <v>6.3829787234042548E-2</v>
      </c>
      <c r="I14" s="7">
        <f t="shared" si="5"/>
        <v>0.1702127659574468</v>
      </c>
      <c r="J14" s="7">
        <f t="shared" si="5"/>
        <v>0.36170212765957449</v>
      </c>
      <c r="K14" s="7">
        <f t="shared" si="5"/>
        <v>0.21276595744680851</v>
      </c>
      <c r="M14" s="292"/>
    </row>
    <row r="15" spans="1:13" ht="10.5" customHeight="1" x14ac:dyDescent="0.15">
      <c r="B15" s="22"/>
      <c r="C15" s="459" t="s">
        <v>196</v>
      </c>
      <c r="D15" s="460"/>
      <c r="E15" s="4" t="s">
        <v>191</v>
      </c>
      <c r="F15" s="3">
        <f>+[1]集計表!DU19</f>
        <v>44</v>
      </c>
      <c r="G15" s="3">
        <f>+[1]集計表!DV19</f>
        <v>8</v>
      </c>
      <c r="H15" s="3">
        <f>+[1]集計表!DW19</f>
        <v>1</v>
      </c>
      <c r="I15" s="3">
        <f>+[1]集計表!DX19</f>
        <v>10</v>
      </c>
      <c r="J15" s="3">
        <f>+[1]集計表!DY19</f>
        <v>19</v>
      </c>
      <c r="K15" s="3">
        <f>+[1]集計表!DZ19</f>
        <v>6</v>
      </c>
      <c r="M15" s="291"/>
    </row>
    <row r="16" spans="1:13" ht="10.5" customHeight="1" x14ac:dyDescent="0.15">
      <c r="B16" s="22"/>
      <c r="C16" s="461"/>
      <c r="D16" s="462"/>
      <c r="E16" s="5" t="s">
        <v>192</v>
      </c>
      <c r="F16" s="7"/>
      <c r="G16" s="7">
        <f t="shared" ref="G16:K16" si="6">IFERROR(G15/$F15,"-")</f>
        <v>0.18181818181818182</v>
      </c>
      <c r="H16" s="7">
        <f t="shared" si="6"/>
        <v>2.2727272727272728E-2</v>
      </c>
      <c r="I16" s="7">
        <f t="shared" si="6"/>
        <v>0.22727272727272727</v>
      </c>
      <c r="J16" s="7">
        <f t="shared" si="6"/>
        <v>0.43181818181818182</v>
      </c>
      <c r="K16" s="7">
        <f t="shared" si="6"/>
        <v>0.13636363636363635</v>
      </c>
      <c r="M16" s="292"/>
    </row>
    <row r="17" spans="2:13" ht="10.5" customHeight="1" x14ac:dyDescent="0.15">
      <c r="B17" s="22"/>
      <c r="C17" s="459" t="s">
        <v>197</v>
      </c>
      <c r="D17" s="460"/>
      <c r="E17" s="4" t="s">
        <v>191</v>
      </c>
      <c r="F17" s="3">
        <f>+[1]集計表!DU20</f>
        <v>36</v>
      </c>
      <c r="G17" s="3">
        <f>+[1]集計表!DV20</f>
        <v>4</v>
      </c>
      <c r="H17" s="3">
        <f>+[1]集計表!DW20</f>
        <v>0</v>
      </c>
      <c r="I17" s="3">
        <f>+[1]集計表!DX20</f>
        <v>9</v>
      </c>
      <c r="J17" s="3">
        <f>+[1]集計表!DY20</f>
        <v>12</v>
      </c>
      <c r="K17" s="3">
        <f>+[1]集計表!DZ20</f>
        <v>11</v>
      </c>
      <c r="M17" s="291"/>
    </row>
    <row r="18" spans="2:13" ht="10.5" customHeight="1" x14ac:dyDescent="0.15">
      <c r="B18" s="22"/>
      <c r="C18" s="461"/>
      <c r="D18" s="462"/>
      <c r="E18" s="5" t="s">
        <v>192</v>
      </c>
      <c r="F18" s="7"/>
      <c r="G18" s="7">
        <f t="shared" ref="G18:K18" si="7">IFERROR(G17/$F17,"-")</f>
        <v>0.1111111111111111</v>
      </c>
      <c r="H18" s="7">
        <f t="shared" si="7"/>
        <v>0</v>
      </c>
      <c r="I18" s="7">
        <f t="shared" si="7"/>
        <v>0.25</v>
      </c>
      <c r="J18" s="7">
        <f t="shared" si="7"/>
        <v>0.33333333333333331</v>
      </c>
      <c r="K18" s="7">
        <f t="shared" si="7"/>
        <v>0.30555555555555558</v>
      </c>
      <c r="M18" s="292"/>
    </row>
    <row r="19" spans="2:13" ht="10.5" customHeight="1" x14ac:dyDescent="0.15">
      <c r="B19" s="22"/>
      <c r="C19" s="459" t="s">
        <v>27</v>
      </c>
      <c r="D19" s="460"/>
      <c r="E19" s="4" t="s">
        <v>191</v>
      </c>
      <c r="F19" s="3">
        <f>+[1]集計表!DU21</f>
        <v>47</v>
      </c>
      <c r="G19" s="3">
        <f>+[1]集計表!DV21</f>
        <v>7</v>
      </c>
      <c r="H19" s="3">
        <f>+[1]集計表!DW21</f>
        <v>1</v>
      </c>
      <c r="I19" s="3">
        <f>+[1]集計表!DX21</f>
        <v>9</v>
      </c>
      <c r="J19" s="3">
        <f>+[1]集計表!DY21</f>
        <v>20</v>
      </c>
      <c r="K19" s="3">
        <f>+[1]集計表!DZ21</f>
        <v>10</v>
      </c>
      <c r="M19" s="291"/>
    </row>
    <row r="20" spans="2:13" ht="10.5" customHeight="1" x14ac:dyDescent="0.15">
      <c r="B20" s="22"/>
      <c r="C20" s="461"/>
      <c r="D20" s="462"/>
      <c r="E20" s="5" t="s">
        <v>192</v>
      </c>
      <c r="F20" s="7"/>
      <c r="G20" s="7">
        <f t="shared" ref="G20:K20" si="8">IFERROR(G19/$F19,"-")</f>
        <v>0.14893617021276595</v>
      </c>
      <c r="H20" s="7">
        <f t="shared" si="8"/>
        <v>2.1276595744680851E-2</v>
      </c>
      <c r="I20" s="7">
        <f t="shared" si="8"/>
        <v>0.19148936170212766</v>
      </c>
      <c r="J20" s="7">
        <f t="shared" si="8"/>
        <v>0.42553191489361702</v>
      </c>
      <c r="K20" s="7">
        <f t="shared" si="8"/>
        <v>0.21276595744680851</v>
      </c>
      <c r="M20" s="292"/>
    </row>
    <row r="21" spans="2:13" ht="10.5" customHeight="1" x14ac:dyDescent="0.15">
      <c r="B21" s="22"/>
      <c r="C21" s="459" t="s">
        <v>198</v>
      </c>
      <c r="D21" s="460"/>
      <c r="E21" s="4" t="s">
        <v>191</v>
      </c>
      <c r="F21" s="3">
        <f>+[1]集計表!DU22</f>
        <v>49</v>
      </c>
      <c r="G21" s="3">
        <f>+[1]集計表!DV22</f>
        <v>13</v>
      </c>
      <c r="H21" s="3">
        <f>+[1]集計表!DW22</f>
        <v>0</v>
      </c>
      <c r="I21" s="3">
        <f>+[1]集計表!DX22</f>
        <v>10</v>
      </c>
      <c r="J21" s="3">
        <f>+[1]集計表!DY22</f>
        <v>15</v>
      </c>
      <c r="K21" s="3">
        <f>+[1]集計表!DZ22</f>
        <v>11</v>
      </c>
      <c r="M21" s="291"/>
    </row>
    <row r="22" spans="2:13" ht="10.5" customHeight="1" x14ac:dyDescent="0.15">
      <c r="B22" s="22"/>
      <c r="C22" s="461"/>
      <c r="D22" s="462"/>
      <c r="E22" s="5" t="s">
        <v>192</v>
      </c>
      <c r="F22" s="7"/>
      <c r="G22" s="7">
        <f t="shared" ref="G22:K22" si="9">IFERROR(G21/$F21,"-")</f>
        <v>0.26530612244897961</v>
      </c>
      <c r="H22" s="7">
        <f t="shared" si="9"/>
        <v>0</v>
      </c>
      <c r="I22" s="7">
        <f t="shared" si="9"/>
        <v>0.20408163265306123</v>
      </c>
      <c r="J22" s="7">
        <f t="shared" si="9"/>
        <v>0.30612244897959184</v>
      </c>
      <c r="K22" s="7">
        <f t="shared" si="9"/>
        <v>0.22448979591836735</v>
      </c>
      <c r="M22" s="292"/>
    </row>
    <row r="23" spans="2:13" ht="10.5" customHeight="1" x14ac:dyDescent="0.15">
      <c r="B23" s="22"/>
      <c r="C23" s="459" t="s">
        <v>29</v>
      </c>
      <c r="D23" s="460"/>
      <c r="E23" s="4" t="s">
        <v>191</v>
      </c>
      <c r="F23" s="3">
        <f>+[1]集計表!DU23</f>
        <v>67</v>
      </c>
      <c r="G23" s="3">
        <f>+[1]集計表!DV23</f>
        <v>19</v>
      </c>
      <c r="H23" s="3">
        <f>+[1]集計表!DW23</f>
        <v>1</v>
      </c>
      <c r="I23" s="3">
        <f>+[1]集計表!DX23</f>
        <v>13</v>
      </c>
      <c r="J23" s="3">
        <f>+[1]集計表!DY23</f>
        <v>16</v>
      </c>
      <c r="K23" s="3">
        <f>+[1]集計表!DZ23</f>
        <v>18</v>
      </c>
      <c r="M23" s="291"/>
    </row>
    <row r="24" spans="2:13" ht="10.5" customHeight="1" x14ac:dyDescent="0.15">
      <c r="B24" s="22"/>
      <c r="C24" s="461"/>
      <c r="D24" s="462"/>
      <c r="E24" s="5" t="s">
        <v>192</v>
      </c>
      <c r="F24" s="7"/>
      <c r="G24" s="7">
        <f t="shared" ref="G24:K24" si="10">IFERROR(G23/$F23,"-")</f>
        <v>0.28358208955223879</v>
      </c>
      <c r="H24" s="7">
        <f t="shared" si="10"/>
        <v>1.4925373134328358E-2</v>
      </c>
      <c r="I24" s="7">
        <f t="shared" si="10"/>
        <v>0.19402985074626866</v>
      </c>
      <c r="J24" s="7">
        <f t="shared" si="10"/>
        <v>0.23880597014925373</v>
      </c>
      <c r="K24" s="7">
        <f t="shared" si="10"/>
        <v>0.26865671641791045</v>
      </c>
      <c r="M24" s="292"/>
    </row>
    <row r="25" spans="2:13" ht="10.5" customHeight="1" x14ac:dyDescent="0.15">
      <c r="B25" s="22"/>
      <c r="C25" s="459" t="s">
        <v>199</v>
      </c>
      <c r="D25" s="460"/>
      <c r="E25" s="4" t="s">
        <v>191</v>
      </c>
      <c r="F25" s="3">
        <f>+[1]集計表!DU24</f>
        <v>44</v>
      </c>
      <c r="G25" s="3">
        <f>+[1]集計表!DV24</f>
        <v>7</v>
      </c>
      <c r="H25" s="3">
        <f>+[1]集計表!DW24</f>
        <v>4</v>
      </c>
      <c r="I25" s="3">
        <f>+[1]集計表!DX24</f>
        <v>11</v>
      </c>
      <c r="J25" s="3">
        <f>+[1]集計表!DY24</f>
        <v>14</v>
      </c>
      <c r="K25" s="3">
        <f>+[1]集計表!DZ24</f>
        <v>8</v>
      </c>
      <c r="M25" s="291"/>
    </row>
    <row r="26" spans="2:13" ht="10.5" customHeight="1" x14ac:dyDescent="0.15">
      <c r="B26" s="22"/>
      <c r="C26" s="461"/>
      <c r="D26" s="462"/>
      <c r="E26" s="5" t="s">
        <v>192</v>
      </c>
      <c r="F26" s="7"/>
      <c r="G26" s="7">
        <f t="shared" ref="G26:K26" si="11">IFERROR(G25/$F25,"-")</f>
        <v>0.15909090909090909</v>
      </c>
      <c r="H26" s="7">
        <f t="shared" si="11"/>
        <v>9.0909090909090912E-2</v>
      </c>
      <c r="I26" s="7">
        <f t="shared" si="11"/>
        <v>0.25</v>
      </c>
      <c r="J26" s="7">
        <f t="shared" si="11"/>
        <v>0.31818181818181818</v>
      </c>
      <c r="K26" s="7">
        <f t="shared" si="11"/>
        <v>0.18181818181818182</v>
      </c>
      <c r="M26" s="292"/>
    </row>
    <row r="27" spans="2:13" ht="10.5" customHeight="1" x14ac:dyDescent="0.15">
      <c r="B27" s="22"/>
      <c r="C27" s="459" t="s">
        <v>200</v>
      </c>
      <c r="D27" s="460"/>
      <c r="E27" s="4" t="s">
        <v>191</v>
      </c>
      <c r="F27" s="3">
        <f>+[1]集計表!DU25</f>
        <v>41</v>
      </c>
      <c r="G27" s="3">
        <f>+[1]集計表!DV25</f>
        <v>9</v>
      </c>
      <c r="H27" s="3">
        <f>+[1]集計表!DW25</f>
        <v>2</v>
      </c>
      <c r="I27" s="3">
        <f>+[1]集計表!DX25</f>
        <v>7</v>
      </c>
      <c r="J27" s="3">
        <f>+[1]集計表!DY25</f>
        <v>17</v>
      </c>
      <c r="K27" s="3">
        <f>+[1]集計表!DZ25</f>
        <v>6</v>
      </c>
      <c r="M27" s="291"/>
    </row>
    <row r="28" spans="2:13" ht="10.5" customHeight="1" x14ac:dyDescent="0.15">
      <c r="B28" s="22"/>
      <c r="C28" s="461"/>
      <c r="D28" s="462"/>
      <c r="E28" s="5" t="s">
        <v>192</v>
      </c>
      <c r="F28" s="7"/>
      <c r="G28" s="7">
        <f t="shared" ref="G28:K28" si="12">IFERROR(G27/$F27,"-")</f>
        <v>0.21951219512195122</v>
      </c>
      <c r="H28" s="7">
        <f t="shared" si="12"/>
        <v>4.878048780487805E-2</v>
      </c>
      <c r="I28" s="7">
        <f t="shared" si="12"/>
        <v>0.17073170731707318</v>
      </c>
      <c r="J28" s="7">
        <f t="shared" si="12"/>
        <v>0.41463414634146339</v>
      </c>
      <c r="K28" s="7">
        <f t="shared" si="12"/>
        <v>0.14634146341463414</v>
      </c>
      <c r="M28" s="292"/>
    </row>
    <row r="29" spans="2:13" ht="10.5" customHeight="1" x14ac:dyDescent="0.15">
      <c r="B29" s="22"/>
      <c r="C29" s="459" t="s">
        <v>201</v>
      </c>
      <c r="D29" s="460"/>
      <c r="E29" s="4" t="s">
        <v>191</v>
      </c>
      <c r="F29" s="3">
        <f>+[1]集計表!DU26</f>
        <v>54</v>
      </c>
      <c r="G29" s="3">
        <f>+[1]集計表!DV26</f>
        <v>7</v>
      </c>
      <c r="H29" s="3">
        <f>+[1]集計表!DW26</f>
        <v>2</v>
      </c>
      <c r="I29" s="3">
        <f>+[1]集計表!DX26</f>
        <v>11</v>
      </c>
      <c r="J29" s="3">
        <f>+[1]集計表!DY26</f>
        <v>23</v>
      </c>
      <c r="K29" s="3">
        <f>+[1]集計表!DZ26</f>
        <v>11</v>
      </c>
      <c r="M29" s="291"/>
    </row>
    <row r="30" spans="2:13" ht="10.5" customHeight="1" x14ac:dyDescent="0.15">
      <c r="B30" s="22"/>
      <c r="C30" s="461"/>
      <c r="D30" s="462"/>
      <c r="E30" s="5" t="s">
        <v>192</v>
      </c>
      <c r="F30" s="7"/>
      <c r="G30" s="7">
        <f t="shared" ref="G30:K30" si="13">IFERROR(G29/$F29,"-")</f>
        <v>0.12962962962962962</v>
      </c>
      <c r="H30" s="7">
        <f t="shared" si="13"/>
        <v>3.7037037037037035E-2</v>
      </c>
      <c r="I30" s="7">
        <f t="shared" si="13"/>
        <v>0.20370370370370369</v>
      </c>
      <c r="J30" s="7">
        <f t="shared" si="13"/>
        <v>0.42592592592592593</v>
      </c>
      <c r="K30" s="7">
        <f t="shared" si="13"/>
        <v>0.20370370370370369</v>
      </c>
      <c r="M30" s="292"/>
    </row>
    <row r="31" spans="2:13" ht="10.5" customHeight="1" x14ac:dyDescent="0.15">
      <c r="B31" s="453" t="s">
        <v>202</v>
      </c>
      <c r="C31" s="484"/>
      <c r="D31" s="485"/>
      <c r="E31" s="30" t="s">
        <v>191</v>
      </c>
      <c r="F31" s="31">
        <f t="shared" ref="F31:K31" si="14">+F33+F41+F65+F67+F69+F71+F73</f>
        <v>710</v>
      </c>
      <c r="G31" s="31">
        <f t="shared" si="14"/>
        <v>50</v>
      </c>
      <c r="H31" s="31">
        <f t="shared" si="14"/>
        <v>27</v>
      </c>
      <c r="I31" s="31">
        <f t="shared" si="14"/>
        <v>93</v>
      </c>
      <c r="J31" s="31">
        <f t="shared" si="14"/>
        <v>333</v>
      </c>
      <c r="K31" s="31">
        <f t="shared" si="14"/>
        <v>207</v>
      </c>
      <c r="M31" s="291"/>
    </row>
    <row r="32" spans="2:13" ht="10.5" customHeight="1" x14ac:dyDescent="0.15">
      <c r="B32" s="486"/>
      <c r="C32" s="487"/>
      <c r="D32" s="488"/>
      <c r="E32" s="32" t="s">
        <v>192</v>
      </c>
      <c r="F32" s="34"/>
      <c r="G32" s="34">
        <f t="shared" ref="G32:K32" si="15">IFERROR(G31/$F31,"-")</f>
        <v>7.0422535211267609E-2</v>
      </c>
      <c r="H32" s="34">
        <f t="shared" si="15"/>
        <v>3.8028169014084505E-2</v>
      </c>
      <c r="I32" s="34">
        <f t="shared" si="15"/>
        <v>0.13098591549295774</v>
      </c>
      <c r="J32" s="34">
        <f t="shared" si="15"/>
        <v>0.46901408450704224</v>
      </c>
      <c r="K32" s="34">
        <f t="shared" si="15"/>
        <v>0.29154929577464789</v>
      </c>
      <c r="M32" s="292"/>
    </row>
    <row r="33" spans="2:13" ht="10.5" customHeight="1" x14ac:dyDescent="0.15">
      <c r="B33" s="22"/>
      <c r="C33" s="464" t="s">
        <v>203</v>
      </c>
      <c r="D33" s="479"/>
      <c r="E33" s="36" t="s">
        <v>191</v>
      </c>
      <c r="F33" s="37">
        <f>+[1]集計表!DU8</f>
        <v>140</v>
      </c>
      <c r="G33" s="37">
        <f>+[1]集計表!DV8</f>
        <v>11</v>
      </c>
      <c r="H33" s="37">
        <f>+[1]集計表!DW8</f>
        <v>2</v>
      </c>
      <c r="I33" s="37">
        <f>+[1]集計表!DX8</f>
        <v>25</v>
      </c>
      <c r="J33" s="37">
        <f>+[1]集計表!DY8</f>
        <v>68</v>
      </c>
      <c r="K33" s="37">
        <f>+[1]集計表!DZ8</f>
        <v>34</v>
      </c>
      <c r="M33" s="291"/>
    </row>
    <row r="34" spans="2:13" ht="10.5" customHeight="1" x14ac:dyDescent="0.15">
      <c r="B34" s="22"/>
      <c r="C34" s="482"/>
      <c r="D34" s="483"/>
      <c r="E34" s="38" t="s">
        <v>192</v>
      </c>
      <c r="F34" s="40"/>
      <c r="G34" s="40">
        <f t="shared" ref="G34:K34" si="16">IFERROR(G33/$F33,"-")</f>
        <v>7.857142857142857E-2</v>
      </c>
      <c r="H34" s="40">
        <f t="shared" si="16"/>
        <v>1.4285714285714285E-2</v>
      </c>
      <c r="I34" s="40">
        <f t="shared" si="16"/>
        <v>0.17857142857142858</v>
      </c>
      <c r="J34" s="40">
        <f t="shared" si="16"/>
        <v>0.48571428571428571</v>
      </c>
      <c r="K34" s="40">
        <f t="shared" si="16"/>
        <v>0.24285714285714285</v>
      </c>
      <c r="M34" s="292"/>
    </row>
    <row r="35" spans="2:13" ht="10.5" customHeight="1" x14ac:dyDescent="0.15">
      <c r="B35" s="22"/>
      <c r="C35" s="62"/>
      <c r="D35" s="451" t="s">
        <v>39</v>
      </c>
      <c r="E35" s="4" t="s">
        <v>191</v>
      </c>
      <c r="F35" s="3">
        <f>+[1]集計表!DU27</f>
        <v>43</v>
      </c>
      <c r="G35" s="3">
        <f>+[1]集計表!DV27</f>
        <v>5</v>
      </c>
      <c r="H35" s="3">
        <f>+[1]集計表!DW27</f>
        <v>0</v>
      </c>
      <c r="I35" s="3">
        <f>+[1]集計表!DX27</f>
        <v>8</v>
      </c>
      <c r="J35" s="3">
        <f>+[1]集計表!DY27</f>
        <v>21</v>
      </c>
      <c r="K35" s="3">
        <f>+[1]集計表!DZ27</f>
        <v>9</v>
      </c>
      <c r="M35" s="291"/>
    </row>
    <row r="36" spans="2:13" ht="10.5" customHeight="1" x14ac:dyDescent="0.15">
      <c r="B36" s="22"/>
      <c r="C36" s="62"/>
      <c r="D36" s="452"/>
      <c r="E36" s="5" t="s">
        <v>192</v>
      </c>
      <c r="F36" s="7"/>
      <c r="G36" s="7">
        <f t="shared" ref="G36:K36" si="17">IFERROR(G35/$F35,"-")</f>
        <v>0.11627906976744186</v>
      </c>
      <c r="H36" s="7">
        <f t="shared" si="17"/>
        <v>0</v>
      </c>
      <c r="I36" s="7">
        <f t="shared" si="17"/>
        <v>0.18604651162790697</v>
      </c>
      <c r="J36" s="7">
        <f t="shared" si="17"/>
        <v>0.48837209302325579</v>
      </c>
      <c r="K36" s="7">
        <f t="shared" si="17"/>
        <v>0.20930232558139536</v>
      </c>
      <c r="M36" s="292"/>
    </row>
    <row r="37" spans="2:13" ht="10.5" customHeight="1" x14ac:dyDescent="0.15">
      <c r="B37" s="22"/>
      <c r="C37" s="62"/>
      <c r="D37" s="451" t="s">
        <v>19</v>
      </c>
      <c r="E37" s="4" t="s">
        <v>191</v>
      </c>
      <c r="F37" s="3">
        <f>+[1]集計表!DU28</f>
        <v>52</v>
      </c>
      <c r="G37" s="3">
        <f>+[1]集計表!DV28</f>
        <v>3</v>
      </c>
      <c r="H37" s="3">
        <f>+[1]集計表!DW28</f>
        <v>1</v>
      </c>
      <c r="I37" s="3">
        <f>+[1]集計表!DX28</f>
        <v>10</v>
      </c>
      <c r="J37" s="3">
        <f>+[1]集計表!DY28</f>
        <v>24</v>
      </c>
      <c r="K37" s="3">
        <f>+[1]集計表!DZ28</f>
        <v>14</v>
      </c>
      <c r="M37" s="291"/>
    </row>
    <row r="38" spans="2:13" ht="10.5" customHeight="1" x14ac:dyDescent="0.15">
      <c r="B38" s="22"/>
      <c r="C38" s="62"/>
      <c r="D38" s="452"/>
      <c r="E38" s="5" t="s">
        <v>192</v>
      </c>
      <c r="F38" s="7"/>
      <c r="G38" s="7">
        <f t="shared" ref="G38:K38" si="18">IFERROR(G37/$F37,"-")</f>
        <v>5.7692307692307696E-2</v>
      </c>
      <c r="H38" s="7">
        <f t="shared" si="18"/>
        <v>1.9230769230769232E-2</v>
      </c>
      <c r="I38" s="7">
        <f t="shared" si="18"/>
        <v>0.19230769230769232</v>
      </c>
      <c r="J38" s="7">
        <f t="shared" si="18"/>
        <v>0.46153846153846156</v>
      </c>
      <c r="K38" s="7">
        <f t="shared" si="18"/>
        <v>0.26923076923076922</v>
      </c>
      <c r="M38" s="292"/>
    </row>
    <row r="39" spans="2:13" ht="10.5" customHeight="1" x14ac:dyDescent="0.15">
      <c r="B39" s="22"/>
      <c r="C39" s="62"/>
      <c r="D39" s="451" t="s">
        <v>20</v>
      </c>
      <c r="E39" s="4" t="s">
        <v>191</v>
      </c>
      <c r="F39" s="3">
        <f>+[1]集計表!DU29</f>
        <v>45</v>
      </c>
      <c r="G39" s="3">
        <f>+[1]集計表!DV29</f>
        <v>3</v>
      </c>
      <c r="H39" s="3">
        <f>+[1]集計表!DW29</f>
        <v>1</v>
      </c>
      <c r="I39" s="3">
        <f>+[1]集計表!DX29</f>
        <v>7</v>
      </c>
      <c r="J39" s="3">
        <f>+[1]集計表!DY29</f>
        <v>23</v>
      </c>
      <c r="K39" s="3">
        <f>+[1]集計表!DZ29</f>
        <v>11</v>
      </c>
      <c r="M39" s="291"/>
    </row>
    <row r="40" spans="2:13" ht="10.5" customHeight="1" x14ac:dyDescent="0.15">
      <c r="B40" s="22"/>
      <c r="C40" s="63"/>
      <c r="D40" s="452"/>
      <c r="E40" s="5" t="s">
        <v>192</v>
      </c>
      <c r="F40" s="7"/>
      <c r="G40" s="7">
        <f t="shared" ref="G40:K40" si="19">IFERROR(G39/$F39,"-")</f>
        <v>6.6666666666666666E-2</v>
      </c>
      <c r="H40" s="7">
        <f t="shared" si="19"/>
        <v>2.2222222222222223E-2</v>
      </c>
      <c r="I40" s="7">
        <f t="shared" si="19"/>
        <v>0.15555555555555556</v>
      </c>
      <c r="J40" s="7">
        <f t="shared" si="19"/>
        <v>0.51111111111111107</v>
      </c>
      <c r="K40" s="7">
        <f t="shared" si="19"/>
        <v>0.24444444444444444</v>
      </c>
      <c r="M40" s="292"/>
    </row>
    <row r="41" spans="2:13" ht="10.5" customHeight="1" x14ac:dyDescent="0.15">
      <c r="B41" s="22"/>
      <c r="C41" s="464" t="s">
        <v>204</v>
      </c>
      <c r="D41" s="479"/>
      <c r="E41" s="36" t="s">
        <v>191</v>
      </c>
      <c r="F41" s="37">
        <f>+[1]集計表!DU9</f>
        <v>246</v>
      </c>
      <c r="G41" s="37">
        <f>+[1]集計表!DV9</f>
        <v>14</v>
      </c>
      <c r="H41" s="37">
        <f>+[1]集計表!DW9</f>
        <v>16</v>
      </c>
      <c r="I41" s="37">
        <f>+[1]集計表!DX9</f>
        <v>21</v>
      </c>
      <c r="J41" s="37">
        <f>+[1]集計表!DY9</f>
        <v>112</v>
      </c>
      <c r="K41" s="37">
        <f>+[1]集計表!DZ9</f>
        <v>83</v>
      </c>
      <c r="M41" s="291"/>
    </row>
    <row r="42" spans="2:13" ht="10.5" customHeight="1" x14ac:dyDescent="0.15">
      <c r="B42" s="22"/>
      <c r="C42" s="482"/>
      <c r="D42" s="483"/>
      <c r="E42" s="38" t="s">
        <v>192</v>
      </c>
      <c r="F42" s="40"/>
      <c r="G42" s="40">
        <f t="shared" ref="G42:K42" si="20">IFERROR(G41/$F41,"-")</f>
        <v>5.6910569105691054E-2</v>
      </c>
      <c r="H42" s="40">
        <f t="shared" si="20"/>
        <v>6.5040650406504072E-2</v>
      </c>
      <c r="I42" s="40">
        <f t="shared" si="20"/>
        <v>8.5365853658536592E-2</v>
      </c>
      <c r="J42" s="40">
        <f t="shared" si="20"/>
        <v>0.45528455284552843</v>
      </c>
      <c r="K42" s="40">
        <f t="shared" si="20"/>
        <v>0.33739837398373984</v>
      </c>
      <c r="M42" s="292"/>
    </row>
    <row r="43" spans="2:13" ht="10.5" customHeight="1" x14ac:dyDescent="0.15">
      <c r="B43" s="22"/>
      <c r="C43" s="62"/>
      <c r="D43" s="451" t="s">
        <v>50</v>
      </c>
      <c r="E43" s="4" t="s">
        <v>191</v>
      </c>
      <c r="F43" s="3">
        <f>+[1]集計表!DU30</f>
        <v>110</v>
      </c>
      <c r="G43" s="3">
        <f>+[1]集計表!DV30</f>
        <v>4</v>
      </c>
      <c r="H43" s="3">
        <f>+[1]集計表!DW30</f>
        <v>9</v>
      </c>
      <c r="I43" s="3">
        <f>+[1]集計表!DX30</f>
        <v>12</v>
      </c>
      <c r="J43" s="3">
        <f>+[1]集計表!DY30</f>
        <v>55</v>
      </c>
      <c r="K43" s="3">
        <f>+[1]集計表!DZ30</f>
        <v>30</v>
      </c>
      <c r="M43" s="291"/>
    </row>
    <row r="44" spans="2:13" ht="10.5" customHeight="1" x14ac:dyDescent="0.15">
      <c r="B44" s="22"/>
      <c r="C44" s="62"/>
      <c r="D44" s="452"/>
      <c r="E44" s="5" t="s">
        <v>192</v>
      </c>
      <c r="F44" s="7"/>
      <c r="G44" s="7">
        <f t="shared" ref="G44:K44" si="21">IFERROR(G43/$F43,"-")</f>
        <v>3.6363636363636362E-2</v>
      </c>
      <c r="H44" s="7">
        <f t="shared" si="21"/>
        <v>8.1818181818181818E-2</v>
      </c>
      <c r="I44" s="7">
        <f t="shared" si="21"/>
        <v>0.10909090909090909</v>
      </c>
      <c r="J44" s="7">
        <f t="shared" si="21"/>
        <v>0.5</v>
      </c>
      <c r="K44" s="7">
        <f t="shared" si="21"/>
        <v>0.27272727272727271</v>
      </c>
      <c r="M44" s="292"/>
    </row>
    <row r="45" spans="2:13" ht="10.5" customHeight="1" x14ac:dyDescent="0.15">
      <c r="B45" s="22"/>
      <c r="C45" s="62"/>
      <c r="D45" s="451" t="s">
        <v>205</v>
      </c>
      <c r="E45" s="4" t="s">
        <v>191</v>
      </c>
      <c r="F45" s="3">
        <f>+[1]集計表!DU31</f>
        <v>14</v>
      </c>
      <c r="G45" s="3">
        <f>+[1]集計表!DV31</f>
        <v>1</v>
      </c>
      <c r="H45" s="3">
        <f>+[1]集計表!DW31</f>
        <v>2</v>
      </c>
      <c r="I45" s="3">
        <f>+[1]集計表!DX31</f>
        <v>1</v>
      </c>
      <c r="J45" s="3">
        <f>+[1]集計表!DY31</f>
        <v>7</v>
      </c>
      <c r="K45" s="3">
        <f>+[1]集計表!DZ31</f>
        <v>3</v>
      </c>
      <c r="M45" s="291"/>
    </row>
    <row r="46" spans="2:13" ht="10.5" customHeight="1" x14ac:dyDescent="0.15">
      <c r="B46" s="22"/>
      <c r="C46" s="62"/>
      <c r="D46" s="452"/>
      <c r="E46" s="5" t="s">
        <v>192</v>
      </c>
      <c r="F46" s="7"/>
      <c r="G46" s="7">
        <f t="shared" ref="G46:K46" si="22">IFERROR(G45/$F45,"-")</f>
        <v>7.1428571428571425E-2</v>
      </c>
      <c r="H46" s="7">
        <f t="shared" si="22"/>
        <v>0.14285714285714285</v>
      </c>
      <c r="I46" s="7">
        <f t="shared" si="22"/>
        <v>7.1428571428571425E-2</v>
      </c>
      <c r="J46" s="7">
        <f t="shared" si="22"/>
        <v>0.5</v>
      </c>
      <c r="K46" s="7">
        <f t="shared" si="22"/>
        <v>0.21428571428571427</v>
      </c>
      <c r="M46" s="292"/>
    </row>
    <row r="47" spans="2:13" ht="10.5" customHeight="1" x14ac:dyDescent="0.15">
      <c r="B47" s="22"/>
      <c r="C47" s="447" t="s">
        <v>206</v>
      </c>
      <c r="D47" s="451" t="s">
        <v>207</v>
      </c>
      <c r="E47" s="4" t="s">
        <v>191</v>
      </c>
      <c r="F47" s="3">
        <f>+[1]集計表!DU32</f>
        <v>25</v>
      </c>
      <c r="G47" s="3">
        <f>+[1]集計表!DV32</f>
        <v>1</v>
      </c>
      <c r="H47" s="3">
        <f>+[1]集計表!DW32</f>
        <v>2</v>
      </c>
      <c r="I47" s="3">
        <f>+[1]集計表!DX32</f>
        <v>4</v>
      </c>
      <c r="J47" s="3">
        <f>+[1]集計表!DY32</f>
        <v>6</v>
      </c>
      <c r="K47" s="3">
        <f>+[1]集計表!DZ32</f>
        <v>12</v>
      </c>
      <c r="M47" s="291"/>
    </row>
    <row r="48" spans="2:13" ht="10.5" customHeight="1" x14ac:dyDescent="0.15">
      <c r="B48" s="22"/>
      <c r="C48" s="447"/>
      <c r="D48" s="452"/>
      <c r="E48" s="5" t="s">
        <v>192</v>
      </c>
      <c r="F48" s="7"/>
      <c r="G48" s="7">
        <f t="shared" ref="G48:K48" si="23">IFERROR(G47/$F47,"-")</f>
        <v>0.04</v>
      </c>
      <c r="H48" s="7">
        <f t="shared" si="23"/>
        <v>0.08</v>
      </c>
      <c r="I48" s="7">
        <f t="shared" si="23"/>
        <v>0.16</v>
      </c>
      <c r="J48" s="7">
        <f t="shared" si="23"/>
        <v>0.24</v>
      </c>
      <c r="K48" s="7">
        <f t="shared" si="23"/>
        <v>0.48</v>
      </c>
      <c r="M48" s="292"/>
    </row>
    <row r="49" spans="2:13" ht="10.5" customHeight="1" x14ac:dyDescent="0.15">
      <c r="B49" s="22"/>
      <c r="C49" s="447" t="s">
        <v>208</v>
      </c>
      <c r="D49" s="451" t="s">
        <v>209</v>
      </c>
      <c r="E49" s="4" t="s">
        <v>191</v>
      </c>
      <c r="F49" s="3">
        <f>+[1]集計表!DU33</f>
        <v>27</v>
      </c>
      <c r="G49" s="3">
        <f>+[1]集計表!DV33</f>
        <v>1</v>
      </c>
      <c r="H49" s="3">
        <f>+[1]集計表!DW33</f>
        <v>1</v>
      </c>
      <c r="I49" s="3">
        <f>+[1]集計表!DX33</f>
        <v>4</v>
      </c>
      <c r="J49" s="3">
        <f>+[1]集計表!DY33</f>
        <v>13</v>
      </c>
      <c r="K49" s="3">
        <f>+[1]集計表!DZ33</f>
        <v>8</v>
      </c>
      <c r="M49" s="291"/>
    </row>
    <row r="50" spans="2:13" ht="10.5" customHeight="1" x14ac:dyDescent="0.15">
      <c r="B50" s="22"/>
      <c r="C50" s="447"/>
      <c r="D50" s="452"/>
      <c r="E50" s="5" t="s">
        <v>192</v>
      </c>
      <c r="F50" s="7"/>
      <c r="G50" s="7">
        <f t="shared" ref="G50:K50" si="24">IFERROR(G49/$F49,"-")</f>
        <v>3.7037037037037035E-2</v>
      </c>
      <c r="H50" s="7">
        <f t="shared" si="24"/>
        <v>3.7037037037037035E-2</v>
      </c>
      <c r="I50" s="7">
        <f t="shared" si="24"/>
        <v>0.14814814814814814</v>
      </c>
      <c r="J50" s="7">
        <f t="shared" si="24"/>
        <v>0.48148148148148145</v>
      </c>
      <c r="K50" s="7">
        <f t="shared" si="24"/>
        <v>0.29629629629629628</v>
      </c>
      <c r="M50" s="292"/>
    </row>
    <row r="51" spans="2:13" ht="10.5" customHeight="1" x14ac:dyDescent="0.15">
      <c r="B51" s="22"/>
      <c r="C51" s="62"/>
      <c r="D51" s="451" t="s">
        <v>210</v>
      </c>
      <c r="E51" s="4" t="s">
        <v>191</v>
      </c>
      <c r="F51" s="3">
        <f>+[1]集計表!DU34</f>
        <v>26</v>
      </c>
      <c r="G51" s="3">
        <f>+[1]集計表!DV34</f>
        <v>1</v>
      </c>
      <c r="H51" s="3">
        <f>+[1]集計表!DW34</f>
        <v>3</v>
      </c>
      <c r="I51" s="3">
        <f>+[1]集計表!DX34</f>
        <v>1</v>
      </c>
      <c r="J51" s="3">
        <f>+[1]集計表!DY34</f>
        <v>19</v>
      </c>
      <c r="K51" s="3">
        <f>+[1]集計表!DZ34</f>
        <v>2</v>
      </c>
      <c r="M51" s="291"/>
    </row>
    <row r="52" spans="2:13" ht="10.5" customHeight="1" x14ac:dyDescent="0.15">
      <c r="B52" s="22"/>
      <c r="C52" s="62"/>
      <c r="D52" s="452"/>
      <c r="E52" s="5" t="s">
        <v>192</v>
      </c>
      <c r="F52" s="7"/>
      <c r="G52" s="7">
        <f t="shared" ref="G52:K52" si="25">IFERROR(G51/$F51,"-")</f>
        <v>3.8461538461538464E-2</v>
      </c>
      <c r="H52" s="7">
        <f t="shared" si="25"/>
        <v>0.11538461538461539</v>
      </c>
      <c r="I52" s="7">
        <f t="shared" si="25"/>
        <v>3.8461538461538464E-2</v>
      </c>
      <c r="J52" s="7">
        <f t="shared" si="25"/>
        <v>0.73076923076923073</v>
      </c>
      <c r="K52" s="7">
        <f t="shared" si="25"/>
        <v>7.6923076923076927E-2</v>
      </c>
      <c r="M52" s="292"/>
    </row>
    <row r="53" spans="2:13" ht="10.5" customHeight="1" x14ac:dyDescent="0.15">
      <c r="B53" s="22"/>
      <c r="C53" s="62"/>
      <c r="D53" s="451" t="s">
        <v>211</v>
      </c>
      <c r="E53" s="4" t="s">
        <v>191</v>
      </c>
      <c r="F53" s="3">
        <f>+[1]集計表!DU35</f>
        <v>18</v>
      </c>
      <c r="G53" s="3">
        <f>+[1]集計表!DV35</f>
        <v>0</v>
      </c>
      <c r="H53" s="3">
        <f>+[1]集計表!DW35</f>
        <v>1</v>
      </c>
      <c r="I53" s="3">
        <f>+[1]集計表!DX35</f>
        <v>2</v>
      </c>
      <c r="J53" s="3">
        <f>+[1]集計表!DY35</f>
        <v>10</v>
      </c>
      <c r="K53" s="3">
        <f>+[1]集計表!DZ35</f>
        <v>5</v>
      </c>
      <c r="M53" s="291"/>
    </row>
    <row r="54" spans="2:13" ht="10.5" customHeight="1" x14ac:dyDescent="0.15">
      <c r="B54" s="22"/>
      <c r="C54" s="62"/>
      <c r="D54" s="452"/>
      <c r="E54" s="5" t="s">
        <v>192</v>
      </c>
      <c r="F54" s="7"/>
      <c r="G54" s="7">
        <f t="shared" ref="G54:K54" si="26">IFERROR(G53/$F53,"-")</f>
        <v>0</v>
      </c>
      <c r="H54" s="7">
        <f t="shared" si="26"/>
        <v>5.5555555555555552E-2</v>
      </c>
      <c r="I54" s="7">
        <f t="shared" si="26"/>
        <v>0.1111111111111111</v>
      </c>
      <c r="J54" s="7">
        <f t="shared" si="26"/>
        <v>0.55555555555555558</v>
      </c>
      <c r="K54" s="7">
        <f t="shared" si="26"/>
        <v>0.27777777777777779</v>
      </c>
      <c r="M54" s="292"/>
    </row>
    <row r="55" spans="2:13" ht="10.5" customHeight="1" x14ac:dyDescent="0.15">
      <c r="B55" s="22"/>
      <c r="C55" s="67"/>
      <c r="D55" s="451" t="s">
        <v>52</v>
      </c>
      <c r="E55" s="4" t="s">
        <v>191</v>
      </c>
      <c r="F55" s="3">
        <f>+[1]集計表!DU36</f>
        <v>136</v>
      </c>
      <c r="G55" s="3">
        <f>+[1]集計表!DV36</f>
        <v>10</v>
      </c>
      <c r="H55" s="3">
        <f>+[1]集計表!DW36</f>
        <v>7</v>
      </c>
      <c r="I55" s="3">
        <f>+[1]集計表!DX36</f>
        <v>9</v>
      </c>
      <c r="J55" s="3">
        <f>+[1]集計表!DY36</f>
        <v>57</v>
      </c>
      <c r="K55" s="3">
        <f>+[1]集計表!DZ36</f>
        <v>53</v>
      </c>
      <c r="M55" s="291"/>
    </row>
    <row r="56" spans="2:13" ht="10.5" customHeight="1" x14ac:dyDescent="0.15">
      <c r="B56" s="22"/>
      <c r="C56" s="62"/>
      <c r="D56" s="452"/>
      <c r="E56" s="5" t="s">
        <v>192</v>
      </c>
      <c r="F56" s="7"/>
      <c r="G56" s="7">
        <f t="shared" ref="G56:K56" si="27">IFERROR(G55/$F55,"-")</f>
        <v>7.3529411764705885E-2</v>
      </c>
      <c r="H56" s="7">
        <f t="shared" si="27"/>
        <v>5.1470588235294115E-2</v>
      </c>
      <c r="I56" s="7">
        <f t="shared" si="27"/>
        <v>6.6176470588235295E-2</v>
      </c>
      <c r="J56" s="7">
        <f t="shared" si="27"/>
        <v>0.41911764705882354</v>
      </c>
      <c r="K56" s="7">
        <f t="shared" si="27"/>
        <v>0.38970588235294118</v>
      </c>
      <c r="M56" s="292"/>
    </row>
    <row r="57" spans="2:13" ht="10.5" customHeight="1" x14ac:dyDescent="0.15">
      <c r="B57" s="22"/>
      <c r="C57" s="62"/>
      <c r="D57" s="451" t="s">
        <v>212</v>
      </c>
      <c r="E57" s="4" t="s">
        <v>191</v>
      </c>
      <c r="F57" s="3">
        <f>+[1]集計表!DU37</f>
        <v>36</v>
      </c>
      <c r="G57" s="3">
        <f>+[1]集計表!DV37</f>
        <v>2</v>
      </c>
      <c r="H57" s="3">
        <f>+[1]集計表!DW37</f>
        <v>2</v>
      </c>
      <c r="I57" s="3">
        <f>+[1]集計表!DX37</f>
        <v>2</v>
      </c>
      <c r="J57" s="3">
        <f>+[1]集計表!DY37</f>
        <v>20</v>
      </c>
      <c r="K57" s="3">
        <f>+[1]集計表!DZ37</f>
        <v>10</v>
      </c>
      <c r="M57" s="291"/>
    </row>
    <row r="58" spans="2:13" ht="10.5" customHeight="1" x14ac:dyDescent="0.15">
      <c r="B58" s="22"/>
      <c r="C58" s="62"/>
      <c r="D58" s="452"/>
      <c r="E58" s="5" t="s">
        <v>192</v>
      </c>
      <c r="F58" s="7"/>
      <c r="G58" s="7">
        <f t="shared" ref="G58:K58" si="28">IFERROR(G57/$F57,"-")</f>
        <v>5.5555555555555552E-2</v>
      </c>
      <c r="H58" s="7">
        <f t="shared" si="28"/>
        <v>5.5555555555555552E-2</v>
      </c>
      <c r="I58" s="7">
        <f t="shared" si="28"/>
        <v>5.5555555555555552E-2</v>
      </c>
      <c r="J58" s="7">
        <f t="shared" si="28"/>
        <v>0.55555555555555558</v>
      </c>
      <c r="K58" s="7">
        <f t="shared" si="28"/>
        <v>0.27777777777777779</v>
      </c>
      <c r="M58" s="292"/>
    </row>
    <row r="59" spans="2:13" ht="10.5" customHeight="1" x14ac:dyDescent="0.15">
      <c r="B59" s="22"/>
      <c r="C59" s="447" t="s">
        <v>213</v>
      </c>
      <c r="D59" s="451" t="s">
        <v>207</v>
      </c>
      <c r="E59" s="4" t="s">
        <v>191</v>
      </c>
      <c r="F59" s="3">
        <f>+[1]集計表!DU38</f>
        <v>33</v>
      </c>
      <c r="G59" s="3">
        <f>+[1]集計表!DV38</f>
        <v>2</v>
      </c>
      <c r="H59" s="3">
        <f>+[1]集計表!DW38</f>
        <v>1</v>
      </c>
      <c r="I59" s="3">
        <f>+[1]集計表!DX38</f>
        <v>2</v>
      </c>
      <c r="J59" s="3">
        <f>+[1]集計表!DY38</f>
        <v>14</v>
      </c>
      <c r="K59" s="3">
        <f>+[1]集計表!DZ38</f>
        <v>14</v>
      </c>
      <c r="M59" s="291"/>
    </row>
    <row r="60" spans="2:13" ht="10.5" customHeight="1" x14ac:dyDescent="0.15">
      <c r="B60" s="22"/>
      <c r="C60" s="447"/>
      <c r="D60" s="452"/>
      <c r="E60" s="5" t="s">
        <v>192</v>
      </c>
      <c r="F60" s="7"/>
      <c r="G60" s="7">
        <f t="shared" ref="G60:K60" si="29">IFERROR(G59/$F59,"-")</f>
        <v>6.0606060606060608E-2</v>
      </c>
      <c r="H60" s="7">
        <f t="shared" si="29"/>
        <v>3.0303030303030304E-2</v>
      </c>
      <c r="I60" s="7">
        <f t="shared" si="29"/>
        <v>6.0606060606060608E-2</v>
      </c>
      <c r="J60" s="7">
        <f t="shared" si="29"/>
        <v>0.42424242424242425</v>
      </c>
      <c r="K60" s="7">
        <f t="shared" si="29"/>
        <v>0.42424242424242425</v>
      </c>
      <c r="M60" s="292"/>
    </row>
    <row r="61" spans="2:13" ht="10.5" customHeight="1" x14ac:dyDescent="0.15">
      <c r="B61" s="22"/>
      <c r="C61" s="447" t="s">
        <v>208</v>
      </c>
      <c r="D61" s="451" t="s">
        <v>210</v>
      </c>
      <c r="E61" s="4" t="s">
        <v>191</v>
      </c>
      <c r="F61" s="3">
        <f>+[1]集計表!DU39</f>
        <v>29</v>
      </c>
      <c r="G61" s="3">
        <f>+[1]集計表!DV39</f>
        <v>3</v>
      </c>
      <c r="H61" s="3">
        <f>+[1]集計表!DW39</f>
        <v>4</v>
      </c>
      <c r="I61" s="3">
        <f>+[1]集計表!DX39</f>
        <v>0</v>
      </c>
      <c r="J61" s="3">
        <f>+[1]集計表!DY39</f>
        <v>10</v>
      </c>
      <c r="K61" s="3">
        <f>+[1]集計表!DZ39</f>
        <v>12</v>
      </c>
      <c r="M61" s="291"/>
    </row>
    <row r="62" spans="2:13" ht="10.5" customHeight="1" x14ac:dyDescent="0.15">
      <c r="B62" s="22"/>
      <c r="C62" s="447"/>
      <c r="D62" s="452"/>
      <c r="E62" s="5" t="s">
        <v>192</v>
      </c>
      <c r="F62" s="7"/>
      <c r="G62" s="7">
        <f t="shared" ref="G62:K62" si="30">IFERROR(G61/$F61,"-")</f>
        <v>0.10344827586206896</v>
      </c>
      <c r="H62" s="7">
        <f t="shared" si="30"/>
        <v>0.13793103448275862</v>
      </c>
      <c r="I62" s="7">
        <f t="shared" si="30"/>
        <v>0</v>
      </c>
      <c r="J62" s="7">
        <f t="shared" si="30"/>
        <v>0.34482758620689657</v>
      </c>
      <c r="K62" s="7">
        <f t="shared" si="30"/>
        <v>0.41379310344827586</v>
      </c>
      <c r="M62" s="292"/>
    </row>
    <row r="63" spans="2:13" ht="10.5" customHeight="1" x14ac:dyDescent="0.15">
      <c r="B63" s="22"/>
      <c r="C63" s="62"/>
      <c r="D63" s="451" t="s">
        <v>211</v>
      </c>
      <c r="E63" s="4" t="s">
        <v>191</v>
      </c>
      <c r="F63" s="3">
        <f>+[1]集計表!DU40</f>
        <v>38</v>
      </c>
      <c r="G63" s="3">
        <f>+[1]集計表!DV40</f>
        <v>3</v>
      </c>
      <c r="H63" s="3">
        <f>+[1]集計表!DW40</f>
        <v>0</v>
      </c>
      <c r="I63" s="3">
        <f>+[1]集計表!DX40</f>
        <v>5</v>
      </c>
      <c r="J63" s="3">
        <f>+[1]集計表!DY40</f>
        <v>13</v>
      </c>
      <c r="K63" s="3">
        <f>+[1]集計表!DZ40</f>
        <v>17</v>
      </c>
      <c r="M63" s="291"/>
    </row>
    <row r="64" spans="2:13" ht="10.5" customHeight="1" x14ac:dyDescent="0.15">
      <c r="B64" s="22"/>
      <c r="C64" s="62"/>
      <c r="D64" s="452"/>
      <c r="E64" s="5" t="s">
        <v>192</v>
      </c>
      <c r="F64" s="7"/>
      <c r="G64" s="7">
        <f t="shared" ref="G64:K64" si="31">IFERROR(G63/$F63,"-")</f>
        <v>7.8947368421052627E-2</v>
      </c>
      <c r="H64" s="7">
        <f t="shared" si="31"/>
        <v>0</v>
      </c>
      <c r="I64" s="7">
        <f t="shared" si="31"/>
        <v>0.13157894736842105</v>
      </c>
      <c r="J64" s="7">
        <f t="shared" si="31"/>
        <v>0.34210526315789475</v>
      </c>
      <c r="K64" s="7">
        <f t="shared" si="31"/>
        <v>0.44736842105263158</v>
      </c>
      <c r="M64" s="292"/>
    </row>
    <row r="65" spans="2:13" ht="10.5" customHeight="1" x14ac:dyDescent="0.15">
      <c r="B65" s="22"/>
      <c r="C65" s="464" t="s">
        <v>214</v>
      </c>
      <c r="D65" s="479"/>
      <c r="E65" s="36" t="s">
        <v>191</v>
      </c>
      <c r="F65" s="37">
        <f>+[1]集計表!DU10</f>
        <v>42</v>
      </c>
      <c r="G65" s="37">
        <f>+[1]集計表!DV10</f>
        <v>3</v>
      </c>
      <c r="H65" s="37">
        <f>+[1]集計表!DW10</f>
        <v>0</v>
      </c>
      <c r="I65" s="37">
        <f>+[1]集計表!DX10</f>
        <v>4</v>
      </c>
      <c r="J65" s="37">
        <f>+[1]集計表!DY10</f>
        <v>17</v>
      </c>
      <c r="K65" s="37">
        <f>+[1]集計表!DZ10</f>
        <v>18</v>
      </c>
      <c r="M65" s="291"/>
    </row>
    <row r="66" spans="2:13" ht="10.5" customHeight="1" x14ac:dyDescent="0.15">
      <c r="B66" s="22"/>
      <c r="C66" s="480"/>
      <c r="D66" s="481"/>
      <c r="E66" s="38" t="s">
        <v>192</v>
      </c>
      <c r="F66" s="40"/>
      <c r="G66" s="40">
        <f t="shared" ref="G66:K66" si="32">IFERROR(G65/$F65,"-")</f>
        <v>7.1428571428571425E-2</v>
      </c>
      <c r="H66" s="40">
        <f t="shared" si="32"/>
        <v>0</v>
      </c>
      <c r="I66" s="40">
        <f t="shared" si="32"/>
        <v>9.5238095238095233E-2</v>
      </c>
      <c r="J66" s="40">
        <f t="shared" si="32"/>
        <v>0.40476190476190477</v>
      </c>
      <c r="K66" s="40">
        <f t="shared" si="32"/>
        <v>0.42857142857142855</v>
      </c>
      <c r="M66" s="292"/>
    </row>
    <row r="67" spans="2:13" ht="10.5" customHeight="1" x14ac:dyDescent="0.15">
      <c r="B67" s="22"/>
      <c r="C67" s="464" t="s">
        <v>215</v>
      </c>
      <c r="D67" s="479"/>
      <c r="E67" s="36" t="s">
        <v>191</v>
      </c>
      <c r="F67" s="37">
        <f>+[1]集計表!DU11</f>
        <v>49</v>
      </c>
      <c r="G67" s="37">
        <f>+[1]集計表!DV11</f>
        <v>4</v>
      </c>
      <c r="H67" s="37">
        <f>+[1]集計表!DW11</f>
        <v>0</v>
      </c>
      <c r="I67" s="37">
        <f>+[1]集計表!DX11</f>
        <v>9</v>
      </c>
      <c r="J67" s="37">
        <f>+[1]集計表!DY11</f>
        <v>26</v>
      </c>
      <c r="K67" s="37">
        <f>+[1]集計表!DZ11</f>
        <v>10</v>
      </c>
      <c r="M67" s="291"/>
    </row>
    <row r="68" spans="2:13" ht="10.5" customHeight="1" x14ac:dyDescent="0.15">
      <c r="B68" s="22"/>
      <c r="C68" s="480"/>
      <c r="D68" s="481"/>
      <c r="E68" s="38" t="s">
        <v>192</v>
      </c>
      <c r="F68" s="40"/>
      <c r="G68" s="40">
        <f t="shared" ref="G68:K68" si="33">IFERROR(G67/$F67,"-")</f>
        <v>8.1632653061224483E-2</v>
      </c>
      <c r="H68" s="40">
        <f t="shared" si="33"/>
        <v>0</v>
      </c>
      <c r="I68" s="40">
        <f t="shared" si="33"/>
        <v>0.18367346938775511</v>
      </c>
      <c r="J68" s="40">
        <f t="shared" si="33"/>
        <v>0.53061224489795922</v>
      </c>
      <c r="K68" s="40">
        <f t="shared" si="33"/>
        <v>0.20408163265306123</v>
      </c>
      <c r="M68" s="292"/>
    </row>
    <row r="69" spans="2:13" ht="10.5" customHeight="1" x14ac:dyDescent="0.15">
      <c r="B69" s="22"/>
      <c r="C69" s="464" t="s">
        <v>216</v>
      </c>
      <c r="D69" s="479"/>
      <c r="E69" s="36" t="s">
        <v>191</v>
      </c>
      <c r="F69" s="37">
        <f>+[1]集計表!DU12</f>
        <v>45</v>
      </c>
      <c r="G69" s="37">
        <f>+[1]集計表!DV12</f>
        <v>6</v>
      </c>
      <c r="H69" s="37">
        <f>+[1]集計表!DW12</f>
        <v>3</v>
      </c>
      <c r="I69" s="37">
        <f>+[1]集計表!DX12</f>
        <v>11</v>
      </c>
      <c r="J69" s="37">
        <f>+[1]集計表!DY12</f>
        <v>13</v>
      </c>
      <c r="K69" s="37">
        <f>+[1]集計表!DZ12</f>
        <v>12</v>
      </c>
      <c r="M69" s="291"/>
    </row>
    <row r="70" spans="2:13" ht="10.5" customHeight="1" x14ac:dyDescent="0.15">
      <c r="B70" s="22"/>
      <c r="C70" s="480"/>
      <c r="D70" s="481"/>
      <c r="E70" s="38" t="s">
        <v>192</v>
      </c>
      <c r="F70" s="40"/>
      <c r="G70" s="40">
        <f t="shared" ref="G70:K70" si="34">IFERROR(G69/$F69,"-")</f>
        <v>0.13333333333333333</v>
      </c>
      <c r="H70" s="40">
        <f t="shared" si="34"/>
        <v>6.6666666666666666E-2</v>
      </c>
      <c r="I70" s="40">
        <f t="shared" si="34"/>
        <v>0.24444444444444444</v>
      </c>
      <c r="J70" s="40">
        <f t="shared" si="34"/>
        <v>0.28888888888888886</v>
      </c>
      <c r="K70" s="40">
        <f t="shared" si="34"/>
        <v>0.26666666666666666</v>
      </c>
      <c r="M70" s="292"/>
    </row>
    <row r="71" spans="2:13" ht="10.5" customHeight="1" x14ac:dyDescent="0.15">
      <c r="B71" s="22"/>
      <c r="C71" s="464" t="s">
        <v>217</v>
      </c>
      <c r="D71" s="479"/>
      <c r="E71" s="36" t="s">
        <v>191</v>
      </c>
      <c r="F71" s="37">
        <f>+[1]集計表!DU13</f>
        <v>40</v>
      </c>
      <c r="G71" s="37">
        <f>+[1]集計表!DV13</f>
        <v>2</v>
      </c>
      <c r="H71" s="37">
        <f>+[1]集計表!DW13</f>
        <v>0</v>
      </c>
      <c r="I71" s="37">
        <f>+[1]集計表!DX13</f>
        <v>5</v>
      </c>
      <c r="J71" s="37">
        <f>+[1]集計表!DY13</f>
        <v>22</v>
      </c>
      <c r="K71" s="37">
        <f>+[1]集計表!DZ13</f>
        <v>11</v>
      </c>
      <c r="M71" s="291"/>
    </row>
    <row r="72" spans="2:13" ht="10.5" customHeight="1" x14ac:dyDescent="0.15">
      <c r="B72" s="22"/>
      <c r="C72" s="480"/>
      <c r="D72" s="481"/>
      <c r="E72" s="38" t="s">
        <v>192</v>
      </c>
      <c r="F72" s="40"/>
      <c r="G72" s="40">
        <f t="shared" ref="G72:K72" si="35">IFERROR(G71/$F71,"-")</f>
        <v>0.05</v>
      </c>
      <c r="H72" s="40">
        <f t="shared" si="35"/>
        <v>0</v>
      </c>
      <c r="I72" s="40">
        <f t="shared" si="35"/>
        <v>0.125</v>
      </c>
      <c r="J72" s="40">
        <f t="shared" si="35"/>
        <v>0.55000000000000004</v>
      </c>
      <c r="K72" s="40">
        <f t="shared" si="35"/>
        <v>0.27500000000000002</v>
      </c>
      <c r="M72" s="292"/>
    </row>
    <row r="73" spans="2:13" ht="10.5" customHeight="1" x14ac:dyDescent="0.15">
      <c r="B73" s="22"/>
      <c r="C73" s="464" t="s">
        <v>218</v>
      </c>
      <c r="D73" s="479"/>
      <c r="E73" s="36" t="s">
        <v>191</v>
      </c>
      <c r="F73" s="37">
        <f>+[1]集計表!DU14</f>
        <v>148</v>
      </c>
      <c r="G73" s="37">
        <f>+[1]集計表!DV14</f>
        <v>10</v>
      </c>
      <c r="H73" s="37">
        <f>+[1]集計表!DW14</f>
        <v>6</v>
      </c>
      <c r="I73" s="37">
        <f>+[1]集計表!DX14</f>
        <v>18</v>
      </c>
      <c r="J73" s="37">
        <f>+[1]集計表!DY14</f>
        <v>75</v>
      </c>
      <c r="K73" s="37">
        <f>+[1]集計表!DZ14</f>
        <v>39</v>
      </c>
      <c r="M73" s="291"/>
    </row>
    <row r="74" spans="2:13" ht="10.5" customHeight="1" x14ac:dyDescent="0.15">
      <c r="B74" s="22"/>
      <c r="C74" s="482"/>
      <c r="D74" s="483"/>
      <c r="E74" s="38" t="s">
        <v>192</v>
      </c>
      <c r="F74" s="40"/>
      <c r="G74" s="40">
        <f t="shared" ref="G74:K74" si="36">IFERROR(G73/$F73,"-")</f>
        <v>6.7567567567567571E-2</v>
      </c>
      <c r="H74" s="40">
        <f t="shared" si="36"/>
        <v>4.0540540540540543E-2</v>
      </c>
      <c r="I74" s="40">
        <f t="shared" si="36"/>
        <v>0.12162162162162163</v>
      </c>
      <c r="J74" s="40">
        <f t="shared" si="36"/>
        <v>0.5067567567567568</v>
      </c>
      <c r="K74" s="40">
        <f t="shared" si="36"/>
        <v>0.26351351351351349</v>
      </c>
      <c r="M74" s="292"/>
    </row>
    <row r="75" spans="2:13" ht="10.5" customHeight="1" x14ac:dyDescent="0.15">
      <c r="B75" s="22"/>
      <c r="C75" s="64"/>
      <c r="D75" s="451" t="s">
        <v>47</v>
      </c>
      <c r="E75" s="4" t="s">
        <v>191</v>
      </c>
      <c r="F75" s="3">
        <f>+[1]集計表!DU45</f>
        <v>37</v>
      </c>
      <c r="G75" s="3">
        <f>+[1]集計表!DV45</f>
        <v>3</v>
      </c>
      <c r="H75" s="3">
        <f>+[1]集計表!DW45</f>
        <v>2</v>
      </c>
      <c r="I75" s="3">
        <f>+[1]集計表!DX45</f>
        <v>4</v>
      </c>
      <c r="J75" s="3">
        <f>+[1]集計表!DY45</f>
        <v>22</v>
      </c>
      <c r="K75" s="3">
        <f>+[1]集計表!DZ45</f>
        <v>6</v>
      </c>
      <c r="M75" s="291"/>
    </row>
    <row r="76" spans="2:13" ht="10.5" customHeight="1" x14ac:dyDescent="0.15">
      <c r="B76" s="22"/>
      <c r="C76" s="64"/>
      <c r="D76" s="452"/>
      <c r="E76" s="5" t="s">
        <v>192</v>
      </c>
      <c r="F76" s="7"/>
      <c r="G76" s="7">
        <f t="shared" ref="G76:K76" si="37">IFERROR(G75/$F75,"-")</f>
        <v>8.1081081081081086E-2</v>
      </c>
      <c r="H76" s="7">
        <f t="shared" si="37"/>
        <v>5.4054054054054057E-2</v>
      </c>
      <c r="I76" s="7">
        <f t="shared" si="37"/>
        <v>0.10810810810810811</v>
      </c>
      <c r="J76" s="7">
        <f t="shared" si="37"/>
        <v>0.59459459459459463</v>
      </c>
      <c r="K76" s="7">
        <f t="shared" si="37"/>
        <v>0.16216216216216217</v>
      </c>
      <c r="M76" s="292"/>
    </row>
    <row r="77" spans="2:13" ht="10.5" customHeight="1" x14ac:dyDescent="0.15">
      <c r="B77" s="22"/>
      <c r="C77" s="64"/>
      <c r="D77" s="451" t="s">
        <v>219</v>
      </c>
      <c r="E77" s="4" t="s">
        <v>191</v>
      </c>
      <c r="F77" s="3">
        <f>+[1]集計表!DU46</f>
        <v>37</v>
      </c>
      <c r="G77" s="3">
        <f>+[1]集計表!DV46</f>
        <v>1</v>
      </c>
      <c r="H77" s="3">
        <f>+[1]集計表!DW46</f>
        <v>2</v>
      </c>
      <c r="I77" s="3">
        <f>+[1]集計表!DX46</f>
        <v>2</v>
      </c>
      <c r="J77" s="3">
        <f>+[1]集計表!DY46</f>
        <v>23</v>
      </c>
      <c r="K77" s="3">
        <f>+[1]集計表!DZ46</f>
        <v>9</v>
      </c>
      <c r="M77" s="291"/>
    </row>
    <row r="78" spans="2:13" ht="10.5" customHeight="1" x14ac:dyDescent="0.15">
      <c r="B78" s="22"/>
      <c r="C78" s="64"/>
      <c r="D78" s="452"/>
      <c r="E78" s="5" t="s">
        <v>192</v>
      </c>
      <c r="F78" s="7"/>
      <c r="G78" s="7">
        <f t="shared" ref="G78:K78" si="38">IFERROR(G77/$F77,"-")</f>
        <v>2.7027027027027029E-2</v>
      </c>
      <c r="H78" s="7">
        <f t="shared" si="38"/>
        <v>5.4054054054054057E-2</v>
      </c>
      <c r="I78" s="7">
        <f t="shared" si="38"/>
        <v>5.4054054054054057E-2</v>
      </c>
      <c r="J78" s="7">
        <f t="shared" si="38"/>
        <v>0.6216216216216216</v>
      </c>
      <c r="K78" s="7">
        <f t="shared" si="38"/>
        <v>0.24324324324324326</v>
      </c>
      <c r="M78" s="292"/>
    </row>
    <row r="79" spans="2:13" ht="10.5" customHeight="1" x14ac:dyDescent="0.15">
      <c r="B79" s="22"/>
      <c r="C79" s="64"/>
      <c r="D79" s="451" t="s">
        <v>220</v>
      </c>
      <c r="E79" s="4" t="s">
        <v>191</v>
      </c>
      <c r="F79" s="3">
        <f>+[1]集計表!DU47</f>
        <v>39</v>
      </c>
      <c r="G79" s="3">
        <f>+[1]集計表!DV47</f>
        <v>3</v>
      </c>
      <c r="H79" s="3">
        <f>+[1]集計表!DW47</f>
        <v>1</v>
      </c>
      <c r="I79" s="3">
        <f>+[1]集計表!DX47</f>
        <v>5</v>
      </c>
      <c r="J79" s="3">
        <f>+[1]集計表!DY47</f>
        <v>15</v>
      </c>
      <c r="K79" s="3">
        <f>+[1]集計表!DZ47</f>
        <v>15</v>
      </c>
      <c r="M79" s="291"/>
    </row>
    <row r="80" spans="2:13" ht="10.5" customHeight="1" x14ac:dyDescent="0.15">
      <c r="B80" s="22"/>
      <c r="C80" s="64"/>
      <c r="D80" s="452"/>
      <c r="E80" s="5" t="s">
        <v>192</v>
      </c>
      <c r="F80" s="7"/>
      <c r="G80" s="7">
        <f t="shared" ref="G80:K80" si="39">IFERROR(G79/$F79,"-")</f>
        <v>7.6923076923076927E-2</v>
      </c>
      <c r="H80" s="7">
        <f t="shared" si="39"/>
        <v>2.564102564102564E-2</v>
      </c>
      <c r="I80" s="7">
        <f t="shared" si="39"/>
        <v>0.12820512820512819</v>
      </c>
      <c r="J80" s="7">
        <f t="shared" si="39"/>
        <v>0.38461538461538464</v>
      </c>
      <c r="K80" s="7">
        <f t="shared" si="39"/>
        <v>0.38461538461538464</v>
      </c>
      <c r="M80" s="292"/>
    </row>
    <row r="81" spans="2:13" ht="10.5" customHeight="1" x14ac:dyDescent="0.15">
      <c r="B81" s="22"/>
      <c r="C81" s="64"/>
      <c r="D81" s="451" t="s">
        <v>221</v>
      </c>
      <c r="E81" s="4" t="s">
        <v>191</v>
      </c>
      <c r="F81" s="3">
        <f>+[1]集計表!DU48</f>
        <v>35</v>
      </c>
      <c r="G81" s="3">
        <f>+[1]集計表!DV48</f>
        <v>3</v>
      </c>
      <c r="H81" s="3">
        <f>+[1]集計表!DW48</f>
        <v>1</v>
      </c>
      <c r="I81" s="3">
        <f>+[1]集計表!DX48</f>
        <v>7</v>
      </c>
      <c r="J81" s="3">
        <f>+[1]集計表!DY48</f>
        <v>15</v>
      </c>
      <c r="K81" s="3">
        <f>+[1]集計表!DZ48</f>
        <v>9</v>
      </c>
      <c r="M81" s="291"/>
    </row>
    <row r="82" spans="2:13" ht="10.5" customHeight="1" x14ac:dyDescent="0.15">
      <c r="B82" s="23"/>
      <c r="C82" s="63"/>
      <c r="D82" s="452"/>
      <c r="E82" s="5" t="s">
        <v>192</v>
      </c>
      <c r="F82" s="7"/>
      <c r="G82" s="7">
        <f t="shared" ref="G82:K82" si="40">IFERROR(G81/$F81,"-")</f>
        <v>8.5714285714285715E-2</v>
      </c>
      <c r="H82" s="7">
        <f t="shared" si="40"/>
        <v>2.8571428571428571E-2</v>
      </c>
      <c r="I82" s="7">
        <f t="shared" si="40"/>
        <v>0.2</v>
      </c>
      <c r="J82" s="7">
        <f t="shared" si="40"/>
        <v>0.42857142857142855</v>
      </c>
      <c r="K82" s="7">
        <f t="shared" si="40"/>
        <v>0.25714285714285712</v>
      </c>
      <c r="M82" s="292"/>
    </row>
    <row r="83" spans="2:13" ht="10.5" customHeight="1" x14ac:dyDescent="0.15"/>
  </sheetData>
  <sheetProtection algorithmName="SHA-512" hashValue="XzoRoUoW7eXJ15U9m4WaLFS5gjZRmrEXYhD0JjCCiO+VgVRW5/wnC1doVq6n5cRRDzSa/qD7EPLKtq/udxnr7Q==" saltValue="Pufg+M5j69idSpbe6XMjyA=="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79" firstPageNumber="20" orientation="portrait" useFirstPageNumber="1"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B99B-1102-49F2-99F6-D0B595A519C3}">
  <sheetPr>
    <pageSetUpPr fitToPage="1"/>
  </sheetPr>
  <dimension ref="A1:M83"/>
  <sheetViews>
    <sheetView topLeftCell="B1" workbookViewId="0">
      <selection activeCell="M2" sqref="M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2" width="7.875" style="1" customWidth="1"/>
    <col min="13" max="16384" width="9" style="1"/>
  </cols>
  <sheetData>
    <row r="1" spans="1:13" ht="17.25" x14ac:dyDescent="0.2">
      <c r="A1" s="88"/>
      <c r="B1" s="15" t="s">
        <v>333</v>
      </c>
    </row>
    <row r="2" spans="1:13" ht="33.950000000000003" customHeight="1" x14ac:dyDescent="0.15">
      <c r="B2" s="495"/>
      <c r="C2" s="497"/>
      <c r="D2" s="498"/>
      <c r="E2" s="2"/>
      <c r="F2" s="17" t="s">
        <v>189</v>
      </c>
      <c r="G2" s="293" t="s">
        <v>334</v>
      </c>
      <c r="H2" s="293" t="s">
        <v>335</v>
      </c>
      <c r="I2" s="293" t="s">
        <v>336</v>
      </c>
      <c r="J2" s="293" t="s">
        <v>337</v>
      </c>
      <c r="K2" s="18" t="s">
        <v>338</v>
      </c>
      <c r="M2" s="290"/>
    </row>
    <row r="3" spans="1:13" ht="10.5" customHeight="1" x14ac:dyDescent="0.15">
      <c r="B3" s="468" t="s">
        <v>190</v>
      </c>
      <c r="C3" s="490"/>
      <c r="D3" s="491"/>
      <c r="E3" s="24" t="s">
        <v>191</v>
      </c>
      <c r="F3" s="25">
        <f>+[1]集計表!EA6</f>
        <v>1219</v>
      </c>
      <c r="G3" s="25">
        <f>+[1]集計表!EB6</f>
        <v>179</v>
      </c>
      <c r="H3" s="25">
        <f>+[1]集計表!EC6</f>
        <v>160</v>
      </c>
      <c r="I3" s="25">
        <f>+[1]集計表!ED6</f>
        <v>382</v>
      </c>
      <c r="J3" s="25">
        <f>+[1]集計表!EE6</f>
        <v>412</v>
      </c>
      <c r="K3" s="25">
        <f>+[1]集計表!EF6</f>
        <v>86</v>
      </c>
      <c r="M3" s="291"/>
    </row>
    <row r="4" spans="1:13" ht="10.5" customHeight="1" x14ac:dyDescent="0.15">
      <c r="B4" s="492"/>
      <c r="C4" s="493"/>
      <c r="D4" s="494"/>
      <c r="E4" s="26" t="s">
        <v>192</v>
      </c>
      <c r="F4" s="28"/>
      <c r="G4" s="28">
        <f>IFERROR(G3/$F3,"-")</f>
        <v>0.1468416735028712</v>
      </c>
      <c r="H4" s="28">
        <f t="shared" ref="H4:K4" si="0">IFERROR(H3/$F3,"-")</f>
        <v>0.13125512715340443</v>
      </c>
      <c r="I4" s="28">
        <f t="shared" si="0"/>
        <v>0.31337161607875308</v>
      </c>
      <c r="J4" s="28">
        <f t="shared" si="0"/>
        <v>0.33798195242001638</v>
      </c>
      <c r="K4" s="28">
        <f t="shared" si="0"/>
        <v>7.0549630844954886E-2</v>
      </c>
      <c r="M4" s="292"/>
    </row>
    <row r="5" spans="1:13" ht="10.5" customHeight="1" x14ac:dyDescent="0.15">
      <c r="B5" s="453" t="s">
        <v>193</v>
      </c>
      <c r="C5" s="484"/>
      <c r="D5" s="485"/>
      <c r="E5" s="30" t="s">
        <v>191</v>
      </c>
      <c r="F5" s="31">
        <f>+[1]集計表!EA7</f>
        <v>529</v>
      </c>
      <c r="G5" s="31">
        <f>+[1]集計表!EB7</f>
        <v>89</v>
      </c>
      <c r="H5" s="31">
        <f>+[1]集計表!EC7</f>
        <v>78</v>
      </c>
      <c r="I5" s="31">
        <f>+[1]集計表!ED7</f>
        <v>182</v>
      </c>
      <c r="J5" s="31">
        <f>+[1]集計表!EE7</f>
        <v>154</v>
      </c>
      <c r="K5" s="31">
        <f>+[1]集計表!EF7</f>
        <v>26</v>
      </c>
      <c r="M5" s="291"/>
    </row>
    <row r="6" spans="1:13" ht="10.5" customHeight="1" x14ac:dyDescent="0.15">
      <c r="B6" s="486"/>
      <c r="C6" s="487"/>
      <c r="D6" s="488"/>
      <c r="E6" s="32" t="s">
        <v>192</v>
      </c>
      <c r="F6" s="70"/>
      <c r="G6" s="70">
        <f>IFERROR(G5/$F5,"-")</f>
        <v>0.16824196597353497</v>
      </c>
      <c r="H6" s="70">
        <f t="shared" ref="H6:K6" si="1">IFERROR(H5/$F5,"-")</f>
        <v>0.14744801512287334</v>
      </c>
      <c r="I6" s="70">
        <f t="shared" si="1"/>
        <v>0.34404536862003782</v>
      </c>
      <c r="J6" s="70">
        <f t="shared" si="1"/>
        <v>0.29111531190926276</v>
      </c>
      <c r="K6" s="70">
        <f t="shared" si="1"/>
        <v>4.9149338374291113E-2</v>
      </c>
      <c r="M6" s="292"/>
    </row>
    <row r="7" spans="1:13" ht="10.5" customHeight="1" x14ac:dyDescent="0.15">
      <c r="B7" s="22"/>
      <c r="C7" s="459" t="s">
        <v>194</v>
      </c>
      <c r="D7" s="460"/>
      <c r="E7" s="4" t="s">
        <v>191</v>
      </c>
      <c r="F7" s="3">
        <f>+[1]集計表!EA15</f>
        <v>40</v>
      </c>
      <c r="G7" s="3">
        <f>+[1]集計表!EB15</f>
        <v>13</v>
      </c>
      <c r="H7" s="3">
        <f>+[1]集計表!EC15</f>
        <v>12</v>
      </c>
      <c r="I7" s="3">
        <f>+[1]集計表!ED15</f>
        <v>7</v>
      </c>
      <c r="J7" s="3">
        <f>+[1]集計表!EE15</f>
        <v>8</v>
      </c>
      <c r="K7" s="3">
        <f>+[1]集計表!EF15</f>
        <v>0</v>
      </c>
      <c r="M7" s="291"/>
    </row>
    <row r="8" spans="1:13" ht="10.5" customHeight="1" x14ac:dyDescent="0.15">
      <c r="B8" s="22"/>
      <c r="C8" s="461"/>
      <c r="D8" s="462"/>
      <c r="E8" s="5" t="s">
        <v>192</v>
      </c>
      <c r="F8" s="7"/>
      <c r="G8" s="7">
        <f t="shared" ref="G8:K8" si="2">IFERROR(G7/$F7,"-")</f>
        <v>0.32500000000000001</v>
      </c>
      <c r="H8" s="7">
        <f t="shared" si="2"/>
        <v>0.3</v>
      </c>
      <c r="I8" s="7">
        <f t="shared" si="2"/>
        <v>0.17499999999999999</v>
      </c>
      <c r="J8" s="7">
        <f t="shared" si="2"/>
        <v>0.2</v>
      </c>
      <c r="K8" s="7">
        <f t="shared" si="2"/>
        <v>0</v>
      </c>
      <c r="M8" s="292"/>
    </row>
    <row r="9" spans="1:13" ht="10.5" customHeight="1" x14ac:dyDescent="0.15">
      <c r="B9" s="22"/>
      <c r="C9" s="459" t="s">
        <v>195</v>
      </c>
      <c r="D9" s="460"/>
      <c r="E9" s="4" t="s">
        <v>191</v>
      </c>
      <c r="F9" s="3">
        <f>+[1]集計表!EA16</f>
        <v>30</v>
      </c>
      <c r="G9" s="3">
        <f>+[1]集計表!EB16</f>
        <v>10</v>
      </c>
      <c r="H9" s="3">
        <f>+[1]集計表!EC16</f>
        <v>3</v>
      </c>
      <c r="I9" s="3">
        <f>+[1]集計表!ED16</f>
        <v>7</v>
      </c>
      <c r="J9" s="3">
        <f>+[1]集計表!EE16</f>
        <v>6</v>
      </c>
      <c r="K9" s="3">
        <f>+[1]集計表!EF16</f>
        <v>4</v>
      </c>
      <c r="M9" s="291"/>
    </row>
    <row r="10" spans="1:13" ht="10.5" customHeight="1" x14ac:dyDescent="0.15">
      <c r="B10" s="22"/>
      <c r="C10" s="461"/>
      <c r="D10" s="462"/>
      <c r="E10" s="5" t="s">
        <v>192</v>
      </c>
      <c r="F10" s="7"/>
      <c r="G10" s="7">
        <f t="shared" ref="G10:K10" si="3">IFERROR(G9/$F9,"-")</f>
        <v>0.33333333333333331</v>
      </c>
      <c r="H10" s="7">
        <f t="shared" si="3"/>
        <v>0.1</v>
      </c>
      <c r="I10" s="7">
        <f t="shared" si="3"/>
        <v>0.23333333333333334</v>
      </c>
      <c r="J10" s="7">
        <f t="shared" si="3"/>
        <v>0.2</v>
      </c>
      <c r="K10" s="7">
        <f t="shared" si="3"/>
        <v>0.13333333333333333</v>
      </c>
      <c r="M10" s="292"/>
    </row>
    <row r="11" spans="1:13" ht="10.5" customHeight="1" x14ac:dyDescent="0.15">
      <c r="B11" s="22"/>
      <c r="C11" s="459" t="s">
        <v>22</v>
      </c>
      <c r="D11" s="460"/>
      <c r="E11" s="4" t="s">
        <v>191</v>
      </c>
      <c r="F11" s="3">
        <f>+[1]集計表!EA17</f>
        <v>29</v>
      </c>
      <c r="G11" s="3">
        <f>+[1]集計表!EB17</f>
        <v>3</v>
      </c>
      <c r="H11" s="3">
        <f>+[1]集計表!EC17</f>
        <v>4</v>
      </c>
      <c r="I11" s="3">
        <f>+[1]集計表!ED17</f>
        <v>6</v>
      </c>
      <c r="J11" s="3">
        <f>+[1]集計表!EE17</f>
        <v>14</v>
      </c>
      <c r="K11" s="3">
        <f>+[1]集計表!EF17</f>
        <v>2</v>
      </c>
      <c r="M11" s="291"/>
    </row>
    <row r="12" spans="1:13" ht="10.5" customHeight="1" x14ac:dyDescent="0.15">
      <c r="B12" s="22"/>
      <c r="C12" s="461"/>
      <c r="D12" s="462"/>
      <c r="E12" s="5" t="s">
        <v>192</v>
      </c>
      <c r="F12" s="7"/>
      <c r="G12" s="7">
        <f t="shared" ref="G12:K12" si="4">IFERROR(G11/$F11,"-")</f>
        <v>0.10344827586206896</v>
      </c>
      <c r="H12" s="7">
        <f t="shared" si="4"/>
        <v>0.13793103448275862</v>
      </c>
      <c r="I12" s="7">
        <f t="shared" si="4"/>
        <v>0.20689655172413793</v>
      </c>
      <c r="J12" s="7">
        <f t="shared" si="4"/>
        <v>0.48275862068965519</v>
      </c>
      <c r="K12" s="7">
        <f t="shared" si="4"/>
        <v>6.8965517241379309E-2</v>
      </c>
      <c r="M12" s="292"/>
    </row>
    <row r="13" spans="1:13" ht="10.5" customHeight="1" x14ac:dyDescent="0.15">
      <c r="B13" s="22"/>
      <c r="C13" s="459" t="s">
        <v>25</v>
      </c>
      <c r="D13" s="460"/>
      <c r="E13" s="4" t="s">
        <v>191</v>
      </c>
      <c r="F13" s="3">
        <f>+[1]集計表!EA18</f>
        <v>51</v>
      </c>
      <c r="G13" s="3">
        <f>+[1]集計表!EB18</f>
        <v>6</v>
      </c>
      <c r="H13" s="3">
        <f>+[1]集計表!EC18</f>
        <v>8</v>
      </c>
      <c r="I13" s="3">
        <f>+[1]集計表!ED18</f>
        <v>24</v>
      </c>
      <c r="J13" s="3">
        <f>+[1]集計表!EE18</f>
        <v>10</v>
      </c>
      <c r="K13" s="3">
        <f>+[1]集計表!EF18</f>
        <v>3</v>
      </c>
      <c r="M13" s="291"/>
    </row>
    <row r="14" spans="1:13" ht="10.5" customHeight="1" x14ac:dyDescent="0.15">
      <c r="B14" s="22"/>
      <c r="C14" s="461"/>
      <c r="D14" s="462"/>
      <c r="E14" s="5" t="s">
        <v>192</v>
      </c>
      <c r="F14" s="7"/>
      <c r="G14" s="7">
        <f t="shared" ref="G14:K14" si="5">IFERROR(G13/$F13,"-")</f>
        <v>0.11764705882352941</v>
      </c>
      <c r="H14" s="7">
        <f t="shared" si="5"/>
        <v>0.15686274509803921</v>
      </c>
      <c r="I14" s="7">
        <f t="shared" si="5"/>
        <v>0.47058823529411764</v>
      </c>
      <c r="J14" s="7">
        <f t="shared" si="5"/>
        <v>0.19607843137254902</v>
      </c>
      <c r="K14" s="7">
        <f t="shared" si="5"/>
        <v>5.8823529411764705E-2</v>
      </c>
      <c r="M14" s="292"/>
    </row>
    <row r="15" spans="1:13" ht="10.5" customHeight="1" x14ac:dyDescent="0.15">
      <c r="B15" s="22"/>
      <c r="C15" s="459" t="s">
        <v>196</v>
      </c>
      <c r="D15" s="460"/>
      <c r="E15" s="4" t="s">
        <v>191</v>
      </c>
      <c r="F15" s="3">
        <f>+[1]集計表!EA19</f>
        <v>42</v>
      </c>
      <c r="G15" s="3">
        <f>+[1]集計表!EB19</f>
        <v>7</v>
      </c>
      <c r="H15" s="3">
        <f>+[1]集計表!EC19</f>
        <v>6</v>
      </c>
      <c r="I15" s="3">
        <f>+[1]集計表!ED19</f>
        <v>11</v>
      </c>
      <c r="J15" s="3">
        <f>+[1]集計表!EE19</f>
        <v>15</v>
      </c>
      <c r="K15" s="3">
        <f>+[1]集計表!EF19</f>
        <v>3</v>
      </c>
      <c r="M15" s="291"/>
    </row>
    <row r="16" spans="1:13" ht="10.5" customHeight="1" x14ac:dyDescent="0.15">
      <c r="B16" s="22"/>
      <c r="C16" s="461"/>
      <c r="D16" s="462"/>
      <c r="E16" s="5" t="s">
        <v>192</v>
      </c>
      <c r="F16" s="7"/>
      <c r="G16" s="7">
        <f t="shared" ref="G16:K16" si="6">IFERROR(G15/$F15,"-")</f>
        <v>0.16666666666666666</v>
      </c>
      <c r="H16" s="7">
        <f t="shared" si="6"/>
        <v>0.14285714285714285</v>
      </c>
      <c r="I16" s="7">
        <f t="shared" si="6"/>
        <v>0.26190476190476192</v>
      </c>
      <c r="J16" s="7">
        <f t="shared" si="6"/>
        <v>0.35714285714285715</v>
      </c>
      <c r="K16" s="7">
        <f t="shared" si="6"/>
        <v>7.1428571428571425E-2</v>
      </c>
      <c r="M16" s="292"/>
    </row>
    <row r="17" spans="2:13" ht="10.5" customHeight="1" x14ac:dyDescent="0.15">
      <c r="B17" s="22"/>
      <c r="C17" s="459" t="s">
        <v>197</v>
      </c>
      <c r="D17" s="460"/>
      <c r="E17" s="4" t="s">
        <v>191</v>
      </c>
      <c r="F17" s="3">
        <f>+[1]集計表!EA20</f>
        <v>36</v>
      </c>
      <c r="G17" s="3">
        <f>+[1]集計表!EB20</f>
        <v>4</v>
      </c>
      <c r="H17" s="3">
        <f>+[1]集計表!EC20</f>
        <v>4</v>
      </c>
      <c r="I17" s="3">
        <f>+[1]集計表!ED20</f>
        <v>12</v>
      </c>
      <c r="J17" s="3">
        <f>+[1]集計表!EE20</f>
        <v>15</v>
      </c>
      <c r="K17" s="3">
        <f>+[1]集計表!EF20</f>
        <v>1</v>
      </c>
      <c r="M17" s="291"/>
    </row>
    <row r="18" spans="2:13" ht="10.5" customHeight="1" x14ac:dyDescent="0.15">
      <c r="B18" s="22"/>
      <c r="C18" s="461"/>
      <c r="D18" s="462"/>
      <c r="E18" s="5" t="s">
        <v>192</v>
      </c>
      <c r="F18" s="7"/>
      <c r="G18" s="7">
        <f t="shared" ref="G18:K18" si="7">IFERROR(G17/$F17,"-")</f>
        <v>0.1111111111111111</v>
      </c>
      <c r="H18" s="7">
        <f t="shared" si="7"/>
        <v>0.1111111111111111</v>
      </c>
      <c r="I18" s="7">
        <f t="shared" si="7"/>
        <v>0.33333333333333331</v>
      </c>
      <c r="J18" s="7">
        <f t="shared" si="7"/>
        <v>0.41666666666666669</v>
      </c>
      <c r="K18" s="7">
        <f t="shared" si="7"/>
        <v>2.7777777777777776E-2</v>
      </c>
      <c r="M18" s="292"/>
    </row>
    <row r="19" spans="2:13" ht="10.5" customHeight="1" x14ac:dyDescent="0.15">
      <c r="B19" s="22"/>
      <c r="C19" s="459" t="s">
        <v>27</v>
      </c>
      <c r="D19" s="460"/>
      <c r="E19" s="4" t="s">
        <v>191</v>
      </c>
      <c r="F19" s="3">
        <f>+[1]集計表!EA21</f>
        <v>47</v>
      </c>
      <c r="G19" s="3">
        <f>+[1]集計表!EB21</f>
        <v>9</v>
      </c>
      <c r="H19" s="3">
        <f>+[1]集計表!EC21</f>
        <v>8</v>
      </c>
      <c r="I19" s="3">
        <f>+[1]集計表!ED21</f>
        <v>16</v>
      </c>
      <c r="J19" s="3">
        <f>+[1]集計表!EE21</f>
        <v>12</v>
      </c>
      <c r="K19" s="3">
        <f>+[1]集計表!EF21</f>
        <v>2</v>
      </c>
      <c r="M19" s="291"/>
    </row>
    <row r="20" spans="2:13" ht="10.5" customHeight="1" x14ac:dyDescent="0.15">
      <c r="B20" s="22"/>
      <c r="C20" s="461"/>
      <c r="D20" s="462"/>
      <c r="E20" s="5" t="s">
        <v>192</v>
      </c>
      <c r="F20" s="7"/>
      <c r="G20" s="7">
        <f t="shared" ref="G20:K20" si="8">IFERROR(G19/$F19,"-")</f>
        <v>0.19148936170212766</v>
      </c>
      <c r="H20" s="7">
        <f t="shared" si="8"/>
        <v>0.1702127659574468</v>
      </c>
      <c r="I20" s="7">
        <f t="shared" si="8"/>
        <v>0.34042553191489361</v>
      </c>
      <c r="J20" s="7">
        <f t="shared" si="8"/>
        <v>0.25531914893617019</v>
      </c>
      <c r="K20" s="7">
        <f t="shared" si="8"/>
        <v>4.2553191489361701E-2</v>
      </c>
      <c r="M20" s="292"/>
    </row>
    <row r="21" spans="2:13" ht="10.5" customHeight="1" x14ac:dyDescent="0.15">
      <c r="B21" s="22"/>
      <c r="C21" s="459" t="s">
        <v>198</v>
      </c>
      <c r="D21" s="460"/>
      <c r="E21" s="4" t="s">
        <v>191</v>
      </c>
      <c r="F21" s="3">
        <f>+[1]集計表!EA22</f>
        <v>50</v>
      </c>
      <c r="G21" s="3">
        <f>+[1]集計表!EB22</f>
        <v>9</v>
      </c>
      <c r="H21" s="3">
        <f>+[1]集計表!EC22</f>
        <v>3</v>
      </c>
      <c r="I21" s="3">
        <f>+[1]集計表!ED22</f>
        <v>21</v>
      </c>
      <c r="J21" s="3">
        <f>+[1]集計表!EE22</f>
        <v>13</v>
      </c>
      <c r="K21" s="3">
        <f>+[1]集計表!EF22</f>
        <v>4</v>
      </c>
      <c r="M21" s="291"/>
    </row>
    <row r="22" spans="2:13" ht="10.5" customHeight="1" x14ac:dyDescent="0.15">
      <c r="B22" s="22"/>
      <c r="C22" s="461"/>
      <c r="D22" s="462"/>
      <c r="E22" s="5" t="s">
        <v>192</v>
      </c>
      <c r="F22" s="7"/>
      <c r="G22" s="7">
        <f t="shared" ref="G22:K22" si="9">IFERROR(G21/$F21,"-")</f>
        <v>0.18</v>
      </c>
      <c r="H22" s="7">
        <f t="shared" si="9"/>
        <v>0.06</v>
      </c>
      <c r="I22" s="7">
        <f t="shared" si="9"/>
        <v>0.42</v>
      </c>
      <c r="J22" s="7">
        <f t="shared" si="9"/>
        <v>0.26</v>
      </c>
      <c r="K22" s="7">
        <f t="shared" si="9"/>
        <v>0.08</v>
      </c>
      <c r="M22" s="292"/>
    </row>
    <row r="23" spans="2:13" ht="10.5" customHeight="1" x14ac:dyDescent="0.15">
      <c r="B23" s="22"/>
      <c r="C23" s="459" t="s">
        <v>29</v>
      </c>
      <c r="D23" s="460"/>
      <c r="E23" s="4" t="s">
        <v>191</v>
      </c>
      <c r="F23" s="3">
        <f>+[1]集計表!EA23</f>
        <v>65</v>
      </c>
      <c r="G23" s="3">
        <f>+[1]集計表!EB23</f>
        <v>6</v>
      </c>
      <c r="H23" s="3">
        <f>+[1]集計表!EC23</f>
        <v>10</v>
      </c>
      <c r="I23" s="3">
        <f>+[1]集計表!ED23</f>
        <v>26</v>
      </c>
      <c r="J23" s="3">
        <f>+[1]集計表!EE23</f>
        <v>22</v>
      </c>
      <c r="K23" s="3">
        <f>+[1]集計表!EF23</f>
        <v>1</v>
      </c>
      <c r="M23" s="291"/>
    </row>
    <row r="24" spans="2:13" ht="10.5" customHeight="1" x14ac:dyDescent="0.15">
      <c r="B24" s="22"/>
      <c r="C24" s="461"/>
      <c r="D24" s="462"/>
      <c r="E24" s="5" t="s">
        <v>192</v>
      </c>
      <c r="F24" s="7"/>
      <c r="G24" s="7">
        <f t="shared" ref="G24:K24" si="10">IFERROR(G23/$F23,"-")</f>
        <v>9.2307692307692313E-2</v>
      </c>
      <c r="H24" s="7">
        <f t="shared" si="10"/>
        <v>0.15384615384615385</v>
      </c>
      <c r="I24" s="7">
        <f t="shared" si="10"/>
        <v>0.4</v>
      </c>
      <c r="J24" s="7">
        <f t="shared" si="10"/>
        <v>0.33846153846153848</v>
      </c>
      <c r="K24" s="7">
        <f t="shared" si="10"/>
        <v>1.5384615384615385E-2</v>
      </c>
      <c r="M24" s="292"/>
    </row>
    <row r="25" spans="2:13" ht="10.5" customHeight="1" x14ac:dyDescent="0.15">
      <c r="B25" s="22"/>
      <c r="C25" s="459" t="s">
        <v>199</v>
      </c>
      <c r="D25" s="460"/>
      <c r="E25" s="4" t="s">
        <v>191</v>
      </c>
      <c r="F25" s="3">
        <f>+[1]集計表!EA24</f>
        <v>44</v>
      </c>
      <c r="G25" s="3">
        <f>+[1]集計表!EB24</f>
        <v>9</v>
      </c>
      <c r="H25" s="3">
        <f>+[1]集計表!EC24</f>
        <v>7</v>
      </c>
      <c r="I25" s="3">
        <f>+[1]集計表!ED24</f>
        <v>14</v>
      </c>
      <c r="J25" s="3">
        <f>+[1]集計表!EE24</f>
        <v>12</v>
      </c>
      <c r="K25" s="3">
        <f>+[1]集計表!EF24</f>
        <v>2</v>
      </c>
      <c r="M25" s="291"/>
    </row>
    <row r="26" spans="2:13" ht="10.5" customHeight="1" x14ac:dyDescent="0.15">
      <c r="B26" s="22"/>
      <c r="C26" s="461"/>
      <c r="D26" s="462"/>
      <c r="E26" s="5" t="s">
        <v>192</v>
      </c>
      <c r="F26" s="7"/>
      <c r="G26" s="7">
        <f t="shared" ref="G26:K26" si="11">IFERROR(G25/$F25,"-")</f>
        <v>0.20454545454545456</v>
      </c>
      <c r="H26" s="7">
        <f t="shared" si="11"/>
        <v>0.15909090909090909</v>
      </c>
      <c r="I26" s="7">
        <f t="shared" si="11"/>
        <v>0.31818181818181818</v>
      </c>
      <c r="J26" s="7">
        <f t="shared" si="11"/>
        <v>0.27272727272727271</v>
      </c>
      <c r="K26" s="7">
        <f t="shared" si="11"/>
        <v>4.5454545454545456E-2</v>
      </c>
      <c r="M26" s="292"/>
    </row>
    <row r="27" spans="2:13" ht="10.5" customHeight="1" x14ac:dyDescent="0.15">
      <c r="B27" s="22"/>
      <c r="C27" s="459" t="s">
        <v>200</v>
      </c>
      <c r="D27" s="460"/>
      <c r="E27" s="4" t="s">
        <v>191</v>
      </c>
      <c r="F27" s="3">
        <f>+[1]集計表!EA25</f>
        <v>42</v>
      </c>
      <c r="G27" s="3">
        <f>+[1]集計表!EB25</f>
        <v>9</v>
      </c>
      <c r="H27" s="3">
        <f>+[1]集計表!EC25</f>
        <v>8</v>
      </c>
      <c r="I27" s="3">
        <f>+[1]集計表!ED25</f>
        <v>15</v>
      </c>
      <c r="J27" s="3">
        <f>+[1]集計表!EE25</f>
        <v>9</v>
      </c>
      <c r="K27" s="3">
        <f>+[1]集計表!EF25</f>
        <v>1</v>
      </c>
      <c r="M27" s="291"/>
    </row>
    <row r="28" spans="2:13" ht="10.5" customHeight="1" x14ac:dyDescent="0.15">
      <c r="B28" s="22"/>
      <c r="C28" s="461"/>
      <c r="D28" s="462"/>
      <c r="E28" s="5" t="s">
        <v>192</v>
      </c>
      <c r="F28" s="7"/>
      <c r="G28" s="7">
        <f t="shared" ref="G28:K28" si="12">IFERROR(G27/$F27,"-")</f>
        <v>0.21428571428571427</v>
      </c>
      <c r="H28" s="7">
        <f t="shared" si="12"/>
        <v>0.19047619047619047</v>
      </c>
      <c r="I28" s="7">
        <f t="shared" si="12"/>
        <v>0.35714285714285715</v>
      </c>
      <c r="J28" s="7">
        <f t="shared" si="12"/>
        <v>0.21428571428571427</v>
      </c>
      <c r="K28" s="7">
        <f t="shared" si="12"/>
        <v>2.3809523809523808E-2</v>
      </c>
      <c r="M28" s="292"/>
    </row>
    <row r="29" spans="2:13" ht="10.5" customHeight="1" x14ac:dyDescent="0.15">
      <c r="B29" s="22"/>
      <c r="C29" s="459" t="s">
        <v>201</v>
      </c>
      <c r="D29" s="460"/>
      <c r="E29" s="4" t="s">
        <v>191</v>
      </c>
      <c r="F29" s="3">
        <f>+[1]集計表!EA26</f>
        <v>53</v>
      </c>
      <c r="G29" s="3">
        <f>+[1]集計表!EB26</f>
        <v>4</v>
      </c>
      <c r="H29" s="3">
        <f>+[1]集計表!EC26</f>
        <v>5</v>
      </c>
      <c r="I29" s="3">
        <f>+[1]集計表!ED26</f>
        <v>23</v>
      </c>
      <c r="J29" s="3">
        <f>+[1]集計表!EE26</f>
        <v>18</v>
      </c>
      <c r="K29" s="3">
        <f>+[1]集計表!EF26</f>
        <v>3</v>
      </c>
      <c r="M29" s="291"/>
    </row>
    <row r="30" spans="2:13" ht="10.5" customHeight="1" x14ac:dyDescent="0.15">
      <c r="B30" s="22"/>
      <c r="C30" s="461"/>
      <c r="D30" s="462"/>
      <c r="E30" s="5" t="s">
        <v>192</v>
      </c>
      <c r="F30" s="7"/>
      <c r="G30" s="7">
        <f t="shared" ref="G30:K30" si="13">IFERROR(G29/$F29,"-")</f>
        <v>7.5471698113207544E-2</v>
      </c>
      <c r="H30" s="7">
        <f t="shared" si="13"/>
        <v>9.4339622641509441E-2</v>
      </c>
      <c r="I30" s="7">
        <f t="shared" si="13"/>
        <v>0.43396226415094341</v>
      </c>
      <c r="J30" s="7">
        <f t="shared" si="13"/>
        <v>0.33962264150943394</v>
      </c>
      <c r="K30" s="7">
        <f t="shared" si="13"/>
        <v>5.6603773584905662E-2</v>
      </c>
      <c r="M30" s="292"/>
    </row>
    <row r="31" spans="2:13" ht="10.5" customHeight="1" x14ac:dyDescent="0.15">
      <c r="B31" s="453" t="s">
        <v>202</v>
      </c>
      <c r="C31" s="484"/>
      <c r="D31" s="485"/>
      <c r="E31" s="30" t="s">
        <v>191</v>
      </c>
      <c r="F31" s="31">
        <f t="shared" ref="F31:K31" si="14">+F33+F41+F65+F67+F69+F71+F73</f>
        <v>690</v>
      </c>
      <c r="G31" s="31">
        <f t="shared" si="14"/>
        <v>90</v>
      </c>
      <c r="H31" s="31">
        <f t="shared" si="14"/>
        <v>82</v>
      </c>
      <c r="I31" s="31">
        <f t="shared" si="14"/>
        <v>200</v>
      </c>
      <c r="J31" s="31">
        <f t="shared" si="14"/>
        <v>258</v>
      </c>
      <c r="K31" s="31">
        <f t="shared" si="14"/>
        <v>60</v>
      </c>
      <c r="M31" s="291"/>
    </row>
    <row r="32" spans="2:13" ht="10.5" customHeight="1" x14ac:dyDescent="0.15">
      <c r="B32" s="486"/>
      <c r="C32" s="487"/>
      <c r="D32" s="488"/>
      <c r="E32" s="32" t="s">
        <v>192</v>
      </c>
      <c r="F32" s="34"/>
      <c r="G32" s="34">
        <f t="shared" ref="G32:K32" si="15">IFERROR(G31/$F31,"-")</f>
        <v>0.13043478260869565</v>
      </c>
      <c r="H32" s="34">
        <f t="shared" si="15"/>
        <v>0.11884057971014493</v>
      </c>
      <c r="I32" s="34">
        <f t="shared" si="15"/>
        <v>0.28985507246376813</v>
      </c>
      <c r="J32" s="34">
        <f t="shared" si="15"/>
        <v>0.37391304347826088</v>
      </c>
      <c r="K32" s="34">
        <f t="shared" si="15"/>
        <v>8.6956521739130432E-2</v>
      </c>
      <c r="M32" s="292"/>
    </row>
    <row r="33" spans="2:13" ht="10.5" customHeight="1" x14ac:dyDescent="0.15">
      <c r="B33" s="22"/>
      <c r="C33" s="464" t="s">
        <v>203</v>
      </c>
      <c r="D33" s="479"/>
      <c r="E33" s="36" t="s">
        <v>191</v>
      </c>
      <c r="F33" s="37">
        <f>+[1]集計表!EA8</f>
        <v>139</v>
      </c>
      <c r="G33" s="37">
        <f>+[1]集計表!EB8</f>
        <v>8</v>
      </c>
      <c r="H33" s="37">
        <f>+[1]集計表!EC8</f>
        <v>5</v>
      </c>
      <c r="I33" s="37">
        <f>+[1]集計表!ED8</f>
        <v>55</v>
      </c>
      <c r="J33" s="37">
        <f>+[1]集計表!EE8</f>
        <v>63</v>
      </c>
      <c r="K33" s="37">
        <f>+[1]集計表!EF8</f>
        <v>8</v>
      </c>
      <c r="M33" s="291"/>
    </row>
    <row r="34" spans="2:13" ht="10.5" customHeight="1" x14ac:dyDescent="0.15">
      <c r="B34" s="22"/>
      <c r="C34" s="482"/>
      <c r="D34" s="483"/>
      <c r="E34" s="38" t="s">
        <v>192</v>
      </c>
      <c r="F34" s="40"/>
      <c r="G34" s="40">
        <f t="shared" ref="G34:K34" si="16">IFERROR(G33/$F33,"-")</f>
        <v>5.7553956834532377E-2</v>
      </c>
      <c r="H34" s="40">
        <f t="shared" si="16"/>
        <v>3.5971223021582732E-2</v>
      </c>
      <c r="I34" s="40">
        <f t="shared" si="16"/>
        <v>0.39568345323741005</v>
      </c>
      <c r="J34" s="40">
        <f t="shared" si="16"/>
        <v>0.45323741007194246</v>
      </c>
      <c r="K34" s="40">
        <f t="shared" si="16"/>
        <v>5.7553956834532377E-2</v>
      </c>
      <c r="M34" s="292"/>
    </row>
    <row r="35" spans="2:13" ht="10.5" customHeight="1" x14ac:dyDescent="0.15">
      <c r="B35" s="22"/>
      <c r="C35" s="62"/>
      <c r="D35" s="451" t="s">
        <v>39</v>
      </c>
      <c r="E35" s="4" t="s">
        <v>191</v>
      </c>
      <c r="F35" s="3">
        <f>+[1]集計表!EA27</f>
        <v>43</v>
      </c>
      <c r="G35" s="3">
        <f>+[1]集計表!EB27</f>
        <v>3</v>
      </c>
      <c r="H35" s="3">
        <f>+[1]集計表!EC27</f>
        <v>3</v>
      </c>
      <c r="I35" s="3">
        <f>+[1]集計表!ED27</f>
        <v>18</v>
      </c>
      <c r="J35" s="3">
        <f>+[1]集計表!EE27</f>
        <v>16</v>
      </c>
      <c r="K35" s="3">
        <f>+[1]集計表!EF27</f>
        <v>3</v>
      </c>
      <c r="M35" s="291"/>
    </row>
    <row r="36" spans="2:13" ht="10.5" customHeight="1" x14ac:dyDescent="0.15">
      <c r="B36" s="22"/>
      <c r="C36" s="62"/>
      <c r="D36" s="452"/>
      <c r="E36" s="5" t="s">
        <v>192</v>
      </c>
      <c r="F36" s="7"/>
      <c r="G36" s="7">
        <f t="shared" ref="G36:K36" si="17">IFERROR(G35/$F35,"-")</f>
        <v>6.9767441860465115E-2</v>
      </c>
      <c r="H36" s="7">
        <f t="shared" si="17"/>
        <v>6.9767441860465115E-2</v>
      </c>
      <c r="I36" s="7">
        <f t="shared" si="17"/>
        <v>0.41860465116279072</v>
      </c>
      <c r="J36" s="7">
        <f t="shared" si="17"/>
        <v>0.37209302325581395</v>
      </c>
      <c r="K36" s="7">
        <f t="shared" si="17"/>
        <v>6.9767441860465115E-2</v>
      </c>
      <c r="M36" s="292"/>
    </row>
    <row r="37" spans="2:13" ht="10.5" customHeight="1" x14ac:dyDescent="0.15">
      <c r="B37" s="22"/>
      <c r="C37" s="62"/>
      <c r="D37" s="451" t="s">
        <v>19</v>
      </c>
      <c r="E37" s="4" t="s">
        <v>191</v>
      </c>
      <c r="F37" s="3">
        <f>+[1]集計表!EA28</f>
        <v>53</v>
      </c>
      <c r="G37" s="3">
        <f>+[1]集計表!EB28</f>
        <v>4</v>
      </c>
      <c r="H37" s="3">
        <f>+[1]集計表!EC28</f>
        <v>0</v>
      </c>
      <c r="I37" s="3">
        <f>+[1]集計表!ED28</f>
        <v>20</v>
      </c>
      <c r="J37" s="3">
        <f>+[1]集計表!EE28</f>
        <v>25</v>
      </c>
      <c r="K37" s="3">
        <f>+[1]集計表!EF28</f>
        <v>4</v>
      </c>
      <c r="M37" s="291"/>
    </row>
    <row r="38" spans="2:13" ht="10.5" customHeight="1" x14ac:dyDescent="0.15">
      <c r="B38" s="22"/>
      <c r="C38" s="62"/>
      <c r="D38" s="452"/>
      <c r="E38" s="5" t="s">
        <v>192</v>
      </c>
      <c r="F38" s="7"/>
      <c r="G38" s="7">
        <f t="shared" ref="G38:K38" si="18">IFERROR(G37/$F37,"-")</f>
        <v>7.5471698113207544E-2</v>
      </c>
      <c r="H38" s="7">
        <f t="shared" si="18"/>
        <v>0</v>
      </c>
      <c r="I38" s="7">
        <f t="shared" si="18"/>
        <v>0.37735849056603776</v>
      </c>
      <c r="J38" s="7">
        <f t="shared" si="18"/>
        <v>0.47169811320754718</v>
      </c>
      <c r="K38" s="7">
        <f t="shared" si="18"/>
        <v>7.5471698113207544E-2</v>
      </c>
      <c r="M38" s="292"/>
    </row>
    <row r="39" spans="2:13" ht="10.5" customHeight="1" x14ac:dyDescent="0.15">
      <c r="B39" s="22"/>
      <c r="C39" s="62"/>
      <c r="D39" s="451" t="s">
        <v>20</v>
      </c>
      <c r="E39" s="4" t="s">
        <v>191</v>
      </c>
      <c r="F39" s="3">
        <f>+[1]集計表!EA29</f>
        <v>43</v>
      </c>
      <c r="G39" s="3">
        <f>+[1]集計表!EB29</f>
        <v>1</v>
      </c>
      <c r="H39" s="3">
        <f>+[1]集計表!EC29</f>
        <v>2</v>
      </c>
      <c r="I39" s="3">
        <f>+[1]集計表!ED29</f>
        <v>17</v>
      </c>
      <c r="J39" s="3">
        <f>+[1]集計表!EE29</f>
        <v>22</v>
      </c>
      <c r="K39" s="3">
        <f>+[1]集計表!EF29</f>
        <v>1</v>
      </c>
      <c r="M39" s="291"/>
    </row>
    <row r="40" spans="2:13" ht="10.5" customHeight="1" x14ac:dyDescent="0.15">
      <c r="B40" s="22"/>
      <c r="C40" s="63"/>
      <c r="D40" s="452"/>
      <c r="E40" s="5" t="s">
        <v>192</v>
      </c>
      <c r="F40" s="7"/>
      <c r="G40" s="7">
        <f t="shared" ref="G40:K40" si="19">IFERROR(G39/$F39,"-")</f>
        <v>2.3255813953488372E-2</v>
      </c>
      <c r="H40" s="7">
        <f t="shared" si="19"/>
        <v>4.6511627906976744E-2</v>
      </c>
      <c r="I40" s="7">
        <f t="shared" si="19"/>
        <v>0.39534883720930231</v>
      </c>
      <c r="J40" s="7">
        <f t="shared" si="19"/>
        <v>0.51162790697674421</v>
      </c>
      <c r="K40" s="7">
        <f t="shared" si="19"/>
        <v>2.3255813953488372E-2</v>
      </c>
      <c r="M40" s="292"/>
    </row>
    <row r="41" spans="2:13" ht="10.5" customHeight="1" x14ac:dyDescent="0.15">
      <c r="B41" s="22"/>
      <c r="C41" s="464" t="s">
        <v>204</v>
      </c>
      <c r="D41" s="479"/>
      <c r="E41" s="36" t="s">
        <v>191</v>
      </c>
      <c r="F41" s="37">
        <f>+[1]集計表!EA9</f>
        <v>230</v>
      </c>
      <c r="G41" s="37">
        <f>+[1]集計表!EB9</f>
        <v>34</v>
      </c>
      <c r="H41" s="37">
        <f>+[1]集計表!EC9</f>
        <v>26</v>
      </c>
      <c r="I41" s="37">
        <f>+[1]集計表!ED9</f>
        <v>58</v>
      </c>
      <c r="J41" s="37">
        <f>+[1]集計表!EE9</f>
        <v>85</v>
      </c>
      <c r="K41" s="37">
        <f>+[1]集計表!EF9</f>
        <v>27</v>
      </c>
      <c r="M41" s="291"/>
    </row>
    <row r="42" spans="2:13" ht="10.5" customHeight="1" x14ac:dyDescent="0.15">
      <c r="B42" s="22"/>
      <c r="C42" s="482"/>
      <c r="D42" s="483"/>
      <c r="E42" s="38" t="s">
        <v>192</v>
      </c>
      <c r="F42" s="40"/>
      <c r="G42" s="40">
        <f t="shared" ref="G42:K42" si="20">IFERROR(G41/$F41,"-")</f>
        <v>0.14782608695652175</v>
      </c>
      <c r="H42" s="40">
        <f t="shared" si="20"/>
        <v>0.11304347826086956</v>
      </c>
      <c r="I42" s="40">
        <f t="shared" si="20"/>
        <v>0.25217391304347825</v>
      </c>
      <c r="J42" s="40">
        <f t="shared" si="20"/>
        <v>0.36956521739130432</v>
      </c>
      <c r="K42" s="40">
        <f t="shared" si="20"/>
        <v>0.11739130434782609</v>
      </c>
      <c r="M42" s="292"/>
    </row>
    <row r="43" spans="2:13" ht="10.5" customHeight="1" x14ac:dyDescent="0.15">
      <c r="B43" s="22"/>
      <c r="C43" s="62"/>
      <c r="D43" s="451" t="s">
        <v>50</v>
      </c>
      <c r="E43" s="4" t="s">
        <v>191</v>
      </c>
      <c r="F43" s="3">
        <f>+[1]集計表!EA30</f>
        <v>110</v>
      </c>
      <c r="G43" s="3">
        <f>+[1]集計表!EB30</f>
        <v>16</v>
      </c>
      <c r="H43" s="3">
        <f>+[1]集計表!EC30</f>
        <v>13</v>
      </c>
      <c r="I43" s="3">
        <f>+[1]集計表!ED30</f>
        <v>27</v>
      </c>
      <c r="J43" s="3">
        <f>+[1]集計表!EE30</f>
        <v>43</v>
      </c>
      <c r="K43" s="3">
        <f>+[1]集計表!EF30</f>
        <v>11</v>
      </c>
      <c r="M43" s="291"/>
    </row>
    <row r="44" spans="2:13" ht="10.5" customHeight="1" x14ac:dyDescent="0.15">
      <c r="B44" s="22"/>
      <c r="C44" s="62"/>
      <c r="D44" s="452"/>
      <c r="E44" s="5" t="s">
        <v>192</v>
      </c>
      <c r="F44" s="7"/>
      <c r="G44" s="7">
        <f t="shared" ref="G44:K44" si="21">IFERROR(G43/$F43,"-")</f>
        <v>0.14545454545454545</v>
      </c>
      <c r="H44" s="7">
        <f t="shared" si="21"/>
        <v>0.11818181818181818</v>
      </c>
      <c r="I44" s="7">
        <f t="shared" si="21"/>
        <v>0.24545454545454545</v>
      </c>
      <c r="J44" s="7">
        <f t="shared" si="21"/>
        <v>0.39090909090909093</v>
      </c>
      <c r="K44" s="7">
        <f t="shared" si="21"/>
        <v>0.1</v>
      </c>
      <c r="M44" s="292"/>
    </row>
    <row r="45" spans="2:13" ht="10.5" customHeight="1" x14ac:dyDescent="0.15">
      <c r="B45" s="22"/>
      <c r="C45" s="62"/>
      <c r="D45" s="451" t="s">
        <v>205</v>
      </c>
      <c r="E45" s="4" t="s">
        <v>191</v>
      </c>
      <c r="F45" s="3">
        <f>+[1]集計表!EA31</f>
        <v>15</v>
      </c>
      <c r="G45" s="3">
        <f>+[1]集計表!EB31</f>
        <v>2</v>
      </c>
      <c r="H45" s="3">
        <f>+[1]集計表!EC31</f>
        <v>4</v>
      </c>
      <c r="I45" s="3">
        <f>+[1]集計表!ED31</f>
        <v>3</v>
      </c>
      <c r="J45" s="3">
        <f>+[1]集計表!EE31</f>
        <v>4</v>
      </c>
      <c r="K45" s="3">
        <f>+[1]集計表!EF31</f>
        <v>2</v>
      </c>
      <c r="M45" s="291"/>
    </row>
    <row r="46" spans="2:13" ht="10.5" customHeight="1" x14ac:dyDescent="0.15">
      <c r="B46" s="22"/>
      <c r="C46" s="62"/>
      <c r="D46" s="452"/>
      <c r="E46" s="5" t="s">
        <v>192</v>
      </c>
      <c r="F46" s="7"/>
      <c r="G46" s="7">
        <f t="shared" ref="G46:K46" si="22">IFERROR(G45/$F45,"-")</f>
        <v>0.13333333333333333</v>
      </c>
      <c r="H46" s="7">
        <f t="shared" si="22"/>
        <v>0.26666666666666666</v>
      </c>
      <c r="I46" s="7">
        <f t="shared" si="22"/>
        <v>0.2</v>
      </c>
      <c r="J46" s="7">
        <f t="shared" si="22"/>
        <v>0.26666666666666666</v>
      </c>
      <c r="K46" s="7">
        <f t="shared" si="22"/>
        <v>0.13333333333333333</v>
      </c>
      <c r="M46" s="292"/>
    </row>
    <row r="47" spans="2:13" ht="10.5" customHeight="1" x14ac:dyDescent="0.15">
      <c r="B47" s="22"/>
      <c r="C47" s="447" t="s">
        <v>206</v>
      </c>
      <c r="D47" s="451" t="s">
        <v>207</v>
      </c>
      <c r="E47" s="4" t="s">
        <v>191</v>
      </c>
      <c r="F47" s="3">
        <f>+[1]集計表!EA32</f>
        <v>25</v>
      </c>
      <c r="G47" s="3">
        <f>+[1]集計表!EB32</f>
        <v>3</v>
      </c>
      <c r="H47" s="3">
        <f>+[1]集計表!EC32</f>
        <v>3</v>
      </c>
      <c r="I47" s="3">
        <f>+[1]集計表!ED32</f>
        <v>6</v>
      </c>
      <c r="J47" s="3">
        <f>+[1]集計表!EE32</f>
        <v>10</v>
      </c>
      <c r="K47" s="3">
        <f>+[1]集計表!EF32</f>
        <v>3</v>
      </c>
      <c r="M47" s="291"/>
    </row>
    <row r="48" spans="2:13" ht="10.5" customHeight="1" x14ac:dyDescent="0.15">
      <c r="B48" s="22"/>
      <c r="C48" s="447"/>
      <c r="D48" s="452"/>
      <c r="E48" s="5" t="s">
        <v>192</v>
      </c>
      <c r="F48" s="7"/>
      <c r="G48" s="7">
        <f t="shared" ref="G48:K48" si="23">IFERROR(G47/$F47,"-")</f>
        <v>0.12</v>
      </c>
      <c r="H48" s="7">
        <f t="shared" si="23"/>
        <v>0.12</v>
      </c>
      <c r="I48" s="7">
        <f t="shared" si="23"/>
        <v>0.24</v>
      </c>
      <c r="J48" s="7">
        <f t="shared" si="23"/>
        <v>0.4</v>
      </c>
      <c r="K48" s="7">
        <f t="shared" si="23"/>
        <v>0.12</v>
      </c>
      <c r="M48" s="292"/>
    </row>
    <row r="49" spans="2:13" ht="10.5" customHeight="1" x14ac:dyDescent="0.15">
      <c r="B49" s="22"/>
      <c r="C49" s="447" t="s">
        <v>208</v>
      </c>
      <c r="D49" s="451" t="s">
        <v>209</v>
      </c>
      <c r="E49" s="4" t="s">
        <v>191</v>
      </c>
      <c r="F49" s="3">
        <f>+[1]集計表!EA33</f>
        <v>28</v>
      </c>
      <c r="G49" s="3">
        <f>+[1]集計表!EB33</f>
        <v>4</v>
      </c>
      <c r="H49" s="3">
        <f>+[1]集計表!EC33</f>
        <v>2</v>
      </c>
      <c r="I49" s="3">
        <f>+[1]集計表!ED33</f>
        <v>10</v>
      </c>
      <c r="J49" s="3">
        <f>+[1]集計表!EE33</f>
        <v>12</v>
      </c>
      <c r="K49" s="3">
        <f>+[1]集計表!EF33</f>
        <v>0</v>
      </c>
      <c r="M49" s="291"/>
    </row>
    <row r="50" spans="2:13" ht="10.5" customHeight="1" x14ac:dyDescent="0.15">
      <c r="B50" s="22"/>
      <c r="C50" s="447"/>
      <c r="D50" s="452"/>
      <c r="E50" s="5" t="s">
        <v>192</v>
      </c>
      <c r="F50" s="7"/>
      <c r="G50" s="7">
        <f t="shared" ref="G50:K50" si="24">IFERROR(G49/$F49,"-")</f>
        <v>0.14285714285714285</v>
      </c>
      <c r="H50" s="7">
        <f t="shared" si="24"/>
        <v>7.1428571428571425E-2</v>
      </c>
      <c r="I50" s="7">
        <f t="shared" si="24"/>
        <v>0.35714285714285715</v>
      </c>
      <c r="J50" s="7">
        <f t="shared" si="24"/>
        <v>0.42857142857142855</v>
      </c>
      <c r="K50" s="7">
        <f t="shared" si="24"/>
        <v>0</v>
      </c>
      <c r="M50" s="292"/>
    </row>
    <row r="51" spans="2:13" ht="10.5" customHeight="1" x14ac:dyDescent="0.15">
      <c r="B51" s="22"/>
      <c r="C51" s="62"/>
      <c r="D51" s="451" t="s">
        <v>210</v>
      </c>
      <c r="E51" s="4" t="s">
        <v>191</v>
      </c>
      <c r="F51" s="3">
        <f>+[1]集計表!EA34</f>
        <v>23</v>
      </c>
      <c r="G51" s="3">
        <f>+[1]集計表!EB34</f>
        <v>2</v>
      </c>
      <c r="H51" s="3">
        <f>+[1]集計表!EC34</f>
        <v>3</v>
      </c>
      <c r="I51" s="3">
        <f>+[1]集計表!ED34</f>
        <v>6</v>
      </c>
      <c r="J51" s="3">
        <f>+[1]集計表!EE34</f>
        <v>10</v>
      </c>
      <c r="K51" s="3">
        <f>+[1]集計表!EF34</f>
        <v>2</v>
      </c>
      <c r="M51" s="291"/>
    </row>
    <row r="52" spans="2:13" ht="10.5" customHeight="1" x14ac:dyDescent="0.15">
      <c r="B52" s="22"/>
      <c r="C52" s="62"/>
      <c r="D52" s="452"/>
      <c r="E52" s="5" t="s">
        <v>192</v>
      </c>
      <c r="F52" s="7"/>
      <c r="G52" s="7">
        <f t="shared" ref="G52:K52" si="25">IFERROR(G51/$F51,"-")</f>
        <v>8.6956521739130432E-2</v>
      </c>
      <c r="H52" s="7">
        <f t="shared" si="25"/>
        <v>0.13043478260869565</v>
      </c>
      <c r="I52" s="7">
        <f t="shared" si="25"/>
        <v>0.2608695652173913</v>
      </c>
      <c r="J52" s="7">
        <f t="shared" si="25"/>
        <v>0.43478260869565216</v>
      </c>
      <c r="K52" s="7">
        <f t="shared" si="25"/>
        <v>8.6956521739130432E-2</v>
      </c>
      <c r="M52" s="292"/>
    </row>
    <row r="53" spans="2:13" ht="10.5" customHeight="1" x14ac:dyDescent="0.15">
      <c r="B53" s="22"/>
      <c r="C53" s="62"/>
      <c r="D53" s="451" t="s">
        <v>211</v>
      </c>
      <c r="E53" s="4" t="s">
        <v>191</v>
      </c>
      <c r="F53" s="3">
        <f>+[1]集計表!EA35</f>
        <v>19</v>
      </c>
      <c r="G53" s="3">
        <f>+[1]集計表!EB35</f>
        <v>5</v>
      </c>
      <c r="H53" s="3">
        <f>+[1]集計表!EC35</f>
        <v>1</v>
      </c>
      <c r="I53" s="3">
        <f>+[1]集計表!ED35</f>
        <v>2</v>
      </c>
      <c r="J53" s="3">
        <f>+[1]集計表!EE35</f>
        <v>7</v>
      </c>
      <c r="K53" s="3">
        <f>+[1]集計表!EF35</f>
        <v>4</v>
      </c>
      <c r="M53" s="291"/>
    </row>
    <row r="54" spans="2:13" ht="10.5" customHeight="1" x14ac:dyDescent="0.15">
      <c r="B54" s="22"/>
      <c r="C54" s="62"/>
      <c r="D54" s="452"/>
      <c r="E54" s="5" t="s">
        <v>192</v>
      </c>
      <c r="F54" s="7"/>
      <c r="G54" s="7">
        <f t="shared" ref="G54:K54" si="26">IFERROR(G53/$F53,"-")</f>
        <v>0.26315789473684209</v>
      </c>
      <c r="H54" s="7">
        <f t="shared" si="26"/>
        <v>5.2631578947368418E-2</v>
      </c>
      <c r="I54" s="7">
        <f t="shared" si="26"/>
        <v>0.10526315789473684</v>
      </c>
      <c r="J54" s="7">
        <f t="shared" si="26"/>
        <v>0.36842105263157893</v>
      </c>
      <c r="K54" s="7">
        <f t="shared" si="26"/>
        <v>0.21052631578947367</v>
      </c>
      <c r="M54" s="292"/>
    </row>
    <row r="55" spans="2:13" ht="10.5" customHeight="1" x14ac:dyDescent="0.15">
      <c r="B55" s="22"/>
      <c r="C55" s="67"/>
      <c r="D55" s="451" t="s">
        <v>52</v>
      </c>
      <c r="E55" s="4" t="s">
        <v>191</v>
      </c>
      <c r="F55" s="3">
        <f>+[1]集計表!EA36</f>
        <v>120</v>
      </c>
      <c r="G55" s="3">
        <f>+[1]集計表!EB36</f>
        <v>18</v>
      </c>
      <c r="H55" s="3">
        <f>+[1]集計表!EC36</f>
        <v>13</v>
      </c>
      <c r="I55" s="3">
        <f>+[1]集計表!ED36</f>
        <v>31</v>
      </c>
      <c r="J55" s="3">
        <f>+[1]集計表!EE36</f>
        <v>42</v>
      </c>
      <c r="K55" s="3">
        <f>+[1]集計表!EF36</f>
        <v>16</v>
      </c>
      <c r="M55" s="291"/>
    </row>
    <row r="56" spans="2:13" ht="10.5" customHeight="1" x14ac:dyDescent="0.15">
      <c r="B56" s="22"/>
      <c r="C56" s="62"/>
      <c r="D56" s="452"/>
      <c r="E56" s="5" t="s">
        <v>192</v>
      </c>
      <c r="F56" s="7"/>
      <c r="G56" s="7">
        <f t="shared" ref="G56:K56" si="27">IFERROR(G55/$F55,"-")</f>
        <v>0.15</v>
      </c>
      <c r="H56" s="7">
        <f t="shared" si="27"/>
        <v>0.10833333333333334</v>
      </c>
      <c r="I56" s="7">
        <f t="shared" si="27"/>
        <v>0.25833333333333336</v>
      </c>
      <c r="J56" s="7">
        <f t="shared" si="27"/>
        <v>0.35</v>
      </c>
      <c r="K56" s="7">
        <f t="shared" si="27"/>
        <v>0.13333333333333333</v>
      </c>
      <c r="M56" s="292"/>
    </row>
    <row r="57" spans="2:13" ht="10.5" customHeight="1" x14ac:dyDescent="0.15">
      <c r="B57" s="22"/>
      <c r="C57" s="62"/>
      <c r="D57" s="451" t="s">
        <v>212</v>
      </c>
      <c r="E57" s="4" t="s">
        <v>191</v>
      </c>
      <c r="F57" s="3">
        <f>+[1]集計表!EA37</f>
        <v>31</v>
      </c>
      <c r="G57" s="3">
        <f>+[1]集計表!EB37</f>
        <v>4</v>
      </c>
      <c r="H57" s="3">
        <f>+[1]集計表!EC37</f>
        <v>2</v>
      </c>
      <c r="I57" s="3">
        <f>+[1]集計表!ED37</f>
        <v>11</v>
      </c>
      <c r="J57" s="3">
        <f>+[1]集計表!EE37</f>
        <v>8</v>
      </c>
      <c r="K57" s="3">
        <f>+[1]集計表!EF37</f>
        <v>6</v>
      </c>
      <c r="M57" s="291"/>
    </row>
    <row r="58" spans="2:13" ht="10.5" customHeight="1" x14ac:dyDescent="0.15">
      <c r="B58" s="22"/>
      <c r="C58" s="62"/>
      <c r="D58" s="452"/>
      <c r="E58" s="5" t="s">
        <v>192</v>
      </c>
      <c r="F58" s="7"/>
      <c r="G58" s="7">
        <f t="shared" ref="G58:K58" si="28">IFERROR(G57/$F57,"-")</f>
        <v>0.12903225806451613</v>
      </c>
      <c r="H58" s="7">
        <f t="shared" si="28"/>
        <v>6.4516129032258063E-2</v>
      </c>
      <c r="I58" s="7">
        <f t="shared" si="28"/>
        <v>0.35483870967741937</v>
      </c>
      <c r="J58" s="7">
        <f t="shared" si="28"/>
        <v>0.25806451612903225</v>
      </c>
      <c r="K58" s="7">
        <f t="shared" si="28"/>
        <v>0.19354838709677419</v>
      </c>
      <c r="M58" s="292"/>
    </row>
    <row r="59" spans="2:13" ht="10.5" customHeight="1" x14ac:dyDescent="0.15">
      <c r="B59" s="22"/>
      <c r="C59" s="447" t="s">
        <v>213</v>
      </c>
      <c r="D59" s="451" t="s">
        <v>207</v>
      </c>
      <c r="E59" s="4" t="s">
        <v>191</v>
      </c>
      <c r="F59" s="3">
        <f>+[1]集計表!EA38</f>
        <v>28</v>
      </c>
      <c r="G59" s="3">
        <f>+[1]集計表!EB38</f>
        <v>8</v>
      </c>
      <c r="H59" s="3">
        <f>+[1]集計表!EC38</f>
        <v>6</v>
      </c>
      <c r="I59" s="3">
        <f>+[1]集計表!ED38</f>
        <v>4</v>
      </c>
      <c r="J59" s="3">
        <f>+[1]集計表!EE38</f>
        <v>8</v>
      </c>
      <c r="K59" s="3">
        <f>+[1]集計表!EF38</f>
        <v>2</v>
      </c>
      <c r="M59" s="291"/>
    </row>
    <row r="60" spans="2:13" ht="10.5" customHeight="1" x14ac:dyDescent="0.15">
      <c r="B60" s="22"/>
      <c r="C60" s="447"/>
      <c r="D60" s="452"/>
      <c r="E60" s="5" t="s">
        <v>192</v>
      </c>
      <c r="F60" s="7"/>
      <c r="G60" s="7">
        <f t="shared" ref="G60:K60" si="29">IFERROR(G59/$F59,"-")</f>
        <v>0.2857142857142857</v>
      </c>
      <c r="H60" s="7">
        <f t="shared" si="29"/>
        <v>0.21428571428571427</v>
      </c>
      <c r="I60" s="7">
        <f t="shared" si="29"/>
        <v>0.14285714285714285</v>
      </c>
      <c r="J60" s="7">
        <f t="shared" si="29"/>
        <v>0.2857142857142857</v>
      </c>
      <c r="K60" s="7">
        <f t="shared" si="29"/>
        <v>7.1428571428571425E-2</v>
      </c>
      <c r="M60" s="292"/>
    </row>
    <row r="61" spans="2:13" ht="10.5" customHeight="1" x14ac:dyDescent="0.15">
      <c r="B61" s="22"/>
      <c r="C61" s="447" t="s">
        <v>208</v>
      </c>
      <c r="D61" s="451" t="s">
        <v>210</v>
      </c>
      <c r="E61" s="4" t="s">
        <v>191</v>
      </c>
      <c r="F61" s="3">
        <f>+[1]集計表!EA39</f>
        <v>26</v>
      </c>
      <c r="G61" s="3">
        <f>+[1]集計表!EB39</f>
        <v>1</v>
      </c>
      <c r="H61" s="3">
        <f>+[1]集計表!EC39</f>
        <v>1</v>
      </c>
      <c r="I61" s="3">
        <f>+[1]集計表!ED39</f>
        <v>8</v>
      </c>
      <c r="J61" s="3">
        <f>+[1]集計表!EE39</f>
        <v>11</v>
      </c>
      <c r="K61" s="3">
        <f>+[1]集計表!EF39</f>
        <v>5</v>
      </c>
      <c r="M61" s="291"/>
    </row>
    <row r="62" spans="2:13" ht="10.5" customHeight="1" x14ac:dyDescent="0.15">
      <c r="B62" s="22"/>
      <c r="C62" s="447"/>
      <c r="D62" s="452"/>
      <c r="E62" s="5" t="s">
        <v>192</v>
      </c>
      <c r="F62" s="7"/>
      <c r="G62" s="7">
        <f t="shared" ref="G62:K62" si="30">IFERROR(G61/$F61,"-")</f>
        <v>3.8461538461538464E-2</v>
      </c>
      <c r="H62" s="7">
        <f t="shared" si="30"/>
        <v>3.8461538461538464E-2</v>
      </c>
      <c r="I62" s="7">
        <f t="shared" si="30"/>
        <v>0.30769230769230771</v>
      </c>
      <c r="J62" s="7">
        <f t="shared" si="30"/>
        <v>0.42307692307692307</v>
      </c>
      <c r="K62" s="7">
        <f t="shared" si="30"/>
        <v>0.19230769230769232</v>
      </c>
      <c r="M62" s="292"/>
    </row>
    <row r="63" spans="2:13" ht="10.5" customHeight="1" x14ac:dyDescent="0.15">
      <c r="B63" s="22"/>
      <c r="C63" s="62"/>
      <c r="D63" s="451" t="s">
        <v>211</v>
      </c>
      <c r="E63" s="4" t="s">
        <v>191</v>
      </c>
      <c r="F63" s="3">
        <f>+[1]集計表!EA40</f>
        <v>35</v>
      </c>
      <c r="G63" s="3">
        <f>+[1]集計表!EB40</f>
        <v>5</v>
      </c>
      <c r="H63" s="3">
        <f>+[1]集計表!EC40</f>
        <v>4</v>
      </c>
      <c r="I63" s="3">
        <f>+[1]集計表!ED40</f>
        <v>8</v>
      </c>
      <c r="J63" s="3">
        <f>+[1]集計表!EE40</f>
        <v>15</v>
      </c>
      <c r="K63" s="3">
        <f>+[1]集計表!EF40</f>
        <v>3</v>
      </c>
      <c r="M63" s="291"/>
    </row>
    <row r="64" spans="2:13" ht="10.5" customHeight="1" x14ac:dyDescent="0.15">
      <c r="B64" s="22"/>
      <c r="C64" s="62"/>
      <c r="D64" s="452"/>
      <c r="E64" s="5" t="s">
        <v>192</v>
      </c>
      <c r="F64" s="7"/>
      <c r="G64" s="7">
        <f t="shared" ref="G64:K64" si="31">IFERROR(G63/$F63,"-")</f>
        <v>0.14285714285714285</v>
      </c>
      <c r="H64" s="7">
        <f t="shared" si="31"/>
        <v>0.11428571428571428</v>
      </c>
      <c r="I64" s="7">
        <f t="shared" si="31"/>
        <v>0.22857142857142856</v>
      </c>
      <c r="J64" s="7">
        <f t="shared" si="31"/>
        <v>0.42857142857142855</v>
      </c>
      <c r="K64" s="7">
        <f t="shared" si="31"/>
        <v>8.5714285714285715E-2</v>
      </c>
      <c r="M64" s="292"/>
    </row>
    <row r="65" spans="2:13" ht="10.5" customHeight="1" x14ac:dyDescent="0.15">
      <c r="B65" s="22"/>
      <c r="C65" s="464" t="s">
        <v>214</v>
      </c>
      <c r="D65" s="479"/>
      <c r="E65" s="36" t="s">
        <v>191</v>
      </c>
      <c r="F65" s="37">
        <f>+[1]集計表!EA10</f>
        <v>44</v>
      </c>
      <c r="G65" s="37">
        <f>+[1]集計表!EB10</f>
        <v>9</v>
      </c>
      <c r="H65" s="37">
        <f>+[1]集計表!EC10</f>
        <v>12</v>
      </c>
      <c r="I65" s="37">
        <f>+[1]集計表!ED10</f>
        <v>14</v>
      </c>
      <c r="J65" s="37">
        <f>+[1]集計表!EE10</f>
        <v>7</v>
      </c>
      <c r="K65" s="37">
        <f>+[1]集計表!EF10</f>
        <v>2</v>
      </c>
      <c r="M65" s="291"/>
    </row>
    <row r="66" spans="2:13" ht="10.5" customHeight="1" x14ac:dyDescent="0.15">
      <c r="B66" s="22"/>
      <c r="C66" s="480"/>
      <c r="D66" s="481"/>
      <c r="E66" s="38" t="s">
        <v>192</v>
      </c>
      <c r="F66" s="40"/>
      <c r="G66" s="40">
        <f t="shared" ref="G66:K66" si="32">IFERROR(G65/$F65,"-")</f>
        <v>0.20454545454545456</v>
      </c>
      <c r="H66" s="40">
        <f t="shared" si="32"/>
        <v>0.27272727272727271</v>
      </c>
      <c r="I66" s="40">
        <f t="shared" si="32"/>
        <v>0.31818181818181818</v>
      </c>
      <c r="J66" s="40">
        <f t="shared" si="32"/>
        <v>0.15909090909090909</v>
      </c>
      <c r="K66" s="40">
        <f t="shared" si="32"/>
        <v>4.5454545454545456E-2</v>
      </c>
      <c r="M66" s="292"/>
    </row>
    <row r="67" spans="2:13" ht="10.5" customHeight="1" x14ac:dyDescent="0.15">
      <c r="B67" s="22"/>
      <c r="C67" s="464" t="s">
        <v>215</v>
      </c>
      <c r="D67" s="479"/>
      <c r="E67" s="36" t="s">
        <v>191</v>
      </c>
      <c r="F67" s="37">
        <f>+[1]集計表!EA11</f>
        <v>48</v>
      </c>
      <c r="G67" s="37">
        <f>+[1]集計表!EB11</f>
        <v>1</v>
      </c>
      <c r="H67" s="37">
        <f>+[1]集計表!EC11</f>
        <v>2</v>
      </c>
      <c r="I67" s="37">
        <f>+[1]集計表!ED11</f>
        <v>18</v>
      </c>
      <c r="J67" s="37">
        <f>+[1]集計表!EE11</f>
        <v>22</v>
      </c>
      <c r="K67" s="37">
        <f>+[1]集計表!EF11</f>
        <v>5</v>
      </c>
      <c r="M67" s="291"/>
    </row>
    <row r="68" spans="2:13" ht="10.5" customHeight="1" x14ac:dyDescent="0.15">
      <c r="B68" s="22"/>
      <c r="C68" s="480"/>
      <c r="D68" s="481"/>
      <c r="E68" s="38" t="s">
        <v>192</v>
      </c>
      <c r="F68" s="40"/>
      <c r="G68" s="40">
        <f t="shared" ref="G68:K68" si="33">IFERROR(G67/$F67,"-")</f>
        <v>2.0833333333333332E-2</v>
      </c>
      <c r="H68" s="40">
        <f t="shared" si="33"/>
        <v>4.1666666666666664E-2</v>
      </c>
      <c r="I68" s="40">
        <f t="shared" si="33"/>
        <v>0.375</v>
      </c>
      <c r="J68" s="40">
        <f t="shared" si="33"/>
        <v>0.45833333333333331</v>
      </c>
      <c r="K68" s="40">
        <f t="shared" si="33"/>
        <v>0.10416666666666667</v>
      </c>
      <c r="M68" s="292"/>
    </row>
    <row r="69" spans="2:13" ht="10.5" customHeight="1" x14ac:dyDescent="0.15">
      <c r="B69" s="22"/>
      <c r="C69" s="464" t="s">
        <v>216</v>
      </c>
      <c r="D69" s="479"/>
      <c r="E69" s="36" t="s">
        <v>191</v>
      </c>
      <c r="F69" s="37">
        <f>+[1]集計表!EA12</f>
        <v>44</v>
      </c>
      <c r="G69" s="37">
        <f>+[1]集計表!EB12</f>
        <v>9</v>
      </c>
      <c r="H69" s="37">
        <f>+[1]集計表!EC12</f>
        <v>9</v>
      </c>
      <c r="I69" s="37">
        <f>+[1]集計表!ED12</f>
        <v>10</v>
      </c>
      <c r="J69" s="37">
        <f>+[1]集計表!EE12</f>
        <v>16</v>
      </c>
      <c r="K69" s="37">
        <f>+[1]集計表!EF12</f>
        <v>0</v>
      </c>
      <c r="M69" s="291"/>
    </row>
    <row r="70" spans="2:13" ht="10.5" customHeight="1" x14ac:dyDescent="0.15">
      <c r="B70" s="22"/>
      <c r="C70" s="480"/>
      <c r="D70" s="481"/>
      <c r="E70" s="38" t="s">
        <v>192</v>
      </c>
      <c r="F70" s="40"/>
      <c r="G70" s="40">
        <f t="shared" ref="G70:K70" si="34">IFERROR(G69/$F69,"-")</f>
        <v>0.20454545454545456</v>
      </c>
      <c r="H70" s="40">
        <f t="shared" si="34"/>
        <v>0.20454545454545456</v>
      </c>
      <c r="I70" s="40">
        <f t="shared" si="34"/>
        <v>0.22727272727272727</v>
      </c>
      <c r="J70" s="40">
        <f t="shared" si="34"/>
        <v>0.36363636363636365</v>
      </c>
      <c r="K70" s="40">
        <f t="shared" si="34"/>
        <v>0</v>
      </c>
      <c r="M70" s="292"/>
    </row>
    <row r="71" spans="2:13" ht="10.5" customHeight="1" x14ac:dyDescent="0.15">
      <c r="B71" s="22"/>
      <c r="C71" s="464" t="s">
        <v>217</v>
      </c>
      <c r="D71" s="479"/>
      <c r="E71" s="36" t="s">
        <v>191</v>
      </c>
      <c r="F71" s="37">
        <f>+[1]集計表!EA13</f>
        <v>36</v>
      </c>
      <c r="G71" s="37">
        <f>+[1]集計表!EB13</f>
        <v>1</v>
      </c>
      <c r="H71" s="37">
        <f>+[1]集計表!EC13</f>
        <v>2</v>
      </c>
      <c r="I71" s="37">
        <f>+[1]集計表!ED13</f>
        <v>10</v>
      </c>
      <c r="J71" s="37">
        <f>+[1]集計表!EE13</f>
        <v>15</v>
      </c>
      <c r="K71" s="37">
        <f>+[1]集計表!EF13</f>
        <v>8</v>
      </c>
      <c r="M71" s="291"/>
    </row>
    <row r="72" spans="2:13" ht="10.5" customHeight="1" x14ac:dyDescent="0.15">
      <c r="B72" s="22"/>
      <c r="C72" s="480"/>
      <c r="D72" s="481"/>
      <c r="E72" s="38" t="s">
        <v>192</v>
      </c>
      <c r="F72" s="40"/>
      <c r="G72" s="40">
        <f t="shared" ref="G72:K72" si="35">IFERROR(G71/$F71,"-")</f>
        <v>2.7777777777777776E-2</v>
      </c>
      <c r="H72" s="40">
        <f t="shared" si="35"/>
        <v>5.5555555555555552E-2</v>
      </c>
      <c r="I72" s="40">
        <f t="shared" si="35"/>
        <v>0.27777777777777779</v>
      </c>
      <c r="J72" s="40">
        <f t="shared" si="35"/>
        <v>0.41666666666666669</v>
      </c>
      <c r="K72" s="40">
        <f t="shared" si="35"/>
        <v>0.22222222222222221</v>
      </c>
      <c r="M72" s="292"/>
    </row>
    <row r="73" spans="2:13" ht="10.5" customHeight="1" x14ac:dyDescent="0.15">
      <c r="B73" s="22"/>
      <c r="C73" s="464" t="s">
        <v>218</v>
      </c>
      <c r="D73" s="479"/>
      <c r="E73" s="36" t="s">
        <v>191</v>
      </c>
      <c r="F73" s="37">
        <f>+[1]集計表!EA14</f>
        <v>149</v>
      </c>
      <c r="G73" s="37">
        <f>+[1]集計表!EB14</f>
        <v>28</v>
      </c>
      <c r="H73" s="37">
        <f>+[1]集計表!EC14</f>
        <v>26</v>
      </c>
      <c r="I73" s="37">
        <f>+[1]集計表!ED14</f>
        <v>35</v>
      </c>
      <c r="J73" s="37">
        <f>+[1]集計表!EE14</f>
        <v>50</v>
      </c>
      <c r="K73" s="37">
        <f>+[1]集計表!EF14</f>
        <v>10</v>
      </c>
      <c r="M73" s="291"/>
    </row>
    <row r="74" spans="2:13" ht="10.5" customHeight="1" x14ac:dyDescent="0.15">
      <c r="B74" s="22"/>
      <c r="C74" s="482"/>
      <c r="D74" s="483"/>
      <c r="E74" s="38" t="s">
        <v>192</v>
      </c>
      <c r="F74" s="40"/>
      <c r="G74" s="40">
        <f t="shared" ref="G74:K74" si="36">IFERROR(G73/$F73,"-")</f>
        <v>0.18791946308724833</v>
      </c>
      <c r="H74" s="40">
        <f t="shared" si="36"/>
        <v>0.17449664429530201</v>
      </c>
      <c r="I74" s="40">
        <f t="shared" si="36"/>
        <v>0.2348993288590604</v>
      </c>
      <c r="J74" s="40">
        <f t="shared" si="36"/>
        <v>0.33557046979865773</v>
      </c>
      <c r="K74" s="40">
        <f t="shared" si="36"/>
        <v>6.7114093959731544E-2</v>
      </c>
      <c r="M74" s="292"/>
    </row>
    <row r="75" spans="2:13" ht="10.5" customHeight="1" x14ac:dyDescent="0.15">
      <c r="B75" s="22"/>
      <c r="C75" s="64"/>
      <c r="D75" s="451" t="s">
        <v>47</v>
      </c>
      <c r="E75" s="4" t="s">
        <v>191</v>
      </c>
      <c r="F75" s="3">
        <f>+[1]集計表!EA45</f>
        <v>37</v>
      </c>
      <c r="G75" s="3">
        <f>+[1]集計表!EB45</f>
        <v>5</v>
      </c>
      <c r="H75" s="3">
        <f>+[1]集計表!EC45</f>
        <v>2</v>
      </c>
      <c r="I75" s="3">
        <f>+[1]集計表!ED45</f>
        <v>11</v>
      </c>
      <c r="J75" s="3">
        <f>+[1]集計表!EE45</f>
        <v>14</v>
      </c>
      <c r="K75" s="3">
        <f>+[1]集計表!EF45</f>
        <v>5</v>
      </c>
      <c r="M75" s="291"/>
    </row>
    <row r="76" spans="2:13" ht="10.5" customHeight="1" x14ac:dyDescent="0.15">
      <c r="B76" s="22"/>
      <c r="C76" s="64"/>
      <c r="D76" s="452"/>
      <c r="E76" s="5" t="s">
        <v>192</v>
      </c>
      <c r="F76" s="7"/>
      <c r="G76" s="7">
        <f t="shared" ref="G76:K76" si="37">IFERROR(G75/$F75,"-")</f>
        <v>0.13513513513513514</v>
      </c>
      <c r="H76" s="7">
        <f t="shared" si="37"/>
        <v>5.4054054054054057E-2</v>
      </c>
      <c r="I76" s="7">
        <f t="shared" si="37"/>
        <v>0.29729729729729731</v>
      </c>
      <c r="J76" s="7">
        <f t="shared" si="37"/>
        <v>0.3783783783783784</v>
      </c>
      <c r="K76" s="7">
        <f t="shared" si="37"/>
        <v>0.13513513513513514</v>
      </c>
      <c r="M76" s="292"/>
    </row>
    <row r="77" spans="2:13" ht="10.5" customHeight="1" x14ac:dyDescent="0.15">
      <c r="B77" s="22"/>
      <c r="C77" s="64"/>
      <c r="D77" s="451" t="s">
        <v>219</v>
      </c>
      <c r="E77" s="4" t="s">
        <v>191</v>
      </c>
      <c r="F77" s="3">
        <f>+[1]集計表!EA46</f>
        <v>39</v>
      </c>
      <c r="G77" s="3">
        <f>+[1]集計表!EB46</f>
        <v>8</v>
      </c>
      <c r="H77" s="3">
        <f>+[1]集計表!EC46</f>
        <v>9</v>
      </c>
      <c r="I77" s="3">
        <f>+[1]集計表!ED46</f>
        <v>8</v>
      </c>
      <c r="J77" s="3">
        <f>+[1]集計表!EE46</f>
        <v>12</v>
      </c>
      <c r="K77" s="3">
        <f>+[1]集計表!EF46</f>
        <v>2</v>
      </c>
      <c r="M77" s="291"/>
    </row>
    <row r="78" spans="2:13" ht="10.5" customHeight="1" x14ac:dyDescent="0.15">
      <c r="B78" s="22"/>
      <c r="C78" s="64"/>
      <c r="D78" s="452"/>
      <c r="E78" s="5" t="s">
        <v>192</v>
      </c>
      <c r="F78" s="7"/>
      <c r="G78" s="7">
        <f t="shared" ref="G78:K78" si="38">IFERROR(G77/$F77,"-")</f>
        <v>0.20512820512820512</v>
      </c>
      <c r="H78" s="7">
        <f t="shared" si="38"/>
        <v>0.23076923076923078</v>
      </c>
      <c r="I78" s="7">
        <f t="shared" si="38"/>
        <v>0.20512820512820512</v>
      </c>
      <c r="J78" s="7">
        <f t="shared" si="38"/>
        <v>0.30769230769230771</v>
      </c>
      <c r="K78" s="7">
        <f t="shared" si="38"/>
        <v>5.128205128205128E-2</v>
      </c>
      <c r="M78" s="292"/>
    </row>
    <row r="79" spans="2:13" ht="10.5" customHeight="1" x14ac:dyDescent="0.15">
      <c r="B79" s="22"/>
      <c r="C79" s="64"/>
      <c r="D79" s="451" t="s">
        <v>220</v>
      </c>
      <c r="E79" s="4" t="s">
        <v>191</v>
      </c>
      <c r="F79" s="3">
        <f>+[1]集計表!EA47</f>
        <v>37</v>
      </c>
      <c r="G79" s="3">
        <f>+[1]集計表!EB47</f>
        <v>5</v>
      </c>
      <c r="H79" s="3">
        <f>+[1]集計表!EC47</f>
        <v>8</v>
      </c>
      <c r="I79" s="3">
        <f>+[1]集計表!ED47</f>
        <v>7</v>
      </c>
      <c r="J79" s="3">
        <f>+[1]集計表!EE47</f>
        <v>14</v>
      </c>
      <c r="K79" s="3">
        <f>+[1]集計表!EF47</f>
        <v>3</v>
      </c>
      <c r="M79" s="291"/>
    </row>
    <row r="80" spans="2:13" ht="10.5" customHeight="1" x14ac:dyDescent="0.15">
      <c r="B80" s="22"/>
      <c r="C80" s="64"/>
      <c r="D80" s="452"/>
      <c r="E80" s="5" t="s">
        <v>192</v>
      </c>
      <c r="F80" s="7"/>
      <c r="G80" s="7">
        <f t="shared" ref="G80:K80" si="39">IFERROR(G79/$F79,"-")</f>
        <v>0.13513513513513514</v>
      </c>
      <c r="H80" s="7">
        <f t="shared" si="39"/>
        <v>0.21621621621621623</v>
      </c>
      <c r="I80" s="7">
        <f t="shared" si="39"/>
        <v>0.1891891891891892</v>
      </c>
      <c r="J80" s="7">
        <f t="shared" si="39"/>
        <v>0.3783783783783784</v>
      </c>
      <c r="K80" s="7">
        <f t="shared" si="39"/>
        <v>8.1081081081081086E-2</v>
      </c>
      <c r="M80" s="292"/>
    </row>
    <row r="81" spans="2:13" ht="10.5" customHeight="1" x14ac:dyDescent="0.15">
      <c r="B81" s="22"/>
      <c r="C81" s="64"/>
      <c r="D81" s="451" t="s">
        <v>221</v>
      </c>
      <c r="E81" s="4" t="s">
        <v>191</v>
      </c>
      <c r="F81" s="3">
        <f>+[1]集計表!EA48</f>
        <v>36</v>
      </c>
      <c r="G81" s="3">
        <f>+[1]集計表!EB48</f>
        <v>10</v>
      </c>
      <c r="H81" s="3">
        <f>+[1]集計表!EC48</f>
        <v>7</v>
      </c>
      <c r="I81" s="3">
        <f>+[1]集計表!ED48</f>
        <v>9</v>
      </c>
      <c r="J81" s="3">
        <f>+[1]集計表!EE48</f>
        <v>10</v>
      </c>
      <c r="K81" s="3">
        <f>+[1]集計表!EF48</f>
        <v>0</v>
      </c>
      <c r="M81" s="291"/>
    </row>
    <row r="82" spans="2:13" ht="10.5" customHeight="1" x14ac:dyDescent="0.15">
      <c r="B82" s="23"/>
      <c r="C82" s="63"/>
      <c r="D82" s="452"/>
      <c r="E82" s="5" t="s">
        <v>192</v>
      </c>
      <c r="F82" s="7"/>
      <c r="G82" s="7">
        <f t="shared" ref="G82:K82" si="40">IFERROR(G81/$F81,"-")</f>
        <v>0.27777777777777779</v>
      </c>
      <c r="H82" s="7">
        <f t="shared" si="40"/>
        <v>0.19444444444444445</v>
      </c>
      <c r="I82" s="7">
        <f t="shared" si="40"/>
        <v>0.25</v>
      </c>
      <c r="J82" s="7">
        <f t="shared" si="40"/>
        <v>0.27777777777777779</v>
      </c>
      <c r="K82" s="7">
        <f t="shared" si="40"/>
        <v>0</v>
      </c>
      <c r="M82" s="292"/>
    </row>
    <row r="83" spans="2:13" ht="10.5" customHeight="1" x14ac:dyDescent="0.15"/>
  </sheetData>
  <sheetProtection algorithmName="SHA-512" hashValue="B7am8oubQiuLBCf4VrLifu1KfI+CHRcIvBxNiSe/7m28vvjj622+63YfmBK3sgl88bQGaRoXbtUCSHrQ+i0+5w==" saltValue="n5zhxydvJb9FdGNInvTnpw=="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95E81-EADC-4FB0-94BC-125C2D965CA3}">
  <sheetPr>
    <pageSetUpPr fitToPage="1"/>
  </sheetPr>
  <dimension ref="A1:W85"/>
  <sheetViews>
    <sheetView topLeftCell="B1" workbookViewId="0">
      <selection activeCell="W2" sqref="W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22" width="7.875" style="1" customWidth="1"/>
    <col min="23" max="16384" width="9" style="1"/>
  </cols>
  <sheetData>
    <row r="1" spans="1:23" ht="17.25" x14ac:dyDescent="0.2">
      <c r="A1" s="88"/>
      <c r="B1" s="15" t="s">
        <v>339</v>
      </c>
    </row>
    <row r="2" spans="1:23" ht="33.950000000000003" customHeight="1" x14ac:dyDescent="0.15">
      <c r="B2" s="495"/>
      <c r="C2" s="497"/>
      <c r="D2" s="498"/>
      <c r="E2" s="2"/>
      <c r="F2" s="17" t="s">
        <v>189</v>
      </c>
      <c r="G2" s="18" t="s">
        <v>340</v>
      </c>
      <c r="H2" s="18" t="s">
        <v>341</v>
      </c>
      <c r="I2" s="18" t="s">
        <v>342</v>
      </c>
      <c r="J2" s="18" t="s">
        <v>343</v>
      </c>
      <c r="K2" s="18" t="s">
        <v>344</v>
      </c>
      <c r="L2" s="18" t="s">
        <v>345</v>
      </c>
      <c r="M2" s="18" t="s">
        <v>346</v>
      </c>
      <c r="N2" s="18" t="s">
        <v>347</v>
      </c>
      <c r="O2" s="18" t="s">
        <v>348</v>
      </c>
      <c r="P2" s="293" t="s">
        <v>349</v>
      </c>
      <c r="Q2" s="18" t="s">
        <v>350</v>
      </c>
      <c r="R2" s="293" t="s">
        <v>351</v>
      </c>
      <c r="S2" s="18" t="s">
        <v>352</v>
      </c>
      <c r="T2" s="18" t="s">
        <v>353</v>
      </c>
      <c r="U2" s="18" t="s">
        <v>354</v>
      </c>
      <c r="W2" s="290"/>
    </row>
    <row r="3" spans="1:23" ht="10.5" customHeight="1" x14ac:dyDescent="0.15">
      <c r="B3" s="468" t="s">
        <v>190</v>
      </c>
      <c r="C3" s="490"/>
      <c r="D3" s="491"/>
      <c r="E3" s="24" t="s">
        <v>191</v>
      </c>
      <c r="F3" s="25">
        <f>+[1]集計表!EG6</f>
        <v>380</v>
      </c>
      <c r="G3" s="25">
        <f>+[1]集計表!EH6</f>
        <v>135</v>
      </c>
      <c r="H3" s="25">
        <f>+[1]集計表!EI6</f>
        <v>126</v>
      </c>
      <c r="I3" s="25">
        <f>+[1]集計表!EJ6</f>
        <v>59</v>
      </c>
      <c r="J3" s="25">
        <f>+[1]集計表!EK6</f>
        <v>122</v>
      </c>
      <c r="K3" s="25">
        <f>+[1]集計表!EL6</f>
        <v>70</v>
      </c>
      <c r="L3" s="25">
        <f>+[1]集計表!EM6</f>
        <v>16</v>
      </c>
      <c r="M3" s="25">
        <f>+[1]集計表!EN6</f>
        <v>55</v>
      </c>
      <c r="N3" s="25">
        <f>+[1]集計表!EO6</f>
        <v>24</v>
      </c>
      <c r="O3" s="25">
        <f>+[1]集計表!EP6</f>
        <v>11</v>
      </c>
      <c r="P3" s="25">
        <f>+[1]集計表!EQ6</f>
        <v>15</v>
      </c>
      <c r="Q3" s="25">
        <f>+[1]集計表!ER6</f>
        <v>26</v>
      </c>
      <c r="R3" s="25">
        <f>+[1]集計表!ES6</f>
        <v>4</v>
      </c>
      <c r="S3" s="25">
        <f>+[1]集計表!ET6</f>
        <v>13</v>
      </c>
      <c r="T3" s="25">
        <f>+[1]集計表!EU6</f>
        <v>91</v>
      </c>
      <c r="U3" s="25">
        <f>+[1]集計表!EV6</f>
        <v>5</v>
      </c>
      <c r="W3" s="291"/>
    </row>
    <row r="4" spans="1:23" ht="10.5" customHeight="1" x14ac:dyDescent="0.15">
      <c r="B4" s="492"/>
      <c r="C4" s="493"/>
      <c r="D4" s="494"/>
      <c r="E4" s="26" t="s">
        <v>192</v>
      </c>
      <c r="F4" s="27"/>
      <c r="G4" s="28">
        <f>IFERROR(G3/$F3,"-")</f>
        <v>0.35526315789473684</v>
      </c>
      <c r="H4" s="28">
        <f t="shared" ref="H4:U4" si="0">IFERROR(H3/$F3,"-")</f>
        <v>0.33157894736842103</v>
      </c>
      <c r="I4" s="28">
        <f t="shared" si="0"/>
        <v>0.15526315789473685</v>
      </c>
      <c r="J4" s="28">
        <f t="shared" si="0"/>
        <v>0.32105263157894737</v>
      </c>
      <c r="K4" s="28">
        <f t="shared" si="0"/>
        <v>0.18421052631578946</v>
      </c>
      <c r="L4" s="28">
        <f t="shared" si="0"/>
        <v>4.2105263157894736E-2</v>
      </c>
      <c r="M4" s="28">
        <f t="shared" si="0"/>
        <v>0.14473684210526316</v>
      </c>
      <c r="N4" s="28">
        <f t="shared" si="0"/>
        <v>6.3157894736842107E-2</v>
      </c>
      <c r="O4" s="28">
        <f t="shared" si="0"/>
        <v>2.8947368421052631E-2</v>
      </c>
      <c r="P4" s="28">
        <f t="shared" si="0"/>
        <v>3.9473684210526314E-2</v>
      </c>
      <c r="Q4" s="28">
        <f t="shared" si="0"/>
        <v>6.8421052631578952E-2</v>
      </c>
      <c r="R4" s="28">
        <f t="shared" si="0"/>
        <v>1.0526315789473684E-2</v>
      </c>
      <c r="S4" s="28">
        <f t="shared" si="0"/>
        <v>3.4210526315789476E-2</v>
      </c>
      <c r="T4" s="28">
        <f t="shared" si="0"/>
        <v>0.23947368421052631</v>
      </c>
      <c r="U4" s="28">
        <f t="shared" si="0"/>
        <v>1.3157894736842105E-2</v>
      </c>
      <c r="W4" s="292"/>
    </row>
    <row r="5" spans="1:23" ht="10.5" customHeight="1" x14ac:dyDescent="0.15">
      <c r="B5" s="453" t="s">
        <v>193</v>
      </c>
      <c r="C5" s="484"/>
      <c r="D5" s="485"/>
      <c r="E5" s="30" t="s">
        <v>191</v>
      </c>
      <c r="F5" s="31">
        <f>+[1]集計表!EG7</f>
        <v>175</v>
      </c>
      <c r="G5" s="31">
        <f>+[1]集計表!EH7</f>
        <v>71</v>
      </c>
      <c r="H5" s="31">
        <f>+[1]集計表!EI7</f>
        <v>68</v>
      </c>
      <c r="I5" s="31">
        <f>+[1]集計表!EJ7</f>
        <v>26</v>
      </c>
      <c r="J5" s="31">
        <f>+[1]集計表!EK7</f>
        <v>57</v>
      </c>
      <c r="K5" s="31">
        <f>+[1]集計表!EL7</f>
        <v>36</v>
      </c>
      <c r="L5" s="31">
        <f>+[1]集計表!EM7</f>
        <v>6</v>
      </c>
      <c r="M5" s="31">
        <f>+[1]集計表!EN7</f>
        <v>23</v>
      </c>
      <c r="N5" s="31">
        <f>+[1]集計表!EO7</f>
        <v>10</v>
      </c>
      <c r="O5" s="31">
        <f>+[1]集計表!EP7</f>
        <v>6</v>
      </c>
      <c r="P5" s="31">
        <f>+[1]集計表!EQ7</f>
        <v>11</v>
      </c>
      <c r="Q5" s="31">
        <f>+[1]集計表!ER7</f>
        <v>8</v>
      </c>
      <c r="R5" s="31">
        <f>+[1]集計表!ES7</f>
        <v>1</v>
      </c>
      <c r="S5" s="31">
        <f>+[1]集計表!ET7</f>
        <v>8</v>
      </c>
      <c r="T5" s="31">
        <f>+[1]集計表!EU7</f>
        <v>34</v>
      </c>
      <c r="U5" s="31">
        <f>+[1]集計表!EV7</f>
        <v>2</v>
      </c>
      <c r="W5" s="291"/>
    </row>
    <row r="6" spans="1:23" ht="10.5" customHeight="1" x14ac:dyDescent="0.15">
      <c r="B6" s="486"/>
      <c r="C6" s="487"/>
      <c r="D6" s="488"/>
      <c r="E6" s="32" t="s">
        <v>192</v>
      </c>
      <c r="F6" s="33"/>
      <c r="G6" s="70">
        <f>IFERROR(G5/$F5,"-")</f>
        <v>0.40571428571428569</v>
      </c>
      <c r="H6" s="70">
        <f t="shared" ref="H6:U6" si="1">IFERROR(H5/$F5,"-")</f>
        <v>0.38857142857142857</v>
      </c>
      <c r="I6" s="70">
        <f t="shared" si="1"/>
        <v>0.14857142857142858</v>
      </c>
      <c r="J6" s="70">
        <f t="shared" si="1"/>
        <v>0.32571428571428573</v>
      </c>
      <c r="K6" s="70">
        <f t="shared" si="1"/>
        <v>0.20571428571428571</v>
      </c>
      <c r="L6" s="70">
        <f t="shared" si="1"/>
        <v>3.4285714285714287E-2</v>
      </c>
      <c r="M6" s="70">
        <f t="shared" si="1"/>
        <v>0.13142857142857142</v>
      </c>
      <c r="N6" s="70">
        <f t="shared" si="1"/>
        <v>5.7142857142857141E-2</v>
      </c>
      <c r="O6" s="70">
        <f t="shared" si="1"/>
        <v>3.4285714285714287E-2</v>
      </c>
      <c r="P6" s="70">
        <f t="shared" si="1"/>
        <v>6.2857142857142861E-2</v>
      </c>
      <c r="Q6" s="70">
        <f t="shared" si="1"/>
        <v>4.5714285714285714E-2</v>
      </c>
      <c r="R6" s="70">
        <f t="shared" si="1"/>
        <v>5.7142857142857143E-3</v>
      </c>
      <c r="S6" s="70">
        <f t="shared" si="1"/>
        <v>4.5714285714285714E-2</v>
      </c>
      <c r="T6" s="70">
        <f t="shared" si="1"/>
        <v>0.19428571428571428</v>
      </c>
      <c r="U6" s="70">
        <f t="shared" si="1"/>
        <v>1.1428571428571429E-2</v>
      </c>
      <c r="W6" s="292"/>
    </row>
    <row r="7" spans="1:23" ht="10.5" customHeight="1" x14ac:dyDescent="0.15">
      <c r="B7" s="22"/>
      <c r="C7" s="459" t="s">
        <v>194</v>
      </c>
      <c r="D7" s="460"/>
      <c r="E7" s="4" t="s">
        <v>191</v>
      </c>
      <c r="F7" s="3">
        <f>+[1]集計表!EG15</f>
        <v>23</v>
      </c>
      <c r="G7" s="3">
        <f>+[1]集計表!EH15</f>
        <v>13</v>
      </c>
      <c r="H7" s="3">
        <f>+[1]集計表!EI15</f>
        <v>11</v>
      </c>
      <c r="I7" s="3">
        <f>+[1]集計表!EJ15</f>
        <v>6</v>
      </c>
      <c r="J7" s="3">
        <f>+[1]集計表!EK15</f>
        <v>10</v>
      </c>
      <c r="K7" s="3">
        <f>+[1]集計表!EL15</f>
        <v>7</v>
      </c>
      <c r="L7" s="3">
        <f>+[1]集計表!EM15</f>
        <v>0</v>
      </c>
      <c r="M7" s="3">
        <f>+[1]集計表!EN15</f>
        <v>3</v>
      </c>
      <c r="N7" s="3">
        <f>+[1]集計表!EO15</f>
        <v>3</v>
      </c>
      <c r="O7" s="3">
        <f>+[1]集計表!EP15</f>
        <v>1</v>
      </c>
      <c r="P7" s="3">
        <f>+[1]集計表!EQ15</f>
        <v>1</v>
      </c>
      <c r="Q7" s="3">
        <f>+[1]集計表!ER15</f>
        <v>1</v>
      </c>
      <c r="R7" s="3">
        <f>+[1]集計表!ES15</f>
        <v>0</v>
      </c>
      <c r="S7" s="3">
        <f>+[1]集計表!ET15</f>
        <v>2</v>
      </c>
      <c r="T7" s="3">
        <f>+[1]集計表!EU15</f>
        <v>0</v>
      </c>
      <c r="U7" s="3">
        <f>+[1]集計表!EV15</f>
        <v>1</v>
      </c>
      <c r="W7" s="291"/>
    </row>
    <row r="8" spans="1:23" ht="10.5" customHeight="1" x14ac:dyDescent="0.15">
      <c r="B8" s="22"/>
      <c r="C8" s="461"/>
      <c r="D8" s="462"/>
      <c r="E8" s="5" t="s">
        <v>192</v>
      </c>
      <c r="F8" s="6"/>
      <c r="G8" s="7">
        <f t="shared" ref="G8:U8" si="2">IFERROR(G7/$F7,"-")</f>
        <v>0.56521739130434778</v>
      </c>
      <c r="H8" s="7">
        <f t="shared" si="2"/>
        <v>0.47826086956521741</v>
      </c>
      <c r="I8" s="7">
        <f t="shared" si="2"/>
        <v>0.2608695652173913</v>
      </c>
      <c r="J8" s="7">
        <f t="shared" si="2"/>
        <v>0.43478260869565216</v>
      </c>
      <c r="K8" s="7">
        <f t="shared" si="2"/>
        <v>0.30434782608695654</v>
      </c>
      <c r="L8" s="7">
        <f t="shared" si="2"/>
        <v>0</v>
      </c>
      <c r="M8" s="7">
        <f t="shared" si="2"/>
        <v>0.13043478260869565</v>
      </c>
      <c r="N8" s="7">
        <f t="shared" si="2"/>
        <v>0.13043478260869565</v>
      </c>
      <c r="O8" s="7">
        <f t="shared" si="2"/>
        <v>4.3478260869565216E-2</v>
      </c>
      <c r="P8" s="7">
        <f t="shared" si="2"/>
        <v>4.3478260869565216E-2</v>
      </c>
      <c r="Q8" s="7">
        <f t="shared" si="2"/>
        <v>4.3478260869565216E-2</v>
      </c>
      <c r="R8" s="7">
        <f t="shared" si="2"/>
        <v>0</v>
      </c>
      <c r="S8" s="7">
        <f t="shared" si="2"/>
        <v>8.6956521739130432E-2</v>
      </c>
      <c r="T8" s="7">
        <f t="shared" si="2"/>
        <v>0</v>
      </c>
      <c r="U8" s="7">
        <f t="shared" si="2"/>
        <v>4.3478260869565216E-2</v>
      </c>
      <c r="W8" s="292"/>
    </row>
    <row r="9" spans="1:23" ht="10.5" customHeight="1" x14ac:dyDescent="0.15">
      <c r="B9" s="22"/>
      <c r="C9" s="459" t="s">
        <v>195</v>
      </c>
      <c r="D9" s="460"/>
      <c r="E9" s="4" t="s">
        <v>191</v>
      </c>
      <c r="F9" s="3">
        <f>+[1]集計表!EG16</f>
        <v>16</v>
      </c>
      <c r="G9" s="3">
        <f>+[1]集計表!EH16</f>
        <v>4</v>
      </c>
      <c r="H9" s="3">
        <f>+[1]集計表!EI16</f>
        <v>7</v>
      </c>
      <c r="I9" s="3">
        <f>+[1]集計表!EJ16</f>
        <v>2</v>
      </c>
      <c r="J9" s="3">
        <f>+[1]集計表!EK16</f>
        <v>4</v>
      </c>
      <c r="K9" s="3">
        <f>+[1]集計表!EL16</f>
        <v>3</v>
      </c>
      <c r="L9" s="3">
        <f>+[1]集計表!EM16</f>
        <v>2</v>
      </c>
      <c r="M9" s="3">
        <f>+[1]集計表!EN16</f>
        <v>1</v>
      </c>
      <c r="N9" s="3">
        <f>+[1]集計表!EO16</f>
        <v>1</v>
      </c>
      <c r="O9" s="3">
        <f>+[1]集計表!EP16</f>
        <v>0</v>
      </c>
      <c r="P9" s="3">
        <f>+[1]集計表!EQ16</f>
        <v>0</v>
      </c>
      <c r="Q9" s="3">
        <f>+[1]集計表!ER16</f>
        <v>0</v>
      </c>
      <c r="R9" s="3">
        <f>+[1]集計表!ES16</f>
        <v>0</v>
      </c>
      <c r="S9" s="3">
        <f>+[1]集計表!ET16</f>
        <v>2</v>
      </c>
      <c r="T9" s="3">
        <f>+[1]集計表!EU16</f>
        <v>2</v>
      </c>
      <c r="U9" s="3">
        <f>+[1]集計表!EV16</f>
        <v>1</v>
      </c>
      <c r="W9" s="291"/>
    </row>
    <row r="10" spans="1:23" ht="10.5" customHeight="1" x14ac:dyDescent="0.15">
      <c r="B10" s="22"/>
      <c r="C10" s="461"/>
      <c r="D10" s="462"/>
      <c r="E10" s="5" t="s">
        <v>192</v>
      </c>
      <c r="F10" s="6"/>
      <c r="G10" s="7">
        <f t="shared" ref="G10:U10" si="3">IFERROR(G9/$F9,"-")</f>
        <v>0.25</v>
      </c>
      <c r="H10" s="7">
        <f t="shared" si="3"/>
        <v>0.4375</v>
      </c>
      <c r="I10" s="7">
        <f t="shared" si="3"/>
        <v>0.125</v>
      </c>
      <c r="J10" s="7">
        <f t="shared" si="3"/>
        <v>0.25</v>
      </c>
      <c r="K10" s="7">
        <f t="shared" si="3"/>
        <v>0.1875</v>
      </c>
      <c r="L10" s="7">
        <f t="shared" si="3"/>
        <v>0.125</v>
      </c>
      <c r="M10" s="7">
        <f t="shared" si="3"/>
        <v>6.25E-2</v>
      </c>
      <c r="N10" s="7">
        <f t="shared" si="3"/>
        <v>6.25E-2</v>
      </c>
      <c r="O10" s="7">
        <f t="shared" si="3"/>
        <v>0</v>
      </c>
      <c r="P10" s="7">
        <f t="shared" si="3"/>
        <v>0</v>
      </c>
      <c r="Q10" s="7">
        <f t="shared" si="3"/>
        <v>0</v>
      </c>
      <c r="R10" s="7">
        <f t="shared" si="3"/>
        <v>0</v>
      </c>
      <c r="S10" s="7">
        <f t="shared" si="3"/>
        <v>0.125</v>
      </c>
      <c r="T10" s="7">
        <f t="shared" si="3"/>
        <v>0.125</v>
      </c>
      <c r="U10" s="7">
        <f t="shared" si="3"/>
        <v>6.25E-2</v>
      </c>
      <c r="W10" s="292"/>
    </row>
    <row r="11" spans="1:23" ht="10.5" customHeight="1" x14ac:dyDescent="0.15">
      <c r="B11" s="22"/>
      <c r="C11" s="459" t="s">
        <v>22</v>
      </c>
      <c r="D11" s="460"/>
      <c r="E11" s="4" t="s">
        <v>191</v>
      </c>
      <c r="F11" s="3">
        <f>+[1]集計表!EG17</f>
        <v>11</v>
      </c>
      <c r="G11" s="3">
        <f>+[1]集計表!EH17</f>
        <v>5</v>
      </c>
      <c r="H11" s="3">
        <f>+[1]集計表!EI17</f>
        <v>7</v>
      </c>
      <c r="I11" s="3">
        <f>+[1]集計表!EJ17</f>
        <v>2</v>
      </c>
      <c r="J11" s="3">
        <f>+[1]集計表!EK17</f>
        <v>3</v>
      </c>
      <c r="K11" s="3">
        <f>+[1]集計表!EL17</f>
        <v>2</v>
      </c>
      <c r="L11" s="3">
        <f>+[1]集計表!EM17</f>
        <v>1</v>
      </c>
      <c r="M11" s="3">
        <f>+[1]集計表!EN17</f>
        <v>0</v>
      </c>
      <c r="N11" s="3">
        <f>+[1]集計表!EO17</f>
        <v>0</v>
      </c>
      <c r="O11" s="3">
        <f>+[1]集計表!EP17</f>
        <v>0</v>
      </c>
      <c r="P11" s="3">
        <f>+[1]集計表!EQ17</f>
        <v>1</v>
      </c>
      <c r="Q11" s="3">
        <f>+[1]集計表!ER17</f>
        <v>0</v>
      </c>
      <c r="R11" s="3">
        <f>+[1]集計表!ES17</f>
        <v>0</v>
      </c>
      <c r="S11" s="3">
        <f>+[1]集計表!ET17</f>
        <v>0</v>
      </c>
      <c r="T11" s="3">
        <f>+[1]集計表!EU17</f>
        <v>2</v>
      </c>
      <c r="U11" s="3">
        <f>+[1]集計表!EV17</f>
        <v>0</v>
      </c>
      <c r="W11" s="291"/>
    </row>
    <row r="12" spans="1:23" ht="10.5" customHeight="1" x14ac:dyDescent="0.15">
      <c r="B12" s="22"/>
      <c r="C12" s="461"/>
      <c r="D12" s="462"/>
      <c r="E12" s="5" t="s">
        <v>192</v>
      </c>
      <c r="F12" s="6"/>
      <c r="G12" s="7">
        <f t="shared" ref="G12:U12" si="4">IFERROR(G11/$F11,"-")</f>
        <v>0.45454545454545453</v>
      </c>
      <c r="H12" s="7">
        <f t="shared" si="4"/>
        <v>0.63636363636363635</v>
      </c>
      <c r="I12" s="7">
        <f t="shared" si="4"/>
        <v>0.18181818181818182</v>
      </c>
      <c r="J12" s="7">
        <f t="shared" si="4"/>
        <v>0.27272727272727271</v>
      </c>
      <c r="K12" s="7">
        <f t="shared" si="4"/>
        <v>0.18181818181818182</v>
      </c>
      <c r="L12" s="7">
        <f t="shared" si="4"/>
        <v>9.0909090909090912E-2</v>
      </c>
      <c r="M12" s="7">
        <f t="shared" si="4"/>
        <v>0</v>
      </c>
      <c r="N12" s="7">
        <f t="shared" si="4"/>
        <v>0</v>
      </c>
      <c r="O12" s="7">
        <f t="shared" si="4"/>
        <v>0</v>
      </c>
      <c r="P12" s="7">
        <f t="shared" si="4"/>
        <v>9.0909090909090912E-2</v>
      </c>
      <c r="Q12" s="7">
        <f t="shared" si="4"/>
        <v>0</v>
      </c>
      <c r="R12" s="7">
        <f t="shared" si="4"/>
        <v>0</v>
      </c>
      <c r="S12" s="7">
        <f t="shared" si="4"/>
        <v>0</v>
      </c>
      <c r="T12" s="7">
        <f t="shared" si="4"/>
        <v>0.18181818181818182</v>
      </c>
      <c r="U12" s="7">
        <f t="shared" si="4"/>
        <v>0</v>
      </c>
      <c r="W12" s="292"/>
    </row>
    <row r="13" spans="1:23" ht="10.5" customHeight="1" x14ac:dyDescent="0.15">
      <c r="B13" s="22"/>
      <c r="C13" s="459" t="s">
        <v>25</v>
      </c>
      <c r="D13" s="460"/>
      <c r="E13" s="4" t="s">
        <v>191</v>
      </c>
      <c r="F13" s="3">
        <f>+[1]集計表!EG18</f>
        <v>14</v>
      </c>
      <c r="G13" s="3">
        <f>+[1]集計表!EH18</f>
        <v>5</v>
      </c>
      <c r="H13" s="3">
        <f>+[1]集計表!EI18</f>
        <v>6</v>
      </c>
      <c r="I13" s="3">
        <f>+[1]集計表!EJ18</f>
        <v>1</v>
      </c>
      <c r="J13" s="3">
        <f>+[1]集計表!EK18</f>
        <v>1</v>
      </c>
      <c r="K13" s="3">
        <f>+[1]集計表!EL18</f>
        <v>2</v>
      </c>
      <c r="L13" s="3">
        <f>+[1]集計表!EM18</f>
        <v>1</v>
      </c>
      <c r="M13" s="3">
        <f>+[1]集計表!EN18</f>
        <v>3</v>
      </c>
      <c r="N13" s="3">
        <f>+[1]集計表!EO18</f>
        <v>0</v>
      </c>
      <c r="O13" s="3">
        <f>+[1]集計表!EP18</f>
        <v>0</v>
      </c>
      <c r="P13" s="3">
        <f>+[1]集計表!EQ18</f>
        <v>0</v>
      </c>
      <c r="Q13" s="3">
        <f>+[1]集計表!ER18</f>
        <v>0</v>
      </c>
      <c r="R13" s="3">
        <f>+[1]集計表!ES18</f>
        <v>0</v>
      </c>
      <c r="S13" s="3">
        <f>+[1]集計表!ET18</f>
        <v>0</v>
      </c>
      <c r="T13" s="3">
        <f>+[1]集計表!EU18</f>
        <v>5</v>
      </c>
      <c r="U13" s="3">
        <f>+[1]集計表!EV18</f>
        <v>0</v>
      </c>
      <c r="W13" s="291"/>
    </row>
    <row r="14" spans="1:23" ht="10.5" customHeight="1" x14ac:dyDescent="0.15">
      <c r="B14" s="22"/>
      <c r="C14" s="461"/>
      <c r="D14" s="462"/>
      <c r="E14" s="5" t="s">
        <v>192</v>
      </c>
      <c r="F14" s="6"/>
      <c r="G14" s="7">
        <f t="shared" ref="G14:U14" si="5">IFERROR(G13/$F13,"-")</f>
        <v>0.35714285714285715</v>
      </c>
      <c r="H14" s="7">
        <f t="shared" si="5"/>
        <v>0.42857142857142855</v>
      </c>
      <c r="I14" s="7">
        <f t="shared" si="5"/>
        <v>7.1428571428571425E-2</v>
      </c>
      <c r="J14" s="7">
        <f t="shared" si="5"/>
        <v>7.1428571428571425E-2</v>
      </c>
      <c r="K14" s="7">
        <f t="shared" si="5"/>
        <v>0.14285714285714285</v>
      </c>
      <c r="L14" s="7">
        <f t="shared" si="5"/>
        <v>7.1428571428571425E-2</v>
      </c>
      <c r="M14" s="7">
        <f t="shared" si="5"/>
        <v>0.21428571428571427</v>
      </c>
      <c r="N14" s="7">
        <f t="shared" si="5"/>
        <v>0</v>
      </c>
      <c r="O14" s="7">
        <f t="shared" si="5"/>
        <v>0</v>
      </c>
      <c r="P14" s="7">
        <f t="shared" si="5"/>
        <v>0</v>
      </c>
      <c r="Q14" s="7">
        <f t="shared" si="5"/>
        <v>0</v>
      </c>
      <c r="R14" s="7">
        <f t="shared" si="5"/>
        <v>0</v>
      </c>
      <c r="S14" s="7">
        <f t="shared" si="5"/>
        <v>0</v>
      </c>
      <c r="T14" s="7">
        <f t="shared" si="5"/>
        <v>0.35714285714285715</v>
      </c>
      <c r="U14" s="7">
        <f t="shared" si="5"/>
        <v>0</v>
      </c>
      <c r="W14" s="292"/>
    </row>
    <row r="15" spans="1:23" ht="10.5" customHeight="1" x14ac:dyDescent="0.15">
      <c r="B15" s="22"/>
      <c r="C15" s="459" t="s">
        <v>196</v>
      </c>
      <c r="D15" s="460"/>
      <c r="E15" s="4" t="s">
        <v>191</v>
      </c>
      <c r="F15" s="3">
        <f>+[1]集計表!EG19</f>
        <v>16</v>
      </c>
      <c r="G15" s="3">
        <f>+[1]集計表!EH19</f>
        <v>4</v>
      </c>
      <c r="H15" s="3">
        <f>+[1]集計表!EI19</f>
        <v>5</v>
      </c>
      <c r="I15" s="3">
        <f>+[1]集計表!EJ19</f>
        <v>3</v>
      </c>
      <c r="J15" s="3">
        <f>+[1]集計表!EK19</f>
        <v>8</v>
      </c>
      <c r="K15" s="3">
        <f>+[1]集計表!EL19</f>
        <v>3</v>
      </c>
      <c r="L15" s="3">
        <f>+[1]集計表!EM19</f>
        <v>1</v>
      </c>
      <c r="M15" s="3">
        <f>+[1]集計表!EN19</f>
        <v>1</v>
      </c>
      <c r="N15" s="3">
        <f>+[1]集計表!EO19</f>
        <v>2</v>
      </c>
      <c r="O15" s="3">
        <f>+[1]集計表!EP19</f>
        <v>0</v>
      </c>
      <c r="P15" s="3">
        <f>+[1]集計表!EQ19</f>
        <v>2</v>
      </c>
      <c r="Q15" s="3">
        <f>+[1]集計表!ER19</f>
        <v>1</v>
      </c>
      <c r="R15" s="3">
        <f>+[1]集計表!ES19</f>
        <v>0</v>
      </c>
      <c r="S15" s="3">
        <f>+[1]集計表!ET19</f>
        <v>2</v>
      </c>
      <c r="T15" s="3">
        <f>+[1]集計表!EU19</f>
        <v>5</v>
      </c>
      <c r="U15" s="3">
        <f>+[1]集計表!EV19</f>
        <v>0</v>
      </c>
      <c r="W15" s="291"/>
    </row>
    <row r="16" spans="1:23" ht="10.5" customHeight="1" x14ac:dyDescent="0.15">
      <c r="B16" s="22"/>
      <c r="C16" s="461"/>
      <c r="D16" s="462"/>
      <c r="E16" s="5" t="s">
        <v>192</v>
      </c>
      <c r="F16" s="6"/>
      <c r="G16" s="7">
        <f t="shared" ref="G16:U16" si="6">IFERROR(G15/$F15,"-")</f>
        <v>0.25</v>
      </c>
      <c r="H16" s="7">
        <f t="shared" si="6"/>
        <v>0.3125</v>
      </c>
      <c r="I16" s="7">
        <f t="shared" si="6"/>
        <v>0.1875</v>
      </c>
      <c r="J16" s="7">
        <f t="shared" si="6"/>
        <v>0.5</v>
      </c>
      <c r="K16" s="7">
        <f t="shared" si="6"/>
        <v>0.1875</v>
      </c>
      <c r="L16" s="7">
        <f t="shared" si="6"/>
        <v>6.25E-2</v>
      </c>
      <c r="M16" s="7">
        <f t="shared" si="6"/>
        <v>6.25E-2</v>
      </c>
      <c r="N16" s="7">
        <f t="shared" si="6"/>
        <v>0.125</v>
      </c>
      <c r="O16" s="7">
        <f t="shared" si="6"/>
        <v>0</v>
      </c>
      <c r="P16" s="7">
        <f t="shared" si="6"/>
        <v>0.125</v>
      </c>
      <c r="Q16" s="7">
        <f t="shared" si="6"/>
        <v>6.25E-2</v>
      </c>
      <c r="R16" s="7">
        <f t="shared" si="6"/>
        <v>0</v>
      </c>
      <c r="S16" s="7">
        <f t="shared" si="6"/>
        <v>0.125</v>
      </c>
      <c r="T16" s="7">
        <f t="shared" si="6"/>
        <v>0.3125</v>
      </c>
      <c r="U16" s="7">
        <f t="shared" si="6"/>
        <v>0</v>
      </c>
      <c r="W16" s="292"/>
    </row>
    <row r="17" spans="2:23" ht="10.5" customHeight="1" x14ac:dyDescent="0.15">
      <c r="B17" s="22"/>
      <c r="C17" s="459" t="s">
        <v>197</v>
      </c>
      <c r="D17" s="460"/>
      <c r="E17" s="4" t="s">
        <v>191</v>
      </c>
      <c r="F17" s="3">
        <f>+[1]集計表!EG20</f>
        <v>10</v>
      </c>
      <c r="G17" s="3">
        <f>+[1]集計表!EH20</f>
        <v>6</v>
      </c>
      <c r="H17" s="3">
        <f>+[1]集計表!EI20</f>
        <v>4</v>
      </c>
      <c r="I17" s="3">
        <f>+[1]集計表!EJ20</f>
        <v>1</v>
      </c>
      <c r="J17" s="3">
        <f>+[1]集計表!EK20</f>
        <v>3</v>
      </c>
      <c r="K17" s="3">
        <f>+[1]集計表!EL20</f>
        <v>1</v>
      </c>
      <c r="L17" s="3">
        <f>+[1]集計表!EM20</f>
        <v>0</v>
      </c>
      <c r="M17" s="3">
        <f>+[1]集計表!EN20</f>
        <v>1</v>
      </c>
      <c r="N17" s="3">
        <f>+[1]集計表!EO20</f>
        <v>0</v>
      </c>
      <c r="O17" s="3">
        <f>+[1]集計表!EP20</f>
        <v>0</v>
      </c>
      <c r="P17" s="3">
        <f>+[1]集計表!EQ20</f>
        <v>0</v>
      </c>
      <c r="Q17" s="3">
        <f>+[1]集計表!ER20</f>
        <v>0</v>
      </c>
      <c r="R17" s="3">
        <f>+[1]集計表!ES20</f>
        <v>0</v>
      </c>
      <c r="S17" s="3">
        <f>+[1]集計表!ET20</f>
        <v>0</v>
      </c>
      <c r="T17" s="3">
        <f>+[1]集計表!EU20</f>
        <v>2</v>
      </c>
      <c r="U17" s="3">
        <f>+[1]集計表!EV20</f>
        <v>0</v>
      </c>
      <c r="W17" s="291"/>
    </row>
    <row r="18" spans="2:23" ht="10.5" customHeight="1" x14ac:dyDescent="0.15">
      <c r="B18" s="22"/>
      <c r="C18" s="461"/>
      <c r="D18" s="462"/>
      <c r="E18" s="5" t="s">
        <v>192</v>
      </c>
      <c r="F18" s="6"/>
      <c r="G18" s="7">
        <f t="shared" ref="G18:U18" si="7">IFERROR(G17/$F17,"-")</f>
        <v>0.6</v>
      </c>
      <c r="H18" s="7">
        <f t="shared" si="7"/>
        <v>0.4</v>
      </c>
      <c r="I18" s="7">
        <f t="shared" si="7"/>
        <v>0.1</v>
      </c>
      <c r="J18" s="7">
        <f t="shared" si="7"/>
        <v>0.3</v>
      </c>
      <c r="K18" s="7">
        <f t="shared" si="7"/>
        <v>0.1</v>
      </c>
      <c r="L18" s="7">
        <f t="shared" si="7"/>
        <v>0</v>
      </c>
      <c r="M18" s="7">
        <f t="shared" si="7"/>
        <v>0.1</v>
      </c>
      <c r="N18" s="7">
        <f t="shared" si="7"/>
        <v>0</v>
      </c>
      <c r="O18" s="7">
        <f t="shared" si="7"/>
        <v>0</v>
      </c>
      <c r="P18" s="7">
        <f t="shared" si="7"/>
        <v>0</v>
      </c>
      <c r="Q18" s="7">
        <f t="shared" si="7"/>
        <v>0</v>
      </c>
      <c r="R18" s="7">
        <f t="shared" si="7"/>
        <v>0</v>
      </c>
      <c r="S18" s="7">
        <f t="shared" si="7"/>
        <v>0</v>
      </c>
      <c r="T18" s="7">
        <f t="shared" si="7"/>
        <v>0.2</v>
      </c>
      <c r="U18" s="7">
        <f t="shared" si="7"/>
        <v>0</v>
      </c>
      <c r="W18" s="292"/>
    </row>
    <row r="19" spans="2:23" ht="10.5" customHeight="1" x14ac:dyDescent="0.15">
      <c r="B19" s="22"/>
      <c r="C19" s="459" t="s">
        <v>27</v>
      </c>
      <c r="D19" s="460"/>
      <c r="E19" s="4" t="s">
        <v>191</v>
      </c>
      <c r="F19" s="3">
        <f>+[1]集計表!EG21</f>
        <v>12</v>
      </c>
      <c r="G19" s="3">
        <f>+[1]集計表!EH21</f>
        <v>4</v>
      </c>
      <c r="H19" s="3">
        <f>+[1]集計表!EI21</f>
        <v>2</v>
      </c>
      <c r="I19" s="3">
        <f>+[1]集計表!EJ21</f>
        <v>2</v>
      </c>
      <c r="J19" s="3">
        <f>+[1]集計表!EK21</f>
        <v>5</v>
      </c>
      <c r="K19" s="3">
        <f>+[1]集計表!EL21</f>
        <v>5</v>
      </c>
      <c r="L19" s="3">
        <f>+[1]集計表!EM21</f>
        <v>1</v>
      </c>
      <c r="M19" s="3">
        <f>+[1]集計表!EN21</f>
        <v>3</v>
      </c>
      <c r="N19" s="3">
        <f>+[1]集計表!EO21</f>
        <v>1</v>
      </c>
      <c r="O19" s="3">
        <f>+[1]集計表!EP21</f>
        <v>0</v>
      </c>
      <c r="P19" s="3">
        <f>+[1]集計表!EQ21</f>
        <v>0</v>
      </c>
      <c r="Q19" s="3">
        <f>+[1]集計表!ER21</f>
        <v>1</v>
      </c>
      <c r="R19" s="3">
        <f>+[1]集計表!ES21</f>
        <v>0</v>
      </c>
      <c r="S19" s="3">
        <f>+[1]集計表!ET21</f>
        <v>0</v>
      </c>
      <c r="T19" s="3">
        <f>+[1]集計表!EU21</f>
        <v>3</v>
      </c>
      <c r="U19" s="3">
        <f>+[1]集計表!EV21</f>
        <v>0</v>
      </c>
      <c r="W19" s="291"/>
    </row>
    <row r="20" spans="2:23" ht="10.5" customHeight="1" x14ac:dyDescent="0.15">
      <c r="B20" s="22"/>
      <c r="C20" s="461"/>
      <c r="D20" s="462"/>
      <c r="E20" s="5" t="s">
        <v>192</v>
      </c>
      <c r="F20" s="6"/>
      <c r="G20" s="7">
        <f t="shared" ref="G20:U20" si="8">IFERROR(G19/$F19,"-")</f>
        <v>0.33333333333333331</v>
      </c>
      <c r="H20" s="7">
        <f t="shared" si="8"/>
        <v>0.16666666666666666</v>
      </c>
      <c r="I20" s="7">
        <f t="shared" si="8"/>
        <v>0.16666666666666666</v>
      </c>
      <c r="J20" s="7">
        <f t="shared" si="8"/>
        <v>0.41666666666666669</v>
      </c>
      <c r="K20" s="7">
        <f t="shared" si="8"/>
        <v>0.41666666666666669</v>
      </c>
      <c r="L20" s="7">
        <f t="shared" si="8"/>
        <v>8.3333333333333329E-2</v>
      </c>
      <c r="M20" s="7">
        <f t="shared" si="8"/>
        <v>0.25</v>
      </c>
      <c r="N20" s="7">
        <f t="shared" si="8"/>
        <v>8.3333333333333329E-2</v>
      </c>
      <c r="O20" s="7">
        <f t="shared" si="8"/>
        <v>0</v>
      </c>
      <c r="P20" s="7">
        <f t="shared" si="8"/>
        <v>0</v>
      </c>
      <c r="Q20" s="7">
        <f t="shared" si="8"/>
        <v>8.3333333333333329E-2</v>
      </c>
      <c r="R20" s="7">
        <f t="shared" si="8"/>
        <v>0</v>
      </c>
      <c r="S20" s="7">
        <f t="shared" si="8"/>
        <v>0</v>
      </c>
      <c r="T20" s="7">
        <f t="shared" si="8"/>
        <v>0.25</v>
      </c>
      <c r="U20" s="7">
        <f t="shared" si="8"/>
        <v>0</v>
      </c>
      <c r="W20" s="292"/>
    </row>
    <row r="21" spans="2:23" ht="10.5" customHeight="1" x14ac:dyDescent="0.15">
      <c r="B21" s="22"/>
      <c r="C21" s="459" t="s">
        <v>198</v>
      </c>
      <c r="D21" s="460"/>
      <c r="E21" s="4" t="s">
        <v>191</v>
      </c>
      <c r="F21" s="3">
        <f>+[1]集計表!EG22</f>
        <v>15</v>
      </c>
      <c r="G21" s="3">
        <f>+[1]集計表!EH22</f>
        <v>5</v>
      </c>
      <c r="H21" s="3">
        <f>+[1]集計表!EI22</f>
        <v>7</v>
      </c>
      <c r="I21" s="3">
        <f>+[1]集計表!EJ22</f>
        <v>2</v>
      </c>
      <c r="J21" s="3">
        <f>+[1]集計表!EK22</f>
        <v>5</v>
      </c>
      <c r="K21" s="3">
        <f>+[1]集計表!EL22</f>
        <v>5</v>
      </c>
      <c r="L21" s="3">
        <f>+[1]集計表!EM22</f>
        <v>0</v>
      </c>
      <c r="M21" s="3">
        <f>+[1]集計表!EN22</f>
        <v>2</v>
      </c>
      <c r="N21" s="3">
        <f>+[1]集計表!EO22</f>
        <v>1</v>
      </c>
      <c r="O21" s="3">
        <f>+[1]集計表!EP22</f>
        <v>0</v>
      </c>
      <c r="P21" s="3">
        <f>+[1]集計表!EQ22</f>
        <v>3</v>
      </c>
      <c r="Q21" s="3">
        <f>+[1]集計表!ER22</f>
        <v>2</v>
      </c>
      <c r="R21" s="3">
        <f>+[1]集計表!ES22</f>
        <v>0</v>
      </c>
      <c r="S21" s="3">
        <f>+[1]集計表!ET22</f>
        <v>1</v>
      </c>
      <c r="T21" s="3">
        <f>+[1]集計表!EU22</f>
        <v>2</v>
      </c>
      <c r="U21" s="3">
        <f>+[1]集計表!EV22</f>
        <v>0</v>
      </c>
      <c r="W21" s="291"/>
    </row>
    <row r="22" spans="2:23" ht="10.5" customHeight="1" x14ac:dyDescent="0.15">
      <c r="B22" s="22"/>
      <c r="C22" s="461"/>
      <c r="D22" s="462"/>
      <c r="E22" s="5" t="s">
        <v>192</v>
      </c>
      <c r="F22" s="6"/>
      <c r="G22" s="7">
        <f t="shared" ref="G22:U22" si="9">IFERROR(G21/$F21,"-")</f>
        <v>0.33333333333333331</v>
      </c>
      <c r="H22" s="7">
        <f t="shared" si="9"/>
        <v>0.46666666666666667</v>
      </c>
      <c r="I22" s="7">
        <f t="shared" si="9"/>
        <v>0.13333333333333333</v>
      </c>
      <c r="J22" s="7">
        <f t="shared" si="9"/>
        <v>0.33333333333333331</v>
      </c>
      <c r="K22" s="7">
        <f t="shared" si="9"/>
        <v>0.33333333333333331</v>
      </c>
      <c r="L22" s="7">
        <f t="shared" si="9"/>
        <v>0</v>
      </c>
      <c r="M22" s="7">
        <f t="shared" si="9"/>
        <v>0.13333333333333333</v>
      </c>
      <c r="N22" s="7">
        <f t="shared" si="9"/>
        <v>6.6666666666666666E-2</v>
      </c>
      <c r="O22" s="7">
        <f t="shared" si="9"/>
        <v>0</v>
      </c>
      <c r="P22" s="7">
        <f t="shared" si="9"/>
        <v>0.2</v>
      </c>
      <c r="Q22" s="7">
        <f t="shared" si="9"/>
        <v>0.13333333333333333</v>
      </c>
      <c r="R22" s="7">
        <f t="shared" si="9"/>
        <v>0</v>
      </c>
      <c r="S22" s="7">
        <f t="shared" si="9"/>
        <v>6.6666666666666666E-2</v>
      </c>
      <c r="T22" s="7">
        <f t="shared" si="9"/>
        <v>0.13333333333333333</v>
      </c>
      <c r="U22" s="7">
        <f t="shared" si="9"/>
        <v>0</v>
      </c>
      <c r="W22" s="292"/>
    </row>
    <row r="23" spans="2:23" ht="10.5" customHeight="1" x14ac:dyDescent="0.15">
      <c r="B23" s="22"/>
      <c r="C23" s="459" t="s">
        <v>29</v>
      </c>
      <c r="D23" s="460"/>
      <c r="E23" s="4" t="s">
        <v>191</v>
      </c>
      <c r="F23" s="3">
        <f>+[1]集計表!EG23</f>
        <v>15</v>
      </c>
      <c r="G23" s="3">
        <f>+[1]集計表!EH23</f>
        <v>6</v>
      </c>
      <c r="H23" s="3">
        <f>+[1]集計表!EI23</f>
        <v>3</v>
      </c>
      <c r="I23" s="3">
        <f>+[1]集計表!EJ23</f>
        <v>1</v>
      </c>
      <c r="J23" s="3">
        <f>+[1]集計表!EK23</f>
        <v>2</v>
      </c>
      <c r="K23" s="3">
        <f>+[1]集計表!EL23</f>
        <v>0</v>
      </c>
      <c r="L23" s="3">
        <f>+[1]集計表!EM23</f>
        <v>0</v>
      </c>
      <c r="M23" s="3">
        <f>+[1]集計表!EN23</f>
        <v>2</v>
      </c>
      <c r="N23" s="3">
        <f>+[1]集計表!EO23</f>
        <v>0</v>
      </c>
      <c r="O23" s="3">
        <f>+[1]集計表!EP23</f>
        <v>1</v>
      </c>
      <c r="P23" s="3">
        <f>+[1]集計表!EQ23</f>
        <v>0</v>
      </c>
      <c r="Q23" s="3">
        <f>+[1]集計表!ER23</f>
        <v>1</v>
      </c>
      <c r="R23" s="3">
        <f>+[1]集計表!ES23</f>
        <v>0</v>
      </c>
      <c r="S23" s="3">
        <f>+[1]集計表!ET23</f>
        <v>0</v>
      </c>
      <c r="T23" s="3">
        <f>+[1]集計表!EU23</f>
        <v>5</v>
      </c>
      <c r="U23" s="3">
        <f>+[1]集計表!EV23</f>
        <v>0</v>
      </c>
      <c r="W23" s="291"/>
    </row>
    <row r="24" spans="2:23" ht="10.5" customHeight="1" x14ac:dyDescent="0.15">
      <c r="B24" s="22"/>
      <c r="C24" s="461"/>
      <c r="D24" s="462"/>
      <c r="E24" s="5" t="s">
        <v>192</v>
      </c>
      <c r="F24" s="6"/>
      <c r="G24" s="7">
        <f t="shared" ref="G24:U24" si="10">IFERROR(G23/$F23,"-")</f>
        <v>0.4</v>
      </c>
      <c r="H24" s="7">
        <f t="shared" si="10"/>
        <v>0.2</v>
      </c>
      <c r="I24" s="7">
        <f t="shared" si="10"/>
        <v>6.6666666666666666E-2</v>
      </c>
      <c r="J24" s="7">
        <f t="shared" si="10"/>
        <v>0.13333333333333333</v>
      </c>
      <c r="K24" s="7">
        <f t="shared" si="10"/>
        <v>0</v>
      </c>
      <c r="L24" s="7">
        <f t="shared" si="10"/>
        <v>0</v>
      </c>
      <c r="M24" s="7">
        <f t="shared" si="10"/>
        <v>0.13333333333333333</v>
      </c>
      <c r="N24" s="7">
        <f t="shared" si="10"/>
        <v>0</v>
      </c>
      <c r="O24" s="7">
        <f t="shared" si="10"/>
        <v>6.6666666666666666E-2</v>
      </c>
      <c r="P24" s="7">
        <f t="shared" si="10"/>
        <v>0</v>
      </c>
      <c r="Q24" s="7">
        <f t="shared" si="10"/>
        <v>6.6666666666666666E-2</v>
      </c>
      <c r="R24" s="7">
        <f t="shared" si="10"/>
        <v>0</v>
      </c>
      <c r="S24" s="7">
        <f t="shared" si="10"/>
        <v>0</v>
      </c>
      <c r="T24" s="7">
        <f t="shared" si="10"/>
        <v>0.33333333333333331</v>
      </c>
      <c r="U24" s="7">
        <f t="shared" si="10"/>
        <v>0</v>
      </c>
      <c r="W24" s="292"/>
    </row>
    <row r="25" spans="2:23" ht="10.5" customHeight="1" x14ac:dyDescent="0.15">
      <c r="B25" s="22"/>
      <c r="C25" s="459" t="s">
        <v>199</v>
      </c>
      <c r="D25" s="460"/>
      <c r="E25" s="4" t="s">
        <v>191</v>
      </c>
      <c r="F25" s="3">
        <f>+[1]集計表!EG24</f>
        <v>14</v>
      </c>
      <c r="G25" s="3">
        <f>+[1]集計表!EH24</f>
        <v>9</v>
      </c>
      <c r="H25" s="3">
        <f>+[1]集計表!EI24</f>
        <v>9</v>
      </c>
      <c r="I25" s="3">
        <f>+[1]集計表!EJ24</f>
        <v>1</v>
      </c>
      <c r="J25" s="3">
        <f>+[1]集計表!EK24</f>
        <v>4</v>
      </c>
      <c r="K25" s="3">
        <f>+[1]集計表!EL24</f>
        <v>0</v>
      </c>
      <c r="L25" s="3">
        <f>+[1]集計表!EM24</f>
        <v>0</v>
      </c>
      <c r="M25" s="3">
        <f>+[1]集計表!EN24</f>
        <v>0</v>
      </c>
      <c r="N25" s="3">
        <f>+[1]集計表!EO24</f>
        <v>0</v>
      </c>
      <c r="O25" s="3">
        <f>+[1]集計表!EP24</f>
        <v>0</v>
      </c>
      <c r="P25" s="3">
        <f>+[1]集計表!EQ24</f>
        <v>1</v>
      </c>
      <c r="Q25" s="3">
        <f>+[1]集計表!ER24</f>
        <v>0</v>
      </c>
      <c r="R25" s="3">
        <f>+[1]集計表!ES24</f>
        <v>1</v>
      </c>
      <c r="S25" s="3">
        <f>+[1]集計表!ET24</f>
        <v>1</v>
      </c>
      <c r="T25" s="3">
        <f>+[1]集計表!EU24</f>
        <v>1</v>
      </c>
      <c r="U25" s="3">
        <f>+[1]集計表!EV24</f>
        <v>0</v>
      </c>
      <c r="W25" s="291"/>
    </row>
    <row r="26" spans="2:23" ht="10.5" customHeight="1" x14ac:dyDescent="0.15">
      <c r="B26" s="22"/>
      <c r="C26" s="461"/>
      <c r="D26" s="462"/>
      <c r="E26" s="5" t="s">
        <v>192</v>
      </c>
      <c r="F26" s="6"/>
      <c r="G26" s="7">
        <f t="shared" ref="G26:U26" si="11">IFERROR(G25/$F25,"-")</f>
        <v>0.6428571428571429</v>
      </c>
      <c r="H26" s="7">
        <f t="shared" si="11"/>
        <v>0.6428571428571429</v>
      </c>
      <c r="I26" s="7">
        <f t="shared" si="11"/>
        <v>7.1428571428571425E-2</v>
      </c>
      <c r="J26" s="7">
        <f t="shared" si="11"/>
        <v>0.2857142857142857</v>
      </c>
      <c r="K26" s="7">
        <f t="shared" si="11"/>
        <v>0</v>
      </c>
      <c r="L26" s="7">
        <f t="shared" si="11"/>
        <v>0</v>
      </c>
      <c r="M26" s="7">
        <f t="shared" si="11"/>
        <v>0</v>
      </c>
      <c r="N26" s="7">
        <f t="shared" si="11"/>
        <v>0</v>
      </c>
      <c r="O26" s="7">
        <f t="shared" si="11"/>
        <v>0</v>
      </c>
      <c r="P26" s="7">
        <f t="shared" si="11"/>
        <v>7.1428571428571425E-2</v>
      </c>
      <c r="Q26" s="7">
        <f t="shared" si="11"/>
        <v>0</v>
      </c>
      <c r="R26" s="7">
        <f t="shared" si="11"/>
        <v>7.1428571428571425E-2</v>
      </c>
      <c r="S26" s="7">
        <f t="shared" si="11"/>
        <v>7.1428571428571425E-2</v>
      </c>
      <c r="T26" s="7">
        <f t="shared" si="11"/>
        <v>7.1428571428571425E-2</v>
      </c>
      <c r="U26" s="7">
        <f t="shared" si="11"/>
        <v>0</v>
      </c>
      <c r="W26" s="292"/>
    </row>
    <row r="27" spans="2:23" ht="10.5" customHeight="1" x14ac:dyDescent="0.15">
      <c r="B27" s="22"/>
      <c r="C27" s="459" t="s">
        <v>200</v>
      </c>
      <c r="D27" s="460"/>
      <c r="E27" s="4" t="s">
        <v>191</v>
      </c>
      <c r="F27" s="3">
        <f>+[1]集計表!EG25</f>
        <v>18</v>
      </c>
      <c r="G27" s="3">
        <f>+[1]集計表!EH25</f>
        <v>8</v>
      </c>
      <c r="H27" s="3">
        <f>+[1]集計表!EI25</f>
        <v>5</v>
      </c>
      <c r="I27" s="3">
        <f>+[1]集計表!EJ25</f>
        <v>3</v>
      </c>
      <c r="J27" s="3">
        <f>+[1]集計表!EK25</f>
        <v>8</v>
      </c>
      <c r="K27" s="3">
        <f>+[1]集計表!EL25</f>
        <v>6</v>
      </c>
      <c r="L27" s="3">
        <f>+[1]集計表!EM25</f>
        <v>0</v>
      </c>
      <c r="M27" s="3">
        <f>+[1]集計表!EN25</f>
        <v>4</v>
      </c>
      <c r="N27" s="3">
        <f>+[1]集計表!EO25</f>
        <v>2</v>
      </c>
      <c r="O27" s="3">
        <f>+[1]集計表!EP25</f>
        <v>3</v>
      </c>
      <c r="P27" s="3">
        <f>+[1]集計表!EQ25</f>
        <v>3</v>
      </c>
      <c r="Q27" s="3">
        <f>+[1]集計表!ER25</f>
        <v>2</v>
      </c>
      <c r="R27" s="3">
        <f>+[1]集計表!ES25</f>
        <v>0</v>
      </c>
      <c r="S27" s="3">
        <f>+[1]集計表!ET25</f>
        <v>0</v>
      </c>
      <c r="T27" s="3">
        <f>+[1]集計表!EU25</f>
        <v>3</v>
      </c>
      <c r="U27" s="3">
        <f>+[1]集計表!EV25</f>
        <v>0</v>
      </c>
      <c r="W27" s="291"/>
    </row>
    <row r="28" spans="2:23" ht="10.5" customHeight="1" x14ac:dyDescent="0.15">
      <c r="B28" s="22"/>
      <c r="C28" s="461"/>
      <c r="D28" s="462"/>
      <c r="E28" s="5" t="s">
        <v>192</v>
      </c>
      <c r="F28" s="6"/>
      <c r="G28" s="7">
        <f t="shared" ref="G28:U28" si="12">IFERROR(G27/$F27,"-")</f>
        <v>0.44444444444444442</v>
      </c>
      <c r="H28" s="7">
        <f t="shared" si="12"/>
        <v>0.27777777777777779</v>
      </c>
      <c r="I28" s="7">
        <f t="shared" si="12"/>
        <v>0.16666666666666666</v>
      </c>
      <c r="J28" s="7">
        <f t="shared" si="12"/>
        <v>0.44444444444444442</v>
      </c>
      <c r="K28" s="7">
        <f t="shared" si="12"/>
        <v>0.33333333333333331</v>
      </c>
      <c r="L28" s="7">
        <f t="shared" si="12"/>
        <v>0</v>
      </c>
      <c r="M28" s="7">
        <f t="shared" si="12"/>
        <v>0.22222222222222221</v>
      </c>
      <c r="N28" s="7">
        <f t="shared" si="12"/>
        <v>0.1111111111111111</v>
      </c>
      <c r="O28" s="7">
        <f t="shared" si="12"/>
        <v>0.16666666666666666</v>
      </c>
      <c r="P28" s="7">
        <f t="shared" si="12"/>
        <v>0.16666666666666666</v>
      </c>
      <c r="Q28" s="7">
        <f t="shared" si="12"/>
        <v>0.1111111111111111</v>
      </c>
      <c r="R28" s="7">
        <f t="shared" si="12"/>
        <v>0</v>
      </c>
      <c r="S28" s="7">
        <f t="shared" si="12"/>
        <v>0</v>
      </c>
      <c r="T28" s="7">
        <f t="shared" si="12"/>
        <v>0.16666666666666666</v>
      </c>
      <c r="U28" s="7">
        <f t="shared" si="12"/>
        <v>0</v>
      </c>
      <c r="W28" s="292"/>
    </row>
    <row r="29" spans="2:23" ht="10.5" customHeight="1" x14ac:dyDescent="0.15">
      <c r="B29" s="22"/>
      <c r="C29" s="459" t="s">
        <v>201</v>
      </c>
      <c r="D29" s="460"/>
      <c r="E29" s="4" t="s">
        <v>191</v>
      </c>
      <c r="F29" s="3">
        <f>+[1]集計表!EG26</f>
        <v>11</v>
      </c>
      <c r="G29" s="3">
        <f>+[1]集計表!EH26</f>
        <v>2</v>
      </c>
      <c r="H29" s="3">
        <f>+[1]集計表!EI26</f>
        <v>2</v>
      </c>
      <c r="I29" s="3">
        <f>+[1]集計表!EJ26</f>
        <v>2</v>
      </c>
      <c r="J29" s="3">
        <f>+[1]集計表!EK26</f>
        <v>4</v>
      </c>
      <c r="K29" s="3">
        <f>+[1]集計表!EL26</f>
        <v>2</v>
      </c>
      <c r="L29" s="3">
        <f>+[1]集計表!EM26</f>
        <v>0</v>
      </c>
      <c r="M29" s="3">
        <f>+[1]集計表!EN26</f>
        <v>3</v>
      </c>
      <c r="N29" s="3">
        <f>+[1]集計表!EO26</f>
        <v>0</v>
      </c>
      <c r="O29" s="3">
        <f>+[1]集計表!EP26</f>
        <v>1</v>
      </c>
      <c r="P29" s="3">
        <f>+[1]集計表!EQ26</f>
        <v>0</v>
      </c>
      <c r="Q29" s="3">
        <f>+[1]集計表!ER26</f>
        <v>0</v>
      </c>
      <c r="R29" s="3">
        <f>+[1]集計表!ES26</f>
        <v>0</v>
      </c>
      <c r="S29" s="3">
        <f>+[1]集計表!ET26</f>
        <v>0</v>
      </c>
      <c r="T29" s="3">
        <f>+[1]集計表!EU26</f>
        <v>4</v>
      </c>
      <c r="U29" s="3">
        <f>+[1]集計表!EV26</f>
        <v>0</v>
      </c>
      <c r="W29" s="291"/>
    </row>
    <row r="30" spans="2:23" ht="10.5" customHeight="1" x14ac:dyDescent="0.15">
      <c r="B30" s="22"/>
      <c r="C30" s="461"/>
      <c r="D30" s="462"/>
      <c r="E30" s="5" t="s">
        <v>192</v>
      </c>
      <c r="F30" s="6"/>
      <c r="G30" s="7">
        <f t="shared" ref="G30:U30" si="13">IFERROR(G29/$F29,"-")</f>
        <v>0.18181818181818182</v>
      </c>
      <c r="H30" s="7">
        <f t="shared" si="13"/>
        <v>0.18181818181818182</v>
      </c>
      <c r="I30" s="7">
        <f t="shared" si="13"/>
        <v>0.18181818181818182</v>
      </c>
      <c r="J30" s="7">
        <f t="shared" si="13"/>
        <v>0.36363636363636365</v>
      </c>
      <c r="K30" s="7">
        <f t="shared" si="13"/>
        <v>0.18181818181818182</v>
      </c>
      <c r="L30" s="7">
        <f t="shared" si="13"/>
        <v>0</v>
      </c>
      <c r="M30" s="7">
        <f t="shared" si="13"/>
        <v>0.27272727272727271</v>
      </c>
      <c r="N30" s="7">
        <f t="shared" si="13"/>
        <v>0</v>
      </c>
      <c r="O30" s="7">
        <f t="shared" si="13"/>
        <v>9.0909090909090912E-2</v>
      </c>
      <c r="P30" s="7">
        <f t="shared" si="13"/>
        <v>0</v>
      </c>
      <c r="Q30" s="7">
        <f t="shared" si="13"/>
        <v>0</v>
      </c>
      <c r="R30" s="7">
        <f t="shared" si="13"/>
        <v>0</v>
      </c>
      <c r="S30" s="7">
        <f t="shared" si="13"/>
        <v>0</v>
      </c>
      <c r="T30" s="7">
        <f t="shared" si="13"/>
        <v>0.36363636363636365</v>
      </c>
      <c r="U30" s="7">
        <f t="shared" si="13"/>
        <v>0</v>
      </c>
      <c r="W30" s="292"/>
    </row>
    <row r="31" spans="2:23" ht="10.5" customHeight="1" x14ac:dyDescent="0.15">
      <c r="B31" s="453" t="s">
        <v>202</v>
      </c>
      <c r="C31" s="484"/>
      <c r="D31" s="485"/>
      <c r="E31" s="30" t="s">
        <v>191</v>
      </c>
      <c r="F31" s="31">
        <f>+F33+F41+F65+F67+F69+F71+F73</f>
        <v>205</v>
      </c>
      <c r="G31" s="31">
        <f>+G33+G41+G65+G67+G69+G71+G73</f>
        <v>64</v>
      </c>
      <c r="H31" s="31">
        <f t="shared" ref="H31:U31" si="14">+H33+H41+H65+H67+H69+H71+H73</f>
        <v>58</v>
      </c>
      <c r="I31" s="31">
        <f t="shared" si="14"/>
        <v>33</v>
      </c>
      <c r="J31" s="31">
        <f t="shared" si="14"/>
        <v>65</v>
      </c>
      <c r="K31" s="31">
        <f t="shared" si="14"/>
        <v>34</v>
      </c>
      <c r="L31" s="31">
        <f t="shared" si="14"/>
        <v>10</v>
      </c>
      <c r="M31" s="31">
        <f t="shared" si="14"/>
        <v>32</v>
      </c>
      <c r="N31" s="31">
        <f t="shared" si="14"/>
        <v>14</v>
      </c>
      <c r="O31" s="31">
        <f t="shared" si="14"/>
        <v>5</v>
      </c>
      <c r="P31" s="31">
        <f t="shared" si="14"/>
        <v>4</v>
      </c>
      <c r="Q31" s="31">
        <f t="shared" si="14"/>
        <v>18</v>
      </c>
      <c r="R31" s="31">
        <f t="shared" si="14"/>
        <v>3</v>
      </c>
      <c r="S31" s="31">
        <f t="shared" si="14"/>
        <v>5</v>
      </c>
      <c r="T31" s="31">
        <f t="shared" si="14"/>
        <v>57</v>
      </c>
      <c r="U31" s="31">
        <f t="shared" si="14"/>
        <v>3</v>
      </c>
      <c r="W31" s="291"/>
    </row>
    <row r="32" spans="2:23" ht="10.5" customHeight="1" x14ac:dyDescent="0.15">
      <c r="B32" s="486"/>
      <c r="C32" s="487"/>
      <c r="D32" s="488"/>
      <c r="E32" s="32" t="s">
        <v>192</v>
      </c>
      <c r="F32" s="33"/>
      <c r="G32" s="34">
        <f t="shared" ref="G32:U32" si="15">IFERROR(G31/$F31,"-")</f>
        <v>0.31219512195121951</v>
      </c>
      <c r="H32" s="34">
        <f t="shared" si="15"/>
        <v>0.28292682926829266</v>
      </c>
      <c r="I32" s="34">
        <f t="shared" si="15"/>
        <v>0.16097560975609757</v>
      </c>
      <c r="J32" s="34">
        <f t="shared" si="15"/>
        <v>0.31707317073170732</v>
      </c>
      <c r="K32" s="34">
        <f t="shared" si="15"/>
        <v>0.16585365853658537</v>
      </c>
      <c r="L32" s="34">
        <f t="shared" si="15"/>
        <v>4.878048780487805E-2</v>
      </c>
      <c r="M32" s="34">
        <f t="shared" si="15"/>
        <v>0.15609756097560976</v>
      </c>
      <c r="N32" s="34">
        <f t="shared" si="15"/>
        <v>6.8292682926829273E-2</v>
      </c>
      <c r="O32" s="34">
        <f t="shared" si="15"/>
        <v>2.4390243902439025E-2</v>
      </c>
      <c r="P32" s="34">
        <f t="shared" si="15"/>
        <v>1.9512195121951219E-2</v>
      </c>
      <c r="Q32" s="34">
        <f t="shared" si="15"/>
        <v>8.7804878048780483E-2</v>
      </c>
      <c r="R32" s="34">
        <f t="shared" si="15"/>
        <v>1.4634146341463415E-2</v>
      </c>
      <c r="S32" s="34">
        <f t="shared" si="15"/>
        <v>2.4390243902439025E-2</v>
      </c>
      <c r="T32" s="34">
        <f t="shared" si="15"/>
        <v>0.2780487804878049</v>
      </c>
      <c r="U32" s="34">
        <f t="shared" si="15"/>
        <v>1.4634146341463415E-2</v>
      </c>
      <c r="W32" s="292"/>
    </row>
    <row r="33" spans="2:23" ht="10.5" customHeight="1" x14ac:dyDescent="0.15">
      <c r="B33" s="22"/>
      <c r="C33" s="464" t="s">
        <v>203</v>
      </c>
      <c r="D33" s="479"/>
      <c r="E33" s="36" t="s">
        <v>191</v>
      </c>
      <c r="F33" s="37">
        <f>+[1]集計表!EG8</f>
        <v>27</v>
      </c>
      <c r="G33" s="37">
        <f>+[1]集計表!EH8</f>
        <v>5</v>
      </c>
      <c r="H33" s="37">
        <f>+[1]集計表!EI8</f>
        <v>6</v>
      </c>
      <c r="I33" s="37">
        <f>+[1]集計表!EJ8</f>
        <v>4</v>
      </c>
      <c r="J33" s="37">
        <f>+[1]集計表!EK8</f>
        <v>9</v>
      </c>
      <c r="K33" s="37">
        <f>+[1]集計表!EL8</f>
        <v>4</v>
      </c>
      <c r="L33" s="37">
        <f>+[1]集計表!EM8</f>
        <v>3</v>
      </c>
      <c r="M33" s="37">
        <f>+[1]集計表!EN8</f>
        <v>7</v>
      </c>
      <c r="N33" s="37">
        <f>+[1]集計表!EO8</f>
        <v>1</v>
      </c>
      <c r="O33" s="37">
        <f>+[1]集計表!EP8</f>
        <v>3</v>
      </c>
      <c r="P33" s="37">
        <f>+[1]集計表!EQ8</f>
        <v>0</v>
      </c>
      <c r="Q33" s="37">
        <f>+[1]集計表!ER8</f>
        <v>4</v>
      </c>
      <c r="R33" s="37">
        <f>+[1]集計表!ES8</f>
        <v>0</v>
      </c>
      <c r="S33" s="37">
        <f>+[1]集計表!ET8</f>
        <v>0</v>
      </c>
      <c r="T33" s="37">
        <f>+[1]集計表!EU8</f>
        <v>7</v>
      </c>
      <c r="U33" s="37">
        <f>+[1]集計表!EV8</f>
        <v>1</v>
      </c>
      <c r="W33" s="291"/>
    </row>
    <row r="34" spans="2:23" ht="10.5" customHeight="1" x14ac:dyDescent="0.15">
      <c r="B34" s="22"/>
      <c r="C34" s="482"/>
      <c r="D34" s="483"/>
      <c r="E34" s="38" t="s">
        <v>192</v>
      </c>
      <c r="F34" s="39"/>
      <c r="G34" s="40">
        <f t="shared" ref="G34:U34" si="16">IFERROR(G33/$F33,"-")</f>
        <v>0.18518518518518517</v>
      </c>
      <c r="H34" s="40">
        <f t="shared" si="16"/>
        <v>0.22222222222222221</v>
      </c>
      <c r="I34" s="40">
        <f t="shared" si="16"/>
        <v>0.14814814814814814</v>
      </c>
      <c r="J34" s="40">
        <f t="shared" si="16"/>
        <v>0.33333333333333331</v>
      </c>
      <c r="K34" s="40">
        <f t="shared" si="16"/>
        <v>0.14814814814814814</v>
      </c>
      <c r="L34" s="40">
        <f t="shared" si="16"/>
        <v>0.1111111111111111</v>
      </c>
      <c r="M34" s="40">
        <f t="shared" si="16"/>
        <v>0.25925925925925924</v>
      </c>
      <c r="N34" s="40">
        <f t="shared" si="16"/>
        <v>3.7037037037037035E-2</v>
      </c>
      <c r="O34" s="40">
        <f t="shared" si="16"/>
        <v>0.1111111111111111</v>
      </c>
      <c r="P34" s="40">
        <f t="shared" si="16"/>
        <v>0</v>
      </c>
      <c r="Q34" s="40">
        <f t="shared" si="16"/>
        <v>0.14814814814814814</v>
      </c>
      <c r="R34" s="40">
        <f t="shared" si="16"/>
        <v>0</v>
      </c>
      <c r="S34" s="40">
        <f t="shared" si="16"/>
        <v>0</v>
      </c>
      <c r="T34" s="40">
        <f t="shared" si="16"/>
        <v>0.25925925925925924</v>
      </c>
      <c r="U34" s="40">
        <f t="shared" si="16"/>
        <v>3.7037037037037035E-2</v>
      </c>
      <c r="W34" s="292"/>
    </row>
    <row r="35" spans="2:23" ht="10.5" customHeight="1" x14ac:dyDescent="0.15">
      <c r="B35" s="22"/>
      <c r="C35" s="62"/>
      <c r="D35" s="451" t="s">
        <v>39</v>
      </c>
      <c r="E35" s="4" t="s">
        <v>191</v>
      </c>
      <c r="F35" s="3">
        <f>+[1]集計表!EG27</f>
        <v>11</v>
      </c>
      <c r="G35" s="3">
        <f>+[1]集計表!EH27</f>
        <v>2</v>
      </c>
      <c r="H35" s="3">
        <f>+[1]集計表!EI27</f>
        <v>3</v>
      </c>
      <c r="I35" s="3">
        <f>+[1]集計表!EJ27</f>
        <v>2</v>
      </c>
      <c r="J35" s="3">
        <f>+[1]集計表!EK27</f>
        <v>5</v>
      </c>
      <c r="K35" s="3">
        <f>+[1]集計表!EL27</f>
        <v>2</v>
      </c>
      <c r="L35" s="3">
        <f>+[1]集計表!EM27</f>
        <v>1</v>
      </c>
      <c r="M35" s="3">
        <f>+[1]集計表!EN27</f>
        <v>3</v>
      </c>
      <c r="N35" s="3">
        <f>+[1]集計表!EO27</f>
        <v>0</v>
      </c>
      <c r="O35" s="3">
        <f>+[1]集計表!EP27</f>
        <v>1</v>
      </c>
      <c r="P35" s="3">
        <f>+[1]集計表!EQ27</f>
        <v>0</v>
      </c>
      <c r="Q35" s="3">
        <f>+[1]集計表!ER27</f>
        <v>2</v>
      </c>
      <c r="R35" s="3">
        <f>+[1]集計表!ES27</f>
        <v>0</v>
      </c>
      <c r="S35" s="3">
        <f>+[1]集計表!ET27</f>
        <v>0</v>
      </c>
      <c r="T35" s="3">
        <f>+[1]集計表!EU27</f>
        <v>2</v>
      </c>
      <c r="U35" s="3">
        <f>+[1]集計表!EV27</f>
        <v>0</v>
      </c>
      <c r="W35" s="291"/>
    </row>
    <row r="36" spans="2:23" ht="10.5" customHeight="1" x14ac:dyDescent="0.15">
      <c r="B36" s="22"/>
      <c r="C36" s="62"/>
      <c r="D36" s="452"/>
      <c r="E36" s="5" t="s">
        <v>192</v>
      </c>
      <c r="F36" s="6"/>
      <c r="G36" s="7">
        <f t="shared" ref="G36:U36" si="17">IFERROR(G35/$F35,"-")</f>
        <v>0.18181818181818182</v>
      </c>
      <c r="H36" s="7">
        <f t="shared" si="17"/>
        <v>0.27272727272727271</v>
      </c>
      <c r="I36" s="7">
        <f t="shared" si="17"/>
        <v>0.18181818181818182</v>
      </c>
      <c r="J36" s="7">
        <f t="shared" si="17"/>
        <v>0.45454545454545453</v>
      </c>
      <c r="K36" s="7">
        <f t="shared" si="17"/>
        <v>0.18181818181818182</v>
      </c>
      <c r="L36" s="7">
        <f t="shared" si="17"/>
        <v>9.0909090909090912E-2</v>
      </c>
      <c r="M36" s="7">
        <f t="shared" si="17"/>
        <v>0.27272727272727271</v>
      </c>
      <c r="N36" s="7">
        <f t="shared" si="17"/>
        <v>0</v>
      </c>
      <c r="O36" s="7">
        <f t="shared" si="17"/>
        <v>9.0909090909090912E-2</v>
      </c>
      <c r="P36" s="7">
        <f t="shared" si="17"/>
        <v>0</v>
      </c>
      <c r="Q36" s="7">
        <f t="shared" si="17"/>
        <v>0.18181818181818182</v>
      </c>
      <c r="R36" s="7">
        <f t="shared" si="17"/>
        <v>0</v>
      </c>
      <c r="S36" s="7">
        <f t="shared" si="17"/>
        <v>0</v>
      </c>
      <c r="T36" s="7">
        <f t="shared" si="17"/>
        <v>0.18181818181818182</v>
      </c>
      <c r="U36" s="7">
        <f t="shared" si="17"/>
        <v>0</v>
      </c>
      <c r="W36" s="292"/>
    </row>
    <row r="37" spans="2:23" ht="10.5" customHeight="1" x14ac:dyDescent="0.15">
      <c r="B37" s="22"/>
      <c r="C37" s="62"/>
      <c r="D37" s="451" t="s">
        <v>19</v>
      </c>
      <c r="E37" s="4" t="s">
        <v>191</v>
      </c>
      <c r="F37" s="3">
        <f>+[1]集計表!EG28</f>
        <v>10</v>
      </c>
      <c r="G37" s="3">
        <f>+[1]集計表!EH28</f>
        <v>0</v>
      </c>
      <c r="H37" s="3">
        <f>+[1]集計表!EI28</f>
        <v>0</v>
      </c>
      <c r="I37" s="3">
        <f>+[1]集計表!EJ28</f>
        <v>2</v>
      </c>
      <c r="J37" s="3">
        <f>+[1]集計表!EK28</f>
        <v>2</v>
      </c>
      <c r="K37" s="3">
        <f>+[1]集計表!EL28</f>
        <v>1</v>
      </c>
      <c r="L37" s="3">
        <f>+[1]集計表!EM28</f>
        <v>1</v>
      </c>
      <c r="M37" s="3">
        <f>+[1]集計表!EN28</f>
        <v>4</v>
      </c>
      <c r="N37" s="3">
        <f>+[1]集計表!EO28</f>
        <v>0</v>
      </c>
      <c r="O37" s="3">
        <f>+[1]集計表!EP28</f>
        <v>2</v>
      </c>
      <c r="P37" s="3">
        <f>+[1]集計表!EQ28</f>
        <v>0</v>
      </c>
      <c r="Q37" s="3">
        <f>+[1]集計表!ER28</f>
        <v>2</v>
      </c>
      <c r="R37" s="3">
        <f>+[1]集計表!ES28</f>
        <v>0</v>
      </c>
      <c r="S37" s="3">
        <f>+[1]集計表!ET28</f>
        <v>0</v>
      </c>
      <c r="T37" s="3">
        <f>+[1]集計表!EU28</f>
        <v>3</v>
      </c>
      <c r="U37" s="3">
        <f>+[1]集計表!EV28</f>
        <v>1</v>
      </c>
      <c r="W37" s="291"/>
    </row>
    <row r="38" spans="2:23" ht="10.5" customHeight="1" x14ac:dyDescent="0.15">
      <c r="B38" s="22"/>
      <c r="C38" s="62"/>
      <c r="D38" s="452"/>
      <c r="E38" s="5" t="s">
        <v>192</v>
      </c>
      <c r="F38" s="6"/>
      <c r="G38" s="7">
        <f t="shared" ref="G38:U38" si="18">IFERROR(G37/$F37,"-")</f>
        <v>0</v>
      </c>
      <c r="H38" s="7">
        <f t="shared" si="18"/>
        <v>0</v>
      </c>
      <c r="I38" s="7">
        <f t="shared" si="18"/>
        <v>0.2</v>
      </c>
      <c r="J38" s="7">
        <f t="shared" si="18"/>
        <v>0.2</v>
      </c>
      <c r="K38" s="7">
        <f t="shared" si="18"/>
        <v>0.1</v>
      </c>
      <c r="L38" s="7">
        <f t="shared" si="18"/>
        <v>0.1</v>
      </c>
      <c r="M38" s="7">
        <f t="shared" si="18"/>
        <v>0.4</v>
      </c>
      <c r="N38" s="7">
        <f t="shared" si="18"/>
        <v>0</v>
      </c>
      <c r="O38" s="7">
        <f t="shared" si="18"/>
        <v>0.2</v>
      </c>
      <c r="P38" s="7">
        <f t="shared" si="18"/>
        <v>0</v>
      </c>
      <c r="Q38" s="7">
        <f t="shared" si="18"/>
        <v>0.2</v>
      </c>
      <c r="R38" s="7">
        <f t="shared" si="18"/>
        <v>0</v>
      </c>
      <c r="S38" s="7">
        <f t="shared" si="18"/>
        <v>0</v>
      </c>
      <c r="T38" s="7">
        <f t="shared" si="18"/>
        <v>0.3</v>
      </c>
      <c r="U38" s="7">
        <f t="shared" si="18"/>
        <v>0.1</v>
      </c>
      <c r="W38" s="292"/>
    </row>
    <row r="39" spans="2:23" ht="10.5" customHeight="1" x14ac:dyDescent="0.15">
      <c r="B39" s="22"/>
      <c r="C39" s="62"/>
      <c r="D39" s="451" t="s">
        <v>20</v>
      </c>
      <c r="E39" s="4" t="s">
        <v>191</v>
      </c>
      <c r="F39" s="3">
        <f>+[1]集計表!EG29</f>
        <v>6</v>
      </c>
      <c r="G39" s="3">
        <f>+[1]集計表!EH29</f>
        <v>3</v>
      </c>
      <c r="H39" s="3">
        <f>+[1]集計表!EI29</f>
        <v>3</v>
      </c>
      <c r="I39" s="3">
        <f>+[1]集計表!EJ29</f>
        <v>0</v>
      </c>
      <c r="J39" s="3">
        <f>+[1]集計表!EK29</f>
        <v>2</v>
      </c>
      <c r="K39" s="3">
        <f>+[1]集計表!EL29</f>
        <v>1</v>
      </c>
      <c r="L39" s="3">
        <f>+[1]集計表!EM29</f>
        <v>1</v>
      </c>
      <c r="M39" s="3">
        <f>+[1]集計表!EN29</f>
        <v>0</v>
      </c>
      <c r="N39" s="3">
        <f>+[1]集計表!EO29</f>
        <v>1</v>
      </c>
      <c r="O39" s="3">
        <f>+[1]集計表!EP29</f>
        <v>0</v>
      </c>
      <c r="P39" s="3">
        <f>+[1]集計表!EQ29</f>
        <v>0</v>
      </c>
      <c r="Q39" s="3">
        <f>+[1]集計表!ER29</f>
        <v>0</v>
      </c>
      <c r="R39" s="3">
        <f>+[1]集計表!ES29</f>
        <v>0</v>
      </c>
      <c r="S39" s="3">
        <f>+[1]集計表!ET29</f>
        <v>0</v>
      </c>
      <c r="T39" s="3">
        <f>+[1]集計表!EU29</f>
        <v>2</v>
      </c>
      <c r="U39" s="3">
        <f>+[1]集計表!EV29</f>
        <v>0</v>
      </c>
      <c r="W39" s="291"/>
    </row>
    <row r="40" spans="2:23" ht="10.5" customHeight="1" x14ac:dyDescent="0.15">
      <c r="B40" s="22"/>
      <c r="C40" s="63"/>
      <c r="D40" s="452"/>
      <c r="E40" s="5" t="s">
        <v>192</v>
      </c>
      <c r="F40" s="6"/>
      <c r="G40" s="7">
        <f t="shared" ref="G40:U40" si="19">IFERROR(G39/$F39,"-")</f>
        <v>0.5</v>
      </c>
      <c r="H40" s="7">
        <f t="shared" si="19"/>
        <v>0.5</v>
      </c>
      <c r="I40" s="7">
        <f t="shared" si="19"/>
        <v>0</v>
      </c>
      <c r="J40" s="7">
        <f t="shared" si="19"/>
        <v>0.33333333333333331</v>
      </c>
      <c r="K40" s="7">
        <f t="shared" si="19"/>
        <v>0.16666666666666666</v>
      </c>
      <c r="L40" s="7">
        <f t="shared" si="19"/>
        <v>0.16666666666666666</v>
      </c>
      <c r="M40" s="7">
        <f t="shared" si="19"/>
        <v>0</v>
      </c>
      <c r="N40" s="7">
        <f t="shared" si="19"/>
        <v>0.16666666666666666</v>
      </c>
      <c r="O40" s="7">
        <f t="shared" si="19"/>
        <v>0</v>
      </c>
      <c r="P40" s="7">
        <f t="shared" si="19"/>
        <v>0</v>
      </c>
      <c r="Q40" s="7">
        <f t="shared" si="19"/>
        <v>0</v>
      </c>
      <c r="R40" s="7">
        <f t="shared" si="19"/>
        <v>0</v>
      </c>
      <c r="S40" s="7">
        <f t="shared" si="19"/>
        <v>0</v>
      </c>
      <c r="T40" s="7">
        <f t="shared" si="19"/>
        <v>0.33333333333333331</v>
      </c>
      <c r="U40" s="7">
        <f t="shared" si="19"/>
        <v>0</v>
      </c>
      <c r="W40" s="292"/>
    </row>
    <row r="41" spans="2:23" ht="10.5" customHeight="1" x14ac:dyDescent="0.15">
      <c r="B41" s="22"/>
      <c r="C41" s="464" t="s">
        <v>204</v>
      </c>
      <c r="D41" s="479"/>
      <c r="E41" s="36" t="s">
        <v>191</v>
      </c>
      <c r="F41" s="37">
        <f>+[1]集計表!EG9</f>
        <v>63</v>
      </c>
      <c r="G41" s="37">
        <f>+[1]集計表!EH9</f>
        <v>19</v>
      </c>
      <c r="H41" s="37">
        <f>+[1]集計表!EI9</f>
        <v>13</v>
      </c>
      <c r="I41" s="37">
        <f>+[1]集計表!EJ9</f>
        <v>7</v>
      </c>
      <c r="J41" s="37">
        <f>+[1]集計表!EK9</f>
        <v>18</v>
      </c>
      <c r="K41" s="37">
        <f>+[1]集計表!EL9</f>
        <v>8</v>
      </c>
      <c r="L41" s="37">
        <f>+[1]集計表!EM9</f>
        <v>4</v>
      </c>
      <c r="M41" s="37">
        <f>+[1]集計表!EN9</f>
        <v>11</v>
      </c>
      <c r="N41" s="37">
        <f>+[1]集計表!EO9</f>
        <v>4</v>
      </c>
      <c r="O41" s="37">
        <f>+[1]集計表!EP9</f>
        <v>1</v>
      </c>
      <c r="P41" s="37">
        <f>+[1]集計表!EQ9</f>
        <v>1</v>
      </c>
      <c r="Q41" s="37">
        <f>+[1]集計表!ER9</f>
        <v>4</v>
      </c>
      <c r="R41" s="37">
        <f>+[1]集計表!ES9</f>
        <v>1</v>
      </c>
      <c r="S41" s="37">
        <f>+[1]集計表!ET9</f>
        <v>2</v>
      </c>
      <c r="T41" s="37">
        <f>+[1]集計表!EU9</f>
        <v>24</v>
      </c>
      <c r="U41" s="37">
        <f>+[1]集計表!EV9</f>
        <v>1</v>
      </c>
      <c r="W41" s="291"/>
    </row>
    <row r="42" spans="2:23" ht="10.5" customHeight="1" x14ac:dyDescent="0.15">
      <c r="B42" s="22"/>
      <c r="C42" s="482"/>
      <c r="D42" s="483"/>
      <c r="E42" s="38" t="s">
        <v>192</v>
      </c>
      <c r="F42" s="39"/>
      <c r="G42" s="40">
        <f t="shared" ref="G42:U42" si="20">IFERROR(G41/$F41,"-")</f>
        <v>0.30158730158730157</v>
      </c>
      <c r="H42" s="40">
        <f t="shared" si="20"/>
        <v>0.20634920634920634</v>
      </c>
      <c r="I42" s="40">
        <f t="shared" si="20"/>
        <v>0.1111111111111111</v>
      </c>
      <c r="J42" s="40">
        <f t="shared" si="20"/>
        <v>0.2857142857142857</v>
      </c>
      <c r="K42" s="40">
        <f t="shared" si="20"/>
        <v>0.12698412698412698</v>
      </c>
      <c r="L42" s="40">
        <f t="shared" si="20"/>
        <v>6.3492063492063489E-2</v>
      </c>
      <c r="M42" s="40">
        <f t="shared" si="20"/>
        <v>0.17460317460317459</v>
      </c>
      <c r="N42" s="40">
        <f t="shared" si="20"/>
        <v>6.3492063492063489E-2</v>
      </c>
      <c r="O42" s="40">
        <f t="shared" si="20"/>
        <v>1.5873015873015872E-2</v>
      </c>
      <c r="P42" s="40">
        <f t="shared" si="20"/>
        <v>1.5873015873015872E-2</v>
      </c>
      <c r="Q42" s="40">
        <f t="shared" si="20"/>
        <v>6.3492063492063489E-2</v>
      </c>
      <c r="R42" s="40">
        <f t="shared" si="20"/>
        <v>1.5873015873015872E-2</v>
      </c>
      <c r="S42" s="40">
        <f t="shared" si="20"/>
        <v>3.1746031746031744E-2</v>
      </c>
      <c r="T42" s="40">
        <f t="shared" si="20"/>
        <v>0.38095238095238093</v>
      </c>
      <c r="U42" s="40">
        <f t="shared" si="20"/>
        <v>1.5873015873015872E-2</v>
      </c>
      <c r="W42" s="292"/>
    </row>
    <row r="43" spans="2:23" ht="10.5" customHeight="1" x14ac:dyDescent="0.15">
      <c r="B43" s="22"/>
      <c r="C43" s="62"/>
      <c r="D43" s="451" t="s">
        <v>50</v>
      </c>
      <c r="E43" s="4" t="s">
        <v>191</v>
      </c>
      <c r="F43" s="3">
        <f>+[1]集計表!EG30</f>
        <v>30</v>
      </c>
      <c r="G43" s="3">
        <f>+[1]集計表!EH30</f>
        <v>9</v>
      </c>
      <c r="H43" s="3">
        <f>+[1]集計表!EI30</f>
        <v>5</v>
      </c>
      <c r="I43" s="3">
        <f>+[1]集計表!EJ30</f>
        <v>2</v>
      </c>
      <c r="J43" s="3">
        <f>+[1]集計表!EK30</f>
        <v>9</v>
      </c>
      <c r="K43" s="3">
        <f>+[1]集計表!EL30</f>
        <v>6</v>
      </c>
      <c r="L43" s="3">
        <f>+[1]集計表!EM30</f>
        <v>3</v>
      </c>
      <c r="M43" s="3">
        <f>+[1]集計表!EN30</f>
        <v>6</v>
      </c>
      <c r="N43" s="3">
        <f>+[1]集計表!EO30</f>
        <v>2</v>
      </c>
      <c r="O43" s="3">
        <f>+[1]集計表!EP30</f>
        <v>1</v>
      </c>
      <c r="P43" s="3">
        <f>+[1]集計表!EQ30</f>
        <v>0</v>
      </c>
      <c r="Q43" s="3">
        <f>+[1]集計表!ER30</f>
        <v>2</v>
      </c>
      <c r="R43" s="3">
        <f>+[1]集計表!ES30</f>
        <v>1</v>
      </c>
      <c r="S43" s="3">
        <f>+[1]集計表!ET30</f>
        <v>2</v>
      </c>
      <c r="T43" s="3">
        <f>+[1]集計表!EU30</f>
        <v>13</v>
      </c>
      <c r="U43" s="3">
        <f>+[1]集計表!EV30</f>
        <v>0</v>
      </c>
      <c r="W43" s="291"/>
    </row>
    <row r="44" spans="2:23" ht="10.5" customHeight="1" x14ac:dyDescent="0.15">
      <c r="B44" s="22"/>
      <c r="C44" s="62"/>
      <c r="D44" s="452"/>
      <c r="E44" s="5" t="s">
        <v>192</v>
      </c>
      <c r="F44" s="6"/>
      <c r="G44" s="7">
        <f t="shared" ref="G44:U44" si="21">IFERROR(G43/$F43,"-")</f>
        <v>0.3</v>
      </c>
      <c r="H44" s="7">
        <f t="shared" si="21"/>
        <v>0.16666666666666666</v>
      </c>
      <c r="I44" s="7">
        <f t="shared" si="21"/>
        <v>6.6666666666666666E-2</v>
      </c>
      <c r="J44" s="7">
        <f t="shared" si="21"/>
        <v>0.3</v>
      </c>
      <c r="K44" s="7">
        <f t="shared" si="21"/>
        <v>0.2</v>
      </c>
      <c r="L44" s="7">
        <f t="shared" si="21"/>
        <v>0.1</v>
      </c>
      <c r="M44" s="7">
        <f t="shared" si="21"/>
        <v>0.2</v>
      </c>
      <c r="N44" s="7">
        <f t="shared" si="21"/>
        <v>6.6666666666666666E-2</v>
      </c>
      <c r="O44" s="7">
        <f t="shared" si="21"/>
        <v>3.3333333333333333E-2</v>
      </c>
      <c r="P44" s="7">
        <f t="shared" si="21"/>
        <v>0</v>
      </c>
      <c r="Q44" s="7">
        <f t="shared" si="21"/>
        <v>6.6666666666666666E-2</v>
      </c>
      <c r="R44" s="7">
        <f t="shared" si="21"/>
        <v>3.3333333333333333E-2</v>
      </c>
      <c r="S44" s="7">
        <f t="shared" si="21"/>
        <v>6.6666666666666666E-2</v>
      </c>
      <c r="T44" s="7">
        <f t="shared" si="21"/>
        <v>0.43333333333333335</v>
      </c>
      <c r="U44" s="7">
        <f t="shared" si="21"/>
        <v>0</v>
      </c>
      <c r="W44" s="292"/>
    </row>
    <row r="45" spans="2:23" ht="10.5" customHeight="1" x14ac:dyDescent="0.15">
      <c r="B45" s="22"/>
      <c r="C45" s="62"/>
      <c r="D45" s="451" t="s">
        <v>205</v>
      </c>
      <c r="E45" s="4" t="s">
        <v>191</v>
      </c>
      <c r="F45" s="3">
        <f>+[1]集計表!EG31</f>
        <v>4</v>
      </c>
      <c r="G45" s="3">
        <f>+[1]集計表!EH31</f>
        <v>0</v>
      </c>
      <c r="H45" s="3">
        <f>+[1]集計表!EI31</f>
        <v>0</v>
      </c>
      <c r="I45" s="3">
        <f>+[1]集計表!EJ31</f>
        <v>1</v>
      </c>
      <c r="J45" s="3">
        <f>+[1]集計表!EK31</f>
        <v>3</v>
      </c>
      <c r="K45" s="3">
        <f>+[1]集計表!EL31</f>
        <v>1</v>
      </c>
      <c r="L45" s="3">
        <f>+[1]集計表!EM31</f>
        <v>0</v>
      </c>
      <c r="M45" s="3">
        <f>+[1]集計表!EN31</f>
        <v>2</v>
      </c>
      <c r="N45" s="3">
        <f>+[1]集計表!EO31</f>
        <v>1</v>
      </c>
      <c r="O45" s="3">
        <f>+[1]集計表!EP31</f>
        <v>0</v>
      </c>
      <c r="P45" s="3">
        <f>+[1]集計表!EQ31</f>
        <v>0</v>
      </c>
      <c r="Q45" s="3">
        <f>+[1]集計表!ER31</f>
        <v>0</v>
      </c>
      <c r="R45" s="3">
        <f>+[1]集計表!ES31</f>
        <v>0</v>
      </c>
      <c r="S45" s="3">
        <f>+[1]集計表!ET31</f>
        <v>0</v>
      </c>
      <c r="T45" s="3">
        <f>+[1]集計表!EU31</f>
        <v>1</v>
      </c>
      <c r="U45" s="3">
        <f>+[1]集計表!EV31</f>
        <v>0</v>
      </c>
      <c r="W45" s="291"/>
    </row>
    <row r="46" spans="2:23" ht="10.5" customHeight="1" x14ac:dyDescent="0.15">
      <c r="B46" s="22"/>
      <c r="C46" s="62"/>
      <c r="D46" s="452"/>
      <c r="E46" s="5" t="s">
        <v>192</v>
      </c>
      <c r="F46" s="6"/>
      <c r="G46" s="7">
        <f t="shared" ref="G46:U46" si="22">IFERROR(G45/$F45,"-")</f>
        <v>0</v>
      </c>
      <c r="H46" s="7">
        <f t="shared" si="22"/>
        <v>0</v>
      </c>
      <c r="I46" s="7">
        <f t="shared" si="22"/>
        <v>0.25</v>
      </c>
      <c r="J46" s="7">
        <f t="shared" si="22"/>
        <v>0.75</v>
      </c>
      <c r="K46" s="7">
        <f t="shared" si="22"/>
        <v>0.25</v>
      </c>
      <c r="L46" s="7">
        <f t="shared" si="22"/>
        <v>0</v>
      </c>
      <c r="M46" s="7">
        <f t="shared" si="22"/>
        <v>0.5</v>
      </c>
      <c r="N46" s="7">
        <f t="shared" si="22"/>
        <v>0.25</v>
      </c>
      <c r="O46" s="7">
        <f t="shared" si="22"/>
        <v>0</v>
      </c>
      <c r="P46" s="7">
        <f t="shared" si="22"/>
        <v>0</v>
      </c>
      <c r="Q46" s="7">
        <f t="shared" si="22"/>
        <v>0</v>
      </c>
      <c r="R46" s="7">
        <f t="shared" si="22"/>
        <v>0</v>
      </c>
      <c r="S46" s="7">
        <f t="shared" si="22"/>
        <v>0</v>
      </c>
      <c r="T46" s="7">
        <f t="shared" si="22"/>
        <v>0.25</v>
      </c>
      <c r="U46" s="7">
        <f t="shared" si="22"/>
        <v>0</v>
      </c>
      <c r="W46" s="292"/>
    </row>
    <row r="47" spans="2:23" ht="10.5" customHeight="1" x14ac:dyDescent="0.15">
      <c r="B47" s="22"/>
      <c r="C47" s="447" t="s">
        <v>206</v>
      </c>
      <c r="D47" s="451" t="s">
        <v>207</v>
      </c>
      <c r="E47" s="4" t="s">
        <v>191</v>
      </c>
      <c r="F47" s="3">
        <f>+[1]集計表!EG32</f>
        <v>8</v>
      </c>
      <c r="G47" s="3">
        <f>+[1]集計表!EH32</f>
        <v>3</v>
      </c>
      <c r="H47" s="3">
        <f>+[1]集計表!EI32</f>
        <v>2</v>
      </c>
      <c r="I47" s="3">
        <f>+[1]集計表!EJ32</f>
        <v>1</v>
      </c>
      <c r="J47" s="3">
        <f>+[1]集計表!EK32</f>
        <v>2</v>
      </c>
      <c r="K47" s="3">
        <f>+[1]集計表!EL32</f>
        <v>2</v>
      </c>
      <c r="L47" s="3">
        <f>+[1]集計表!EM32</f>
        <v>0</v>
      </c>
      <c r="M47" s="3">
        <f>+[1]集計表!EN32</f>
        <v>0</v>
      </c>
      <c r="N47" s="3">
        <f>+[1]集計表!EO32</f>
        <v>1</v>
      </c>
      <c r="O47" s="3">
        <f>+[1]集計表!EP32</f>
        <v>0</v>
      </c>
      <c r="P47" s="3">
        <f>+[1]集計表!EQ32</f>
        <v>0</v>
      </c>
      <c r="Q47" s="3">
        <f>+[1]集計表!ER32</f>
        <v>1</v>
      </c>
      <c r="R47" s="3">
        <f>+[1]集計表!ES32</f>
        <v>0</v>
      </c>
      <c r="S47" s="3">
        <f>+[1]集計表!ET32</f>
        <v>0</v>
      </c>
      <c r="T47" s="3">
        <f>+[1]集計表!EU32</f>
        <v>4</v>
      </c>
      <c r="U47" s="3">
        <f>+[1]集計表!EV32</f>
        <v>0</v>
      </c>
      <c r="W47" s="291"/>
    </row>
    <row r="48" spans="2:23" ht="10.5" customHeight="1" x14ac:dyDescent="0.15">
      <c r="B48" s="22"/>
      <c r="C48" s="447"/>
      <c r="D48" s="452"/>
      <c r="E48" s="5" t="s">
        <v>192</v>
      </c>
      <c r="F48" s="6"/>
      <c r="G48" s="7">
        <f t="shared" ref="G48:U48" si="23">IFERROR(G47/$F47,"-")</f>
        <v>0.375</v>
      </c>
      <c r="H48" s="7">
        <f t="shared" si="23"/>
        <v>0.25</v>
      </c>
      <c r="I48" s="7">
        <f t="shared" si="23"/>
        <v>0.125</v>
      </c>
      <c r="J48" s="7">
        <f t="shared" si="23"/>
        <v>0.25</v>
      </c>
      <c r="K48" s="7">
        <f t="shared" si="23"/>
        <v>0.25</v>
      </c>
      <c r="L48" s="7">
        <f t="shared" si="23"/>
        <v>0</v>
      </c>
      <c r="M48" s="7">
        <f t="shared" si="23"/>
        <v>0</v>
      </c>
      <c r="N48" s="7">
        <f t="shared" si="23"/>
        <v>0.125</v>
      </c>
      <c r="O48" s="7">
        <f t="shared" si="23"/>
        <v>0</v>
      </c>
      <c r="P48" s="7">
        <f t="shared" si="23"/>
        <v>0</v>
      </c>
      <c r="Q48" s="7">
        <f t="shared" si="23"/>
        <v>0.125</v>
      </c>
      <c r="R48" s="7">
        <f t="shared" si="23"/>
        <v>0</v>
      </c>
      <c r="S48" s="7">
        <f t="shared" si="23"/>
        <v>0</v>
      </c>
      <c r="T48" s="7">
        <f t="shared" si="23"/>
        <v>0.5</v>
      </c>
      <c r="U48" s="7">
        <f t="shared" si="23"/>
        <v>0</v>
      </c>
      <c r="W48" s="292"/>
    </row>
    <row r="49" spans="2:23" ht="10.5" customHeight="1" x14ac:dyDescent="0.15">
      <c r="B49" s="22"/>
      <c r="C49" s="447" t="s">
        <v>208</v>
      </c>
      <c r="D49" s="451" t="s">
        <v>209</v>
      </c>
      <c r="E49" s="4" t="s">
        <v>191</v>
      </c>
      <c r="F49" s="3">
        <f>+[1]集計表!EG33</f>
        <v>4</v>
      </c>
      <c r="G49" s="3">
        <f>+[1]集計表!EH33</f>
        <v>1</v>
      </c>
      <c r="H49" s="3">
        <f>+[1]集計表!EI33</f>
        <v>1</v>
      </c>
      <c r="I49" s="3">
        <f>+[1]集計表!EJ33</f>
        <v>0</v>
      </c>
      <c r="J49" s="3">
        <f>+[1]集計表!EK33</f>
        <v>1</v>
      </c>
      <c r="K49" s="3">
        <f>+[1]集計表!EL33</f>
        <v>1</v>
      </c>
      <c r="L49" s="3">
        <f>+[1]集計表!EM33</f>
        <v>0</v>
      </c>
      <c r="M49" s="3">
        <f>+[1]集計表!EN33</f>
        <v>1</v>
      </c>
      <c r="N49" s="3">
        <f>+[1]集計表!EO33</f>
        <v>0</v>
      </c>
      <c r="O49" s="3">
        <f>+[1]集計表!EP33</f>
        <v>0</v>
      </c>
      <c r="P49" s="3">
        <f>+[1]集計表!EQ33</f>
        <v>0</v>
      </c>
      <c r="Q49" s="3">
        <f>+[1]集計表!ER33</f>
        <v>0</v>
      </c>
      <c r="R49" s="3">
        <f>+[1]集計表!ES33</f>
        <v>0</v>
      </c>
      <c r="S49" s="3">
        <f>+[1]集計表!ET33</f>
        <v>0</v>
      </c>
      <c r="T49" s="3">
        <f>+[1]集計表!EU33</f>
        <v>2</v>
      </c>
      <c r="U49" s="3">
        <f>+[1]集計表!EV33</f>
        <v>0</v>
      </c>
      <c r="W49" s="291"/>
    </row>
    <row r="50" spans="2:23" ht="10.5" customHeight="1" x14ac:dyDescent="0.15">
      <c r="B50" s="22"/>
      <c r="C50" s="447"/>
      <c r="D50" s="452"/>
      <c r="E50" s="5" t="s">
        <v>192</v>
      </c>
      <c r="F50" s="6"/>
      <c r="G50" s="7">
        <f t="shared" ref="G50:U50" si="24">IFERROR(G49/$F49,"-")</f>
        <v>0.25</v>
      </c>
      <c r="H50" s="7">
        <f t="shared" si="24"/>
        <v>0.25</v>
      </c>
      <c r="I50" s="7">
        <f t="shared" si="24"/>
        <v>0</v>
      </c>
      <c r="J50" s="7">
        <f t="shared" si="24"/>
        <v>0.25</v>
      </c>
      <c r="K50" s="7">
        <f t="shared" si="24"/>
        <v>0.25</v>
      </c>
      <c r="L50" s="7">
        <f t="shared" si="24"/>
        <v>0</v>
      </c>
      <c r="M50" s="7">
        <f t="shared" si="24"/>
        <v>0.25</v>
      </c>
      <c r="N50" s="7">
        <f t="shared" si="24"/>
        <v>0</v>
      </c>
      <c r="O50" s="7">
        <f t="shared" si="24"/>
        <v>0</v>
      </c>
      <c r="P50" s="7">
        <f t="shared" si="24"/>
        <v>0</v>
      </c>
      <c r="Q50" s="7">
        <f t="shared" si="24"/>
        <v>0</v>
      </c>
      <c r="R50" s="7">
        <f t="shared" si="24"/>
        <v>0</v>
      </c>
      <c r="S50" s="7">
        <f t="shared" si="24"/>
        <v>0</v>
      </c>
      <c r="T50" s="7">
        <f t="shared" si="24"/>
        <v>0.5</v>
      </c>
      <c r="U50" s="7">
        <f t="shared" si="24"/>
        <v>0</v>
      </c>
      <c r="W50" s="292"/>
    </row>
    <row r="51" spans="2:23" ht="10.5" customHeight="1" x14ac:dyDescent="0.15">
      <c r="B51" s="22"/>
      <c r="C51" s="62"/>
      <c r="D51" s="451" t="s">
        <v>210</v>
      </c>
      <c r="E51" s="4" t="s">
        <v>191</v>
      </c>
      <c r="F51" s="3">
        <f>+[1]集計表!EG34</f>
        <v>8</v>
      </c>
      <c r="G51" s="3">
        <f>+[1]集計表!EH34</f>
        <v>4</v>
      </c>
      <c r="H51" s="3">
        <f>+[1]集計表!EI34</f>
        <v>2</v>
      </c>
      <c r="I51" s="3">
        <f>+[1]集計表!EJ34</f>
        <v>0</v>
      </c>
      <c r="J51" s="3">
        <f>+[1]集計表!EK34</f>
        <v>3</v>
      </c>
      <c r="K51" s="3">
        <f>+[1]集計表!EL34</f>
        <v>1</v>
      </c>
      <c r="L51" s="3">
        <f>+[1]集計表!EM34</f>
        <v>2</v>
      </c>
      <c r="M51" s="3">
        <f>+[1]集計表!EN34</f>
        <v>2</v>
      </c>
      <c r="N51" s="3">
        <f>+[1]集計表!EO34</f>
        <v>0</v>
      </c>
      <c r="O51" s="3">
        <f>+[1]集計表!EP34</f>
        <v>1</v>
      </c>
      <c r="P51" s="3">
        <f>+[1]集計表!EQ34</f>
        <v>0</v>
      </c>
      <c r="Q51" s="3">
        <f>+[1]集計表!ER34</f>
        <v>1</v>
      </c>
      <c r="R51" s="3">
        <f>+[1]集計表!ES34</f>
        <v>0</v>
      </c>
      <c r="S51" s="3">
        <f>+[1]集計表!ET34</f>
        <v>2</v>
      </c>
      <c r="T51" s="3">
        <f>+[1]集計表!EU34</f>
        <v>3</v>
      </c>
      <c r="U51" s="3">
        <f>+[1]集計表!EV34</f>
        <v>0</v>
      </c>
      <c r="W51" s="291"/>
    </row>
    <row r="52" spans="2:23" ht="10.5" customHeight="1" x14ac:dyDescent="0.15">
      <c r="B52" s="22"/>
      <c r="C52" s="62"/>
      <c r="D52" s="452"/>
      <c r="E52" s="5" t="s">
        <v>192</v>
      </c>
      <c r="F52" s="6"/>
      <c r="G52" s="7">
        <f t="shared" ref="G52:U52" si="25">IFERROR(G51/$F51,"-")</f>
        <v>0.5</v>
      </c>
      <c r="H52" s="7">
        <f t="shared" si="25"/>
        <v>0.25</v>
      </c>
      <c r="I52" s="7">
        <f t="shared" si="25"/>
        <v>0</v>
      </c>
      <c r="J52" s="7">
        <f t="shared" si="25"/>
        <v>0.375</v>
      </c>
      <c r="K52" s="7">
        <f t="shared" si="25"/>
        <v>0.125</v>
      </c>
      <c r="L52" s="7">
        <f t="shared" si="25"/>
        <v>0.25</v>
      </c>
      <c r="M52" s="7">
        <f t="shared" si="25"/>
        <v>0.25</v>
      </c>
      <c r="N52" s="7">
        <f t="shared" si="25"/>
        <v>0</v>
      </c>
      <c r="O52" s="7">
        <f t="shared" si="25"/>
        <v>0.125</v>
      </c>
      <c r="P52" s="7">
        <f t="shared" si="25"/>
        <v>0</v>
      </c>
      <c r="Q52" s="7">
        <f t="shared" si="25"/>
        <v>0.125</v>
      </c>
      <c r="R52" s="7">
        <f t="shared" si="25"/>
        <v>0</v>
      </c>
      <c r="S52" s="7">
        <f t="shared" si="25"/>
        <v>0.25</v>
      </c>
      <c r="T52" s="7">
        <f t="shared" si="25"/>
        <v>0.375</v>
      </c>
      <c r="U52" s="7">
        <f t="shared" si="25"/>
        <v>0</v>
      </c>
      <c r="W52" s="292"/>
    </row>
    <row r="53" spans="2:23" ht="10.5" customHeight="1" x14ac:dyDescent="0.15">
      <c r="B53" s="22"/>
      <c r="C53" s="62"/>
      <c r="D53" s="451" t="s">
        <v>211</v>
      </c>
      <c r="E53" s="4" t="s">
        <v>191</v>
      </c>
      <c r="F53" s="3">
        <f>+[1]集計表!EG35</f>
        <v>6</v>
      </c>
      <c r="G53" s="3">
        <f>+[1]集計表!EH35</f>
        <v>1</v>
      </c>
      <c r="H53" s="3">
        <f>+[1]集計表!EI35</f>
        <v>0</v>
      </c>
      <c r="I53" s="3">
        <f>+[1]集計表!EJ35</f>
        <v>0</v>
      </c>
      <c r="J53" s="3">
        <f>+[1]集計表!EK35</f>
        <v>0</v>
      </c>
      <c r="K53" s="3">
        <f>+[1]集計表!EL35</f>
        <v>1</v>
      </c>
      <c r="L53" s="3">
        <f>+[1]集計表!EM35</f>
        <v>1</v>
      </c>
      <c r="M53" s="3">
        <f>+[1]集計表!EN35</f>
        <v>1</v>
      </c>
      <c r="N53" s="3">
        <f>+[1]集計表!EO35</f>
        <v>0</v>
      </c>
      <c r="O53" s="3">
        <f>+[1]集計表!EP35</f>
        <v>0</v>
      </c>
      <c r="P53" s="3">
        <f>+[1]集計表!EQ35</f>
        <v>0</v>
      </c>
      <c r="Q53" s="3">
        <f>+[1]集計表!ER35</f>
        <v>0</v>
      </c>
      <c r="R53" s="3">
        <f>+[1]集計表!ES35</f>
        <v>1</v>
      </c>
      <c r="S53" s="3">
        <f>+[1]集計表!ET35</f>
        <v>0</v>
      </c>
      <c r="T53" s="3">
        <f>+[1]集計表!EU35</f>
        <v>3</v>
      </c>
      <c r="U53" s="3">
        <f>+[1]集計表!EV35</f>
        <v>0</v>
      </c>
      <c r="W53" s="291"/>
    </row>
    <row r="54" spans="2:23" ht="10.5" customHeight="1" x14ac:dyDescent="0.15">
      <c r="B54" s="22"/>
      <c r="C54" s="62"/>
      <c r="D54" s="452"/>
      <c r="E54" s="5" t="s">
        <v>192</v>
      </c>
      <c r="F54" s="6"/>
      <c r="G54" s="7">
        <f t="shared" ref="G54:U54" si="26">IFERROR(G53/$F53,"-")</f>
        <v>0.16666666666666666</v>
      </c>
      <c r="H54" s="7">
        <f t="shared" si="26"/>
        <v>0</v>
      </c>
      <c r="I54" s="7">
        <f t="shared" si="26"/>
        <v>0</v>
      </c>
      <c r="J54" s="7">
        <f t="shared" si="26"/>
        <v>0</v>
      </c>
      <c r="K54" s="7">
        <f t="shared" si="26"/>
        <v>0.16666666666666666</v>
      </c>
      <c r="L54" s="7">
        <f t="shared" si="26"/>
        <v>0.16666666666666666</v>
      </c>
      <c r="M54" s="7">
        <f t="shared" si="26"/>
        <v>0.16666666666666666</v>
      </c>
      <c r="N54" s="7">
        <f t="shared" si="26"/>
        <v>0</v>
      </c>
      <c r="O54" s="7">
        <f t="shared" si="26"/>
        <v>0</v>
      </c>
      <c r="P54" s="7">
        <f t="shared" si="26"/>
        <v>0</v>
      </c>
      <c r="Q54" s="7">
        <f t="shared" si="26"/>
        <v>0</v>
      </c>
      <c r="R54" s="7">
        <f t="shared" si="26"/>
        <v>0.16666666666666666</v>
      </c>
      <c r="S54" s="7">
        <f t="shared" si="26"/>
        <v>0</v>
      </c>
      <c r="T54" s="7">
        <f t="shared" si="26"/>
        <v>0.5</v>
      </c>
      <c r="U54" s="7">
        <f t="shared" si="26"/>
        <v>0</v>
      </c>
      <c r="W54" s="292"/>
    </row>
    <row r="55" spans="2:23" ht="10.5" customHeight="1" x14ac:dyDescent="0.15">
      <c r="B55" s="22"/>
      <c r="C55" s="67"/>
      <c r="D55" s="451" t="s">
        <v>52</v>
      </c>
      <c r="E55" s="4" t="s">
        <v>191</v>
      </c>
      <c r="F55" s="3">
        <f>+[1]集計表!EG36</f>
        <v>33</v>
      </c>
      <c r="G55" s="3">
        <f>+[1]集計表!EH36</f>
        <v>10</v>
      </c>
      <c r="H55" s="3">
        <f>+[1]集計表!EI36</f>
        <v>8</v>
      </c>
      <c r="I55" s="3">
        <f>+[1]集計表!EJ36</f>
        <v>5</v>
      </c>
      <c r="J55" s="3">
        <f>+[1]集計表!EK36</f>
        <v>9</v>
      </c>
      <c r="K55" s="3">
        <f>+[1]集計表!EL36</f>
        <v>2</v>
      </c>
      <c r="L55" s="3">
        <f>+[1]集計表!EM36</f>
        <v>1</v>
      </c>
      <c r="M55" s="3">
        <f>+[1]集計表!EN36</f>
        <v>5</v>
      </c>
      <c r="N55" s="3">
        <f>+[1]集計表!EO36</f>
        <v>2</v>
      </c>
      <c r="O55" s="3">
        <f>+[1]集計表!EP36</f>
        <v>0</v>
      </c>
      <c r="P55" s="3">
        <f>+[1]集計表!EQ36</f>
        <v>1</v>
      </c>
      <c r="Q55" s="3">
        <f>+[1]集計表!ER36</f>
        <v>2</v>
      </c>
      <c r="R55" s="3">
        <f>+[1]集計表!ES36</f>
        <v>0</v>
      </c>
      <c r="S55" s="3">
        <f>+[1]集計表!ET36</f>
        <v>0</v>
      </c>
      <c r="T55" s="3">
        <f>+[1]集計表!EU36</f>
        <v>11</v>
      </c>
      <c r="U55" s="3">
        <f>+[1]集計表!EV36</f>
        <v>1</v>
      </c>
      <c r="W55" s="291"/>
    </row>
    <row r="56" spans="2:23" ht="10.5" customHeight="1" x14ac:dyDescent="0.15">
      <c r="B56" s="22"/>
      <c r="C56" s="62"/>
      <c r="D56" s="452"/>
      <c r="E56" s="5" t="s">
        <v>192</v>
      </c>
      <c r="F56" s="6"/>
      <c r="G56" s="7">
        <f t="shared" ref="G56:U56" si="27">IFERROR(G55/$F55,"-")</f>
        <v>0.30303030303030304</v>
      </c>
      <c r="H56" s="7">
        <f t="shared" si="27"/>
        <v>0.24242424242424243</v>
      </c>
      <c r="I56" s="7">
        <f t="shared" si="27"/>
        <v>0.15151515151515152</v>
      </c>
      <c r="J56" s="7">
        <f t="shared" si="27"/>
        <v>0.27272727272727271</v>
      </c>
      <c r="K56" s="7">
        <f t="shared" si="27"/>
        <v>6.0606060606060608E-2</v>
      </c>
      <c r="L56" s="7">
        <f t="shared" si="27"/>
        <v>3.0303030303030304E-2</v>
      </c>
      <c r="M56" s="7">
        <f t="shared" si="27"/>
        <v>0.15151515151515152</v>
      </c>
      <c r="N56" s="7">
        <f t="shared" si="27"/>
        <v>6.0606060606060608E-2</v>
      </c>
      <c r="O56" s="7">
        <f t="shared" si="27"/>
        <v>0</v>
      </c>
      <c r="P56" s="7">
        <f t="shared" si="27"/>
        <v>3.0303030303030304E-2</v>
      </c>
      <c r="Q56" s="7">
        <f t="shared" si="27"/>
        <v>6.0606060606060608E-2</v>
      </c>
      <c r="R56" s="7">
        <f t="shared" si="27"/>
        <v>0</v>
      </c>
      <c r="S56" s="7">
        <f t="shared" si="27"/>
        <v>0</v>
      </c>
      <c r="T56" s="7">
        <f t="shared" si="27"/>
        <v>0.33333333333333331</v>
      </c>
      <c r="U56" s="7">
        <f t="shared" si="27"/>
        <v>3.0303030303030304E-2</v>
      </c>
      <c r="W56" s="292"/>
    </row>
    <row r="57" spans="2:23" ht="10.5" customHeight="1" x14ac:dyDescent="0.15">
      <c r="B57" s="22"/>
      <c r="C57" s="62"/>
      <c r="D57" s="451" t="s">
        <v>212</v>
      </c>
      <c r="E57" s="4" t="s">
        <v>191</v>
      </c>
      <c r="F57" s="3">
        <f>+[1]集計表!EG37</f>
        <v>6</v>
      </c>
      <c r="G57" s="3">
        <f>+[1]集計表!EH37</f>
        <v>1</v>
      </c>
      <c r="H57" s="3">
        <f>+[1]集計表!EI37</f>
        <v>1</v>
      </c>
      <c r="I57" s="3">
        <f>+[1]集計表!EJ37</f>
        <v>0</v>
      </c>
      <c r="J57" s="3">
        <f>+[1]集計表!EK37</f>
        <v>1</v>
      </c>
      <c r="K57" s="3">
        <f>+[1]集計表!EL37</f>
        <v>2</v>
      </c>
      <c r="L57" s="3">
        <f>+[1]集計表!EM37</f>
        <v>0</v>
      </c>
      <c r="M57" s="3">
        <f>+[1]集計表!EN37</f>
        <v>0</v>
      </c>
      <c r="N57" s="3">
        <f>+[1]集計表!EO37</f>
        <v>1</v>
      </c>
      <c r="O57" s="3">
        <f>+[1]集計表!EP37</f>
        <v>0</v>
      </c>
      <c r="P57" s="3">
        <f>+[1]集計表!EQ37</f>
        <v>1</v>
      </c>
      <c r="Q57" s="3">
        <f>+[1]集計表!ER37</f>
        <v>0</v>
      </c>
      <c r="R57" s="3">
        <f>+[1]集計表!ES37</f>
        <v>0</v>
      </c>
      <c r="S57" s="3">
        <f>+[1]集計表!ET37</f>
        <v>0</v>
      </c>
      <c r="T57" s="3">
        <f>+[1]集計表!EU37</f>
        <v>3</v>
      </c>
      <c r="U57" s="3">
        <f>+[1]集計表!EV37</f>
        <v>0</v>
      </c>
      <c r="W57" s="291"/>
    </row>
    <row r="58" spans="2:23" ht="10.5" customHeight="1" x14ac:dyDescent="0.15">
      <c r="B58" s="22"/>
      <c r="C58" s="62"/>
      <c r="D58" s="452"/>
      <c r="E58" s="5" t="s">
        <v>192</v>
      </c>
      <c r="F58" s="6"/>
      <c r="G58" s="7">
        <f t="shared" ref="G58:U58" si="28">IFERROR(G57/$F57,"-")</f>
        <v>0.16666666666666666</v>
      </c>
      <c r="H58" s="7">
        <f t="shared" si="28"/>
        <v>0.16666666666666666</v>
      </c>
      <c r="I58" s="7">
        <f t="shared" si="28"/>
        <v>0</v>
      </c>
      <c r="J58" s="7">
        <f t="shared" si="28"/>
        <v>0.16666666666666666</v>
      </c>
      <c r="K58" s="7">
        <f t="shared" si="28"/>
        <v>0.33333333333333331</v>
      </c>
      <c r="L58" s="7">
        <f t="shared" si="28"/>
        <v>0</v>
      </c>
      <c r="M58" s="7">
        <f t="shared" si="28"/>
        <v>0</v>
      </c>
      <c r="N58" s="7">
        <f t="shared" si="28"/>
        <v>0.16666666666666666</v>
      </c>
      <c r="O58" s="7">
        <f t="shared" si="28"/>
        <v>0</v>
      </c>
      <c r="P58" s="7">
        <f t="shared" si="28"/>
        <v>0.16666666666666666</v>
      </c>
      <c r="Q58" s="7">
        <f t="shared" si="28"/>
        <v>0</v>
      </c>
      <c r="R58" s="7">
        <f t="shared" si="28"/>
        <v>0</v>
      </c>
      <c r="S58" s="7">
        <f t="shared" si="28"/>
        <v>0</v>
      </c>
      <c r="T58" s="7">
        <f t="shared" si="28"/>
        <v>0.5</v>
      </c>
      <c r="U58" s="7">
        <f t="shared" si="28"/>
        <v>0</v>
      </c>
      <c r="W58" s="292"/>
    </row>
    <row r="59" spans="2:23" ht="10.5" customHeight="1" x14ac:dyDescent="0.15">
      <c r="B59" s="22"/>
      <c r="C59" s="447" t="s">
        <v>213</v>
      </c>
      <c r="D59" s="451" t="s">
        <v>207</v>
      </c>
      <c r="E59" s="4" t="s">
        <v>191</v>
      </c>
      <c r="F59" s="3">
        <f>+[1]集計表!EG38</f>
        <v>15</v>
      </c>
      <c r="G59" s="3">
        <f>+[1]集計表!EH38</f>
        <v>7</v>
      </c>
      <c r="H59" s="3">
        <f>+[1]集計表!EI38</f>
        <v>6</v>
      </c>
      <c r="I59" s="3">
        <f>+[1]集計表!EJ38</f>
        <v>3</v>
      </c>
      <c r="J59" s="3">
        <f>+[1]集計表!EK38</f>
        <v>6</v>
      </c>
      <c r="K59" s="3">
        <f>+[1]集計表!EL38</f>
        <v>0</v>
      </c>
      <c r="L59" s="3">
        <f>+[1]集計表!EM38</f>
        <v>0</v>
      </c>
      <c r="M59" s="3">
        <f>+[1]集計表!EN38</f>
        <v>2</v>
      </c>
      <c r="N59" s="3">
        <f>+[1]集計表!EO38</f>
        <v>0</v>
      </c>
      <c r="O59" s="3">
        <f>+[1]集計表!EP38</f>
        <v>0</v>
      </c>
      <c r="P59" s="3">
        <f>+[1]集計表!EQ38</f>
        <v>0</v>
      </c>
      <c r="Q59" s="3">
        <f>+[1]集計表!ER38</f>
        <v>1</v>
      </c>
      <c r="R59" s="3">
        <f>+[1]集計表!ES38</f>
        <v>0</v>
      </c>
      <c r="S59" s="3">
        <f>+[1]集計表!ET38</f>
        <v>0</v>
      </c>
      <c r="T59" s="3">
        <f>+[1]集計表!EU38</f>
        <v>4</v>
      </c>
      <c r="U59" s="3">
        <f>+[1]集計表!EV38</f>
        <v>0</v>
      </c>
      <c r="W59" s="291"/>
    </row>
    <row r="60" spans="2:23" ht="10.5" customHeight="1" x14ac:dyDescent="0.15">
      <c r="B60" s="22"/>
      <c r="C60" s="447"/>
      <c r="D60" s="452"/>
      <c r="E60" s="5" t="s">
        <v>192</v>
      </c>
      <c r="F60" s="6"/>
      <c r="G60" s="7">
        <f t="shared" ref="G60:U60" si="29">IFERROR(G59/$F59,"-")</f>
        <v>0.46666666666666667</v>
      </c>
      <c r="H60" s="7">
        <f t="shared" si="29"/>
        <v>0.4</v>
      </c>
      <c r="I60" s="7">
        <f t="shared" si="29"/>
        <v>0.2</v>
      </c>
      <c r="J60" s="7">
        <f t="shared" si="29"/>
        <v>0.4</v>
      </c>
      <c r="K60" s="7">
        <f t="shared" si="29"/>
        <v>0</v>
      </c>
      <c r="L60" s="7">
        <f t="shared" si="29"/>
        <v>0</v>
      </c>
      <c r="M60" s="7">
        <f t="shared" si="29"/>
        <v>0.13333333333333333</v>
      </c>
      <c r="N60" s="7">
        <f t="shared" si="29"/>
        <v>0</v>
      </c>
      <c r="O60" s="7">
        <f t="shared" si="29"/>
        <v>0</v>
      </c>
      <c r="P60" s="7">
        <f t="shared" si="29"/>
        <v>0</v>
      </c>
      <c r="Q60" s="7">
        <f t="shared" si="29"/>
        <v>6.6666666666666666E-2</v>
      </c>
      <c r="R60" s="7">
        <f t="shared" si="29"/>
        <v>0</v>
      </c>
      <c r="S60" s="7">
        <f t="shared" si="29"/>
        <v>0</v>
      </c>
      <c r="T60" s="7">
        <f t="shared" si="29"/>
        <v>0.26666666666666666</v>
      </c>
      <c r="U60" s="7">
        <f t="shared" si="29"/>
        <v>0</v>
      </c>
      <c r="W60" s="292"/>
    </row>
    <row r="61" spans="2:23" ht="10.5" customHeight="1" x14ac:dyDescent="0.15">
      <c r="B61" s="22"/>
      <c r="C61" s="447" t="s">
        <v>208</v>
      </c>
      <c r="D61" s="451" t="s">
        <v>210</v>
      </c>
      <c r="E61" s="4" t="s">
        <v>191</v>
      </c>
      <c r="F61" s="3">
        <f>+[1]集計表!EG39</f>
        <v>2</v>
      </c>
      <c r="G61" s="3">
        <f>+[1]集計表!EH39</f>
        <v>0</v>
      </c>
      <c r="H61" s="3">
        <f>+[1]集計表!EI39</f>
        <v>0</v>
      </c>
      <c r="I61" s="3">
        <f>+[1]集計表!EJ39</f>
        <v>0</v>
      </c>
      <c r="J61" s="3">
        <f>+[1]集計表!EK39</f>
        <v>0</v>
      </c>
      <c r="K61" s="3">
        <f>+[1]集計表!EL39</f>
        <v>0</v>
      </c>
      <c r="L61" s="3">
        <f>+[1]集計表!EM39</f>
        <v>0</v>
      </c>
      <c r="M61" s="3">
        <f>+[1]集計表!EN39</f>
        <v>0</v>
      </c>
      <c r="N61" s="3">
        <f>+[1]集計表!EO39</f>
        <v>0</v>
      </c>
      <c r="O61" s="3">
        <f>+[1]集計表!EP39</f>
        <v>0</v>
      </c>
      <c r="P61" s="3">
        <f>+[1]集計表!EQ39</f>
        <v>0</v>
      </c>
      <c r="Q61" s="3">
        <f>+[1]集計表!ER39</f>
        <v>0</v>
      </c>
      <c r="R61" s="3">
        <f>+[1]集計表!ES39</f>
        <v>0</v>
      </c>
      <c r="S61" s="3">
        <f>+[1]集計表!ET39</f>
        <v>0</v>
      </c>
      <c r="T61" s="3">
        <f>+[1]集計表!EU39</f>
        <v>2</v>
      </c>
      <c r="U61" s="3">
        <f>+[1]集計表!EV39</f>
        <v>0</v>
      </c>
      <c r="W61" s="291"/>
    </row>
    <row r="62" spans="2:23" ht="10.5" customHeight="1" x14ac:dyDescent="0.15">
      <c r="B62" s="22"/>
      <c r="C62" s="447"/>
      <c r="D62" s="452"/>
      <c r="E62" s="5" t="s">
        <v>192</v>
      </c>
      <c r="F62" s="6"/>
      <c r="G62" s="7">
        <f t="shared" ref="G62:U62" si="30">IFERROR(G61/$F61,"-")</f>
        <v>0</v>
      </c>
      <c r="H62" s="7">
        <f t="shared" si="30"/>
        <v>0</v>
      </c>
      <c r="I62" s="7">
        <f t="shared" si="30"/>
        <v>0</v>
      </c>
      <c r="J62" s="7">
        <f t="shared" si="30"/>
        <v>0</v>
      </c>
      <c r="K62" s="7">
        <f t="shared" si="30"/>
        <v>0</v>
      </c>
      <c r="L62" s="7">
        <f t="shared" si="30"/>
        <v>0</v>
      </c>
      <c r="M62" s="7">
        <f t="shared" si="30"/>
        <v>0</v>
      </c>
      <c r="N62" s="7">
        <f t="shared" si="30"/>
        <v>0</v>
      </c>
      <c r="O62" s="7">
        <f t="shared" si="30"/>
        <v>0</v>
      </c>
      <c r="P62" s="7">
        <f t="shared" si="30"/>
        <v>0</v>
      </c>
      <c r="Q62" s="7">
        <f t="shared" si="30"/>
        <v>0</v>
      </c>
      <c r="R62" s="7">
        <f t="shared" si="30"/>
        <v>0</v>
      </c>
      <c r="S62" s="7">
        <f t="shared" si="30"/>
        <v>0</v>
      </c>
      <c r="T62" s="7">
        <f t="shared" si="30"/>
        <v>1</v>
      </c>
      <c r="U62" s="7">
        <f t="shared" si="30"/>
        <v>0</v>
      </c>
      <c r="W62" s="292"/>
    </row>
    <row r="63" spans="2:23" ht="10.5" customHeight="1" x14ac:dyDescent="0.15">
      <c r="B63" s="22"/>
      <c r="C63" s="62"/>
      <c r="D63" s="451" t="s">
        <v>211</v>
      </c>
      <c r="E63" s="4" t="s">
        <v>191</v>
      </c>
      <c r="F63" s="3">
        <f>+[1]集計表!EG40</f>
        <v>10</v>
      </c>
      <c r="G63" s="3">
        <f>+[1]集計表!EH40</f>
        <v>2</v>
      </c>
      <c r="H63" s="3">
        <f>+[1]集計表!EI40</f>
        <v>1</v>
      </c>
      <c r="I63" s="3">
        <f>+[1]集計表!EJ40</f>
        <v>2</v>
      </c>
      <c r="J63" s="3">
        <f>+[1]集計表!EK40</f>
        <v>2</v>
      </c>
      <c r="K63" s="3">
        <f>+[1]集計表!EL40</f>
        <v>0</v>
      </c>
      <c r="L63" s="3">
        <f>+[1]集計表!EM40</f>
        <v>1</v>
      </c>
      <c r="M63" s="3">
        <f>+[1]集計表!EN40</f>
        <v>3</v>
      </c>
      <c r="N63" s="3">
        <f>+[1]集計表!EO40</f>
        <v>1</v>
      </c>
      <c r="O63" s="3">
        <f>+[1]集計表!EP40</f>
        <v>0</v>
      </c>
      <c r="P63" s="3">
        <f>+[1]集計表!EQ40</f>
        <v>0</v>
      </c>
      <c r="Q63" s="3">
        <f>+[1]集計表!ER40</f>
        <v>1</v>
      </c>
      <c r="R63" s="3">
        <f>+[1]集計表!ES40</f>
        <v>0</v>
      </c>
      <c r="S63" s="3">
        <f>+[1]集計表!ET40</f>
        <v>0</v>
      </c>
      <c r="T63" s="3">
        <f>+[1]集計表!EU40</f>
        <v>2</v>
      </c>
      <c r="U63" s="3">
        <f>+[1]集計表!EV40</f>
        <v>1</v>
      </c>
      <c r="W63" s="291"/>
    </row>
    <row r="64" spans="2:23" ht="10.5" customHeight="1" x14ac:dyDescent="0.15">
      <c r="B64" s="22"/>
      <c r="C64" s="62"/>
      <c r="D64" s="452"/>
      <c r="E64" s="5" t="s">
        <v>192</v>
      </c>
      <c r="F64" s="6"/>
      <c r="G64" s="7">
        <f t="shared" ref="G64:U64" si="31">IFERROR(G63/$F63,"-")</f>
        <v>0.2</v>
      </c>
      <c r="H64" s="7">
        <f t="shared" si="31"/>
        <v>0.1</v>
      </c>
      <c r="I64" s="7">
        <f t="shared" si="31"/>
        <v>0.2</v>
      </c>
      <c r="J64" s="7">
        <f t="shared" si="31"/>
        <v>0.2</v>
      </c>
      <c r="K64" s="7">
        <f t="shared" si="31"/>
        <v>0</v>
      </c>
      <c r="L64" s="7">
        <f t="shared" si="31"/>
        <v>0.1</v>
      </c>
      <c r="M64" s="7">
        <f t="shared" si="31"/>
        <v>0.3</v>
      </c>
      <c r="N64" s="7">
        <f t="shared" si="31"/>
        <v>0.1</v>
      </c>
      <c r="O64" s="7">
        <f t="shared" si="31"/>
        <v>0</v>
      </c>
      <c r="P64" s="7">
        <f t="shared" si="31"/>
        <v>0</v>
      </c>
      <c r="Q64" s="7">
        <f t="shared" si="31"/>
        <v>0.1</v>
      </c>
      <c r="R64" s="7">
        <f t="shared" si="31"/>
        <v>0</v>
      </c>
      <c r="S64" s="7">
        <f t="shared" si="31"/>
        <v>0</v>
      </c>
      <c r="T64" s="7">
        <f t="shared" si="31"/>
        <v>0.2</v>
      </c>
      <c r="U64" s="7">
        <f t="shared" si="31"/>
        <v>0.1</v>
      </c>
      <c r="W64" s="292"/>
    </row>
    <row r="65" spans="2:23" ht="10.5" customHeight="1" x14ac:dyDescent="0.15">
      <c r="B65" s="22"/>
      <c r="C65" s="464" t="s">
        <v>214</v>
      </c>
      <c r="D65" s="479"/>
      <c r="E65" s="36" t="s">
        <v>191</v>
      </c>
      <c r="F65" s="37">
        <f>+[1]集計表!EG10</f>
        <v>17</v>
      </c>
      <c r="G65" s="37">
        <f>+[1]集計表!EH10</f>
        <v>8</v>
      </c>
      <c r="H65" s="37">
        <f>+[1]集計表!EI10</f>
        <v>5</v>
      </c>
      <c r="I65" s="37">
        <f>+[1]集計表!EJ10</f>
        <v>3</v>
      </c>
      <c r="J65" s="37">
        <f>+[1]集計表!EK10</f>
        <v>6</v>
      </c>
      <c r="K65" s="37">
        <f>+[1]集計表!EL10</f>
        <v>6</v>
      </c>
      <c r="L65" s="37">
        <f>+[1]集計表!EM10</f>
        <v>0</v>
      </c>
      <c r="M65" s="37">
        <f>+[1]集計表!EN10</f>
        <v>5</v>
      </c>
      <c r="N65" s="37">
        <f>+[1]集計表!EO10</f>
        <v>3</v>
      </c>
      <c r="O65" s="37">
        <f>+[1]集計表!EP10</f>
        <v>1</v>
      </c>
      <c r="P65" s="37">
        <f>+[1]集計表!EQ10</f>
        <v>1</v>
      </c>
      <c r="Q65" s="37">
        <f>+[1]集計表!ER10</f>
        <v>2</v>
      </c>
      <c r="R65" s="37">
        <f>+[1]集計表!ES10</f>
        <v>1</v>
      </c>
      <c r="S65" s="37">
        <f>+[1]集計表!ET10</f>
        <v>1</v>
      </c>
      <c r="T65" s="37">
        <f>+[1]集計表!EU10</f>
        <v>3</v>
      </c>
      <c r="U65" s="37">
        <f>+[1]集計表!EV10</f>
        <v>0</v>
      </c>
      <c r="W65" s="291"/>
    </row>
    <row r="66" spans="2:23" ht="10.5" customHeight="1" x14ac:dyDescent="0.15">
      <c r="B66" s="22"/>
      <c r="C66" s="480"/>
      <c r="D66" s="481"/>
      <c r="E66" s="38" t="s">
        <v>192</v>
      </c>
      <c r="F66" s="39"/>
      <c r="G66" s="40">
        <f t="shared" ref="G66:U66" si="32">IFERROR(G65/$F65,"-")</f>
        <v>0.47058823529411764</v>
      </c>
      <c r="H66" s="40">
        <f t="shared" si="32"/>
        <v>0.29411764705882354</v>
      </c>
      <c r="I66" s="40">
        <f t="shared" si="32"/>
        <v>0.17647058823529413</v>
      </c>
      <c r="J66" s="40">
        <f t="shared" si="32"/>
        <v>0.35294117647058826</v>
      </c>
      <c r="K66" s="40">
        <f t="shared" si="32"/>
        <v>0.35294117647058826</v>
      </c>
      <c r="L66" s="40">
        <f t="shared" si="32"/>
        <v>0</v>
      </c>
      <c r="M66" s="40">
        <f t="shared" si="32"/>
        <v>0.29411764705882354</v>
      </c>
      <c r="N66" s="40">
        <f t="shared" si="32"/>
        <v>0.17647058823529413</v>
      </c>
      <c r="O66" s="40">
        <f t="shared" si="32"/>
        <v>5.8823529411764705E-2</v>
      </c>
      <c r="P66" s="40">
        <f t="shared" si="32"/>
        <v>5.8823529411764705E-2</v>
      </c>
      <c r="Q66" s="40">
        <f t="shared" si="32"/>
        <v>0.11764705882352941</v>
      </c>
      <c r="R66" s="40">
        <f t="shared" si="32"/>
        <v>5.8823529411764705E-2</v>
      </c>
      <c r="S66" s="40">
        <f t="shared" si="32"/>
        <v>5.8823529411764705E-2</v>
      </c>
      <c r="T66" s="40">
        <f t="shared" si="32"/>
        <v>0.17647058823529413</v>
      </c>
      <c r="U66" s="40">
        <f t="shared" si="32"/>
        <v>0</v>
      </c>
      <c r="W66" s="292"/>
    </row>
    <row r="67" spans="2:23" ht="10.5" customHeight="1" x14ac:dyDescent="0.15">
      <c r="B67" s="22"/>
      <c r="C67" s="464" t="s">
        <v>215</v>
      </c>
      <c r="D67" s="479"/>
      <c r="E67" s="36" t="s">
        <v>191</v>
      </c>
      <c r="F67" s="37">
        <f>+[1]集計表!EG11</f>
        <v>13</v>
      </c>
      <c r="G67" s="37">
        <f>+[1]集計表!EH11</f>
        <v>6</v>
      </c>
      <c r="H67" s="37">
        <f>+[1]集計表!EI11</f>
        <v>2</v>
      </c>
      <c r="I67" s="37">
        <f>+[1]集計表!EJ11</f>
        <v>1</v>
      </c>
      <c r="J67" s="37">
        <f>+[1]集計表!EK11</f>
        <v>4</v>
      </c>
      <c r="K67" s="37">
        <f>+[1]集計表!EL11</f>
        <v>1</v>
      </c>
      <c r="L67" s="37">
        <f>+[1]集計表!EM11</f>
        <v>0</v>
      </c>
      <c r="M67" s="37">
        <f>+[1]集計表!EN11</f>
        <v>1</v>
      </c>
      <c r="N67" s="37">
        <f>+[1]集計表!EO11</f>
        <v>0</v>
      </c>
      <c r="O67" s="37">
        <f>+[1]集計表!EP11</f>
        <v>0</v>
      </c>
      <c r="P67" s="37">
        <f>+[1]集計表!EQ11</f>
        <v>0</v>
      </c>
      <c r="Q67" s="37">
        <f>+[1]集計表!ER11</f>
        <v>0</v>
      </c>
      <c r="R67" s="37">
        <f>+[1]集計表!ES11</f>
        <v>0</v>
      </c>
      <c r="S67" s="37">
        <f>+[1]集計表!ET11</f>
        <v>2</v>
      </c>
      <c r="T67" s="37">
        <f>+[1]集計表!EU11</f>
        <v>4</v>
      </c>
      <c r="U67" s="37">
        <f>+[1]集計表!EV11</f>
        <v>0</v>
      </c>
      <c r="W67" s="291"/>
    </row>
    <row r="68" spans="2:23" ht="10.5" customHeight="1" x14ac:dyDescent="0.15">
      <c r="B68" s="22"/>
      <c r="C68" s="480"/>
      <c r="D68" s="481"/>
      <c r="E68" s="38" t="s">
        <v>192</v>
      </c>
      <c r="F68" s="39"/>
      <c r="G68" s="40">
        <f t="shared" ref="G68:U68" si="33">IFERROR(G67/$F67,"-")</f>
        <v>0.46153846153846156</v>
      </c>
      <c r="H68" s="40">
        <f t="shared" si="33"/>
        <v>0.15384615384615385</v>
      </c>
      <c r="I68" s="40">
        <f t="shared" si="33"/>
        <v>7.6923076923076927E-2</v>
      </c>
      <c r="J68" s="40">
        <f t="shared" si="33"/>
        <v>0.30769230769230771</v>
      </c>
      <c r="K68" s="40">
        <f t="shared" si="33"/>
        <v>7.6923076923076927E-2</v>
      </c>
      <c r="L68" s="40">
        <f t="shared" si="33"/>
        <v>0</v>
      </c>
      <c r="M68" s="40">
        <f t="shared" si="33"/>
        <v>7.6923076923076927E-2</v>
      </c>
      <c r="N68" s="40">
        <f t="shared" si="33"/>
        <v>0</v>
      </c>
      <c r="O68" s="40">
        <f t="shared" si="33"/>
        <v>0</v>
      </c>
      <c r="P68" s="40">
        <f t="shared" si="33"/>
        <v>0</v>
      </c>
      <c r="Q68" s="40">
        <f t="shared" si="33"/>
        <v>0</v>
      </c>
      <c r="R68" s="40">
        <f t="shared" si="33"/>
        <v>0</v>
      </c>
      <c r="S68" s="40">
        <f t="shared" si="33"/>
        <v>0.15384615384615385</v>
      </c>
      <c r="T68" s="40">
        <f t="shared" si="33"/>
        <v>0.30769230769230771</v>
      </c>
      <c r="U68" s="40">
        <f t="shared" si="33"/>
        <v>0</v>
      </c>
      <c r="W68" s="292"/>
    </row>
    <row r="69" spans="2:23" ht="10.5" customHeight="1" x14ac:dyDescent="0.15">
      <c r="B69" s="22"/>
      <c r="C69" s="464" t="s">
        <v>216</v>
      </c>
      <c r="D69" s="479"/>
      <c r="E69" s="36" t="s">
        <v>191</v>
      </c>
      <c r="F69" s="37">
        <f>+[1]集計表!EG12</f>
        <v>20</v>
      </c>
      <c r="G69" s="37">
        <f>+[1]集計表!EH12</f>
        <v>7</v>
      </c>
      <c r="H69" s="37">
        <f>+[1]集計表!EI12</f>
        <v>14</v>
      </c>
      <c r="I69" s="37">
        <f>+[1]集計表!EJ12</f>
        <v>6</v>
      </c>
      <c r="J69" s="37">
        <f>+[1]集計表!EK12</f>
        <v>5</v>
      </c>
      <c r="K69" s="37">
        <f>+[1]集計表!EL12</f>
        <v>8</v>
      </c>
      <c r="L69" s="37">
        <f>+[1]集計表!EM12</f>
        <v>0</v>
      </c>
      <c r="M69" s="37">
        <f>+[1]集計表!EN12</f>
        <v>0</v>
      </c>
      <c r="N69" s="37">
        <f>+[1]集計表!EO12</f>
        <v>0</v>
      </c>
      <c r="O69" s="37">
        <f>+[1]集計表!EP12</f>
        <v>0</v>
      </c>
      <c r="P69" s="37">
        <f>+[1]集計表!EQ12</f>
        <v>1</v>
      </c>
      <c r="Q69" s="37">
        <f>+[1]集計表!ER12</f>
        <v>2</v>
      </c>
      <c r="R69" s="37">
        <f>+[1]集計表!ES12</f>
        <v>0</v>
      </c>
      <c r="S69" s="37">
        <f>+[1]集計表!ET12</f>
        <v>0</v>
      </c>
      <c r="T69" s="37">
        <f>+[1]集計表!EU12</f>
        <v>3</v>
      </c>
      <c r="U69" s="37">
        <f>+[1]集計表!EV12</f>
        <v>0</v>
      </c>
      <c r="W69" s="291"/>
    </row>
    <row r="70" spans="2:23" ht="10.5" customHeight="1" x14ac:dyDescent="0.15">
      <c r="B70" s="22"/>
      <c r="C70" s="480"/>
      <c r="D70" s="481"/>
      <c r="E70" s="38" t="s">
        <v>192</v>
      </c>
      <c r="F70" s="39"/>
      <c r="G70" s="40">
        <f t="shared" ref="G70:U70" si="34">IFERROR(G69/$F69,"-")</f>
        <v>0.35</v>
      </c>
      <c r="H70" s="40">
        <f t="shared" si="34"/>
        <v>0.7</v>
      </c>
      <c r="I70" s="40">
        <f t="shared" si="34"/>
        <v>0.3</v>
      </c>
      <c r="J70" s="40">
        <f t="shared" si="34"/>
        <v>0.25</v>
      </c>
      <c r="K70" s="40">
        <f t="shared" si="34"/>
        <v>0.4</v>
      </c>
      <c r="L70" s="40">
        <f t="shared" si="34"/>
        <v>0</v>
      </c>
      <c r="M70" s="40">
        <f t="shared" si="34"/>
        <v>0</v>
      </c>
      <c r="N70" s="40">
        <f t="shared" si="34"/>
        <v>0</v>
      </c>
      <c r="O70" s="40">
        <f t="shared" si="34"/>
        <v>0</v>
      </c>
      <c r="P70" s="40">
        <f t="shared" si="34"/>
        <v>0.05</v>
      </c>
      <c r="Q70" s="40">
        <f t="shared" si="34"/>
        <v>0.1</v>
      </c>
      <c r="R70" s="40">
        <f t="shared" si="34"/>
        <v>0</v>
      </c>
      <c r="S70" s="40">
        <f t="shared" si="34"/>
        <v>0</v>
      </c>
      <c r="T70" s="40">
        <f t="shared" si="34"/>
        <v>0.15</v>
      </c>
      <c r="U70" s="40">
        <f t="shared" si="34"/>
        <v>0</v>
      </c>
      <c r="W70" s="292"/>
    </row>
    <row r="71" spans="2:23" ht="10.5" customHeight="1" x14ac:dyDescent="0.15">
      <c r="B71" s="22"/>
      <c r="C71" s="464" t="s">
        <v>217</v>
      </c>
      <c r="D71" s="479"/>
      <c r="E71" s="36" t="s">
        <v>191</v>
      </c>
      <c r="F71" s="37">
        <f>+[1]集計表!EG13</f>
        <v>10</v>
      </c>
      <c r="G71" s="37">
        <f>+[1]集計表!EH13</f>
        <v>3</v>
      </c>
      <c r="H71" s="37">
        <f>+[1]集計表!EI13</f>
        <v>2</v>
      </c>
      <c r="I71" s="37">
        <f>+[1]集計表!EJ13</f>
        <v>1</v>
      </c>
      <c r="J71" s="37">
        <f>+[1]集計表!EK13</f>
        <v>4</v>
      </c>
      <c r="K71" s="37">
        <f>+[1]集計表!EL13</f>
        <v>1</v>
      </c>
      <c r="L71" s="37">
        <f>+[1]集計表!EM13</f>
        <v>1</v>
      </c>
      <c r="M71" s="37">
        <f>+[1]集計表!EN13</f>
        <v>1</v>
      </c>
      <c r="N71" s="37">
        <f>+[1]集計表!EO13</f>
        <v>0</v>
      </c>
      <c r="O71" s="37">
        <f>+[1]集計表!EP13</f>
        <v>0</v>
      </c>
      <c r="P71" s="37">
        <f>+[1]集計表!EQ13</f>
        <v>0</v>
      </c>
      <c r="Q71" s="37">
        <f>+[1]集計表!ER13</f>
        <v>0</v>
      </c>
      <c r="R71" s="37">
        <f>+[1]集計表!ES13</f>
        <v>0</v>
      </c>
      <c r="S71" s="37">
        <f>+[1]集計表!ET13</f>
        <v>0</v>
      </c>
      <c r="T71" s="37">
        <f>+[1]集計表!EU13</f>
        <v>2</v>
      </c>
      <c r="U71" s="37">
        <f>+[1]集計表!EV13</f>
        <v>0</v>
      </c>
      <c r="W71" s="291"/>
    </row>
    <row r="72" spans="2:23" ht="10.5" customHeight="1" x14ac:dyDescent="0.15">
      <c r="B72" s="22"/>
      <c r="C72" s="480"/>
      <c r="D72" s="481"/>
      <c r="E72" s="38" t="s">
        <v>192</v>
      </c>
      <c r="F72" s="39"/>
      <c r="G72" s="40">
        <f t="shared" ref="G72:U72" si="35">IFERROR(G71/$F71,"-")</f>
        <v>0.3</v>
      </c>
      <c r="H72" s="40">
        <f t="shared" si="35"/>
        <v>0.2</v>
      </c>
      <c r="I72" s="40">
        <f t="shared" si="35"/>
        <v>0.1</v>
      </c>
      <c r="J72" s="40">
        <f t="shared" si="35"/>
        <v>0.4</v>
      </c>
      <c r="K72" s="40">
        <f t="shared" si="35"/>
        <v>0.1</v>
      </c>
      <c r="L72" s="40">
        <f t="shared" si="35"/>
        <v>0.1</v>
      </c>
      <c r="M72" s="40">
        <f t="shared" si="35"/>
        <v>0.1</v>
      </c>
      <c r="N72" s="40">
        <f t="shared" si="35"/>
        <v>0</v>
      </c>
      <c r="O72" s="40">
        <f t="shared" si="35"/>
        <v>0</v>
      </c>
      <c r="P72" s="40">
        <f t="shared" si="35"/>
        <v>0</v>
      </c>
      <c r="Q72" s="40">
        <f t="shared" si="35"/>
        <v>0</v>
      </c>
      <c r="R72" s="40">
        <f t="shared" si="35"/>
        <v>0</v>
      </c>
      <c r="S72" s="40">
        <f t="shared" si="35"/>
        <v>0</v>
      </c>
      <c r="T72" s="40">
        <f t="shared" si="35"/>
        <v>0.2</v>
      </c>
      <c r="U72" s="40">
        <f t="shared" si="35"/>
        <v>0</v>
      </c>
      <c r="W72" s="292"/>
    </row>
    <row r="73" spans="2:23" ht="10.5" customHeight="1" x14ac:dyDescent="0.15">
      <c r="B73" s="22"/>
      <c r="C73" s="464" t="s">
        <v>218</v>
      </c>
      <c r="D73" s="479"/>
      <c r="E73" s="36" t="s">
        <v>191</v>
      </c>
      <c r="F73" s="37">
        <f>+[1]集計表!EG14</f>
        <v>55</v>
      </c>
      <c r="G73" s="37">
        <f>+[1]集計表!EH14</f>
        <v>16</v>
      </c>
      <c r="H73" s="37">
        <f>+[1]集計表!EI14</f>
        <v>16</v>
      </c>
      <c r="I73" s="37">
        <f>+[1]集計表!EJ14</f>
        <v>11</v>
      </c>
      <c r="J73" s="37">
        <f>+[1]集計表!EK14</f>
        <v>19</v>
      </c>
      <c r="K73" s="37">
        <f>+[1]集計表!EL14</f>
        <v>6</v>
      </c>
      <c r="L73" s="37">
        <f>+[1]集計表!EM14</f>
        <v>2</v>
      </c>
      <c r="M73" s="37">
        <f>+[1]集計表!EN14</f>
        <v>7</v>
      </c>
      <c r="N73" s="37">
        <f>+[1]集計表!EO14</f>
        <v>6</v>
      </c>
      <c r="O73" s="37">
        <f>+[1]集計表!EP14</f>
        <v>0</v>
      </c>
      <c r="P73" s="37">
        <f>+[1]集計表!EQ14</f>
        <v>1</v>
      </c>
      <c r="Q73" s="37">
        <f>+[1]集計表!ER14</f>
        <v>6</v>
      </c>
      <c r="R73" s="37">
        <f>+[1]集計表!ES14</f>
        <v>1</v>
      </c>
      <c r="S73" s="37">
        <f>+[1]集計表!ET14</f>
        <v>0</v>
      </c>
      <c r="T73" s="37">
        <f>+[1]集計表!EU14</f>
        <v>14</v>
      </c>
      <c r="U73" s="37">
        <f>+[1]集計表!EV14</f>
        <v>1</v>
      </c>
      <c r="W73" s="291"/>
    </row>
    <row r="74" spans="2:23" ht="10.5" customHeight="1" x14ac:dyDescent="0.15">
      <c r="B74" s="22"/>
      <c r="C74" s="482"/>
      <c r="D74" s="483"/>
      <c r="E74" s="38" t="s">
        <v>192</v>
      </c>
      <c r="F74" s="39"/>
      <c r="G74" s="40">
        <f t="shared" ref="G74:U74" si="36">IFERROR(G73/$F73,"-")</f>
        <v>0.29090909090909089</v>
      </c>
      <c r="H74" s="40">
        <f t="shared" si="36"/>
        <v>0.29090909090909089</v>
      </c>
      <c r="I74" s="40">
        <f t="shared" si="36"/>
        <v>0.2</v>
      </c>
      <c r="J74" s="40">
        <f t="shared" si="36"/>
        <v>0.34545454545454546</v>
      </c>
      <c r="K74" s="40">
        <f t="shared" si="36"/>
        <v>0.10909090909090909</v>
      </c>
      <c r="L74" s="40">
        <f t="shared" si="36"/>
        <v>3.6363636363636362E-2</v>
      </c>
      <c r="M74" s="40">
        <f t="shared" si="36"/>
        <v>0.12727272727272726</v>
      </c>
      <c r="N74" s="40">
        <f t="shared" si="36"/>
        <v>0.10909090909090909</v>
      </c>
      <c r="O74" s="40">
        <f t="shared" si="36"/>
        <v>0</v>
      </c>
      <c r="P74" s="40">
        <f t="shared" si="36"/>
        <v>1.8181818181818181E-2</v>
      </c>
      <c r="Q74" s="40">
        <f t="shared" si="36"/>
        <v>0.10909090909090909</v>
      </c>
      <c r="R74" s="40">
        <f t="shared" si="36"/>
        <v>1.8181818181818181E-2</v>
      </c>
      <c r="S74" s="40">
        <f t="shared" si="36"/>
        <v>0</v>
      </c>
      <c r="T74" s="40">
        <f t="shared" si="36"/>
        <v>0.25454545454545452</v>
      </c>
      <c r="U74" s="40">
        <f t="shared" si="36"/>
        <v>1.8181818181818181E-2</v>
      </c>
      <c r="W74" s="292"/>
    </row>
    <row r="75" spans="2:23" ht="10.5" customHeight="1" x14ac:dyDescent="0.15">
      <c r="B75" s="22"/>
      <c r="C75" s="64"/>
      <c r="D75" s="451" t="s">
        <v>47</v>
      </c>
      <c r="E75" s="4" t="s">
        <v>191</v>
      </c>
      <c r="F75" s="3">
        <f>+[1]集計表!EG45</f>
        <v>11</v>
      </c>
      <c r="G75" s="3">
        <f>+[1]集計表!EH45</f>
        <v>5</v>
      </c>
      <c r="H75" s="3">
        <f>+[1]集計表!EI45</f>
        <v>3</v>
      </c>
      <c r="I75" s="3">
        <f>+[1]集計表!EJ45</f>
        <v>3</v>
      </c>
      <c r="J75" s="3">
        <f>+[1]集計表!EK45</f>
        <v>4</v>
      </c>
      <c r="K75" s="3">
        <f>+[1]集計表!EL45</f>
        <v>0</v>
      </c>
      <c r="L75" s="3">
        <f>+[1]集計表!EM45</f>
        <v>1</v>
      </c>
      <c r="M75" s="3">
        <f>+[1]集計表!EN45</f>
        <v>2</v>
      </c>
      <c r="N75" s="3">
        <f>+[1]集計表!EO45</f>
        <v>2</v>
      </c>
      <c r="O75" s="3">
        <f>+[1]集計表!EP45</f>
        <v>0</v>
      </c>
      <c r="P75" s="3">
        <f>+[1]集計表!EQ45</f>
        <v>0</v>
      </c>
      <c r="Q75" s="3">
        <f>+[1]集計表!ER45</f>
        <v>2</v>
      </c>
      <c r="R75" s="3">
        <f>+[1]集計表!ES45</f>
        <v>0</v>
      </c>
      <c r="S75" s="3">
        <f>+[1]集計表!ET45</f>
        <v>0</v>
      </c>
      <c r="T75" s="3">
        <f>+[1]集計表!EU45</f>
        <v>2</v>
      </c>
      <c r="U75" s="3">
        <f>+[1]集計表!EV45</f>
        <v>0</v>
      </c>
      <c r="W75" s="291"/>
    </row>
    <row r="76" spans="2:23" ht="10.5" customHeight="1" x14ac:dyDescent="0.15">
      <c r="B76" s="22"/>
      <c r="C76" s="64"/>
      <c r="D76" s="452"/>
      <c r="E76" s="5" t="s">
        <v>192</v>
      </c>
      <c r="F76" s="6"/>
      <c r="G76" s="7">
        <f t="shared" ref="G76:U76" si="37">IFERROR(G75/$F75,"-")</f>
        <v>0.45454545454545453</v>
      </c>
      <c r="H76" s="7">
        <f t="shared" si="37"/>
        <v>0.27272727272727271</v>
      </c>
      <c r="I76" s="7">
        <f t="shared" si="37"/>
        <v>0.27272727272727271</v>
      </c>
      <c r="J76" s="7">
        <f t="shared" si="37"/>
        <v>0.36363636363636365</v>
      </c>
      <c r="K76" s="7">
        <f t="shared" si="37"/>
        <v>0</v>
      </c>
      <c r="L76" s="7">
        <f t="shared" si="37"/>
        <v>9.0909090909090912E-2</v>
      </c>
      <c r="M76" s="7">
        <f t="shared" si="37"/>
        <v>0.18181818181818182</v>
      </c>
      <c r="N76" s="7">
        <f t="shared" si="37"/>
        <v>0.18181818181818182</v>
      </c>
      <c r="O76" s="7">
        <f t="shared" si="37"/>
        <v>0</v>
      </c>
      <c r="P76" s="7">
        <f t="shared" si="37"/>
        <v>0</v>
      </c>
      <c r="Q76" s="7">
        <f t="shared" si="37"/>
        <v>0.18181818181818182</v>
      </c>
      <c r="R76" s="7">
        <f t="shared" si="37"/>
        <v>0</v>
      </c>
      <c r="S76" s="7">
        <f t="shared" si="37"/>
        <v>0</v>
      </c>
      <c r="T76" s="7">
        <f t="shared" si="37"/>
        <v>0.18181818181818182</v>
      </c>
      <c r="U76" s="7">
        <f t="shared" si="37"/>
        <v>0</v>
      </c>
      <c r="W76" s="292"/>
    </row>
    <row r="77" spans="2:23" ht="10.5" customHeight="1" x14ac:dyDescent="0.15">
      <c r="B77" s="22"/>
      <c r="C77" s="64"/>
      <c r="D77" s="451" t="s">
        <v>219</v>
      </c>
      <c r="E77" s="4" t="s">
        <v>191</v>
      </c>
      <c r="F77" s="3">
        <f>+[1]集計表!EG46</f>
        <v>18</v>
      </c>
      <c r="G77" s="3">
        <f>+[1]集計表!EH46</f>
        <v>2</v>
      </c>
      <c r="H77" s="3">
        <f>+[1]集計表!EI46</f>
        <v>4</v>
      </c>
      <c r="I77" s="3">
        <f>+[1]集計表!EJ46</f>
        <v>4</v>
      </c>
      <c r="J77" s="3">
        <f>+[1]集計表!EK46</f>
        <v>5</v>
      </c>
      <c r="K77" s="3">
        <f>+[1]集計表!EL46</f>
        <v>3</v>
      </c>
      <c r="L77" s="3">
        <f>+[1]集計表!EM46</f>
        <v>0</v>
      </c>
      <c r="M77" s="3">
        <f>+[1]集計表!EN46</f>
        <v>4</v>
      </c>
      <c r="N77" s="3">
        <f>+[1]集計表!EO46</f>
        <v>3</v>
      </c>
      <c r="O77" s="3">
        <f>+[1]集計表!EP46</f>
        <v>0</v>
      </c>
      <c r="P77" s="3">
        <f>+[1]集計表!EQ46</f>
        <v>0</v>
      </c>
      <c r="Q77" s="3">
        <f>+[1]集計表!ER46</f>
        <v>2</v>
      </c>
      <c r="R77" s="3">
        <f>+[1]集計表!ES46</f>
        <v>1</v>
      </c>
      <c r="S77" s="3">
        <f>+[1]集計表!ET46</f>
        <v>0</v>
      </c>
      <c r="T77" s="3">
        <f>+[1]集計表!EU46</f>
        <v>7</v>
      </c>
      <c r="U77" s="3">
        <f>+[1]集計表!EV46</f>
        <v>0</v>
      </c>
      <c r="W77" s="291"/>
    </row>
    <row r="78" spans="2:23" ht="10.5" customHeight="1" x14ac:dyDescent="0.15">
      <c r="B78" s="22"/>
      <c r="C78" s="64"/>
      <c r="D78" s="452"/>
      <c r="E78" s="5" t="s">
        <v>192</v>
      </c>
      <c r="F78" s="6"/>
      <c r="G78" s="7">
        <f t="shared" ref="G78:U78" si="38">IFERROR(G77/$F77,"-")</f>
        <v>0.1111111111111111</v>
      </c>
      <c r="H78" s="7">
        <f t="shared" si="38"/>
        <v>0.22222222222222221</v>
      </c>
      <c r="I78" s="7">
        <f t="shared" si="38"/>
        <v>0.22222222222222221</v>
      </c>
      <c r="J78" s="7">
        <f t="shared" si="38"/>
        <v>0.27777777777777779</v>
      </c>
      <c r="K78" s="7">
        <f t="shared" si="38"/>
        <v>0.16666666666666666</v>
      </c>
      <c r="L78" s="7">
        <f t="shared" si="38"/>
        <v>0</v>
      </c>
      <c r="M78" s="7">
        <f t="shared" si="38"/>
        <v>0.22222222222222221</v>
      </c>
      <c r="N78" s="7">
        <f t="shared" si="38"/>
        <v>0.16666666666666666</v>
      </c>
      <c r="O78" s="7">
        <f t="shared" si="38"/>
        <v>0</v>
      </c>
      <c r="P78" s="7">
        <f t="shared" si="38"/>
        <v>0</v>
      </c>
      <c r="Q78" s="7">
        <f t="shared" si="38"/>
        <v>0.1111111111111111</v>
      </c>
      <c r="R78" s="7">
        <f t="shared" si="38"/>
        <v>5.5555555555555552E-2</v>
      </c>
      <c r="S78" s="7">
        <f t="shared" si="38"/>
        <v>0</v>
      </c>
      <c r="T78" s="7">
        <f t="shared" si="38"/>
        <v>0.3888888888888889</v>
      </c>
      <c r="U78" s="7">
        <f t="shared" si="38"/>
        <v>0</v>
      </c>
      <c r="W78" s="292"/>
    </row>
    <row r="79" spans="2:23" ht="10.5" customHeight="1" x14ac:dyDescent="0.15">
      <c r="B79" s="22"/>
      <c r="C79" s="64"/>
      <c r="D79" s="451" t="s">
        <v>220</v>
      </c>
      <c r="E79" s="4" t="s">
        <v>191</v>
      </c>
      <c r="F79" s="3">
        <f>+[1]集計表!EG47</f>
        <v>14</v>
      </c>
      <c r="G79" s="3">
        <f>+[1]集計表!EH47</f>
        <v>6</v>
      </c>
      <c r="H79" s="3">
        <f>+[1]集計表!EI47</f>
        <v>5</v>
      </c>
      <c r="I79" s="3">
        <f>+[1]集計表!EJ47</f>
        <v>2</v>
      </c>
      <c r="J79" s="3">
        <f>+[1]集計表!EK47</f>
        <v>5</v>
      </c>
      <c r="K79" s="3">
        <f>+[1]集計表!EL47</f>
        <v>2</v>
      </c>
      <c r="L79" s="3">
        <f>+[1]集計表!EM47</f>
        <v>1</v>
      </c>
      <c r="M79" s="3">
        <f>+[1]集計表!EN47</f>
        <v>1</v>
      </c>
      <c r="N79" s="3">
        <f>+[1]集計表!EO47</f>
        <v>0</v>
      </c>
      <c r="O79" s="3">
        <f>+[1]集計表!EP47</f>
        <v>0</v>
      </c>
      <c r="P79" s="3">
        <f>+[1]集計表!EQ47</f>
        <v>1</v>
      </c>
      <c r="Q79" s="3">
        <f>+[1]集計表!ER47</f>
        <v>2</v>
      </c>
      <c r="R79" s="3">
        <f>+[1]集計表!ES47</f>
        <v>0</v>
      </c>
      <c r="S79" s="3">
        <f>+[1]集計表!ET47</f>
        <v>0</v>
      </c>
      <c r="T79" s="3">
        <f>+[1]集計表!EU47</f>
        <v>2</v>
      </c>
      <c r="U79" s="3">
        <f>+[1]集計表!EV47</f>
        <v>1</v>
      </c>
      <c r="W79" s="291"/>
    </row>
    <row r="80" spans="2:23" ht="10.5" customHeight="1" x14ac:dyDescent="0.15">
      <c r="B80" s="22"/>
      <c r="C80" s="64"/>
      <c r="D80" s="452"/>
      <c r="E80" s="5" t="s">
        <v>192</v>
      </c>
      <c r="F80" s="6"/>
      <c r="G80" s="7">
        <f t="shared" ref="G80:U80" si="39">IFERROR(G79/$F79,"-")</f>
        <v>0.42857142857142855</v>
      </c>
      <c r="H80" s="7">
        <f t="shared" si="39"/>
        <v>0.35714285714285715</v>
      </c>
      <c r="I80" s="7">
        <f t="shared" si="39"/>
        <v>0.14285714285714285</v>
      </c>
      <c r="J80" s="7">
        <f t="shared" si="39"/>
        <v>0.35714285714285715</v>
      </c>
      <c r="K80" s="7">
        <f t="shared" si="39"/>
        <v>0.14285714285714285</v>
      </c>
      <c r="L80" s="7">
        <f t="shared" si="39"/>
        <v>7.1428571428571425E-2</v>
      </c>
      <c r="M80" s="7">
        <f t="shared" si="39"/>
        <v>7.1428571428571425E-2</v>
      </c>
      <c r="N80" s="7">
        <f t="shared" si="39"/>
        <v>0</v>
      </c>
      <c r="O80" s="7">
        <f t="shared" si="39"/>
        <v>0</v>
      </c>
      <c r="P80" s="7">
        <f t="shared" si="39"/>
        <v>7.1428571428571425E-2</v>
      </c>
      <c r="Q80" s="7">
        <f t="shared" si="39"/>
        <v>0.14285714285714285</v>
      </c>
      <c r="R80" s="7">
        <f t="shared" si="39"/>
        <v>0</v>
      </c>
      <c r="S80" s="7">
        <f t="shared" si="39"/>
        <v>0</v>
      </c>
      <c r="T80" s="7">
        <f t="shared" si="39"/>
        <v>0.14285714285714285</v>
      </c>
      <c r="U80" s="7">
        <f t="shared" si="39"/>
        <v>7.1428571428571425E-2</v>
      </c>
      <c r="W80" s="292"/>
    </row>
    <row r="81" spans="2:23" ht="10.5" customHeight="1" x14ac:dyDescent="0.15">
      <c r="B81" s="22"/>
      <c r="C81" s="64"/>
      <c r="D81" s="451" t="s">
        <v>221</v>
      </c>
      <c r="E81" s="4" t="s">
        <v>191</v>
      </c>
      <c r="F81" s="3">
        <f>+[1]集計表!EG48</f>
        <v>12</v>
      </c>
      <c r="G81" s="3">
        <f>+[1]集計表!EH48</f>
        <v>3</v>
      </c>
      <c r="H81" s="3">
        <f>+[1]集計表!EI48</f>
        <v>4</v>
      </c>
      <c r="I81" s="3">
        <f>+[1]集計表!EJ48</f>
        <v>2</v>
      </c>
      <c r="J81" s="3">
        <f>+[1]集計表!EK48</f>
        <v>5</v>
      </c>
      <c r="K81" s="3">
        <f>+[1]集計表!EL48</f>
        <v>1</v>
      </c>
      <c r="L81" s="3">
        <f>+[1]集計表!EM48</f>
        <v>0</v>
      </c>
      <c r="M81" s="3">
        <f>+[1]集計表!EN48</f>
        <v>0</v>
      </c>
      <c r="N81" s="3">
        <f>+[1]集計表!EO48</f>
        <v>1</v>
      </c>
      <c r="O81" s="3">
        <f>+[1]集計表!EP48</f>
        <v>0</v>
      </c>
      <c r="P81" s="3">
        <f>+[1]集計表!EQ48</f>
        <v>0</v>
      </c>
      <c r="Q81" s="3">
        <f>+[1]集計表!ER48</f>
        <v>0</v>
      </c>
      <c r="R81" s="3">
        <f>+[1]集計表!ES48</f>
        <v>0</v>
      </c>
      <c r="S81" s="3">
        <f>+[1]集計表!ET48</f>
        <v>0</v>
      </c>
      <c r="T81" s="3">
        <f>+[1]集計表!EU48</f>
        <v>3</v>
      </c>
      <c r="U81" s="3">
        <f>+[1]集計表!EV48</f>
        <v>0</v>
      </c>
      <c r="W81" s="291"/>
    </row>
    <row r="82" spans="2:23" ht="10.5" customHeight="1" x14ac:dyDescent="0.15">
      <c r="B82" s="23"/>
      <c r="C82" s="63"/>
      <c r="D82" s="452"/>
      <c r="E82" s="5" t="s">
        <v>192</v>
      </c>
      <c r="F82" s="6"/>
      <c r="G82" s="7">
        <f t="shared" ref="G82:U82" si="40">IFERROR(G81/$F81,"-")</f>
        <v>0.25</v>
      </c>
      <c r="H82" s="7">
        <f t="shared" si="40"/>
        <v>0.33333333333333331</v>
      </c>
      <c r="I82" s="7">
        <f t="shared" si="40"/>
        <v>0.16666666666666666</v>
      </c>
      <c r="J82" s="7">
        <f t="shared" si="40"/>
        <v>0.41666666666666669</v>
      </c>
      <c r="K82" s="7">
        <f t="shared" si="40"/>
        <v>8.3333333333333329E-2</v>
      </c>
      <c r="L82" s="7">
        <f t="shared" si="40"/>
        <v>0</v>
      </c>
      <c r="M82" s="7">
        <f t="shared" si="40"/>
        <v>0</v>
      </c>
      <c r="N82" s="7">
        <f t="shared" si="40"/>
        <v>8.3333333333333329E-2</v>
      </c>
      <c r="O82" s="7">
        <f t="shared" si="40"/>
        <v>0</v>
      </c>
      <c r="P82" s="7">
        <f t="shared" si="40"/>
        <v>0</v>
      </c>
      <c r="Q82" s="7">
        <f t="shared" si="40"/>
        <v>0</v>
      </c>
      <c r="R82" s="7">
        <f t="shared" si="40"/>
        <v>0</v>
      </c>
      <c r="S82" s="7">
        <f t="shared" si="40"/>
        <v>0</v>
      </c>
      <c r="T82" s="7">
        <f t="shared" si="40"/>
        <v>0.25</v>
      </c>
      <c r="U82" s="7">
        <f t="shared" si="40"/>
        <v>0</v>
      </c>
      <c r="W82" s="292"/>
    </row>
    <row r="83" spans="2:23" ht="10.5" customHeight="1" x14ac:dyDescent="0.15"/>
    <row r="84" spans="2:23" x14ac:dyDescent="0.15">
      <c r="B84" s="1" t="s">
        <v>355</v>
      </c>
    </row>
    <row r="85" spans="2:23" x14ac:dyDescent="0.15">
      <c r="B85" s="1" t="s">
        <v>356</v>
      </c>
    </row>
  </sheetData>
  <sheetProtection algorithmName="SHA-512" hashValue="2EwYY40sC8xM+aQuyp0cQuZBTTyMB+QPZ5Q/U11ARqXGuLUTVoSvI34H3amrCheF/OZAB57uCc9Ct+FdnQ2vkQ==" saltValue="5VFyBuUsuc9RT4IKcXU62w==" spinCount="100000" sheet="1" objects="1" scenarios="1"/>
  <mergeCells count="45">
    <mergeCell ref="C23:D24"/>
    <mergeCell ref="B2:D2"/>
    <mergeCell ref="B3:D4"/>
    <mergeCell ref="B5:D6"/>
    <mergeCell ref="C7:D8"/>
    <mergeCell ref="C9:D10"/>
    <mergeCell ref="C11:D12"/>
    <mergeCell ref="C13:D14"/>
    <mergeCell ref="C15:D16"/>
    <mergeCell ref="C17:D18"/>
    <mergeCell ref="C19:D20"/>
    <mergeCell ref="C21:D22"/>
    <mergeCell ref="C47:C48"/>
    <mergeCell ref="D47:D48"/>
    <mergeCell ref="C25:D26"/>
    <mergeCell ref="C27:D28"/>
    <mergeCell ref="C29:D30"/>
    <mergeCell ref="B31:D32"/>
    <mergeCell ref="C33:D34"/>
    <mergeCell ref="D35:D36"/>
    <mergeCell ref="D37:D38"/>
    <mergeCell ref="D39:D40"/>
    <mergeCell ref="C41:D42"/>
    <mergeCell ref="D43:D44"/>
    <mergeCell ref="D45:D46"/>
    <mergeCell ref="C65:D66"/>
    <mergeCell ref="C49:C50"/>
    <mergeCell ref="D49:D50"/>
    <mergeCell ref="D51:D52"/>
    <mergeCell ref="D53:D54"/>
    <mergeCell ref="D55:D56"/>
    <mergeCell ref="D57:D58"/>
    <mergeCell ref="C59:C60"/>
    <mergeCell ref="D59:D60"/>
    <mergeCell ref="C61:C62"/>
    <mergeCell ref="D61:D62"/>
    <mergeCell ref="D63:D64"/>
    <mergeCell ref="D79:D80"/>
    <mergeCell ref="D81:D82"/>
    <mergeCell ref="C67:D68"/>
    <mergeCell ref="C69:D70"/>
    <mergeCell ref="C71:D72"/>
    <mergeCell ref="C73:D74"/>
    <mergeCell ref="D75:D76"/>
    <mergeCell ref="D77:D78"/>
  </mergeCells>
  <phoneticPr fontId="2"/>
  <printOptions horizontalCentered="1"/>
  <pageMargins left="0.78740157480314965" right="0.78740157480314965" top="0.74803149606299213" bottom="0.39370078740157483" header="0.51181102362204722" footer="0.19685039370078741"/>
  <pageSetup paperSize="9" scale="92" firstPageNumber="20" orientation="portrait" useFirstPageNumber="1"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A15DB-7B0F-472B-9517-365DE12807E6}">
  <dimension ref="A1:L83"/>
  <sheetViews>
    <sheetView topLeftCell="B1" workbookViewId="0">
      <selection activeCell="L16" sqref="L16"/>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1" width="7.875" style="1" customWidth="1"/>
    <col min="12" max="16384" width="9" style="1"/>
  </cols>
  <sheetData>
    <row r="1" spans="1:12" ht="17.25" x14ac:dyDescent="0.2">
      <c r="A1" s="88"/>
      <c r="B1" s="15" t="s">
        <v>357</v>
      </c>
    </row>
    <row r="2" spans="1:12" ht="33.950000000000003" customHeight="1" x14ac:dyDescent="0.15">
      <c r="B2" s="495"/>
      <c r="C2" s="497"/>
      <c r="D2" s="498"/>
      <c r="E2" s="2"/>
      <c r="F2" s="17" t="s">
        <v>189</v>
      </c>
      <c r="G2" s="18" t="s">
        <v>358</v>
      </c>
      <c r="H2" s="18" t="s">
        <v>359</v>
      </c>
      <c r="I2" s="18" t="s">
        <v>360</v>
      </c>
      <c r="J2" s="18" t="s">
        <v>361</v>
      </c>
      <c r="L2" s="290"/>
    </row>
    <row r="3" spans="1:12" ht="10.5" customHeight="1" x14ac:dyDescent="0.15">
      <c r="B3" s="468" t="s">
        <v>190</v>
      </c>
      <c r="C3" s="490"/>
      <c r="D3" s="491"/>
      <c r="E3" s="24" t="s">
        <v>191</v>
      </c>
      <c r="F3" s="25">
        <f>+[1]集計表!EW6</f>
        <v>1229</v>
      </c>
      <c r="G3" s="25">
        <f>+[1]集計表!EX6</f>
        <v>247</v>
      </c>
      <c r="H3" s="25">
        <f>+[1]集計表!EY6</f>
        <v>478</v>
      </c>
      <c r="I3" s="25">
        <f>+[1]集計表!EZ6</f>
        <v>288</v>
      </c>
      <c r="J3" s="25">
        <f>+[1]集計表!FA6</f>
        <v>216</v>
      </c>
      <c r="L3" s="291"/>
    </row>
    <row r="4" spans="1:12" ht="10.5" customHeight="1" x14ac:dyDescent="0.15">
      <c r="B4" s="492"/>
      <c r="C4" s="493"/>
      <c r="D4" s="494"/>
      <c r="E4" s="26" t="s">
        <v>192</v>
      </c>
      <c r="F4" s="27"/>
      <c r="G4" s="28">
        <f>IFERROR(G3/$F3,"-")</f>
        <v>0.20097640358014646</v>
      </c>
      <c r="H4" s="28">
        <f t="shared" ref="H4:J4" si="0">IFERROR(H3/$F3,"-")</f>
        <v>0.38893409275834012</v>
      </c>
      <c r="I4" s="28">
        <f t="shared" si="0"/>
        <v>0.23433685923515052</v>
      </c>
      <c r="J4" s="28">
        <f t="shared" si="0"/>
        <v>0.1757526444263629</v>
      </c>
      <c r="L4" s="292"/>
    </row>
    <row r="5" spans="1:12" ht="10.5" customHeight="1" x14ac:dyDescent="0.15">
      <c r="B5" s="453" t="s">
        <v>193</v>
      </c>
      <c r="C5" s="484"/>
      <c r="D5" s="485"/>
      <c r="E5" s="30" t="s">
        <v>191</v>
      </c>
      <c r="F5" s="31">
        <f>+[1]集計表!EW7</f>
        <v>536</v>
      </c>
      <c r="G5" s="31">
        <f>+[1]集計表!EX7</f>
        <v>121</v>
      </c>
      <c r="H5" s="31">
        <f>+[1]集計表!EY7</f>
        <v>225</v>
      </c>
      <c r="I5" s="31">
        <f>+[1]集計表!EZ7</f>
        <v>97</v>
      </c>
      <c r="J5" s="31">
        <f>+[1]集計表!FA7</f>
        <v>93</v>
      </c>
      <c r="L5" s="291"/>
    </row>
    <row r="6" spans="1:12" ht="10.5" customHeight="1" x14ac:dyDescent="0.15">
      <c r="B6" s="486"/>
      <c r="C6" s="487"/>
      <c r="D6" s="488"/>
      <c r="E6" s="32" t="s">
        <v>192</v>
      </c>
      <c r="F6" s="33"/>
      <c r="G6" s="70">
        <f>IFERROR(G5/$F5,"-")</f>
        <v>0.22574626865671643</v>
      </c>
      <c r="H6" s="70">
        <f t="shared" ref="H6:J6" si="1">IFERROR(H5/$F5,"-")</f>
        <v>0.41977611940298509</v>
      </c>
      <c r="I6" s="70">
        <f t="shared" si="1"/>
        <v>0.18097014925373134</v>
      </c>
      <c r="J6" s="70">
        <f t="shared" si="1"/>
        <v>0.17350746268656717</v>
      </c>
      <c r="L6" s="292"/>
    </row>
    <row r="7" spans="1:12" ht="10.5" customHeight="1" x14ac:dyDescent="0.15">
      <c r="B7" s="22"/>
      <c r="C7" s="459" t="s">
        <v>194</v>
      </c>
      <c r="D7" s="460"/>
      <c r="E7" s="4" t="s">
        <v>191</v>
      </c>
      <c r="F7" s="3">
        <f>+[1]集計表!EW15</f>
        <v>42</v>
      </c>
      <c r="G7" s="3">
        <f>+[1]集計表!EX15</f>
        <v>16</v>
      </c>
      <c r="H7" s="3">
        <f>+[1]集計表!EY15</f>
        <v>20</v>
      </c>
      <c r="I7" s="3">
        <f>+[1]集計表!EZ15</f>
        <v>2</v>
      </c>
      <c r="J7" s="3">
        <f>+[1]集計表!FA15</f>
        <v>4</v>
      </c>
      <c r="L7" s="291"/>
    </row>
    <row r="8" spans="1:12" ht="10.5" customHeight="1" x14ac:dyDescent="0.15">
      <c r="B8" s="22"/>
      <c r="C8" s="461"/>
      <c r="D8" s="462"/>
      <c r="E8" s="5" t="s">
        <v>192</v>
      </c>
      <c r="F8" s="6"/>
      <c r="G8" s="7">
        <f t="shared" ref="G8:J8" si="2">IFERROR(G7/$F7,"-")</f>
        <v>0.38095238095238093</v>
      </c>
      <c r="H8" s="7">
        <f t="shared" si="2"/>
        <v>0.47619047619047616</v>
      </c>
      <c r="I8" s="7">
        <f t="shared" si="2"/>
        <v>4.7619047619047616E-2</v>
      </c>
      <c r="J8" s="7">
        <f t="shared" si="2"/>
        <v>9.5238095238095233E-2</v>
      </c>
      <c r="L8" s="292"/>
    </row>
    <row r="9" spans="1:12" ht="10.5" customHeight="1" x14ac:dyDescent="0.15">
      <c r="B9" s="22"/>
      <c r="C9" s="459" t="s">
        <v>195</v>
      </c>
      <c r="D9" s="460"/>
      <c r="E9" s="4" t="s">
        <v>191</v>
      </c>
      <c r="F9" s="3">
        <f>+[1]集計表!EW16</f>
        <v>30</v>
      </c>
      <c r="G9" s="3">
        <f>+[1]集計表!EX16</f>
        <v>11</v>
      </c>
      <c r="H9" s="3">
        <f>+[1]集計表!EY16</f>
        <v>8</v>
      </c>
      <c r="I9" s="3">
        <f>+[1]集計表!EZ16</f>
        <v>6</v>
      </c>
      <c r="J9" s="3">
        <f>+[1]集計表!FA16</f>
        <v>5</v>
      </c>
      <c r="L9" s="291"/>
    </row>
    <row r="10" spans="1:12" ht="10.5" customHeight="1" x14ac:dyDescent="0.15">
      <c r="B10" s="22"/>
      <c r="C10" s="461"/>
      <c r="D10" s="462"/>
      <c r="E10" s="5" t="s">
        <v>192</v>
      </c>
      <c r="F10" s="6"/>
      <c r="G10" s="7">
        <f t="shared" ref="G10:J10" si="3">IFERROR(G9/$F9,"-")</f>
        <v>0.36666666666666664</v>
      </c>
      <c r="H10" s="7">
        <f t="shared" si="3"/>
        <v>0.26666666666666666</v>
      </c>
      <c r="I10" s="7">
        <f t="shared" si="3"/>
        <v>0.2</v>
      </c>
      <c r="J10" s="7">
        <f t="shared" si="3"/>
        <v>0.16666666666666666</v>
      </c>
      <c r="L10" s="292"/>
    </row>
    <row r="11" spans="1:12" ht="10.5" customHeight="1" x14ac:dyDescent="0.15">
      <c r="B11" s="22"/>
      <c r="C11" s="459" t="s">
        <v>22</v>
      </c>
      <c r="D11" s="460"/>
      <c r="E11" s="4" t="s">
        <v>191</v>
      </c>
      <c r="F11" s="3">
        <f>+[1]集計表!EW17</f>
        <v>30</v>
      </c>
      <c r="G11" s="3">
        <f>+[1]集計表!EX17</f>
        <v>5</v>
      </c>
      <c r="H11" s="3">
        <f>+[1]集計表!EY17</f>
        <v>12</v>
      </c>
      <c r="I11" s="3">
        <f>+[1]集計表!EZ17</f>
        <v>5</v>
      </c>
      <c r="J11" s="3">
        <f>+[1]集計表!FA17</f>
        <v>8</v>
      </c>
      <c r="L11" s="291"/>
    </row>
    <row r="12" spans="1:12" ht="10.5" customHeight="1" x14ac:dyDescent="0.15">
      <c r="B12" s="22"/>
      <c r="C12" s="461"/>
      <c r="D12" s="462"/>
      <c r="E12" s="5" t="s">
        <v>192</v>
      </c>
      <c r="F12" s="6"/>
      <c r="G12" s="7">
        <f t="shared" ref="G12:J12" si="4">IFERROR(G11/$F11,"-")</f>
        <v>0.16666666666666666</v>
      </c>
      <c r="H12" s="7">
        <f t="shared" si="4"/>
        <v>0.4</v>
      </c>
      <c r="I12" s="7">
        <f t="shared" si="4"/>
        <v>0.16666666666666666</v>
      </c>
      <c r="J12" s="7">
        <f t="shared" si="4"/>
        <v>0.26666666666666666</v>
      </c>
      <c r="L12" s="292"/>
    </row>
    <row r="13" spans="1:12" ht="10.5" customHeight="1" x14ac:dyDescent="0.15">
      <c r="B13" s="22"/>
      <c r="C13" s="459" t="s">
        <v>25</v>
      </c>
      <c r="D13" s="460"/>
      <c r="E13" s="4" t="s">
        <v>191</v>
      </c>
      <c r="F13" s="3">
        <f>+[1]集計表!EW18</f>
        <v>48</v>
      </c>
      <c r="G13" s="3">
        <f>+[1]集計表!EX18</f>
        <v>11</v>
      </c>
      <c r="H13" s="3">
        <f>+[1]集計表!EY18</f>
        <v>23</v>
      </c>
      <c r="I13" s="3">
        <f>+[1]集計表!EZ18</f>
        <v>6</v>
      </c>
      <c r="J13" s="3">
        <f>+[1]集計表!FA18</f>
        <v>8</v>
      </c>
      <c r="L13" s="291"/>
    </row>
    <row r="14" spans="1:12" ht="10.5" customHeight="1" x14ac:dyDescent="0.15">
      <c r="B14" s="22"/>
      <c r="C14" s="461"/>
      <c r="D14" s="462"/>
      <c r="E14" s="5" t="s">
        <v>192</v>
      </c>
      <c r="F14" s="6"/>
      <c r="G14" s="7">
        <f t="shared" ref="G14:J14" si="5">IFERROR(G13/$F13,"-")</f>
        <v>0.22916666666666666</v>
      </c>
      <c r="H14" s="7">
        <f t="shared" si="5"/>
        <v>0.47916666666666669</v>
      </c>
      <c r="I14" s="7">
        <f t="shared" si="5"/>
        <v>0.125</v>
      </c>
      <c r="J14" s="7">
        <f t="shared" si="5"/>
        <v>0.16666666666666666</v>
      </c>
      <c r="L14" s="292"/>
    </row>
    <row r="15" spans="1:12" ht="10.5" customHeight="1" x14ac:dyDescent="0.15">
      <c r="B15" s="22"/>
      <c r="C15" s="459" t="s">
        <v>196</v>
      </c>
      <c r="D15" s="460"/>
      <c r="E15" s="4" t="s">
        <v>191</v>
      </c>
      <c r="F15" s="3">
        <f>+[1]集計表!EW19</f>
        <v>43</v>
      </c>
      <c r="G15" s="3">
        <f>+[1]集計表!EX19</f>
        <v>11</v>
      </c>
      <c r="H15" s="3">
        <f>+[1]集計表!EY19</f>
        <v>17</v>
      </c>
      <c r="I15" s="3">
        <f>+[1]集計表!EZ19</f>
        <v>8</v>
      </c>
      <c r="J15" s="3">
        <f>+[1]集計表!FA19</f>
        <v>7</v>
      </c>
      <c r="L15" s="291"/>
    </row>
    <row r="16" spans="1:12" ht="10.5" customHeight="1" x14ac:dyDescent="0.15">
      <c r="B16" s="22"/>
      <c r="C16" s="461"/>
      <c r="D16" s="462"/>
      <c r="E16" s="5" t="s">
        <v>192</v>
      </c>
      <c r="F16" s="6"/>
      <c r="G16" s="7">
        <f t="shared" ref="G16:J16" si="6">IFERROR(G15/$F15,"-")</f>
        <v>0.2558139534883721</v>
      </c>
      <c r="H16" s="7">
        <f t="shared" si="6"/>
        <v>0.39534883720930231</v>
      </c>
      <c r="I16" s="7">
        <f t="shared" si="6"/>
        <v>0.18604651162790697</v>
      </c>
      <c r="J16" s="7">
        <f t="shared" si="6"/>
        <v>0.16279069767441862</v>
      </c>
      <c r="L16" s="292"/>
    </row>
    <row r="17" spans="2:12" ht="10.5" customHeight="1" x14ac:dyDescent="0.15">
      <c r="B17" s="22"/>
      <c r="C17" s="459" t="s">
        <v>197</v>
      </c>
      <c r="D17" s="460"/>
      <c r="E17" s="4" t="s">
        <v>191</v>
      </c>
      <c r="F17" s="3">
        <f>+[1]集計表!EW20</f>
        <v>36</v>
      </c>
      <c r="G17" s="3">
        <f>+[1]集計表!EX20</f>
        <v>3</v>
      </c>
      <c r="H17" s="3">
        <f>+[1]集計表!EY20</f>
        <v>14</v>
      </c>
      <c r="I17" s="3">
        <f>+[1]集計表!EZ20</f>
        <v>11</v>
      </c>
      <c r="J17" s="3">
        <f>+[1]集計表!FA20</f>
        <v>8</v>
      </c>
      <c r="L17" s="291"/>
    </row>
    <row r="18" spans="2:12" ht="10.5" customHeight="1" x14ac:dyDescent="0.15">
      <c r="B18" s="22"/>
      <c r="C18" s="461"/>
      <c r="D18" s="462"/>
      <c r="E18" s="5" t="s">
        <v>192</v>
      </c>
      <c r="F18" s="6"/>
      <c r="G18" s="7">
        <f t="shared" ref="G18:J18" si="7">IFERROR(G17/$F17,"-")</f>
        <v>8.3333333333333329E-2</v>
      </c>
      <c r="H18" s="7">
        <f t="shared" si="7"/>
        <v>0.3888888888888889</v>
      </c>
      <c r="I18" s="7">
        <f t="shared" si="7"/>
        <v>0.30555555555555558</v>
      </c>
      <c r="J18" s="7">
        <f t="shared" si="7"/>
        <v>0.22222222222222221</v>
      </c>
      <c r="L18" s="292"/>
    </row>
    <row r="19" spans="2:12" ht="10.5" customHeight="1" x14ac:dyDescent="0.15">
      <c r="B19" s="22"/>
      <c r="C19" s="459" t="s">
        <v>27</v>
      </c>
      <c r="D19" s="460"/>
      <c r="E19" s="4" t="s">
        <v>191</v>
      </c>
      <c r="F19" s="3">
        <f>+[1]集計表!EW21</f>
        <v>49</v>
      </c>
      <c r="G19" s="3">
        <f>+[1]集計表!EX21</f>
        <v>17</v>
      </c>
      <c r="H19" s="3">
        <f>+[1]集計表!EY21</f>
        <v>19</v>
      </c>
      <c r="I19" s="3">
        <f>+[1]集計表!EZ21</f>
        <v>7</v>
      </c>
      <c r="J19" s="3">
        <f>+[1]集計表!FA21</f>
        <v>6</v>
      </c>
      <c r="L19" s="291"/>
    </row>
    <row r="20" spans="2:12" ht="10.5" customHeight="1" x14ac:dyDescent="0.15">
      <c r="B20" s="22"/>
      <c r="C20" s="461"/>
      <c r="D20" s="462"/>
      <c r="E20" s="5" t="s">
        <v>192</v>
      </c>
      <c r="F20" s="6"/>
      <c r="G20" s="7">
        <f t="shared" ref="G20:J20" si="8">IFERROR(G19/$F19,"-")</f>
        <v>0.34693877551020408</v>
      </c>
      <c r="H20" s="7">
        <f t="shared" si="8"/>
        <v>0.38775510204081631</v>
      </c>
      <c r="I20" s="7">
        <f t="shared" si="8"/>
        <v>0.14285714285714285</v>
      </c>
      <c r="J20" s="7">
        <f t="shared" si="8"/>
        <v>0.12244897959183673</v>
      </c>
      <c r="L20" s="292"/>
    </row>
    <row r="21" spans="2:12" ht="10.5" customHeight="1" x14ac:dyDescent="0.15">
      <c r="B21" s="22"/>
      <c r="C21" s="459" t="s">
        <v>198</v>
      </c>
      <c r="D21" s="460"/>
      <c r="E21" s="4" t="s">
        <v>191</v>
      </c>
      <c r="F21" s="3">
        <f>+[1]集計表!EW22</f>
        <v>49</v>
      </c>
      <c r="G21" s="3">
        <f>+[1]集計表!EX22</f>
        <v>7</v>
      </c>
      <c r="H21" s="3">
        <f>+[1]集計表!EY22</f>
        <v>25</v>
      </c>
      <c r="I21" s="3">
        <f>+[1]集計表!EZ22</f>
        <v>6</v>
      </c>
      <c r="J21" s="3">
        <f>+[1]集計表!FA22</f>
        <v>11</v>
      </c>
      <c r="L21" s="291"/>
    </row>
    <row r="22" spans="2:12" ht="10.5" customHeight="1" x14ac:dyDescent="0.15">
      <c r="B22" s="22"/>
      <c r="C22" s="461"/>
      <c r="D22" s="462"/>
      <c r="E22" s="5" t="s">
        <v>192</v>
      </c>
      <c r="F22" s="6"/>
      <c r="G22" s="7">
        <f t="shared" ref="G22:J22" si="9">IFERROR(G21/$F21,"-")</f>
        <v>0.14285714285714285</v>
      </c>
      <c r="H22" s="7">
        <f t="shared" si="9"/>
        <v>0.51020408163265307</v>
      </c>
      <c r="I22" s="7">
        <f t="shared" si="9"/>
        <v>0.12244897959183673</v>
      </c>
      <c r="J22" s="7">
        <f t="shared" si="9"/>
        <v>0.22448979591836735</v>
      </c>
      <c r="L22" s="292"/>
    </row>
    <row r="23" spans="2:12" ht="10.5" customHeight="1" x14ac:dyDescent="0.15">
      <c r="B23" s="22"/>
      <c r="C23" s="459" t="s">
        <v>29</v>
      </c>
      <c r="D23" s="460"/>
      <c r="E23" s="4" t="s">
        <v>191</v>
      </c>
      <c r="F23" s="3">
        <f>+[1]集計表!EW23</f>
        <v>68</v>
      </c>
      <c r="G23" s="3">
        <f>+[1]集計表!EX23</f>
        <v>14</v>
      </c>
      <c r="H23" s="3">
        <f>+[1]集計表!EY23</f>
        <v>29</v>
      </c>
      <c r="I23" s="3">
        <f>+[1]集計表!EZ23</f>
        <v>17</v>
      </c>
      <c r="J23" s="3">
        <f>+[1]集計表!FA23</f>
        <v>8</v>
      </c>
      <c r="L23" s="291"/>
    </row>
    <row r="24" spans="2:12" ht="10.5" customHeight="1" x14ac:dyDescent="0.15">
      <c r="B24" s="22"/>
      <c r="C24" s="461"/>
      <c r="D24" s="462"/>
      <c r="E24" s="5" t="s">
        <v>192</v>
      </c>
      <c r="F24" s="6"/>
      <c r="G24" s="7">
        <f t="shared" ref="G24:J24" si="10">IFERROR(G23/$F23,"-")</f>
        <v>0.20588235294117646</v>
      </c>
      <c r="H24" s="7">
        <f t="shared" si="10"/>
        <v>0.4264705882352941</v>
      </c>
      <c r="I24" s="7">
        <f t="shared" si="10"/>
        <v>0.25</v>
      </c>
      <c r="J24" s="7">
        <f t="shared" si="10"/>
        <v>0.11764705882352941</v>
      </c>
      <c r="L24" s="292"/>
    </row>
    <row r="25" spans="2:12" ht="10.5" customHeight="1" x14ac:dyDescent="0.15">
      <c r="B25" s="22"/>
      <c r="C25" s="459" t="s">
        <v>199</v>
      </c>
      <c r="D25" s="460"/>
      <c r="E25" s="4" t="s">
        <v>191</v>
      </c>
      <c r="F25" s="3">
        <f>+[1]集計表!EW24</f>
        <v>45</v>
      </c>
      <c r="G25" s="3">
        <f>+[1]集計表!EX24</f>
        <v>11</v>
      </c>
      <c r="H25" s="3">
        <f>+[1]集計表!EY24</f>
        <v>17</v>
      </c>
      <c r="I25" s="3">
        <f>+[1]集計表!EZ24</f>
        <v>9</v>
      </c>
      <c r="J25" s="3">
        <f>+[1]集計表!FA24</f>
        <v>8</v>
      </c>
      <c r="L25" s="291"/>
    </row>
    <row r="26" spans="2:12" ht="10.5" customHeight="1" x14ac:dyDescent="0.15">
      <c r="B26" s="22"/>
      <c r="C26" s="461"/>
      <c r="D26" s="462"/>
      <c r="E26" s="5" t="s">
        <v>192</v>
      </c>
      <c r="F26" s="6"/>
      <c r="G26" s="7">
        <f t="shared" ref="G26:J26" si="11">IFERROR(G25/$F25,"-")</f>
        <v>0.24444444444444444</v>
      </c>
      <c r="H26" s="7">
        <f t="shared" si="11"/>
        <v>0.37777777777777777</v>
      </c>
      <c r="I26" s="7">
        <f t="shared" si="11"/>
        <v>0.2</v>
      </c>
      <c r="J26" s="7">
        <f t="shared" si="11"/>
        <v>0.17777777777777778</v>
      </c>
      <c r="L26" s="292"/>
    </row>
    <row r="27" spans="2:12" ht="10.5" customHeight="1" x14ac:dyDescent="0.15">
      <c r="B27" s="22"/>
      <c r="C27" s="459" t="s">
        <v>200</v>
      </c>
      <c r="D27" s="460"/>
      <c r="E27" s="4" t="s">
        <v>191</v>
      </c>
      <c r="F27" s="3">
        <f>+[1]集計表!EW25</f>
        <v>42</v>
      </c>
      <c r="G27" s="3">
        <f>+[1]集計表!EX25</f>
        <v>4</v>
      </c>
      <c r="H27" s="3">
        <f>+[1]集計表!EY25</f>
        <v>21</v>
      </c>
      <c r="I27" s="3">
        <f>+[1]集計表!EZ25</f>
        <v>10</v>
      </c>
      <c r="J27" s="3">
        <f>+[1]集計表!FA25</f>
        <v>7</v>
      </c>
      <c r="L27" s="291"/>
    </row>
    <row r="28" spans="2:12" ht="10.5" customHeight="1" x14ac:dyDescent="0.15">
      <c r="B28" s="22"/>
      <c r="C28" s="461"/>
      <c r="D28" s="462"/>
      <c r="E28" s="5" t="s">
        <v>192</v>
      </c>
      <c r="F28" s="6"/>
      <c r="G28" s="7">
        <f t="shared" ref="G28:J28" si="12">IFERROR(G27/$F27,"-")</f>
        <v>9.5238095238095233E-2</v>
      </c>
      <c r="H28" s="7">
        <f t="shared" si="12"/>
        <v>0.5</v>
      </c>
      <c r="I28" s="7">
        <f t="shared" si="12"/>
        <v>0.23809523809523808</v>
      </c>
      <c r="J28" s="7">
        <f t="shared" si="12"/>
        <v>0.16666666666666666</v>
      </c>
      <c r="L28" s="292"/>
    </row>
    <row r="29" spans="2:12" ht="10.5" customHeight="1" x14ac:dyDescent="0.15">
      <c r="B29" s="22"/>
      <c r="C29" s="459" t="s">
        <v>201</v>
      </c>
      <c r="D29" s="460"/>
      <c r="E29" s="4" t="s">
        <v>191</v>
      </c>
      <c r="F29" s="3">
        <f>+[1]集計表!EW26</f>
        <v>54</v>
      </c>
      <c r="G29" s="3">
        <f>+[1]集計表!EX26</f>
        <v>11</v>
      </c>
      <c r="H29" s="3">
        <f>+[1]集計表!EY26</f>
        <v>20</v>
      </c>
      <c r="I29" s="3">
        <f>+[1]集計表!EZ26</f>
        <v>10</v>
      </c>
      <c r="J29" s="3">
        <f>+[1]集計表!FA26</f>
        <v>13</v>
      </c>
      <c r="L29" s="291"/>
    </row>
    <row r="30" spans="2:12" ht="10.5" customHeight="1" x14ac:dyDescent="0.15">
      <c r="B30" s="22"/>
      <c r="C30" s="461"/>
      <c r="D30" s="462"/>
      <c r="E30" s="5" t="s">
        <v>192</v>
      </c>
      <c r="F30" s="6"/>
      <c r="G30" s="7">
        <f t="shared" ref="G30:J30" si="13">IFERROR(G29/$F29,"-")</f>
        <v>0.20370370370370369</v>
      </c>
      <c r="H30" s="7">
        <f t="shared" si="13"/>
        <v>0.37037037037037035</v>
      </c>
      <c r="I30" s="7">
        <f t="shared" si="13"/>
        <v>0.18518518518518517</v>
      </c>
      <c r="J30" s="7">
        <f t="shared" si="13"/>
        <v>0.24074074074074073</v>
      </c>
      <c r="L30" s="292"/>
    </row>
    <row r="31" spans="2:12" ht="10.5" customHeight="1" x14ac:dyDescent="0.15">
      <c r="B31" s="453" t="s">
        <v>202</v>
      </c>
      <c r="C31" s="484"/>
      <c r="D31" s="485"/>
      <c r="E31" s="30" t="s">
        <v>191</v>
      </c>
      <c r="F31" s="31">
        <f>+F33+F41+F65+F67+F69+F71+F73</f>
        <v>693</v>
      </c>
      <c r="G31" s="31">
        <f t="shared" ref="G31:J31" si="14">+G33+G41+G65+G67+G69+G71+G73</f>
        <v>126</v>
      </c>
      <c r="H31" s="31">
        <f t="shared" si="14"/>
        <v>253</v>
      </c>
      <c r="I31" s="31">
        <f t="shared" si="14"/>
        <v>191</v>
      </c>
      <c r="J31" s="31">
        <f t="shared" si="14"/>
        <v>123</v>
      </c>
      <c r="L31" s="291"/>
    </row>
    <row r="32" spans="2:12" ht="10.5" customHeight="1" x14ac:dyDescent="0.15">
      <c r="B32" s="486"/>
      <c r="C32" s="487"/>
      <c r="D32" s="488"/>
      <c r="E32" s="32" t="s">
        <v>192</v>
      </c>
      <c r="F32" s="33"/>
      <c r="G32" s="34">
        <f t="shared" ref="G32:J32" si="15">IFERROR(G31/$F31,"-")</f>
        <v>0.18181818181818182</v>
      </c>
      <c r="H32" s="34">
        <f t="shared" si="15"/>
        <v>0.36507936507936506</v>
      </c>
      <c r="I32" s="34">
        <f t="shared" si="15"/>
        <v>0.27561327561327559</v>
      </c>
      <c r="J32" s="34">
        <f t="shared" si="15"/>
        <v>0.1774891774891775</v>
      </c>
      <c r="L32" s="292"/>
    </row>
    <row r="33" spans="2:12" ht="10.5" customHeight="1" x14ac:dyDescent="0.15">
      <c r="B33" s="22"/>
      <c r="C33" s="464" t="s">
        <v>203</v>
      </c>
      <c r="D33" s="479"/>
      <c r="E33" s="36" t="s">
        <v>191</v>
      </c>
      <c r="F33" s="37">
        <f>+[1]集計表!EW8</f>
        <v>138</v>
      </c>
      <c r="G33" s="37">
        <f>+[1]集計表!EX8</f>
        <v>10</v>
      </c>
      <c r="H33" s="37">
        <f>+[1]集計表!EY8</f>
        <v>52</v>
      </c>
      <c r="I33" s="37">
        <f>+[1]集計表!EZ8</f>
        <v>51</v>
      </c>
      <c r="J33" s="37">
        <f>+[1]集計表!FA8</f>
        <v>25</v>
      </c>
      <c r="L33" s="291"/>
    </row>
    <row r="34" spans="2:12" ht="10.5" customHeight="1" x14ac:dyDescent="0.15">
      <c r="B34" s="22"/>
      <c r="C34" s="482"/>
      <c r="D34" s="483"/>
      <c r="E34" s="38" t="s">
        <v>192</v>
      </c>
      <c r="F34" s="39"/>
      <c r="G34" s="40">
        <f t="shared" ref="G34:J34" si="16">IFERROR(G33/$F33,"-")</f>
        <v>7.2463768115942032E-2</v>
      </c>
      <c r="H34" s="40">
        <f t="shared" si="16"/>
        <v>0.37681159420289856</v>
      </c>
      <c r="I34" s="40">
        <f t="shared" si="16"/>
        <v>0.36956521739130432</v>
      </c>
      <c r="J34" s="40">
        <f t="shared" si="16"/>
        <v>0.18115942028985507</v>
      </c>
      <c r="L34" s="292"/>
    </row>
    <row r="35" spans="2:12" ht="10.5" customHeight="1" x14ac:dyDescent="0.15">
      <c r="B35" s="22"/>
      <c r="C35" s="62"/>
      <c r="D35" s="451" t="s">
        <v>39</v>
      </c>
      <c r="E35" s="4" t="s">
        <v>191</v>
      </c>
      <c r="F35" s="3">
        <f>+[1]集計表!EW27</f>
        <v>42</v>
      </c>
      <c r="G35" s="3">
        <f>+[1]集計表!EX27</f>
        <v>4</v>
      </c>
      <c r="H35" s="3">
        <f>+[1]集計表!EY27</f>
        <v>19</v>
      </c>
      <c r="I35" s="3">
        <f>+[1]集計表!EZ27</f>
        <v>14</v>
      </c>
      <c r="J35" s="3">
        <f>+[1]集計表!FA27</f>
        <v>5</v>
      </c>
      <c r="L35" s="291"/>
    </row>
    <row r="36" spans="2:12" ht="10.5" customHeight="1" x14ac:dyDescent="0.15">
      <c r="B36" s="22"/>
      <c r="C36" s="62"/>
      <c r="D36" s="452"/>
      <c r="E36" s="5" t="s">
        <v>192</v>
      </c>
      <c r="F36" s="6"/>
      <c r="G36" s="7">
        <f t="shared" ref="G36:J36" si="17">IFERROR(G35/$F35,"-")</f>
        <v>9.5238095238095233E-2</v>
      </c>
      <c r="H36" s="7">
        <f t="shared" si="17"/>
        <v>0.45238095238095238</v>
      </c>
      <c r="I36" s="7">
        <f t="shared" si="17"/>
        <v>0.33333333333333331</v>
      </c>
      <c r="J36" s="7">
        <f t="shared" si="17"/>
        <v>0.11904761904761904</v>
      </c>
      <c r="L36" s="292"/>
    </row>
    <row r="37" spans="2:12" ht="10.5" customHeight="1" x14ac:dyDescent="0.15">
      <c r="B37" s="22"/>
      <c r="C37" s="62"/>
      <c r="D37" s="451" t="s">
        <v>19</v>
      </c>
      <c r="E37" s="4" t="s">
        <v>191</v>
      </c>
      <c r="F37" s="3">
        <f>+[1]集計表!EW28</f>
        <v>52</v>
      </c>
      <c r="G37" s="3">
        <f>+[1]集計表!EX28</f>
        <v>5</v>
      </c>
      <c r="H37" s="3">
        <f>+[1]集計表!EY28</f>
        <v>18</v>
      </c>
      <c r="I37" s="3">
        <f>+[1]集計表!EZ28</f>
        <v>17</v>
      </c>
      <c r="J37" s="3">
        <f>+[1]集計表!FA28</f>
        <v>12</v>
      </c>
      <c r="L37" s="291"/>
    </row>
    <row r="38" spans="2:12" ht="10.5" customHeight="1" x14ac:dyDescent="0.15">
      <c r="B38" s="22"/>
      <c r="C38" s="62"/>
      <c r="D38" s="452"/>
      <c r="E38" s="5" t="s">
        <v>192</v>
      </c>
      <c r="F38" s="6"/>
      <c r="G38" s="7">
        <f t="shared" ref="G38:J38" si="18">IFERROR(G37/$F37,"-")</f>
        <v>9.6153846153846159E-2</v>
      </c>
      <c r="H38" s="7">
        <f t="shared" si="18"/>
        <v>0.34615384615384615</v>
      </c>
      <c r="I38" s="7">
        <f t="shared" si="18"/>
        <v>0.32692307692307693</v>
      </c>
      <c r="J38" s="7">
        <f t="shared" si="18"/>
        <v>0.23076923076923078</v>
      </c>
      <c r="L38" s="292"/>
    </row>
    <row r="39" spans="2:12" ht="10.5" customHeight="1" x14ac:dyDescent="0.15">
      <c r="B39" s="22"/>
      <c r="C39" s="62"/>
      <c r="D39" s="451" t="s">
        <v>20</v>
      </c>
      <c r="E39" s="4" t="s">
        <v>191</v>
      </c>
      <c r="F39" s="3">
        <f>+[1]集計表!EW29</f>
        <v>44</v>
      </c>
      <c r="G39" s="3">
        <f>+[1]集計表!EX29</f>
        <v>1</v>
      </c>
      <c r="H39" s="3">
        <f>+[1]集計表!EY29</f>
        <v>15</v>
      </c>
      <c r="I39" s="3">
        <f>+[1]集計表!EZ29</f>
        <v>20</v>
      </c>
      <c r="J39" s="3">
        <f>+[1]集計表!FA29</f>
        <v>8</v>
      </c>
      <c r="L39" s="291"/>
    </row>
    <row r="40" spans="2:12" ht="10.5" customHeight="1" x14ac:dyDescent="0.15">
      <c r="B40" s="22"/>
      <c r="C40" s="63"/>
      <c r="D40" s="452"/>
      <c r="E40" s="5" t="s">
        <v>192</v>
      </c>
      <c r="F40" s="6"/>
      <c r="G40" s="7">
        <f t="shared" ref="G40:J40" si="19">IFERROR(G39/$F39,"-")</f>
        <v>2.2727272727272728E-2</v>
      </c>
      <c r="H40" s="7">
        <f t="shared" si="19"/>
        <v>0.34090909090909088</v>
      </c>
      <c r="I40" s="7">
        <f t="shared" si="19"/>
        <v>0.45454545454545453</v>
      </c>
      <c r="J40" s="7">
        <f t="shared" si="19"/>
        <v>0.18181818181818182</v>
      </c>
      <c r="L40" s="292"/>
    </row>
    <row r="41" spans="2:12" ht="10.5" customHeight="1" x14ac:dyDescent="0.15">
      <c r="B41" s="22"/>
      <c r="C41" s="464" t="s">
        <v>204</v>
      </c>
      <c r="D41" s="479"/>
      <c r="E41" s="36" t="s">
        <v>191</v>
      </c>
      <c r="F41" s="37">
        <f>+[1]集計表!EW9</f>
        <v>232</v>
      </c>
      <c r="G41" s="37">
        <f>+[1]集計表!EX9</f>
        <v>40</v>
      </c>
      <c r="H41" s="37">
        <f>+[1]集計表!EY9</f>
        <v>85</v>
      </c>
      <c r="I41" s="37">
        <f>+[1]集計表!EZ9</f>
        <v>52</v>
      </c>
      <c r="J41" s="37">
        <f>+[1]集計表!FA9</f>
        <v>55</v>
      </c>
      <c r="L41" s="291"/>
    </row>
    <row r="42" spans="2:12" ht="10.5" customHeight="1" x14ac:dyDescent="0.15">
      <c r="B42" s="22"/>
      <c r="C42" s="482"/>
      <c r="D42" s="483"/>
      <c r="E42" s="38" t="s">
        <v>192</v>
      </c>
      <c r="F42" s="39"/>
      <c r="G42" s="40">
        <f t="shared" ref="G42:J42" si="20">IFERROR(G41/$F41,"-")</f>
        <v>0.17241379310344829</v>
      </c>
      <c r="H42" s="40">
        <f t="shared" si="20"/>
        <v>0.36637931034482757</v>
      </c>
      <c r="I42" s="40">
        <f t="shared" si="20"/>
        <v>0.22413793103448276</v>
      </c>
      <c r="J42" s="40">
        <f t="shared" si="20"/>
        <v>0.23706896551724138</v>
      </c>
      <c r="L42" s="292"/>
    </row>
    <row r="43" spans="2:12" ht="10.5" customHeight="1" x14ac:dyDescent="0.15">
      <c r="B43" s="22"/>
      <c r="C43" s="62"/>
      <c r="D43" s="451" t="s">
        <v>50</v>
      </c>
      <c r="E43" s="4" t="s">
        <v>191</v>
      </c>
      <c r="F43" s="3">
        <f>+[1]集計表!EW30</f>
        <v>110</v>
      </c>
      <c r="G43" s="3">
        <f>+[1]集計表!EX30</f>
        <v>20</v>
      </c>
      <c r="H43" s="3">
        <f>+[1]集計表!EY30</f>
        <v>41</v>
      </c>
      <c r="I43" s="3">
        <f>+[1]集計表!EZ30</f>
        <v>24</v>
      </c>
      <c r="J43" s="3">
        <f>+[1]集計表!FA30</f>
        <v>25</v>
      </c>
      <c r="L43" s="291"/>
    </row>
    <row r="44" spans="2:12" ht="10.5" customHeight="1" x14ac:dyDescent="0.15">
      <c r="B44" s="22"/>
      <c r="C44" s="62"/>
      <c r="D44" s="452"/>
      <c r="E44" s="5" t="s">
        <v>192</v>
      </c>
      <c r="F44" s="6"/>
      <c r="G44" s="7">
        <f t="shared" ref="G44:J44" si="21">IFERROR(G43/$F43,"-")</f>
        <v>0.18181818181818182</v>
      </c>
      <c r="H44" s="7">
        <f t="shared" si="21"/>
        <v>0.37272727272727274</v>
      </c>
      <c r="I44" s="7">
        <f t="shared" si="21"/>
        <v>0.21818181818181817</v>
      </c>
      <c r="J44" s="7">
        <f t="shared" si="21"/>
        <v>0.22727272727272727</v>
      </c>
      <c r="L44" s="292"/>
    </row>
    <row r="45" spans="2:12" ht="10.5" customHeight="1" x14ac:dyDescent="0.15">
      <c r="B45" s="22"/>
      <c r="C45" s="62"/>
      <c r="D45" s="451" t="s">
        <v>205</v>
      </c>
      <c r="E45" s="4" t="s">
        <v>191</v>
      </c>
      <c r="F45" s="3">
        <f>+[1]集計表!EW31</f>
        <v>15</v>
      </c>
      <c r="G45" s="3">
        <f>+[1]集計表!EX31</f>
        <v>5</v>
      </c>
      <c r="H45" s="3">
        <f>+[1]集計表!EY31</f>
        <v>5</v>
      </c>
      <c r="I45" s="3">
        <f>+[1]集計表!EZ31</f>
        <v>4</v>
      </c>
      <c r="J45" s="3">
        <f>+[1]集計表!FA31</f>
        <v>1</v>
      </c>
      <c r="L45" s="291"/>
    </row>
    <row r="46" spans="2:12" ht="10.5" customHeight="1" x14ac:dyDescent="0.15">
      <c r="B46" s="22"/>
      <c r="C46" s="62"/>
      <c r="D46" s="452"/>
      <c r="E46" s="5" t="s">
        <v>192</v>
      </c>
      <c r="F46" s="6"/>
      <c r="G46" s="7">
        <f t="shared" ref="G46:J46" si="22">IFERROR(G45/$F45,"-")</f>
        <v>0.33333333333333331</v>
      </c>
      <c r="H46" s="7">
        <f t="shared" si="22"/>
        <v>0.33333333333333331</v>
      </c>
      <c r="I46" s="7">
        <f t="shared" si="22"/>
        <v>0.26666666666666666</v>
      </c>
      <c r="J46" s="7">
        <f t="shared" si="22"/>
        <v>6.6666666666666666E-2</v>
      </c>
      <c r="L46" s="292"/>
    </row>
    <row r="47" spans="2:12" ht="10.5" customHeight="1" x14ac:dyDescent="0.15">
      <c r="B47" s="22"/>
      <c r="C47" s="447" t="s">
        <v>206</v>
      </c>
      <c r="D47" s="451" t="s">
        <v>207</v>
      </c>
      <c r="E47" s="4" t="s">
        <v>191</v>
      </c>
      <c r="F47" s="3">
        <f>+[1]集計表!EW32</f>
        <v>24</v>
      </c>
      <c r="G47" s="3">
        <f>+[1]集計表!EX32</f>
        <v>5</v>
      </c>
      <c r="H47" s="3">
        <f>+[1]集計表!EY32</f>
        <v>8</v>
      </c>
      <c r="I47" s="3">
        <f>+[1]集計表!EZ32</f>
        <v>4</v>
      </c>
      <c r="J47" s="3">
        <f>+[1]集計表!FA32</f>
        <v>7</v>
      </c>
      <c r="L47" s="291"/>
    </row>
    <row r="48" spans="2:12" ht="10.5" customHeight="1" x14ac:dyDescent="0.15">
      <c r="B48" s="22"/>
      <c r="C48" s="447"/>
      <c r="D48" s="452"/>
      <c r="E48" s="5" t="s">
        <v>192</v>
      </c>
      <c r="F48" s="6"/>
      <c r="G48" s="7">
        <f t="shared" ref="G48:J48" si="23">IFERROR(G47/$F47,"-")</f>
        <v>0.20833333333333334</v>
      </c>
      <c r="H48" s="7">
        <f t="shared" si="23"/>
        <v>0.33333333333333331</v>
      </c>
      <c r="I48" s="7">
        <f t="shared" si="23"/>
        <v>0.16666666666666666</v>
      </c>
      <c r="J48" s="7">
        <f t="shared" si="23"/>
        <v>0.29166666666666669</v>
      </c>
      <c r="L48" s="292"/>
    </row>
    <row r="49" spans="2:12" ht="10.5" customHeight="1" x14ac:dyDescent="0.15">
      <c r="B49" s="22"/>
      <c r="C49" s="447" t="s">
        <v>208</v>
      </c>
      <c r="D49" s="451" t="s">
        <v>209</v>
      </c>
      <c r="E49" s="4" t="s">
        <v>191</v>
      </c>
      <c r="F49" s="3">
        <f>+[1]集計表!EW33</f>
        <v>28</v>
      </c>
      <c r="G49" s="3">
        <f>+[1]集計表!EX33</f>
        <v>4</v>
      </c>
      <c r="H49" s="3">
        <f>+[1]集計表!EY33</f>
        <v>10</v>
      </c>
      <c r="I49" s="3">
        <f>+[1]集計表!EZ33</f>
        <v>7</v>
      </c>
      <c r="J49" s="3">
        <f>+[1]集計表!FA33</f>
        <v>7</v>
      </c>
      <c r="L49" s="291"/>
    </row>
    <row r="50" spans="2:12" ht="10.5" customHeight="1" x14ac:dyDescent="0.15">
      <c r="B50" s="22"/>
      <c r="C50" s="447"/>
      <c r="D50" s="452"/>
      <c r="E50" s="5" t="s">
        <v>192</v>
      </c>
      <c r="F50" s="6"/>
      <c r="G50" s="7">
        <f t="shared" ref="G50:J50" si="24">IFERROR(G49/$F49,"-")</f>
        <v>0.14285714285714285</v>
      </c>
      <c r="H50" s="7">
        <f t="shared" si="24"/>
        <v>0.35714285714285715</v>
      </c>
      <c r="I50" s="7">
        <f t="shared" si="24"/>
        <v>0.25</v>
      </c>
      <c r="J50" s="7">
        <f t="shared" si="24"/>
        <v>0.25</v>
      </c>
      <c r="L50" s="292"/>
    </row>
    <row r="51" spans="2:12" ht="10.5" customHeight="1" x14ac:dyDescent="0.15">
      <c r="B51" s="22"/>
      <c r="C51" s="62"/>
      <c r="D51" s="451" t="s">
        <v>210</v>
      </c>
      <c r="E51" s="4" t="s">
        <v>191</v>
      </c>
      <c r="F51" s="3">
        <f>+[1]集計表!EW34</f>
        <v>25</v>
      </c>
      <c r="G51" s="3">
        <f>+[1]集計表!EX34</f>
        <v>3</v>
      </c>
      <c r="H51" s="3">
        <f>+[1]集計表!EY34</f>
        <v>12</v>
      </c>
      <c r="I51" s="3">
        <f>+[1]集計表!EZ34</f>
        <v>5</v>
      </c>
      <c r="J51" s="3">
        <f>+[1]集計表!FA34</f>
        <v>5</v>
      </c>
      <c r="L51" s="291"/>
    </row>
    <row r="52" spans="2:12" ht="10.5" customHeight="1" x14ac:dyDescent="0.15">
      <c r="B52" s="22"/>
      <c r="C52" s="62"/>
      <c r="D52" s="452"/>
      <c r="E52" s="5" t="s">
        <v>192</v>
      </c>
      <c r="F52" s="6"/>
      <c r="G52" s="7">
        <f t="shared" ref="G52:J52" si="25">IFERROR(G51/$F51,"-")</f>
        <v>0.12</v>
      </c>
      <c r="H52" s="7">
        <f t="shared" si="25"/>
        <v>0.48</v>
      </c>
      <c r="I52" s="7">
        <f t="shared" si="25"/>
        <v>0.2</v>
      </c>
      <c r="J52" s="7">
        <f t="shared" si="25"/>
        <v>0.2</v>
      </c>
      <c r="L52" s="292"/>
    </row>
    <row r="53" spans="2:12" ht="10.5" customHeight="1" x14ac:dyDescent="0.15">
      <c r="B53" s="22"/>
      <c r="C53" s="62"/>
      <c r="D53" s="451" t="s">
        <v>211</v>
      </c>
      <c r="E53" s="4" t="s">
        <v>191</v>
      </c>
      <c r="F53" s="3">
        <f>+[1]集計表!EW35</f>
        <v>18</v>
      </c>
      <c r="G53" s="3">
        <f>+[1]集計表!EX35</f>
        <v>3</v>
      </c>
      <c r="H53" s="3">
        <f>+[1]集計表!EY35</f>
        <v>6</v>
      </c>
      <c r="I53" s="3">
        <f>+[1]集計表!EZ35</f>
        <v>4</v>
      </c>
      <c r="J53" s="3">
        <f>+[1]集計表!FA35</f>
        <v>5</v>
      </c>
      <c r="L53" s="291"/>
    </row>
    <row r="54" spans="2:12" ht="10.5" customHeight="1" x14ac:dyDescent="0.15">
      <c r="B54" s="22"/>
      <c r="C54" s="62"/>
      <c r="D54" s="452"/>
      <c r="E54" s="5" t="s">
        <v>192</v>
      </c>
      <c r="F54" s="6"/>
      <c r="G54" s="7">
        <f t="shared" ref="G54:J54" si="26">IFERROR(G53/$F53,"-")</f>
        <v>0.16666666666666666</v>
      </c>
      <c r="H54" s="7">
        <f t="shared" si="26"/>
        <v>0.33333333333333331</v>
      </c>
      <c r="I54" s="7">
        <f t="shared" si="26"/>
        <v>0.22222222222222221</v>
      </c>
      <c r="J54" s="7">
        <f t="shared" si="26"/>
        <v>0.27777777777777779</v>
      </c>
      <c r="L54" s="292"/>
    </row>
    <row r="55" spans="2:12" ht="10.5" customHeight="1" x14ac:dyDescent="0.15">
      <c r="B55" s="22"/>
      <c r="C55" s="67"/>
      <c r="D55" s="451" t="s">
        <v>52</v>
      </c>
      <c r="E55" s="4" t="s">
        <v>191</v>
      </c>
      <c r="F55" s="3">
        <f>+[1]集計表!EW36</f>
        <v>122</v>
      </c>
      <c r="G55" s="3">
        <f>+[1]集計表!EX36</f>
        <v>20</v>
      </c>
      <c r="H55" s="3">
        <f>+[1]集計表!EY36</f>
        <v>44</v>
      </c>
      <c r="I55" s="3">
        <f>+[1]集計表!EZ36</f>
        <v>28</v>
      </c>
      <c r="J55" s="3">
        <f>+[1]集計表!FA36</f>
        <v>30</v>
      </c>
      <c r="L55" s="291"/>
    </row>
    <row r="56" spans="2:12" ht="10.5" customHeight="1" x14ac:dyDescent="0.15">
      <c r="B56" s="22"/>
      <c r="C56" s="62"/>
      <c r="D56" s="452"/>
      <c r="E56" s="5" t="s">
        <v>192</v>
      </c>
      <c r="F56" s="6"/>
      <c r="G56" s="7">
        <f t="shared" ref="G56:J56" si="27">IFERROR(G55/$F55,"-")</f>
        <v>0.16393442622950818</v>
      </c>
      <c r="H56" s="7">
        <f t="shared" si="27"/>
        <v>0.36065573770491804</v>
      </c>
      <c r="I56" s="7">
        <f t="shared" si="27"/>
        <v>0.22950819672131148</v>
      </c>
      <c r="J56" s="7">
        <f t="shared" si="27"/>
        <v>0.24590163934426229</v>
      </c>
      <c r="L56" s="292"/>
    </row>
    <row r="57" spans="2:12" ht="10.5" customHeight="1" x14ac:dyDescent="0.15">
      <c r="B57" s="22"/>
      <c r="C57" s="62"/>
      <c r="D57" s="451" t="s">
        <v>212</v>
      </c>
      <c r="E57" s="4" t="s">
        <v>191</v>
      </c>
      <c r="F57" s="3">
        <f>+[1]集計表!EW37</f>
        <v>31</v>
      </c>
      <c r="G57" s="3">
        <f>+[1]集計表!EX37</f>
        <v>7</v>
      </c>
      <c r="H57" s="3">
        <f>+[1]集計表!EY37</f>
        <v>7</v>
      </c>
      <c r="I57" s="3">
        <f>+[1]集計表!EZ37</f>
        <v>7</v>
      </c>
      <c r="J57" s="3">
        <f>+[1]集計表!FA37</f>
        <v>10</v>
      </c>
      <c r="L57" s="291"/>
    </row>
    <row r="58" spans="2:12" ht="10.5" customHeight="1" x14ac:dyDescent="0.15">
      <c r="B58" s="22"/>
      <c r="C58" s="62"/>
      <c r="D58" s="452"/>
      <c r="E58" s="5" t="s">
        <v>192</v>
      </c>
      <c r="F58" s="6"/>
      <c r="G58" s="7">
        <f t="shared" ref="G58:J58" si="28">IFERROR(G57/$F57,"-")</f>
        <v>0.22580645161290322</v>
      </c>
      <c r="H58" s="7">
        <f t="shared" si="28"/>
        <v>0.22580645161290322</v>
      </c>
      <c r="I58" s="7">
        <f t="shared" si="28"/>
        <v>0.22580645161290322</v>
      </c>
      <c r="J58" s="7">
        <f t="shared" si="28"/>
        <v>0.32258064516129031</v>
      </c>
      <c r="L58" s="292"/>
    </row>
    <row r="59" spans="2:12" ht="10.5" customHeight="1" x14ac:dyDescent="0.15">
      <c r="B59" s="22"/>
      <c r="C59" s="447" t="s">
        <v>213</v>
      </c>
      <c r="D59" s="451" t="s">
        <v>207</v>
      </c>
      <c r="E59" s="4" t="s">
        <v>191</v>
      </c>
      <c r="F59" s="3">
        <f>+[1]集計表!EW38</f>
        <v>30</v>
      </c>
      <c r="G59" s="3">
        <f>+[1]集計表!EX38</f>
        <v>9</v>
      </c>
      <c r="H59" s="3">
        <f>+[1]集計表!EY38</f>
        <v>9</v>
      </c>
      <c r="I59" s="3">
        <f>+[1]集計表!EZ38</f>
        <v>4</v>
      </c>
      <c r="J59" s="3">
        <f>+[1]集計表!FA38</f>
        <v>8</v>
      </c>
      <c r="L59" s="291"/>
    </row>
    <row r="60" spans="2:12" ht="10.5" customHeight="1" x14ac:dyDescent="0.15">
      <c r="B60" s="22"/>
      <c r="C60" s="447"/>
      <c r="D60" s="452"/>
      <c r="E60" s="5" t="s">
        <v>192</v>
      </c>
      <c r="F60" s="6"/>
      <c r="G60" s="7">
        <f t="shared" ref="G60:J60" si="29">IFERROR(G59/$F59,"-")</f>
        <v>0.3</v>
      </c>
      <c r="H60" s="7">
        <f t="shared" si="29"/>
        <v>0.3</v>
      </c>
      <c r="I60" s="7">
        <f t="shared" si="29"/>
        <v>0.13333333333333333</v>
      </c>
      <c r="J60" s="7">
        <f t="shared" si="29"/>
        <v>0.26666666666666666</v>
      </c>
      <c r="L60" s="292"/>
    </row>
    <row r="61" spans="2:12" ht="10.5" customHeight="1" x14ac:dyDescent="0.15">
      <c r="B61" s="22"/>
      <c r="C61" s="447" t="s">
        <v>208</v>
      </c>
      <c r="D61" s="451" t="s">
        <v>210</v>
      </c>
      <c r="E61" s="4" t="s">
        <v>191</v>
      </c>
      <c r="F61" s="3">
        <f>+[1]集計表!EW39</f>
        <v>26</v>
      </c>
      <c r="G61" s="3">
        <f>+[1]集計表!EX39</f>
        <v>3</v>
      </c>
      <c r="H61" s="3">
        <f>+[1]集計表!EY39</f>
        <v>10</v>
      </c>
      <c r="I61" s="3">
        <f>+[1]集計表!EZ39</f>
        <v>6</v>
      </c>
      <c r="J61" s="3">
        <f>+[1]集計表!FA39</f>
        <v>7</v>
      </c>
      <c r="L61" s="291"/>
    </row>
    <row r="62" spans="2:12" ht="10.5" customHeight="1" x14ac:dyDescent="0.15">
      <c r="B62" s="22"/>
      <c r="C62" s="447"/>
      <c r="D62" s="452"/>
      <c r="E62" s="5" t="s">
        <v>192</v>
      </c>
      <c r="F62" s="6"/>
      <c r="G62" s="7">
        <f t="shared" ref="G62:J62" si="30">IFERROR(G61/$F61,"-")</f>
        <v>0.11538461538461539</v>
      </c>
      <c r="H62" s="7">
        <f t="shared" si="30"/>
        <v>0.38461538461538464</v>
      </c>
      <c r="I62" s="7">
        <f t="shared" si="30"/>
        <v>0.23076923076923078</v>
      </c>
      <c r="J62" s="7">
        <f t="shared" si="30"/>
        <v>0.26923076923076922</v>
      </c>
      <c r="L62" s="292"/>
    </row>
    <row r="63" spans="2:12" ht="10.5" customHeight="1" x14ac:dyDescent="0.15">
      <c r="B63" s="22"/>
      <c r="C63" s="62"/>
      <c r="D63" s="451" t="s">
        <v>211</v>
      </c>
      <c r="E63" s="4" t="s">
        <v>191</v>
      </c>
      <c r="F63" s="3">
        <f>+[1]集計表!EW40</f>
        <v>35</v>
      </c>
      <c r="G63" s="3">
        <f>+[1]集計表!EX40</f>
        <v>1</v>
      </c>
      <c r="H63" s="3">
        <f>+[1]集計表!EY40</f>
        <v>18</v>
      </c>
      <c r="I63" s="3">
        <f>+[1]集計表!EZ40</f>
        <v>11</v>
      </c>
      <c r="J63" s="3">
        <f>+[1]集計表!FA40</f>
        <v>5</v>
      </c>
      <c r="L63" s="291"/>
    </row>
    <row r="64" spans="2:12" ht="10.5" customHeight="1" x14ac:dyDescent="0.15">
      <c r="B64" s="22"/>
      <c r="C64" s="62"/>
      <c r="D64" s="452"/>
      <c r="E64" s="5" t="s">
        <v>192</v>
      </c>
      <c r="F64" s="6"/>
      <c r="G64" s="7">
        <f t="shared" ref="G64:J64" si="31">IFERROR(G63/$F63,"-")</f>
        <v>2.8571428571428571E-2</v>
      </c>
      <c r="H64" s="7">
        <f t="shared" si="31"/>
        <v>0.51428571428571423</v>
      </c>
      <c r="I64" s="7">
        <f t="shared" si="31"/>
        <v>0.31428571428571428</v>
      </c>
      <c r="J64" s="7">
        <f t="shared" si="31"/>
        <v>0.14285714285714285</v>
      </c>
      <c r="L64" s="292"/>
    </row>
    <row r="65" spans="2:12" ht="10.5" customHeight="1" x14ac:dyDescent="0.15">
      <c r="B65" s="22"/>
      <c r="C65" s="464" t="s">
        <v>214</v>
      </c>
      <c r="D65" s="479"/>
      <c r="E65" s="36" t="s">
        <v>191</v>
      </c>
      <c r="F65" s="37">
        <f>+[1]集計表!EW10</f>
        <v>44</v>
      </c>
      <c r="G65" s="37">
        <f>+[1]集計表!EX10</f>
        <v>21</v>
      </c>
      <c r="H65" s="37">
        <f>+[1]集計表!EY10</f>
        <v>17</v>
      </c>
      <c r="I65" s="37">
        <f>+[1]集計表!EZ10</f>
        <v>4</v>
      </c>
      <c r="J65" s="37">
        <f>+[1]集計表!FA10</f>
        <v>2</v>
      </c>
      <c r="L65" s="291"/>
    </row>
    <row r="66" spans="2:12" ht="10.5" customHeight="1" x14ac:dyDescent="0.15">
      <c r="B66" s="22"/>
      <c r="C66" s="480"/>
      <c r="D66" s="481"/>
      <c r="E66" s="38" t="s">
        <v>192</v>
      </c>
      <c r="F66" s="39"/>
      <c r="G66" s="40">
        <f t="shared" ref="G66:J66" si="32">IFERROR(G65/$F65,"-")</f>
        <v>0.47727272727272729</v>
      </c>
      <c r="H66" s="40">
        <f t="shared" si="32"/>
        <v>0.38636363636363635</v>
      </c>
      <c r="I66" s="40">
        <f t="shared" si="32"/>
        <v>9.0909090909090912E-2</v>
      </c>
      <c r="J66" s="40">
        <f t="shared" si="32"/>
        <v>4.5454545454545456E-2</v>
      </c>
      <c r="L66" s="292"/>
    </row>
    <row r="67" spans="2:12" ht="10.5" customHeight="1" x14ac:dyDescent="0.15">
      <c r="B67" s="22"/>
      <c r="C67" s="464" t="s">
        <v>215</v>
      </c>
      <c r="D67" s="479"/>
      <c r="E67" s="36" t="s">
        <v>191</v>
      </c>
      <c r="F67" s="37">
        <f>+[1]集計表!EW11</f>
        <v>48</v>
      </c>
      <c r="G67" s="37">
        <f>+[1]集計表!EX11</f>
        <v>4</v>
      </c>
      <c r="H67" s="37">
        <f>+[1]集計表!EY11</f>
        <v>12</v>
      </c>
      <c r="I67" s="37">
        <f>+[1]集計表!EZ11</f>
        <v>25</v>
      </c>
      <c r="J67" s="37">
        <f>+[1]集計表!FA11</f>
        <v>7</v>
      </c>
      <c r="L67" s="291"/>
    </row>
    <row r="68" spans="2:12" ht="10.5" customHeight="1" x14ac:dyDescent="0.15">
      <c r="B68" s="22"/>
      <c r="C68" s="480"/>
      <c r="D68" s="481"/>
      <c r="E68" s="38" t="s">
        <v>192</v>
      </c>
      <c r="F68" s="39"/>
      <c r="G68" s="40">
        <f t="shared" ref="G68:J68" si="33">IFERROR(G67/$F67,"-")</f>
        <v>8.3333333333333329E-2</v>
      </c>
      <c r="H68" s="40">
        <f t="shared" si="33"/>
        <v>0.25</v>
      </c>
      <c r="I68" s="40">
        <f t="shared" si="33"/>
        <v>0.52083333333333337</v>
      </c>
      <c r="J68" s="40">
        <f t="shared" si="33"/>
        <v>0.14583333333333334</v>
      </c>
      <c r="L68" s="292"/>
    </row>
    <row r="69" spans="2:12" ht="10.5" customHeight="1" x14ac:dyDescent="0.15">
      <c r="B69" s="22"/>
      <c r="C69" s="464" t="s">
        <v>216</v>
      </c>
      <c r="D69" s="479"/>
      <c r="E69" s="36" t="s">
        <v>191</v>
      </c>
      <c r="F69" s="37">
        <f>+[1]集計表!EW12</f>
        <v>44</v>
      </c>
      <c r="G69" s="37">
        <f>+[1]集計表!EX12</f>
        <v>13</v>
      </c>
      <c r="H69" s="37">
        <f>+[1]集計表!EY12</f>
        <v>23</v>
      </c>
      <c r="I69" s="37">
        <f>+[1]集計表!EZ12</f>
        <v>5</v>
      </c>
      <c r="J69" s="37">
        <f>+[1]集計表!FA12</f>
        <v>3</v>
      </c>
      <c r="L69" s="291"/>
    </row>
    <row r="70" spans="2:12" ht="10.5" customHeight="1" x14ac:dyDescent="0.15">
      <c r="B70" s="22"/>
      <c r="C70" s="480"/>
      <c r="D70" s="481"/>
      <c r="E70" s="38" t="s">
        <v>192</v>
      </c>
      <c r="F70" s="39"/>
      <c r="G70" s="40">
        <f t="shared" ref="G70:J70" si="34">IFERROR(G69/$F69,"-")</f>
        <v>0.29545454545454547</v>
      </c>
      <c r="H70" s="40">
        <f t="shared" si="34"/>
        <v>0.52272727272727271</v>
      </c>
      <c r="I70" s="40">
        <f t="shared" si="34"/>
        <v>0.11363636363636363</v>
      </c>
      <c r="J70" s="40">
        <f t="shared" si="34"/>
        <v>6.8181818181818177E-2</v>
      </c>
      <c r="L70" s="292"/>
    </row>
    <row r="71" spans="2:12" ht="10.5" customHeight="1" x14ac:dyDescent="0.15">
      <c r="B71" s="22"/>
      <c r="C71" s="464" t="s">
        <v>217</v>
      </c>
      <c r="D71" s="479"/>
      <c r="E71" s="36" t="s">
        <v>191</v>
      </c>
      <c r="F71" s="37">
        <f>+[1]集計表!EW13</f>
        <v>37</v>
      </c>
      <c r="G71" s="37">
        <f>+[1]集計表!EX13</f>
        <v>0</v>
      </c>
      <c r="H71" s="37">
        <f>+[1]集計表!EY13</f>
        <v>6</v>
      </c>
      <c r="I71" s="37">
        <f>+[1]集計表!EZ13</f>
        <v>18</v>
      </c>
      <c r="J71" s="37">
        <f>+[1]集計表!FA13</f>
        <v>13</v>
      </c>
      <c r="L71" s="291"/>
    </row>
    <row r="72" spans="2:12" ht="10.5" customHeight="1" x14ac:dyDescent="0.15">
      <c r="B72" s="22"/>
      <c r="C72" s="480"/>
      <c r="D72" s="481"/>
      <c r="E72" s="38" t="s">
        <v>192</v>
      </c>
      <c r="F72" s="39"/>
      <c r="G72" s="40">
        <f t="shared" ref="G72:J72" si="35">IFERROR(G71/$F71,"-")</f>
        <v>0</v>
      </c>
      <c r="H72" s="40">
        <f t="shared" si="35"/>
        <v>0.16216216216216217</v>
      </c>
      <c r="I72" s="40">
        <f t="shared" si="35"/>
        <v>0.48648648648648651</v>
      </c>
      <c r="J72" s="40">
        <f t="shared" si="35"/>
        <v>0.35135135135135137</v>
      </c>
      <c r="L72" s="292"/>
    </row>
    <row r="73" spans="2:12" ht="10.5" customHeight="1" x14ac:dyDescent="0.15">
      <c r="B73" s="22"/>
      <c r="C73" s="464" t="s">
        <v>218</v>
      </c>
      <c r="D73" s="479"/>
      <c r="E73" s="36" t="s">
        <v>191</v>
      </c>
      <c r="F73" s="37">
        <f>+[1]集計表!EW14</f>
        <v>150</v>
      </c>
      <c r="G73" s="37">
        <f>+[1]集計表!EX14</f>
        <v>38</v>
      </c>
      <c r="H73" s="37">
        <f>+[1]集計表!EY14</f>
        <v>58</v>
      </c>
      <c r="I73" s="37">
        <f>+[1]集計表!EZ14</f>
        <v>36</v>
      </c>
      <c r="J73" s="37">
        <f>+[1]集計表!FA14</f>
        <v>18</v>
      </c>
      <c r="L73" s="291"/>
    </row>
    <row r="74" spans="2:12" ht="10.5" customHeight="1" x14ac:dyDescent="0.15">
      <c r="B74" s="22"/>
      <c r="C74" s="482"/>
      <c r="D74" s="483"/>
      <c r="E74" s="38" t="s">
        <v>192</v>
      </c>
      <c r="F74" s="39"/>
      <c r="G74" s="40">
        <f t="shared" ref="G74:J74" si="36">IFERROR(G73/$F73,"-")</f>
        <v>0.25333333333333335</v>
      </c>
      <c r="H74" s="40">
        <f t="shared" si="36"/>
        <v>0.38666666666666666</v>
      </c>
      <c r="I74" s="40">
        <f t="shared" si="36"/>
        <v>0.24</v>
      </c>
      <c r="J74" s="40">
        <f t="shared" si="36"/>
        <v>0.12</v>
      </c>
      <c r="L74" s="292"/>
    </row>
    <row r="75" spans="2:12" ht="10.5" customHeight="1" x14ac:dyDescent="0.15">
      <c r="B75" s="22"/>
      <c r="C75" s="64"/>
      <c r="D75" s="451" t="s">
        <v>47</v>
      </c>
      <c r="E75" s="4" t="s">
        <v>191</v>
      </c>
      <c r="F75" s="3">
        <f>+[1]集計表!EW45</f>
        <v>37</v>
      </c>
      <c r="G75" s="3">
        <f>+[1]集計表!EX45</f>
        <v>6</v>
      </c>
      <c r="H75" s="3">
        <f>+[1]集計表!EY45</f>
        <v>13</v>
      </c>
      <c r="I75" s="3">
        <f>+[1]集計表!EZ45</f>
        <v>11</v>
      </c>
      <c r="J75" s="3">
        <f>+[1]集計表!FA45</f>
        <v>7</v>
      </c>
      <c r="L75" s="291"/>
    </row>
    <row r="76" spans="2:12" ht="10.5" customHeight="1" x14ac:dyDescent="0.15">
      <c r="B76" s="22"/>
      <c r="C76" s="64"/>
      <c r="D76" s="452"/>
      <c r="E76" s="5" t="s">
        <v>192</v>
      </c>
      <c r="F76" s="6"/>
      <c r="G76" s="7">
        <f t="shared" ref="G76:J76" si="37">IFERROR(G75/$F75,"-")</f>
        <v>0.16216216216216217</v>
      </c>
      <c r="H76" s="7">
        <f t="shared" si="37"/>
        <v>0.35135135135135137</v>
      </c>
      <c r="I76" s="7">
        <f t="shared" si="37"/>
        <v>0.29729729729729731</v>
      </c>
      <c r="J76" s="7">
        <f t="shared" si="37"/>
        <v>0.1891891891891892</v>
      </c>
      <c r="L76" s="292"/>
    </row>
    <row r="77" spans="2:12" ht="10.5" customHeight="1" x14ac:dyDescent="0.15">
      <c r="B77" s="22"/>
      <c r="C77" s="64"/>
      <c r="D77" s="451" t="s">
        <v>219</v>
      </c>
      <c r="E77" s="4" t="s">
        <v>191</v>
      </c>
      <c r="F77" s="3">
        <f>+[1]集計表!EW46</f>
        <v>39</v>
      </c>
      <c r="G77" s="3">
        <f>+[1]集計表!EX46</f>
        <v>15</v>
      </c>
      <c r="H77" s="3">
        <f>+[1]集計表!EY46</f>
        <v>14</v>
      </c>
      <c r="I77" s="3">
        <f>+[1]集計表!EZ46</f>
        <v>5</v>
      </c>
      <c r="J77" s="3">
        <f>+[1]集計表!FA46</f>
        <v>5</v>
      </c>
      <c r="L77" s="291"/>
    </row>
    <row r="78" spans="2:12" ht="10.5" customHeight="1" x14ac:dyDescent="0.15">
      <c r="B78" s="22"/>
      <c r="C78" s="64"/>
      <c r="D78" s="452"/>
      <c r="E78" s="5" t="s">
        <v>192</v>
      </c>
      <c r="F78" s="6"/>
      <c r="G78" s="7">
        <f t="shared" ref="G78:J78" si="38">IFERROR(G77/$F77,"-")</f>
        <v>0.38461538461538464</v>
      </c>
      <c r="H78" s="7">
        <f t="shared" si="38"/>
        <v>0.35897435897435898</v>
      </c>
      <c r="I78" s="7">
        <f t="shared" si="38"/>
        <v>0.12820512820512819</v>
      </c>
      <c r="J78" s="7">
        <f t="shared" si="38"/>
        <v>0.12820512820512819</v>
      </c>
      <c r="L78" s="292"/>
    </row>
    <row r="79" spans="2:12" ht="10.5" customHeight="1" x14ac:dyDescent="0.15">
      <c r="B79" s="22"/>
      <c r="C79" s="64"/>
      <c r="D79" s="451" t="s">
        <v>220</v>
      </c>
      <c r="E79" s="4" t="s">
        <v>191</v>
      </c>
      <c r="F79" s="3">
        <f>+[1]集計表!EW47</f>
        <v>39</v>
      </c>
      <c r="G79" s="3">
        <f>+[1]集計表!EX47</f>
        <v>6</v>
      </c>
      <c r="H79" s="3">
        <f>+[1]集計表!EY47</f>
        <v>17</v>
      </c>
      <c r="I79" s="3">
        <f>+[1]集計表!EZ47</f>
        <v>12</v>
      </c>
      <c r="J79" s="3">
        <f>+[1]集計表!FA47</f>
        <v>4</v>
      </c>
      <c r="L79" s="291"/>
    </row>
    <row r="80" spans="2:12" ht="10.5" customHeight="1" x14ac:dyDescent="0.15">
      <c r="B80" s="22"/>
      <c r="C80" s="64"/>
      <c r="D80" s="452"/>
      <c r="E80" s="5" t="s">
        <v>192</v>
      </c>
      <c r="F80" s="6"/>
      <c r="G80" s="7">
        <f t="shared" ref="G80:J80" si="39">IFERROR(G79/$F79,"-")</f>
        <v>0.15384615384615385</v>
      </c>
      <c r="H80" s="7">
        <f t="shared" si="39"/>
        <v>0.4358974358974359</v>
      </c>
      <c r="I80" s="7">
        <f t="shared" si="39"/>
        <v>0.30769230769230771</v>
      </c>
      <c r="J80" s="7">
        <f t="shared" si="39"/>
        <v>0.10256410256410256</v>
      </c>
      <c r="L80" s="292"/>
    </row>
    <row r="81" spans="2:12" ht="10.5" customHeight="1" x14ac:dyDescent="0.15">
      <c r="B81" s="22"/>
      <c r="C81" s="64"/>
      <c r="D81" s="451" t="s">
        <v>221</v>
      </c>
      <c r="E81" s="4" t="s">
        <v>191</v>
      </c>
      <c r="F81" s="3">
        <f>+[1]集計表!EW48</f>
        <v>35</v>
      </c>
      <c r="G81" s="3">
        <f>+[1]集計表!EX48</f>
        <v>11</v>
      </c>
      <c r="H81" s="3">
        <f>+[1]集計表!EY48</f>
        <v>14</v>
      </c>
      <c r="I81" s="3">
        <f>+[1]集計表!EZ48</f>
        <v>8</v>
      </c>
      <c r="J81" s="3">
        <f>+[1]集計表!FA48</f>
        <v>2</v>
      </c>
      <c r="L81" s="291"/>
    </row>
    <row r="82" spans="2:12" ht="10.5" customHeight="1" x14ac:dyDescent="0.15">
      <c r="B82" s="23"/>
      <c r="C82" s="63"/>
      <c r="D82" s="452"/>
      <c r="E82" s="5" t="s">
        <v>192</v>
      </c>
      <c r="F82" s="6"/>
      <c r="G82" s="7">
        <f t="shared" ref="G82:J82" si="40">IFERROR(G81/$F81,"-")</f>
        <v>0.31428571428571428</v>
      </c>
      <c r="H82" s="7">
        <f t="shared" si="40"/>
        <v>0.4</v>
      </c>
      <c r="I82" s="7">
        <f t="shared" si="40"/>
        <v>0.22857142857142856</v>
      </c>
      <c r="J82" s="7">
        <f t="shared" si="40"/>
        <v>5.7142857142857141E-2</v>
      </c>
      <c r="L82" s="292"/>
    </row>
    <row r="83" spans="2:12" ht="10.5" customHeight="1" x14ac:dyDescent="0.15"/>
  </sheetData>
  <sheetProtection algorithmName="SHA-512" hashValue="iiyQYWK5cdb+GHokS5rJMDNAf3iHenoOTR9h1XDwNVs2A1G+JCy9lpJgZVADyovGPmS7gaDseF38ECK09TZrIg==" saltValue="CmplS1NeragI354sjiN9Xw=="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H88"/>
  <sheetViews>
    <sheetView workbookViewId="0">
      <selection activeCell="F11" sqref="F11"/>
    </sheetView>
  </sheetViews>
  <sheetFormatPr defaultRowHeight="10.5" customHeight="1" x14ac:dyDescent="0.15"/>
  <cols>
    <col min="2" max="3" width="2.125" customWidth="1"/>
    <col min="4" max="4" width="25" customWidth="1"/>
    <col min="5" max="7" width="9" style="14"/>
  </cols>
  <sheetData>
    <row r="1" spans="1:8" ht="16.5" customHeight="1" x14ac:dyDescent="0.2">
      <c r="A1" s="86" t="s">
        <v>150</v>
      </c>
    </row>
    <row r="2" spans="1:8" ht="3.75" customHeight="1" x14ac:dyDescent="0.2">
      <c r="A2" s="87"/>
    </row>
    <row r="3" spans="1:8" ht="16.5" customHeight="1" x14ac:dyDescent="0.2">
      <c r="A3" s="74" t="s">
        <v>149</v>
      </c>
    </row>
    <row r="4" spans="1:8" ht="18.75" customHeight="1" x14ac:dyDescent="0.15">
      <c r="A4" s="16"/>
      <c r="B4" s="463" t="s">
        <v>79</v>
      </c>
      <c r="C4" s="391"/>
      <c r="D4" s="391"/>
      <c r="G4" s="80"/>
      <c r="H4" s="16"/>
    </row>
    <row r="5" spans="1:8" ht="15" customHeight="1" x14ac:dyDescent="0.15">
      <c r="A5" s="16"/>
      <c r="B5" s="448"/>
      <c r="C5" s="449"/>
      <c r="D5" s="450"/>
      <c r="E5" s="42" t="s">
        <v>77</v>
      </c>
      <c r="F5" s="42" t="s">
        <v>56</v>
      </c>
      <c r="G5" s="42" t="s">
        <v>78</v>
      </c>
      <c r="H5" s="16"/>
    </row>
    <row r="6" spans="1:8" s="1" customFormat="1" ht="10.5" customHeight="1" x14ac:dyDescent="0.15">
      <c r="B6" s="468" t="s">
        <v>58</v>
      </c>
      <c r="C6" s="469"/>
      <c r="D6" s="470"/>
      <c r="E6" s="46"/>
      <c r="F6" s="46"/>
      <c r="G6" s="46"/>
    </row>
    <row r="7" spans="1:8" s="1" customFormat="1" ht="10.5" customHeight="1" x14ac:dyDescent="0.15">
      <c r="B7" s="471"/>
      <c r="C7" s="472"/>
      <c r="D7" s="473"/>
      <c r="E7" s="45">
        <f>+E9+E35</f>
        <v>2200</v>
      </c>
      <c r="F7" s="45">
        <f>[1]集計表!E6</f>
        <v>1282</v>
      </c>
      <c r="G7" s="47">
        <f>+F7/E7</f>
        <v>0.58272727272727276</v>
      </c>
    </row>
    <row r="8" spans="1:8" s="1" customFormat="1" ht="10.5" customHeight="1" x14ac:dyDescent="0.15">
      <c r="B8" s="453" t="s">
        <v>59</v>
      </c>
      <c r="C8" s="454"/>
      <c r="D8" s="455"/>
      <c r="E8" s="48"/>
      <c r="F8" s="48"/>
      <c r="G8" s="49"/>
    </row>
    <row r="9" spans="1:8" s="1" customFormat="1" ht="10.5" customHeight="1" x14ac:dyDescent="0.15">
      <c r="B9" s="456"/>
      <c r="C9" s="457"/>
      <c r="D9" s="458"/>
      <c r="E9" s="50">
        <f>SUM(E11:E33)</f>
        <v>960</v>
      </c>
      <c r="F9" s="50">
        <f>[1]集計表!E7</f>
        <v>552</v>
      </c>
      <c r="G9" s="51">
        <f>+F9/E9</f>
        <v>0.57499999999999996</v>
      </c>
    </row>
    <row r="10" spans="1:8" s="1" customFormat="1" ht="10.5" customHeight="1" x14ac:dyDescent="0.15">
      <c r="B10" s="52"/>
      <c r="C10" s="459" t="s">
        <v>158</v>
      </c>
      <c r="D10" s="460"/>
      <c r="E10" s="53"/>
      <c r="F10" s="53"/>
      <c r="G10" s="53"/>
    </row>
    <row r="11" spans="1:8" s="1" customFormat="1" ht="10.5" customHeight="1" x14ac:dyDescent="0.15">
      <c r="B11" s="52"/>
      <c r="C11" s="461"/>
      <c r="D11" s="462"/>
      <c r="E11" s="54">
        <v>80</v>
      </c>
      <c r="F11" s="54">
        <f>[1]集計表!E15</f>
        <v>43</v>
      </c>
      <c r="G11" s="55">
        <f>+F11/E11</f>
        <v>0.53749999999999998</v>
      </c>
    </row>
    <row r="12" spans="1:8" s="1" customFormat="1" ht="10.5" customHeight="1" x14ac:dyDescent="0.15">
      <c r="B12" s="52"/>
      <c r="C12" s="459" t="s">
        <v>126</v>
      </c>
      <c r="D12" s="460"/>
      <c r="E12" s="53"/>
      <c r="F12" s="53"/>
      <c r="G12" s="56"/>
    </row>
    <row r="13" spans="1:8" s="1" customFormat="1" ht="10.5" customHeight="1" x14ac:dyDescent="0.15">
      <c r="B13" s="52"/>
      <c r="C13" s="461"/>
      <c r="D13" s="462"/>
      <c r="E13" s="54">
        <v>50</v>
      </c>
      <c r="F13" s="54">
        <f>[1]集計表!E16</f>
        <v>33</v>
      </c>
      <c r="G13" s="55">
        <f>+F13/E13</f>
        <v>0.66</v>
      </c>
    </row>
    <row r="14" spans="1:8" s="1" customFormat="1" ht="10.5" customHeight="1" x14ac:dyDescent="0.15">
      <c r="B14" s="52"/>
      <c r="C14" s="459" t="s">
        <v>22</v>
      </c>
      <c r="D14" s="460"/>
      <c r="E14" s="53"/>
      <c r="F14" s="53"/>
      <c r="G14" s="56"/>
    </row>
    <row r="15" spans="1:8" s="1" customFormat="1" ht="10.5" customHeight="1" x14ac:dyDescent="0.15">
      <c r="B15" s="52"/>
      <c r="C15" s="461"/>
      <c r="D15" s="462"/>
      <c r="E15" s="54">
        <v>50</v>
      </c>
      <c r="F15" s="54">
        <f>[1]集計表!E17</f>
        <v>31</v>
      </c>
      <c r="G15" s="55">
        <f>+F15/E15</f>
        <v>0.62</v>
      </c>
    </row>
    <row r="16" spans="1:8" s="1" customFormat="1" ht="10.5" customHeight="1" x14ac:dyDescent="0.15">
      <c r="B16" s="52"/>
      <c r="C16" s="459" t="s">
        <v>25</v>
      </c>
      <c r="D16" s="460"/>
      <c r="E16" s="53"/>
      <c r="F16" s="53"/>
      <c r="G16" s="56"/>
    </row>
    <row r="17" spans="2:7" s="1" customFormat="1" ht="10.5" customHeight="1" x14ac:dyDescent="0.15">
      <c r="B17" s="52"/>
      <c r="C17" s="461"/>
      <c r="D17" s="462"/>
      <c r="E17" s="54">
        <v>80</v>
      </c>
      <c r="F17" s="54">
        <f>[1]集計表!E18</f>
        <v>50</v>
      </c>
      <c r="G17" s="55">
        <f>+F17/E17</f>
        <v>0.625</v>
      </c>
    </row>
    <row r="18" spans="2:7" s="1" customFormat="1" ht="10.5" customHeight="1" x14ac:dyDescent="0.15">
      <c r="B18" s="52"/>
      <c r="C18" s="459" t="s">
        <v>117</v>
      </c>
      <c r="D18" s="460"/>
      <c r="E18" s="53"/>
      <c r="F18" s="53"/>
      <c r="G18" s="56"/>
    </row>
    <row r="19" spans="2:7" s="1" customFormat="1" ht="10.5" customHeight="1" x14ac:dyDescent="0.15">
      <c r="B19" s="52"/>
      <c r="C19" s="461"/>
      <c r="D19" s="462"/>
      <c r="E19" s="54">
        <v>80</v>
      </c>
      <c r="F19" s="54">
        <f>[1]集計表!E19</f>
        <v>45</v>
      </c>
      <c r="G19" s="55">
        <f>+F19/E19</f>
        <v>0.5625</v>
      </c>
    </row>
    <row r="20" spans="2:7" s="1" customFormat="1" ht="10.5" customHeight="1" x14ac:dyDescent="0.15">
      <c r="B20" s="52"/>
      <c r="C20" s="459" t="s">
        <v>151</v>
      </c>
      <c r="D20" s="460"/>
      <c r="E20" s="53"/>
      <c r="F20" s="53"/>
      <c r="G20" s="56"/>
    </row>
    <row r="21" spans="2:7" s="1" customFormat="1" ht="10.5" customHeight="1" x14ac:dyDescent="0.15">
      <c r="B21" s="52"/>
      <c r="C21" s="461"/>
      <c r="D21" s="462"/>
      <c r="E21" s="54">
        <v>80</v>
      </c>
      <c r="F21" s="54">
        <f>[1]集計表!E20</f>
        <v>36</v>
      </c>
      <c r="G21" s="55">
        <f>+F21/E21</f>
        <v>0.45</v>
      </c>
    </row>
    <row r="22" spans="2:7" s="1" customFormat="1" ht="10.5" customHeight="1" x14ac:dyDescent="0.15">
      <c r="B22" s="52"/>
      <c r="C22" s="459" t="s">
        <v>27</v>
      </c>
      <c r="D22" s="460"/>
      <c r="E22" s="53"/>
      <c r="F22" s="53"/>
      <c r="G22" s="56"/>
    </row>
    <row r="23" spans="2:7" s="1" customFormat="1" ht="10.5" customHeight="1" x14ac:dyDescent="0.15">
      <c r="B23" s="52"/>
      <c r="C23" s="461"/>
      <c r="D23" s="462"/>
      <c r="E23" s="54">
        <v>80</v>
      </c>
      <c r="F23" s="54">
        <f>[1]集計表!E21</f>
        <v>49</v>
      </c>
      <c r="G23" s="55">
        <f>+F23/E23</f>
        <v>0.61250000000000004</v>
      </c>
    </row>
    <row r="24" spans="2:7" s="1" customFormat="1" ht="10.5" customHeight="1" x14ac:dyDescent="0.15">
      <c r="B24" s="52"/>
      <c r="C24" s="459" t="s">
        <v>84</v>
      </c>
      <c r="D24" s="460"/>
      <c r="E24" s="53"/>
      <c r="F24" s="53"/>
      <c r="G24" s="56"/>
    </row>
    <row r="25" spans="2:7" s="1" customFormat="1" ht="10.5" customHeight="1" x14ac:dyDescent="0.15">
      <c r="B25" s="52"/>
      <c r="C25" s="461"/>
      <c r="D25" s="462"/>
      <c r="E25" s="54">
        <v>80</v>
      </c>
      <c r="F25" s="54">
        <f>[1]集計表!E22</f>
        <v>51</v>
      </c>
      <c r="G25" s="55">
        <f>+F25/E25</f>
        <v>0.63749999999999996</v>
      </c>
    </row>
    <row r="26" spans="2:7" s="1" customFormat="1" ht="10.5" customHeight="1" x14ac:dyDescent="0.15">
      <c r="B26" s="52"/>
      <c r="C26" s="459" t="s">
        <v>29</v>
      </c>
      <c r="D26" s="460"/>
      <c r="E26" s="53"/>
      <c r="F26" s="53"/>
      <c r="G26" s="56"/>
    </row>
    <row r="27" spans="2:7" s="1" customFormat="1" ht="10.5" customHeight="1" x14ac:dyDescent="0.15">
      <c r="B27" s="52"/>
      <c r="C27" s="461"/>
      <c r="D27" s="462"/>
      <c r="E27" s="54">
        <v>110</v>
      </c>
      <c r="F27" s="54">
        <f>[1]集計表!E23</f>
        <v>68</v>
      </c>
      <c r="G27" s="55">
        <f>+F27/E27</f>
        <v>0.61818181818181817</v>
      </c>
    </row>
    <row r="28" spans="2:7" s="1" customFormat="1" ht="10.5" customHeight="1" x14ac:dyDescent="0.15">
      <c r="B28" s="52"/>
      <c r="C28" s="459" t="s">
        <v>32</v>
      </c>
      <c r="D28" s="460"/>
      <c r="E28" s="53"/>
      <c r="F28" s="53"/>
      <c r="G28" s="56"/>
    </row>
    <row r="29" spans="2:7" s="1" customFormat="1" ht="10.5" customHeight="1" x14ac:dyDescent="0.15">
      <c r="B29" s="52"/>
      <c r="C29" s="461"/>
      <c r="D29" s="462"/>
      <c r="E29" s="54">
        <v>80</v>
      </c>
      <c r="F29" s="54">
        <f>[1]集計表!E24</f>
        <v>46</v>
      </c>
      <c r="G29" s="55">
        <f>+F29/E29</f>
        <v>0.57499999999999996</v>
      </c>
    </row>
    <row r="30" spans="2:7" s="1" customFormat="1" ht="10.5" customHeight="1" x14ac:dyDescent="0.15">
      <c r="B30" s="52"/>
      <c r="C30" s="459" t="s">
        <v>33</v>
      </c>
      <c r="D30" s="460"/>
      <c r="E30" s="53"/>
      <c r="F30" s="53"/>
      <c r="G30" s="56"/>
    </row>
    <row r="31" spans="2:7" s="1" customFormat="1" ht="10.5" customHeight="1" x14ac:dyDescent="0.15">
      <c r="B31" s="52"/>
      <c r="C31" s="461"/>
      <c r="D31" s="462"/>
      <c r="E31" s="54">
        <v>80</v>
      </c>
      <c r="F31" s="54">
        <f>[1]集計表!E25</f>
        <v>44</v>
      </c>
      <c r="G31" s="55">
        <f>+F31/E31</f>
        <v>0.55000000000000004</v>
      </c>
    </row>
    <row r="32" spans="2:7" s="1" customFormat="1" ht="10.5" customHeight="1" x14ac:dyDescent="0.15">
      <c r="B32" s="52"/>
      <c r="C32" s="459" t="s">
        <v>31</v>
      </c>
      <c r="D32" s="460"/>
      <c r="E32" s="53"/>
      <c r="F32" s="53"/>
      <c r="G32" s="56"/>
    </row>
    <row r="33" spans="2:7" s="1" customFormat="1" ht="10.5" customHeight="1" x14ac:dyDescent="0.15">
      <c r="B33" s="52"/>
      <c r="C33" s="461"/>
      <c r="D33" s="462"/>
      <c r="E33" s="54">
        <v>110</v>
      </c>
      <c r="F33" s="54">
        <f>[1]集計表!E26</f>
        <v>56</v>
      </c>
      <c r="G33" s="55">
        <f>+F33/E33</f>
        <v>0.50909090909090904</v>
      </c>
    </row>
    <row r="34" spans="2:7" s="1" customFormat="1" ht="10.5" customHeight="1" x14ac:dyDescent="0.15">
      <c r="B34" s="453" t="s">
        <v>60</v>
      </c>
      <c r="C34" s="454"/>
      <c r="D34" s="455"/>
      <c r="E34" s="48"/>
      <c r="F34" s="48"/>
      <c r="G34" s="48"/>
    </row>
    <row r="35" spans="2:7" s="1" customFormat="1" ht="10.5" customHeight="1" x14ac:dyDescent="0.15">
      <c r="B35" s="456"/>
      <c r="C35" s="457"/>
      <c r="D35" s="458"/>
      <c r="E35" s="50">
        <f>+E37+E45+E69+E71+E73+E75+E77</f>
        <v>1240</v>
      </c>
      <c r="F35" s="50">
        <f>+F37+F45+F69+F71+F73+F75+F77</f>
        <v>730</v>
      </c>
      <c r="G35" s="51">
        <f>+F35/E35</f>
        <v>0.58870967741935487</v>
      </c>
    </row>
    <row r="36" spans="2:7" s="1" customFormat="1" ht="10.5" customHeight="1" x14ac:dyDescent="0.15">
      <c r="B36" s="52"/>
      <c r="C36" s="464" t="s">
        <v>61</v>
      </c>
      <c r="D36" s="465"/>
      <c r="E36" s="58"/>
      <c r="F36" s="59"/>
      <c r="G36" s="59"/>
    </row>
    <row r="37" spans="2:7" s="1" customFormat="1" ht="10.5" customHeight="1" x14ac:dyDescent="0.15">
      <c r="B37" s="52"/>
      <c r="C37" s="466"/>
      <c r="D37" s="467"/>
      <c r="E37" s="60">
        <f>SUM(E39:E43)</f>
        <v>240</v>
      </c>
      <c r="F37" s="60">
        <f>[1]集計表!E8</f>
        <v>144</v>
      </c>
      <c r="G37" s="61">
        <f>+F37/E37</f>
        <v>0.6</v>
      </c>
    </row>
    <row r="38" spans="2:7" s="1" customFormat="1" ht="10.5" customHeight="1" x14ac:dyDescent="0.15">
      <c r="B38" s="52"/>
      <c r="C38" s="62"/>
      <c r="D38" s="451" t="s">
        <v>39</v>
      </c>
      <c r="E38" s="53"/>
      <c r="F38" s="53"/>
      <c r="G38" s="53"/>
    </row>
    <row r="39" spans="2:7" s="1" customFormat="1" ht="10.5" customHeight="1" x14ac:dyDescent="0.15">
      <c r="B39" s="52"/>
      <c r="C39" s="62"/>
      <c r="D39" s="452"/>
      <c r="E39" s="54">
        <v>80</v>
      </c>
      <c r="F39" s="54">
        <f>[1]集計表!E27</f>
        <v>44</v>
      </c>
      <c r="G39" s="55">
        <f>+F39/E39</f>
        <v>0.55000000000000004</v>
      </c>
    </row>
    <row r="40" spans="2:7" s="1" customFormat="1" ht="10.5" customHeight="1" x14ac:dyDescent="0.15">
      <c r="B40" s="52"/>
      <c r="C40" s="62"/>
      <c r="D40" s="451" t="s">
        <v>19</v>
      </c>
      <c r="E40" s="53"/>
      <c r="F40" s="53"/>
      <c r="G40" s="53"/>
    </row>
    <row r="41" spans="2:7" s="1" customFormat="1" ht="10.5" customHeight="1" x14ac:dyDescent="0.15">
      <c r="B41" s="52"/>
      <c r="C41" s="62"/>
      <c r="D41" s="452"/>
      <c r="E41" s="54">
        <v>80</v>
      </c>
      <c r="F41" s="54">
        <f>[1]集計表!E28</f>
        <v>54</v>
      </c>
      <c r="G41" s="55">
        <f>+F41/E41</f>
        <v>0.67500000000000004</v>
      </c>
    </row>
    <row r="42" spans="2:7" s="1" customFormat="1" ht="10.5" customHeight="1" x14ac:dyDescent="0.15">
      <c r="B42" s="52"/>
      <c r="C42" s="62"/>
      <c r="D42" s="451" t="s">
        <v>20</v>
      </c>
      <c r="E42" s="53"/>
      <c r="F42" s="53"/>
      <c r="G42" s="53"/>
    </row>
    <row r="43" spans="2:7" s="1" customFormat="1" ht="10.5" customHeight="1" x14ac:dyDescent="0.15">
      <c r="B43" s="52"/>
      <c r="C43" s="63"/>
      <c r="D43" s="452"/>
      <c r="E43" s="54">
        <v>80</v>
      </c>
      <c r="F43" s="54">
        <f>[1]集計表!E29</f>
        <v>46</v>
      </c>
      <c r="G43" s="55">
        <f>+F43/E43</f>
        <v>0.57499999999999996</v>
      </c>
    </row>
    <row r="44" spans="2:7" s="1" customFormat="1" ht="10.5" customHeight="1" x14ac:dyDescent="0.15">
      <c r="B44" s="52"/>
      <c r="C44" s="464" t="s">
        <v>62</v>
      </c>
      <c r="D44" s="465"/>
      <c r="E44" s="58"/>
      <c r="F44" s="59"/>
      <c r="G44" s="59"/>
    </row>
    <row r="45" spans="2:7" s="1" customFormat="1" ht="10.5" customHeight="1" x14ac:dyDescent="0.15">
      <c r="B45" s="52"/>
      <c r="C45" s="466"/>
      <c r="D45" s="467"/>
      <c r="E45" s="60">
        <f>+E47+E59</f>
        <v>440</v>
      </c>
      <c r="F45" s="60">
        <f>[1]集計表!E9</f>
        <v>253</v>
      </c>
      <c r="G45" s="61">
        <f>+F45/E45</f>
        <v>0.57499999999999996</v>
      </c>
    </row>
    <row r="46" spans="2:7" s="1" customFormat="1" ht="10.5" customHeight="1" x14ac:dyDescent="0.15">
      <c r="B46" s="52"/>
      <c r="C46" s="62"/>
      <c r="D46" s="451" t="s">
        <v>50</v>
      </c>
      <c r="E46" s="53"/>
      <c r="F46" s="53"/>
      <c r="G46" s="53"/>
    </row>
    <row r="47" spans="2:7" s="1" customFormat="1" ht="10.5" customHeight="1" x14ac:dyDescent="0.15">
      <c r="B47" s="52"/>
      <c r="C47" s="62"/>
      <c r="D47" s="452"/>
      <c r="E47" s="54">
        <f>SUM(E49:E57)</f>
        <v>200</v>
      </c>
      <c r="F47" s="54">
        <f>[1]集計表!E30</f>
        <v>115</v>
      </c>
      <c r="G47" s="55">
        <f>+F47/E47</f>
        <v>0.57499999999999996</v>
      </c>
    </row>
    <row r="48" spans="2:7" s="1" customFormat="1" ht="10.5" customHeight="1" x14ac:dyDescent="0.15">
      <c r="B48" s="52"/>
      <c r="C48" s="62"/>
      <c r="D48" s="451" t="s">
        <v>131</v>
      </c>
      <c r="E48" s="53"/>
      <c r="F48" s="53"/>
      <c r="G48" s="53"/>
    </row>
    <row r="49" spans="2:7" s="1" customFormat="1" ht="10.5" customHeight="1" x14ac:dyDescent="0.15">
      <c r="B49" s="52"/>
      <c r="C49" s="62"/>
      <c r="D49" s="452"/>
      <c r="E49" s="54">
        <v>40</v>
      </c>
      <c r="F49" s="54">
        <f>[1]集計表!E31</f>
        <v>15</v>
      </c>
      <c r="G49" s="55">
        <f>+F49/E49</f>
        <v>0.375</v>
      </c>
    </row>
    <row r="50" spans="2:7" s="1" customFormat="1" ht="10.5" customHeight="1" x14ac:dyDescent="0.15">
      <c r="B50" s="52"/>
      <c r="C50" s="447" t="s">
        <v>113</v>
      </c>
      <c r="D50" s="451" t="s">
        <v>44</v>
      </c>
      <c r="E50" s="53"/>
      <c r="F50" s="53"/>
      <c r="G50" s="53"/>
    </row>
    <row r="51" spans="2:7" s="1" customFormat="1" ht="10.5" customHeight="1" x14ac:dyDescent="0.15">
      <c r="B51" s="52"/>
      <c r="C51" s="447"/>
      <c r="D51" s="452"/>
      <c r="E51" s="54">
        <v>40</v>
      </c>
      <c r="F51" s="54">
        <f>[1]集計表!E32</f>
        <v>26</v>
      </c>
      <c r="G51" s="55">
        <f>+F51/E51</f>
        <v>0.65</v>
      </c>
    </row>
    <row r="52" spans="2:7" s="1" customFormat="1" ht="10.5" customHeight="1" x14ac:dyDescent="0.15">
      <c r="B52" s="52"/>
      <c r="C52" s="447" t="s">
        <v>114</v>
      </c>
      <c r="D52" s="451" t="s">
        <v>132</v>
      </c>
      <c r="E52" s="53"/>
      <c r="F52" s="53"/>
      <c r="G52" s="53"/>
    </row>
    <row r="53" spans="2:7" s="1" customFormat="1" ht="10.5" customHeight="1" x14ac:dyDescent="0.15">
      <c r="B53" s="52"/>
      <c r="C53" s="447"/>
      <c r="D53" s="452"/>
      <c r="E53" s="54">
        <v>40</v>
      </c>
      <c r="F53" s="54">
        <f>[1]集計表!E33</f>
        <v>29</v>
      </c>
      <c r="G53" s="55">
        <f>+F53/E53</f>
        <v>0.72499999999999998</v>
      </c>
    </row>
    <row r="54" spans="2:7" s="1" customFormat="1" ht="10.5" customHeight="1" x14ac:dyDescent="0.15">
      <c r="B54" s="52"/>
      <c r="C54" s="62"/>
      <c r="D54" s="451" t="s">
        <v>46</v>
      </c>
      <c r="E54" s="53"/>
      <c r="F54" s="53"/>
      <c r="G54" s="53"/>
    </row>
    <row r="55" spans="2:7" s="1" customFormat="1" ht="10.5" customHeight="1" x14ac:dyDescent="0.15">
      <c r="B55" s="52"/>
      <c r="C55" s="62"/>
      <c r="D55" s="452"/>
      <c r="E55" s="54">
        <v>40</v>
      </c>
      <c r="F55" s="54">
        <f>[1]集計表!E34</f>
        <v>26</v>
      </c>
      <c r="G55" s="55">
        <f>+F55/E55</f>
        <v>0.65</v>
      </c>
    </row>
    <row r="56" spans="2:7" s="1" customFormat="1" ht="10.5" customHeight="1" x14ac:dyDescent="0.15">
      <c r="B56" s="52"/>
      <c r="C56" s="62"/>
      <c r="D56" s="451" t="s">
        <v>45</v>
      </c>
      <c r="E56" s="53"/>
      <c r="F56" s="53"/>
      <c r="G56" s="53"/>
    </row>
    <row r="57" spans="2:7" s="1" customFormat="1" ht="10.5" customHeight="1" x14ac:dyDescent="0.15">
      <c r="B57" s="52"/>
      <c r="C57" s="62"/>
      <c r="D57" s="452"/>
      <c r="E57" s="54">
        <v>40</v>
      </c>
      <c r="F57" s="54">
        <f>[1]集計表!E35</f>
        <v>19</v>
      </c>
      <c r="G57" s="55">
        <f>+F57/E57</f>
        <v>0.47499999999999998</v>
      </c>
    </row>
    <row r="58" spans="2:7" s="1" customFormat="1" ht="10.5" customHeight="1" x14ac:dyDescent="0.15">
      <c r="B58" s="52"/>
      <c r="C58" s="67"/>
      <c r="D58" s="451" t="s">
        <v>52</v>
      </c>
      <c r="E58" s="53"/>
      <c r="F58" s="53"/>
      <c r="G58" s="53"/>
    </row>
    <row r="59" spans="2:7" s="1" customFormat="1" ht="10.5" customHeight="1" x14ac:dyDescent="0.15">
      <c r="B59" s="52"/>
      <c r="C59" s="62"/>
      <c r="D59" s="452"/>
      <c r="E59" s="54">
        <f>SUM(E61:E67)</f>
        <v>240</v>
      </c>
      <c r="F59" s="54">
        <f>[1]集計表!E36</f>
        <v>138</v>
      </c>
      <c r="G59" s="55">
        <f>+F59/E59</f>
        <v>0.57499999999999996</v>
      </c>
    </row>
    <row r="60" spans="2:7" s="1" customFormat="1" ht="10.5" customHeight="1" x14ac:dyDescent="0.15">
      <c r="B60" s="52"/>
      <c r="C60" s="62"/>
      <c r="D60" s="451" t="s">
        <v>133</v>
      </c>
      <c r="E60" s="53"/>
      <c r="F60" s="53"/>
      <c r="G60" s="53"/>
    </row>
    <row r="61" spans="2:7" s="1" customFormat="1" ht="10.5" customHeight="1" x14ac:dyDescent="0.15">
      <c r="B61" s="52"/>
      <c r="C61" s="62"/>
      <c r="D61" s="452"/>
      <c r="E61" s="54">
        <v>60</v>
      </c>
      <c r="F61" s="54">
        <f>[1]集計表!E37</f>
        <v>37</v>
      </c>
      <c r="G61" s="55">
        <f>+F61/E61</f>
        <v>0.6166666666666667</v>
      </c>
    </row>
    <row r="62" spans="2:7" s="1" customFormat="1" ht="10.5" customHeight="1" x14ac:dyDescent="0.15">
      <c r="B62" s="52"/>
      <c r="C62" s="447" t="s">
        <v>115</v>
      </c>
      <c r="D62" s="451" t="s">
        <v>44</v>
      </c>
      <c r="E62" s="53"/>
      <c r="F62" s="53"/>
      <c r="G62" s="53"/>
    </row>
    <row r="63" spans="2:7" s="1" customFormat="1" ht="10.5" customHeight="1" x14ac:dyDescent="0.15">
      <c r="B63" s="52"/>
      <c r="C63" s="447"/>
      <c r="D63" s="452"/>
      <c r="E63" s="54">
        <v>60</v>
      </c>
      <c r="F63" s="54">
        <f>[1]集計表!E38</f>
        <v>34</v>
      </c>
      <c r="G63" s="55">
        <f>+F63/E63</f>
        <v>0.56666666666666665</v>
      </c>
    </row>
    <row r="64" spans="2:7" s="1" customFormat="1" ht="10.5" customHeight="1" x14ac:dyDescent="0.15">
      <c r="B64" s="52"/>
      <c r="C64" s="447" t="s">
        <v>114</v>
      </c>
      <c r="D64" s="451" t="s">
        <v>46</v>
      </c>
      <c r="E64" s="53"/>
      <c r="F64" s="53"/>
      <c r="G64" s="53"/>
    </row>
    <row r="65" spans="2:7" s="1" customFormat="1" ht="10.5" customHeight="1" x14ac:dyDescent="0.15">
      <c r="B65" s="52"/>
      <c r="C65" s="447"/>
      <c r="D65" s="452"/>
      <c r="E65" s="54">
        <v>60</v>
      </c>
      <c r="F65" s="54">
        <f>[1]集計表!E39</f>
        <v>29</v>
      </c>
      <c r="G65" s="55">
        <f>+F65/E65</f>
        <v>0.48333333333333334</v>
      </c>
    </row>
    <row r="66" spans="2:7" s="1" customFormat="1" ht="10.5" customHeight="1" x14ac:dyDescent="0.15">
      <c r="B66" s="52"/>
      <c r="C66" s="62"/>
      <c r="D66" s="451" t="s">
        <v>45</v>
      </c>
      <c r="E66" s="53"/>
      <c r="F66" s="53"/>
      <c r="G66" s="53"/>
    </row>
    <row r="67" spans="2:7" s="1" customFormat="1" ht="10.5" customHeight="1" x14ac:dyDescent="0.15">
      <c r="B67" s="52"/>
      <c r="C67" s="62"/>
      <c r="D67" s="452"/>
      <c r="E67" s="54">
        <v>60</v>
      </c>
      <c r="F67" s="54">
        <f>[1]集計表!E40</f>
        <v>38</v>
      </c>
      <c r="G67" s="55">
        <f>+F67/E67</f>
        <v>0.6333333333333333</v>
      </c>
    </row>
    <row r="68" spans="2:7" s="1" customFormat="1" ht="10.5" customHeight="1" x14ac:dyDescent="0.15">
      <c r="B68" s="52"/>
      <c r="C68" s="464" t="s">
        <v>63</v>
      </c>
      <c r="D68" s="465"/>
      <c r="E68" s="58"/>
      <c r="F68" s="59"/>
      <c r="G68" s="59"/>
    </row>
    <row r="69" spans="2:7" s="1" customFormat="1" ht="10.5" customHeight="1" x14ac:dyDescent="0.15">
      <c r="B69" s="52"/>
      <c r="C69" s="474"/>
      <c r="D69" s="475"/>
      <c r="E69" s="60">
        <v>80</v>
      </c>
      <c r="F69" s="60">
        <f>[1]集計表!E10</f>
        <v>44</v>
      </c>
      <c r="G69" s="61">
        <f>+F69/E69</f>
        <v>0.55000000000000004</v>
      </c>
    </row>
    <row r="70" spans="2:7" s="1" customFormat="1" ht="10.5" customHeight="1" x14ac:dyDescent="0.15">
      <c r="B70" s="52"/>
      <c r="C70" s="464" t="s">
        <v>64</v>
      </c>
      <c r="D70" s="465"/>
      <c r="E70" s="58"/>
      <c r="F70" s="59"/>
      <c r="G70" s="59"/>
    </row>
    <row r="71" spans="2:7" s="1" customFormat="1" ht="10.5" customHeight="1" x14ac:dyDescent="0.15">
      <c r="B71" s="52"/>
      <c r="C71" s="474"/>
      <c r="D71" s="475"/>
      <c r="E71" s="60">
        <v>80</v>
      </c>
      <c r="F71" s="60">
        <f>[1]集計表!E11</f>
        <v>49</v>
      </c>
      <c r="G71" s="61">
        <f>+F71/E71</f>
        <v>0.61250000000000004</v>
      </c>
    </row>
    <row r="72" spans="2:7" s="1" customFormat="1" ht="10.5" customHeight="1" x14ac:dyDescent="0.15">
      <c r="B72" s="52"/>
      <c r="C72" s="464" t="s">
        <v>123</v>
      </c>
      <c r="D72" s="465"/>
      <c r="E72" s="59"/>
      <c r="F72" s="59"/>
      <c r="G72" s="59"/>
    </row>
    <row r="73" spans="2:7" s="1" customFormat="1" ht="10.5" customHeight="1" x14ac:dyDescent="0.15">
      <c r="B73" s="52"/>
      <c r="C73" s="474"/>
      <c r="D73" s="475"/>
      <c r="E73" s="60">
        <v>80</v>
      </c>
      <c r="F73" s="60">
        <f>[1]集計表!E12</f>
        <v>45</v>
      </c>
      <c r="G73" s="61">
        <f>+F73/E73</f>
        <v>0.5625</v>
      </c>
    </row>
    <row r="74" spans="2:7" s="1" customFormat="1" ht="10.5" customHeight="1" x14ac:dyDescent="0.15">
      <c r="B74" s="52"/>
      <c r="C74" s="464" t="s">
        <v>85</v>
      </c>
      <c r="D74" s="465"/>
      <c r="E74" s="59"/>
      <c r="F74" s="59"/>
      <c r="G74" s="59"/>
    </row>
    <row r="75" spans="2:7" s="1" customFormat="1" ht="10.5" customHeight="1" x14ac:dyDescent="0.15">
      <c r="B75" s="52"/>
      <c r="C75" s="474"/>
      <c r="D75" s="475"/>
      <c r="E75" s="60">
        <v>80</v>
      </c>
      <c r="F75" s="60">
        <f>[1]集計表!E13</f>
        <v>42</v>
      </c>
      <c r="G75" s="61">
        <f>+F75/E75</f>
        <v>0.52500000000000002</v>
      </c>
    </row>
    <row r="76" spans="2:7" s="1" customFormat="1" ht="10.5" customHeight="1" x14ac:dyDescent="0.15">
      <c r="B76" s="52"/>
      <c r="C76" s="464" t="s">
        <v>65</v>
      </c>
      <c r="D76" s="465"/>
      <c r="E76" s="59"/>
      <c r="F76" s="59"/>
      <c r="G76" s="59"/>
    </row>
    <row r="77" spans="2:7" s="1" customFormat="1" ht="10.5" customHeight="1" x14ac:dyDescent="0.15">
      <c r="B77" s="52"/>
      <c r="C77" s="466"/>
      <c r="D77" s="467"/>
      <c r="E77" s="60">
        <f>SUM(E79:E85)</f>
        <v>240</v>
      </c>
      <c r="F77" s="60">
        <f>[1]集計表!E14</f>
        <v>153</v>
      </c>
      <c r="G77" s="61">
        <f>+F77/E77</f>
        <v>0.63749999999999996</v>
      </c>
    </row>
    <row r="78" spans="2:7" s="1" customFormat="1" ht="10.5" customHeight="1" x14ac:dyDescent="0.15">
      <c r="B78" s="52"/>
      <c r="C78" s="64"/>
      <c r="D78" s="451" t="s">
        <v>47</v>
      </c>
      <c r="E78" s="53"/>
      <c r="F78" s="53"/>
      <c r="G78" s="53"/>
    </row>
    <row r="79" spans="2:7" s="1" customFormat="1" ht="10.5" customHeight="1" x14ac:dyDescent="0.15">
      <c r="B79" s="52"/>
      <c r="C79" s="64"/>
      <c r="D79" s="452"/>
      <c r="E79" s="54">
        <v>60</v>
      </c>
      <c r="F79" s="54">
        <f>[1]集計表!E45</f>
        <v>38</v>
      </c>
      <c r="G79" s="55">
        <f>+F79/E79</f>
        <v>0.6333333333333333</v>
      </c>
    </row>
    <row r="80" spans="2:7" s="1" customFormat="1" ht="10.5" customHeight="1" x14ac:dyDescent="0.15">
      <c r="B80" s="52"/>
      <c r="C80" s="64"/>
      <c r="D80" s="451" t="s">
        <v>124</v>
      </c>
      <c r="E80" s="53"/>
      <c r="F80" s="53"/>
      <c r="G80" s="53"/>
    </row>
    <row r="81" spans="2:8" s="1" customFormat="1" ht="10.5" customHeight="1" x14ac:dyDescent="0.15">
      <c r="B81" s="52"/>
      <c r="C81" s="64"/>
      <c r="D81" s="452"/>
      <c r="E81" s="54">
        <v>60</v>
      </c>
      <c r="F81" s="54">
        <f>[1]集計表!E46</f>
        <v>39</v>
      </c>
      <c r="G81" s="55">
        <f>+F81/E81</f>
        <v>0.65</v>
      </c>
    </row>
    <row r="82" spans="2:8" s="1" customFormat="1" ht="10.5" customHeight="1" x14ac:dyDescent="0.15">
      <c r="B82" s="52"/>
      <c r="C82" s="64"/>
      <c r="D82" s="451" t="s">
        <v>134</v>
      </c>
      <c r="E82" s="53"/>
      <c r="F82" s="53"/>
      <c r="G82" s="53"/>
    </row>
    <row r="83" spans="2:8" s="1" customFormat="1" ht="10.5" customHeight="1" x14ac:dyDescent="0.15">
      <c r="B83" s="52"/>
      <c r="C83" s="62"/>
      <c r="D83" s="452"/>
      <c r="E83" s="54">
        <v>60</v>
      </c>
      <c r="F83" s="54">
        <f>[1]集計表!E47</f>
        <v>40</v>
      </c>
      <c r="G83" s="55">
        <f>+F83/E83</f>
        <v>0.66666666666666663</v>
      </c>
    </row>
    <row r="84" spans="2:8" s="1" customFormat="1" ht="10.5" customHeight="1" x14ac:dyDescent="0.15">
      <c r="B84" s="52"/>
      <c r="C84" s="64"/>
      <c r="D84" s="75" t="s">
        <v>125</v>
      </c>
      <c r="E84" s="53"/>
      <c r="F84" s="53"/>
      <c r="G84" s="53"/>
    </row>
    <row r="85" spans="2:8" s="1" customFormat="1" ht="10.5" customHeight="1" x14ac:dyDescent="0.15">
      <c r="B85" s="57"/>
      <c r="C85" s="63"/>
      <c r="D85" s="76"/>
      <c r="E85" s="54">
        <v>60</v>
      </c>
      <c r="F85" s="54">
        <f>[1]集計表!E48</f>
        <v>36</v>
      </c>
      <c r="G85" s="55">
        <f>+F85/E85</f>
        <v>0.6</v>
      </c>
    </row>
    <row r="86" spans="2:8" s="1" customFormat="1" ht="13.5" customHeight="1" x14ac:dyDescent="0.15"/>
    <row r="87" spans="2:8" s="1" customFormat="1" ht="13.5" customHeight="1" x14ac:dyDescent="0.15"/>
    <row r="88" spans="2:8" s="1" customFormat="1" ht="13.5" customHeight="1" x14ac:dyDescent="0.15">
      <c r="B88" s="476"/>
      <c r="C88" s="476"/>
      <c r="D88" s="476"/>
      <c r="E88" s="476"/>
      <c r="F88" s="476"/>
      <c r="G88" s="476"/>
      <c r="H88" s="476"/>
    </row>
  </sheetData>
  <sheetProtection algorithmName="SHA-512" hashValue="KUTkoz/REsfFeu1zEPY59APIh400fCSYhsiP/wtEiho7SATs8Wfkdc2LxaWjBAQSMBzdZI591+ZeRLUHfkkkkA==" saltValue="De/+OdQ0hf1WACfSKpJWHA==" spinCount="100000" sheet="1" objects="1" scenarios="1"/>
  <mergeCells count="46">
    <mergeCell ref="B88:H88"/>
    <mergeCell ref="C74:D75"/>
    <mergeCell ref="C76:D77"/>
    <mergeCell ref="D78:D79"/>
    <mergeCell ref="D80:D81"/>
    <mergeCell ref="D82:D83"/>
    <mergeCell ref="D52:D53"/>
    <mergeCell ref="D54:D55"/>
    <mergeCell ref="C68:D69"/>
    <mergeCell ref="C70:D71"/>
    <mergeCell ref="C72:D73"/>
    <mergeCell ref="D62:D63"/>
    <mergeCell ref="D64:D65"/>
    <mergeCell ref="D66:D67"/>
    <mergeCell ref="B4:D4"/>
    <mergeCell ref="D38:D39"/>
    <mergeCell ref="D40:D41"/>
    <mergeCell ref="D42:D43"/>
    <mergeCell ref="C44:D45"/>
    <mergeCell ref="C30:D31"/>
    <mergeCell ref="C32:D33"/>
    <mergeCell ref="C36:D37"/>
    <mergeCell ref="C22:D23"/>
    <mergeCell ref="C20:D21"/>
    <mergeCell ref="C16:D17"/>
    <mergeCell ref="C18:D19"/>
    <mergeCell ref="B6:D7"/>
    <mergeCell ref="B8:D9"/>
    <mergeCell ref="C10:D11"/>
    <mergeCell ref="C12:D13"/>
    <mergeCell ref="C50:C51"/>
    <mergeCell ref="C52:C53"/>
    <mergeCell ref="C62:C63"/>
    <mergeCell ref="C64:C65"/>
    <mergeCell ref="B5:D5"/>
    <mergeCell ref="D46:D47"/>
    <mergeCell ref="B34:D35"/>
    <mergeCell ref="C26:D27"/>
    <mergeCell ref="C28:D29"/>
    <mergeCell ref="C24:D25"/>
    <mergeCell ref="C14:D15"/>
    <mergeCell ref="D56:D57"/>
    <mergeCell ref="D58:D59"/>
    <mergeCell ref="D60:D61"/>
    <mergeCell ref="D48:D49"/>
    <mergeCell ref="D50:D51"/>
  </mergeCells>
  <phoneticPr fontId="2"/>
  <printOptions horizontalCentered="1"/>
  <pageMargins left="0.78740157480314965" right="0.78740157480314965" top="0.74803149606299213" bottom="0.39370078740157483" header="0.51181102362204722" footer="0.19685039370078741"/>
  <pageSetup paperSize="9" scale="89" firstPageNumber="20" orientation="portrait" useFirstPageNumber="1" r:id="rId1"/>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B9FF6-DE62-4BB7-9D2A-75D5E4FA0CCF}">
  <dimension ref="A1:R84"/>
  <sheetViews>
    <sheetView topLeftCell="B1" workbookViewId="0">
      <selection activeCell="R2" sqref="R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7" width="7.875" style="1" customWidth="1"/>
    <col min="18" max="16384" width="9" style="1"/>
  </cols>
  <sheetData>
    <row r="1" spans="1:18" ht="17.25" x14ac:dyDescent="0.2">
      <c r="A1" s="88"/>
      <c r="B1" s="15" t="s">
        <v>362</v>
      </c>
    </row>
    <row r="2" spans="1:18" ht="33.950000000000003" customHeight="1" x14ac:dyDescent="0.15">
      <c r="B2" s="495"/>
      <c r="C2" s="497"/>
      <c r="D2" s="498"/>
      <c r="E2" s="2"/>
      <c r="F2" s="17" t="s">
        <v>189</v>
      </c>
      <c r="G2" s="18" t="s">
        <v>363</v>
      </c>
      <c r="H2" s="18" t="s">
        <v>364</v>
      </c>
      <c r="I2" s="18" t="s">
        <v>365</v>
      </c>
      <c r="J2" s="18" t="s">
        <v>366</v>
      </c>
      <c r="K2" s="18" t="s">
        <v>367</v>
      </c>
      <c r="L2" s="18" t="s">
        <v>368</v>
      </c>
      <c r="M2" s="18" t="s">
        <v>369</v>
      </c>
      <c r="N2" s="18" t="s">
        <v>370</v>
      </c>
      <c r="O2" s="18" t="s">
        <v>371</v>
      </c>
      <c r="P2" s="18" t="s">
        <v>372</v>
      </c>
      <c r="R2" s="290"/>
    </row>
    <row r="3" spans="1:18" ht="10.5" customHeight="1" x14ac:dyDescent="0.15">
      <c r="B3" s="468" t="s">
        <v>190</v>
      </c>
      <c r="C3" s="490"/>
      <c r="D3" s="491"/>
      <c r="E3" s="24" t="s">
        <v>191</v>
      </c>
      <c r="F3" s="25">
        <f>+[1]集計表!FB6</f>
        <v>1233</v>
      </c>
      <c r="G3" s="25">
        <f>+[1]集計表!FC6</f>
        <v>897</v>
      </c>
      <c r="H3" s="25">
        <f>+[1]集計表!FD6</f>
        <v>138</v>
      </c>
      <c r="I3" s="25">
        <f>+[1]集計表!FE6</f>
        <v>207</v>
      </c>
      <c r="J3" s="25">
        <f>+[1]集計表!FF6</f>
        <v>433</v>
      </c>
      <c r="K3" s="25">
        <f>+[1]集計表!FG6</f>
        <v>22</v>
      </c>
      <c r="L3" s="25">
        <f>+[1]集計表!FH6</f>
        <v>100</v>
      </c>
      <c r="M3" s="25">
        <f>+[1]集計表!FI6</f>
        <v>49</v>
      </c>
      <c r="N3" s="25">
        <f>+[1]集計表!FJ6</f>
        <v>184</v>
      </c>
      <c r="O3" s="25">
        <f>+[1]集計表!FK6</f>
        <v>189</v>
      </c>
      <c r="P3" s="25">
        <f>+[1]集計表!FL6</f>
        <v>28</v>
      </c>
      <c r="R3" s="291"/>
    </row>
    <row r="4" spans="1:18" ht="10.5" customHeight="1" x14ac:dyDescent="0.15">
      <c r="B4" s="492"/>
      <c r="C4" s="493"/>
      <c r="D4" s="494"/>
      <c r="E4" s="26" t="s">
        <v>192</v>
      </c>
      <c r="F4" s="27"/>
      <c r="G4" s="28">
        <f>IFERROR(G3/$F3,"-")</f>
        <v>0.72749391727493917</v>
      </c>
      <c r="H4" s="28">
        <f t="shared" ref="H4:P4" si="0">IFERROR(H3/$F3,"-")</f>
        <v>0.11192214111922141</v>
      </c>
      <c r="I4" s="28">
        <f t="shared" si="0"/>
        <v>0.16788321167883211</v>
      </c>
      <c r="J4" s="28">
        <f t="shared" si="0"/>
        <v>0.35117599351175993</v>
      </c>
      <c r="K4" s="28">
        <f t="shared" si="0"/>
        <v>1.7842660178426603E-2</v>
      </c>
      <c r="L4" s="28">
        <f t="shared" si="0"/>
        <v>8.1103000811030002E-2</v>
      </c>
      <c r="M4" s="28">
        <f t="shared" si="0"/>
        <v>3.9740470397404706E-2</v>
      </c>
      <c r="N4" s="28">
        <f t="shared" si="0"/>
        <v>0.14922952149229521</v>
      </c>
      <c r="O4" s="28">
        <f t="shared" si="0"/>
        <v>0.15328467153284672</v>
      </c>
      <c r="P4" s="28">
        <f t="shared" si="0"/>
        <v>2.2708840227088401E-2</v>
      </c>
      <c r="R4" s="292"/>
    </row>
    <row r="5" spans="1:18" ht="10.5" customHeight="1" x14ac:dyDescent="0.15">
      <c r="B5" s="453" t="s">
        <v>193</v>
      </c>
      <c r="C5" s="484"/>
      <c r="D5" s="485"/>
      <c r="E5" s="30" t="s">
        <v>191</v>
      </c>
      <c r="F5" s="31">
        <f>+[1]集計表!FB7</f>
        <v>538</v>
      </c>
      <c r="G5" s="31">
        <f>+[1]集計表!FC7</f>
        <v>407</v>
      </c>
      <c r="H5" s="31">
        <f>+[1]集計表!FD7</f>
        <v>71</v>
      </c>
      <c r="I5" s="31">
        <f>+[1]集計表!FE7</f>
        <v>95</v>
      </c>
      <c r="J5" s="31">
        <f>+[1]集計表!FF7</f>
        <v>206</v>
      </c>
      <c r="K5" s="31">
        <f>+[1]集計表!FG7</f>
        <v>8</v>
      </c>
      <c r="L5" s="31">
        <f>+[1]集計表!FH7</f>
        <v>44</v>
      </c>
      <c r="M5" s="31">
        <f>+[1]集計表!FI7</f>
        <v>26</v>
      </c>
      <c r="N5" s="31">
        <f>+[1]集計表!FJ7</f>
        <v>78</v>
      </c>
      <c r="O5" s="31">
        <f>+[1]集計表!FK7</f>
        <v>67</v>
      </c>
      <c r="P5" s="31">
        <f>+[1]集計表!FL7</f>
        <v>10</v>
      </c>
      <c r="R5" s="291"/>
    </row>
    <row r="6" spans="1:18" ht="10.5" customHeight="1" x14ac:dyDescent="0.15">
      <c r="B6" s="486"/>
      <c r="C6" s="487"/>
      <c r="D6" s="488"/>
      <c r="E6" s="32" t="s">
        <v>192</v>
      </c>
      <c r="F6" s="33"/>
      <c r="G6" s="70">
        <f>IFERROR(G5/$F5,"-")</f>
        <v>0.75650557620817849</v>
      </c>
      <c r="H6" s="70">
        <f t="shared" ref="H6:P6" si="1">IFERROR(H5/$F5,"-")</f>
        <v>0.13197026022304834</v>
      </c>
      <c r="I6" s="70">
        <f t="shared" si="1"/>
        <v>0.17657992565055763</v>
      </c>
      <c r="J6" s="70">
        <f t="shared" si="1"/>
        <v>0.38289962825278812</v>
      </c>
      <c r="K6" s="70">
        <f t="shared" si="1"/>
        <v>1.4869888475836431E-2</v>
      </c>
      <c r="L6" s="70">
        <f t="shared" si="1"/>
        <v>8.1784386617100371E-2</v>
      </c>
      <c r="M6" s="70">
        <f t="shared" si="1"/>
        <v>4.8327137546468404E-2</v>
      </c>
      <c r="N6" s="70">
        <f t="shared" si="1"/>
        <v>0.1449814126394052</v>
      </c>
      <c r="O6" s="70">
        <f t="shared" si="1"/>
        <v>0.12453531598513011</v>
      </c>
      <c r="P6" s="70">
        <f t="shared" si="1"/>
        <v>1.858736059479554E-2</v>
      </c>
      <c r="R6" s="292"/>
    </row>
    <row r="7" spans="1:18" ht="10.5" customHeight="1" x14ac:dyDescent="0.15">
      <c r="B7" s="22"/>
      <c r="C7" s="459" t="s">
        <v>194</v>
      </c>
      <c r="D7" s="460"/>
      <c r="E7" s="4" t="s">
        <v>191</v>
      </c>
      <c r="F7" s="3">
        <f>+[1]集計表!FB15</f>
        <v>42</v>
      </c>
      <c r="G7" s="3">
        <f>+[1]集計表!FC15</f>
        <v>35</v>
      </c>
      <c r="H7" s="3">
        <f>+[1]集計表!FD15</f>
        <v>8</v>
      </c>
      <c r="I7" s="3">
        <f>+[1]集計表!FE15</f>
        <v>8</v>
      </c>
      <c r="J7" s="3">
        <f>+[1]集計表!FF15</f>
        <v>21</v>
      </c>
      <c r="K7" s="3">
        <f>+[1]集計表!FG15</f>
        <v>2</v>
      </c>
      <c r="L7" s="3">
        <f>+[1]集計表!FH15</f>
        <v>4</v>
      </c>
      <c r="M7" s="3">
        <f>+[1]集計表!FI15</f>
        <v>4</v>
      </c>
      <c r="N7" s="3">
        <f>+[1]集計表!FJ15</f>
        <v>5</v>
      </c>
      <c r="O7" s="3">
        <f>+[1]集計表!FK15</f>
        <v>2</v>
      </c>
      <c r="P7" s="3">
        <f>+[1]集計表!FL15</f>
        <v>0</v>
      </c>
      <c r="R7" s="291"/>
    </row>
    <row r="8" spans="1:18" ht="10.5" customHeight="1" x14ac:dyDescent="0.15">
      <c r="B8" s="22"/>
      <c r="C8" s="461"/>
      <c r="D8" s="462"/>
      <c r="E8" s="5" t="s">
        <v>192</v>
      </c>
      <c r="F8" s="6"/>
      <c r="G8" s="7">
        <f t="shared" ref="G8:P8" si="2">IFERROR(G7/$F7,"-")</f>
        <v>0.83333333333333337</v>
      </c>
      <c r="H8" s="7">
        <f t="shared" si="2"/>
        <v>0.19047619047619047</v>
      </c>
      <c r="I8" s="7">
        <f t="shared" si="2"/>
        <v>0.19047619047619047</v>
      </c>
      <c r="J8" s="7">
        <f t="shared" si="2"/>
        <v>0.5</v>
      </c>
      <c r="K8" s="7">
        <f t="shared" si="2"/>
        <v>4.7619047619047616E-2</v>
      </c>
      <c r="L8" s="7">
        <f t="shared" si="2"/>
        <v>9.5238095238095233E-2</v>
      </c>
      <c r="M8" s="7">
        <f t="shared" si="2"/>
        <v>9.5238095238095233E-2</v>
      </c>
      <c r="N8" s="7">
        <f t="shared" si="2"/>
        <v>0.11904761904761904</v>
      </c>
      <c r="O8" s="7">
        <f t="shared" si="2"/>
        <v>4.7619047619047616E-2</v>
      </c>
      <c r="P8" s="7">
        <f t="shared" si="2"/>
        <v>0</v>
      </c>
      <c r="R8" s="292"/>
    </row>
    <row r="9" spans="1:18" ht="10.5" customHeight="1" x14ac:dyDescent="0.15">
      <c r="B9" s="22"/>
      <c r="C9" s="459" t="s">
        <v>195</v>
      </c>
      <c r="D9" s="460"/>
      <c r="E9" s="4" t="s">
        <v>191</v>
      </c>
      <c r="F9" s="3">
        <f>+[1]集計表!FB16</f>
        <v>31</v>
      </c>
      <c r="G9" s="3">
        <f>+[1]集計表!FC16</f>
        <v>23</v>
      </c>
      <c r="H9" s="3">
        <f>+[1]集計表!FD16</f>
        <v>5</v>
      </c>
      <c r="I9" s="3">
        <f>+[1]集計表!FE16</f>
        <v>4</v>
      </c>
      <c r="J9" s="3">
        <f>+[1]集計表!FF16</f>
        <v>11</v>
      </c>
      <c r="K9" s="3">
        <f>+[1]集計表!FG16</f>
        <v>0</v>
      </c>
      <c r="L9" s="3">
        <f>+[1]集計表!FH16</f>
        <v>1</v>
      </c>
      <c r="M9" s="3">
        <f>+[1]集計表!FI16</f>
        <v>2</v>
      </c>
      <c r="N9" s="3">
        <f>+[1]集計表!FJ16</f>
        <v>5</v>
      </c>
      <c r="O9" s="3">
        <f>+[1]集計表!FK16</f>
        <v>3</v>
      </c>
      <c r="P9" s="3">
        <f>+[1]集計表!FL16</f>
        <v>2</v>
      </c>
      <c r="R9" s="291"/>
    </row>
    <row r="10" spans="1:18" ht="10.5" customHeight="1" x14ac:dyDescent="0.15">
      <c r="B10" s="22"/>
      <c r="C10" s="461"/>
      <c r="D10" s="462"/>
      <c r="E10" s="5" t="s">
        <v>192</v>
      </c>
      <c r="F10" s="6"/>
      <c r="G10" s="7">
        <f t="shared" ref="G10:P10" si="3">IFERROR(G9/$F9,"-")</f>
        <v>0.74193548387096775</v>
      </c>
      <c r="H10" s="7">
        <f t="shared" si="3"/>
        <v>0.16129032258064516</v>
      </c>
      <c r="I10" s="7">
        <f t="shared" si="3"/>
        <v>0.12903225806451613</v>
      </c>
      <c r="J10" s="7">
        <f t="shared" si="3"/>
        <v>0.35483870967741937</v>
      </c>
      <c r="K10" s="7">
        <f t="shared" si="3"/>
        <v>0</v>
      </c>
      <c r="L10" s="7">
        <f t="shared" si="3"/>
        <v>3.2258064516129031E-2</v>
      </c>
      <c r="M10" s="7">
        <f t="shared" si="3"/>
        <v>6.4516129032258063E-2</v>
      </c>
      <c r="N10" s="7">
        <f t="shared" si="3"/>
        <v>0.16129032258064516</v>
      </c>
      <c r="O10" s="7">
        <f t="shared" si="3"/>
        <v>9.6774193548387094E-2</v>
      </c>
      <c r="P10" s="7">
        <f t="shared" si="3"/>
        <v>6.4516129032258063E-2</v>
      </c>
      <c r="R10" s="292"/>
    </row>
    <row r="11" spans="1:18" ht="10.5" customHeight="1" x14ac:dyDescent="0.15">
      <c r="B11" s="22"/>
      <c r="C11" s="459" t="s">
        <v>22</v>
      </c>
      <c r="D11" s="460"/>
      <c r="E11" s="4" t="s">
        <v>191</v>
      </c>
      <c r="F11" s="3">
        <f>+[1]集計表!FB17</f>
        <v>29</v>
      </c>
      <c r="G11" s="3">
        <f>+[1]集計表!FC17</f>
        <v>21</v>
      </c>
      <c r="H11" s="3">
        <f>+[1]集計表!FD17</f>
        <v>4</v>
      </c>
      <c r="I11" s="3">
        <f>+[1]集計表!FE17</f>
        <v>4</v>
      </c>
      <c r="J11" s="3">
        <f>+[1]集計表!FF17</f>
        <v>13</v>
      </c>
      <c r="K11" s="3">
        <f>+[1]集計表!FG17</f>
        <v>2</v>
      </c>
      <c r="L11" s="3">
        <f>+[1]集計表!FH17</f>
        <v>2</v>
      </c>
      <c r="M11" s="3">
        <f>+[1]集計表!FI17</f>
        <v>2</v>
      </c>
      <c r="N11" s="3">
        <f>+[1]集計表!FJ17</f>
        <v>3</v>
      </c>
      <c r="O11" s="3">
        <f>+[1]集計表!FK17</f>
        <v>3</v>
      </c>
      <c r="P11" s="3">
        <f>+[1]集計表!FL17</f>
        <v>1</v>
      </c>
      <c r="R11" s="291"/>
    </row>
    <row r="12" spans="1:18" ht="10.5" customHeight="1" x14ac:dyDescent="0.15">
      <c r="B12" s="22"/>
      <c r="C12" s="461"/>
      <c r="D12" s="462"/>
      <c r="E12" s="5" t="s">
        <v>192</v>
      </c>
      <c r="F12" s="6"/>
      <c r="G12" s="7">
        <f t="shared" ref="G12:P12" si="4">IFERROR(G11/$F11,"-")</f>
        <v>0.72413793103448276</v>
      </c>
      <c r="H12" s="7">
        <f t="shared" si="4"/>
        <v>0.13793103448275862</v>
      </c>
      <c r="I12" s="7">
        <f t="shared" si="4"/>
        <v>0.13793103448275862</v>
      </c>
      <c r="J12" s="7">
        <f t="shared" si="4"/>
        <v>0.44827586206896552</v>
      </c>
      <c r="K12" s="7">
        <f t="shared" si="4"/>
        <v>6.8965517241379309E-2</v>
      </c>
      <c r="L12" s="7">
        <f t="shared" si="4"/>
        <v>6.8965517241379309E-2</v>
      </c>
      <c r="M12" s="7">
        <f t="shared" si="4"/>
        <v>6.8965517241379309E-2</v>
      </c>
      <c r="N12" s="7">
        <f t="shared" si="4"/>
        <v>0.10344827586206896</v>
      </c>
      <c r="O12" s="7">
        <f t="shared" si="4"/>
        <v>0.10344827586206896</v>
      </c>
      <c r="P12" s="7">
        <f t="shared" si="4"/>
        <v>3.4482758620689655E-2</v>
      </c>
      <c r="R12" s="292"/>
    </row>
    <row r="13" spans="1:18" ht="10.5" customHeight="1" x14ac:dyDescent="0.15">
      <c r="B13" s="22"/>
      <c r="C13" s="459" t="s">
        <v>25</v>
      </c>
      <c r="D13" s="460"/>
      <c r="E13" s="4" t="s">
        <v>191</v>
      </c>
      <c r="F13" s="3">
        <f>+[1]集計表!FB18</f>
        <v>48</v>
      </c>
      <c r="G13" s="3">
        <f>+[1]集計表!FC18</f>
        <v>39</v>
      </c>
      <c r="H13" s="3">
        <f>+[1]集計表!FD18</f>
        <v>9</v>
      </c>
      <c r="I13" s="3">
        <f>+[1]集計表!FE18</f>
        <v>9</v>
      </c>
      <c r="J13" s="3">
        <f>+[1]集計表!FF18</f>
        <v>15</v>
      </c>
      <c r="K13" s="3">
        <f>+[1]集計表!FG18</f>
        <v>1</v>
      </c>
      <c r="L13" s="3">
        <f>+[1]集計表!FH18</f>
        <v>4</v>
      </c>
      <c r="M13" s="3">
        <f>+[1]集計表!FI18</f>
        <v>1</v>
      </c>
      <c r="N13" s="3">
        <f>+[1]集計表!FJ18</f>
        <v>12</v>
      </c>
      <c r="O13" s="3">
        <f>+[1]集計表!FK18</f>
        <v>5</v>
      </c>
      <c r="P13" s="3">
        <f>+[1]集計表!FL18</f>
        <v>1</v>
      </c>
      <c r="R13" s="291"/>
    </row>
    <row r="14" spans="1:18" ht="10.5" customHeight="1" x14ac:dyDescent="0.15">
      <c r="B14" s="22"/>
      <c r="C14" s="461"/>
      <c r="D14" s="462"/>
      <c r="E14" s="5" t="s">
        <v>192</v>
      </c>
      <c r="F14" s="6"/>
      <c r="G14" s="7">
        <f t="shared" ref="G14:P14" si="5">IFERROR(G13/$F13,"-")</f>
        <v>0.8125</v>
      </c>
      <c r="H14" s="7">
        <f t="shared" si="5"/>
        <v>0.1875</v>
      </c>
      <c r="I14" s="7">
        <f t="shared" si="5"/>
        <v>0.1875</v>
      </c>
      <c r="J14" s="7">
        <f t="shared" si="5"/>
        <v>0.3125</v>
      </c>
      <c r="K14" s="7">
        <f t="shared" si="5"/>
        <v>2.0833333333333332E-2</v>
      </c>
      <c r="L14" s="7">
        <f t="shared" si="5"/>
        <v>8.3333333333333329E-2</v>
      </c>
      <c r="M14" s="7">
        <f t="shared" si="5"/>
        <v>2.0833333333333332E-2</v>
      </c>
      <c r="N14" s="7">
        <f t="shared" si="5"/>
        <v>0.25</v>
      </c>
      <c r="O14" s="7">
        <f t="shared" si="5"/>
        <v>0.10416666666666667</v>
      </c>
      <c r="P14" s="7">
        <f t="shared" si="5"/>
        <v>2.0833333333333332E-2</v>
      </c>
      <c r="R14" s="292"/>
    </row>
    <row r="15" spans="1:18" ht="10.5" customHeight="1" x14ac:dyDescent="0.15">
      <c r="B15" s="22"/>
      <c r="C15" s="459" t="s">
        <v>196</v>
      </c>
      <c r="D15" s="460"/>
      <c r="E15" s="4" t="s">
        <v>191</v>
      </c>
      <c r="F15" s="3">
        <f>+[1]集計表!FB19</f>
        <v>44</v>
      </c>
      <c r="G15" s="3">
        <f>+[1]集計表!FC19</f>
        <v>33</v>
      </c>
      <c r="H15" s="3">
        <f>+[1]集計表!FD19</f>
        <v>5</v>
      </c>
      <c r="I15" s="3">
        <f>+[1]集計表!FE19</f>
        <v>9</v>
      </c>
      <c r="J15" s="3">
        <f>+[1]集計表!FF19</f>
        <v>18</v>
      </c>
      <c r="K15" s="3">
        <f>+[1]集計表!FG19</f>
        <v>0</v>
      </c>
      <c r="L15" s="3">
        <f>+[1]集計表!FH19</f>
        <v>4</v>
      </c>
      <c r="M15" s="3">
        <f>+[1]集計表!FI19</f>
        <v>3</v>
      </c>
      <c r="N15" s="3">
        <f>+[1]集計表!FJ19</f>
        <v>6</v>
      </c>
      <c r="O15" s="3">
        <f>+[1]集計表!FK19</f>
        <v>6</v>
      </c>
      <c r="P15" s="3">
        <f>+[1]集計表!FL19</f>
        <v>0</v>
      </c>
      <c r="R15" s="291"/>
    </row>
    <row r="16" spans="1:18" ht="10.5" customHeight="1" x14ac:dyDescent="0.15">
      <c r="B16" s="22"/>
      <c r="C16" s="461"/>
      <c r="D16" s="462"/>
      <c r="E16" s="5" t="s">
        <v>192</v>
      </c>
      <c r="F16" s="6"/>
      <c r="G16" s="7">
        <f t="shared" ref="G16:P16" si="6">IFERROR(G15/$F15,"-")</f>
        <v>0.75</v>
      </c>
      <c r="H16" s="7">
        <f t="shared" si="6"/>
        <v>0.11363636363636363</v>
      </c>
      <c r="I16" s="7">
        <f t="shared" si="6"/>
        <v>0.20454545454545456</v>
      </c>
      <c r="J16" s="7">
        <f t="shared" si="6"/>
        <v>0.40909090909090912</v>
      </c>
      <c r="K16" s="7">
        <f t="shared" si="6"/>
        <v>0</v>
      </c>
      <c r="L16" s="7">
        <f t="shared" si="6"/>
        <v>9.0909090909090912E-2</v>
      </c>
      <c r="M16" s="7">
        <f t="shared" si="6"/>
        <v>6.8181818181818177E-2</v>
      </c>
      <c r="N16" s="7">
        <f t="shared" si="6"/>
        <v>0.13636363636363635</v>
      </c>
      <c r="O16" s="7">
        <f t="shared" si="6"/>
        <v>0.13636363636363635</v>
      </c>
      <c r="P16" s="7">
        <f t="shared" si="6"/>
        <v>0</v>
      </c>
      <c r="R16" s="292"/>
    </row>
    <row r="17" spans="2:18" ht="10.5" customHeight="1" x14ac:dyDescent="0.15">
      <c r="B17" s="22"/>
      <c r="C17" s="459" t="s">
        <v>197</v>
      </c>
      <c r="D17" s="460"/>
      <c r="E17" s="4" t="s">
        <v>191</v>
      </c>
      <c r="F17" s="3">
        <f>+[1]集計表!FB20</f>
        <v>36</v>
      </c>
      <c r="G17" s="3">
        <f>+[1]集計表!FC20</f>
        <v>27</v>
      </c>
      <c r="H17" s="3">
        <f>+[1]集計表!FD20</f>
        <v>5</v>
      </c>
      <c r="I17" s="3">
        <f>+[1]集計表!FE20</f>
        <v>4</v>
      </c>
      <c r="J17" s="3">
        <f>+[1]集計表!FF20</f>
        <v>12</v>
      </c>
      <c r="K17" s="3">
        <f>+[1]集計表!FG20</f>
        <v>0</v>
      </c>
      <c r="L17" s="3">
        <f>+[1]集計表!FH20</f>
        <v>6</v>
      </c>
      <c r="M17" s="3">
        <f>+[1]集計表!FI20</f>
        <v>1</v>
      </c>
      <c r="N17" s="3">
        <f>+[1]集計表!FJ20</f>
        <v>3</v>
      </c>
      <c r="O17" s="3">
        <f>+[1]集計表!FK20</f>
        <v>3</v>
      </c>
      <c r="P17" s="3">
        <f>+[1]集計表!FL20</f>
        <v>0</v>
      </c>
      <c r="R17" s="291"/>
    </row>
    <row r="18" spans="2:18" ht="10.5" customHeight="1" x14ac:dyDescent="0.15">
      <c r="B18" s="22"/>
      <c r="C18" s="461"/>
      <c r="D18" s="462"/>
      <c r="E18" s="5" t="s">
        <v>192</v>
      </c>
      <c r="F18" s="6"/>
      <c r="G18" s="7">
        <f t="shared" ref="G18:P18" si="7">IFERROR(G17/$F17,"-")</f>
        <v>0.75</v>
      </c>
      <c r="H18" s="7">
        <f t="shared" si="7"/>
        <v>0.1388888888888889</v>
      </c>
      <c r="I18" s="7">
        <f t="shared" si="7"/>
        <v>0.1111111111111111</v>
      </c>
      <c r="J18" s="7">
        <f t="shared" si="7"/>
        <v>0.33333333333333331</v>
      </c>
      <c r="K18" s="7">
        <f t="shared" si="7"/>
        <v>0</v>
      </c>
      <c r="L18" s="7">
        <f t="shared" si="7"/>
        <v>0.16666666666666666</v>
      </c>
      <c r="M18" s="7">
        <f t="shared" si="7"/>
        <v>2.7777777777777776E-2</v>
      </c>
      <c r="N18" s="7">
        <f t="shared" si="7"/>
        <v>8.3333333333333329E-2</v>
      </c>
      <c r="O18" s="7">
        <f t="shared" si="7"/>
        <v>8.3333333333333329E-2</v>
      </c>
      <c r="P18" s="7">
        <f t="shared" si="7"/>
        <v>0</v>
      </c>
      <c r="R18" s="292"/>
    </row>
    <row r="19" spans="2:18" ht="10.5" customHeight="1" x14ac:dyDescent="0.15">
      <c r="B19" s="22"/>
      <c r="C19" s="459" t="s">
        <v>27</v>
      </c>
      <c r="D19" s="460"/>
      <c r="E19" s="4" t="s">
        <v>191</v>
      </c>
      <c r="F19" s="3">
        <f>+[1]集計表!FB21</f>
        <v>48</v>
      </c>
      <c r="G19" s="3">
        <f>+[1]集計表!FC21</f>
        <v>39</v>
      </c>
      <c r="H19" s="3">
        <f>+[1]集計表!FD21</f>
        <v>3</v>
      </c>
      <c r="I19" s="3">
        <f>+[1]集計表!FE21</f>
        <v>8</v>
      </c>
      <c r="J19" s="3">
        <f>+[1]集計表!FF21</f>
        <v>13</v>
      </c>
      <c r="K19" s="3">
        <f>+[1]集計表!FG21</f>
        <v>0</v>
      </c>
      <c r="L19" s="3">
        <f>+[1]集計表!FH21</f>
        <v>1</v>
      </c>
      <c r="M19" s="3">
        <f>+[1]集計表!FI21</f>
        <v>2</v>
      </c>
      <c r="N19" s="3">
        <f>+[1]集計表!FJ21</f>
        <v>7</v>
      </c>
      <c r="O19" s="3">
        <f>+[1]集計表!FK21</f>
        <v>6</v>
      </c>
      <c r="P19" s="3">
        <f>+[1]集計表!FL21</f>
        <v>4</v>
      </c>
      <c r="R19" s="291"/>
    </row>
    <row r="20" spans="2:18" ht="10.5" customHeight="1" x14ac:dyDescent="0.15">
      <c r="B20" s="22"/>
      <c r="C20" s="461"/>
      <c r="D20" s="462"/>
      <c r="E20" s="5" t="s">
        <v>192</v>
      </c>
      <c r="F20" s="6"/>
      <c r="G20" s="7">
        <f t="shared" ref="G20:P20" si="8">IFERROR(G19/$F19,"-")</f>
        <v>0.8125</v>
      </c>
      <c r="H20" s="7">
        <f t="shared" si="8"/>
        <v>6.25E-2</v>
      </c>
      <c r="I20" s="7">
        <f t="shared" si="8"/>
        <v>0.16666666666666666</v>
      </c>
      <c r="J20" s="7">
        <f t="shared" si="8"/>
        <v>0.27083333333333331</v>
      </c>
      <c r="K20" s="7">
        <f t="shared" si="8"/>
        <v>0</v>
      </c>
      <c r="L20" s="7">
        <f t="shared" si="8"/>
        <v>2.0833333333333332E-2</v>
      </c>
      <c r="M20" s="7">
        <f t="shared" si="8"/>
        <v>4.1666666666666664E-2</v>
      </c>
      <c r="N20" s="7">
        <f t="shared" si="8"/>
        <v>0.14583333333333334</v>
      </c>
      <c r="O20" s="7">
        <f t="shared" si="8"/>
        <v>0.125</v>
      </c>
      <c r="P20" s="7">
        <f t="shared" si="8"/>
        <v>8.3333333333333329E-2</v>
      </c>
      <c r="R20" s="292"/>
    </row>
    <row r="21" spans="2:18" ht="10.5" customHeight="1" x14ac:dyDescent="0.15">
      <c r="B21" s="22"/>
      <c r="C21" s="459" t="s">
        <v>198</v>
      </c>
      <c r="D21" s="460"/>
      <c r="E21" s="4" t="s">
        <v>191</v>
      </c>
      <c r="F21" s="3">
        <f>+[1]集計表!FB22</f>
        <v>49</v>
      </c>
      <c r="G21" s="3">
        <f>+[1]集計表!FC22</f>
        <v>38</v>
      </c>
      <c r="H21" s="3">
        <f>+[1]集計表!FD22</f>
        <v>5</v>
      </c>
      <c r="I21" s="3">
        <f>+[1]集計表!FE22</f>
        <v>10</v>
      </c>
      <c r="J21" s="3">
        <f>+[1]集計表!FF22</f>
        <v>19</v>
      </c>
      <c r="K21" s="3">
        <f>+[1]集計表!FG22</f>
        <v>0</v>
      </c>
      <c r="L21" s="3">
        <f>+[1]集計表!FH22</f>
        <v>6</v>
      </c>
      <c r="M21" s="3">
        <f>+[1]集計表!FI22</f>
        <v>3</v>
      </c>
      <c r="N21" s="3">
        <f>+[1]集計表!FJ22</f>
        <v>6</v>
      </c>
      <c r="O21" s="3">
        <f>+[1]集計表!FK22</f>
        <v>4</v>
      </c>
      <c r="P21" s="3">
        <f>+[1]集計表!FL22</f>
        <v>0</v>
      </c>
      <c r="R21" s="291"/>
    </row>
    <row r="22" spans="2:18" ht="10.5" customHeight="1" x14ac:dyDescent="0.15">
      <c r="B22" s="22"/>
      <c r="C22" s="461"/>
      <c r="D22" s="462"/>
      <c r="E22" s="5" t="s">
        <v>192</v>
      </c>
      <c r="F22" s="6"/>
      <c r="G22" s="7">
        <f t="shared" ref="G22:P22" si="9">IFERROR(G21/$F21,"-")</f>
        <v>0.77551020408163263</v>
      </c>
      <c r="H22" s="7">
        <f t="shared" si="9"/>
        <v>0.10204081632653061</v>
      </c>
      <c r="I22" s="7">
        <f t="shared" si="9"/>
        <v>0.20408163265306123</v>
      </c>
      <c r="J22" s="7">
        <f t="shared" si="9"/>
        <v>0.38775510204081631</v>
      </c>
      <c r="K22" s="7">
        <f t="shared" si="9"/>
        <v>0</v>
      </c>
      <c r="L22" s="7">
        <f t="shared" si="9"/>
        <v>0.12244897959183673</v>
      </c>
      <c r="M22" s="7">
        <f t="shared" si="9"/>
        <v>6.1224489795918366E-2</v>
      </c>
      <c r="N22" s="7">
        <f t="shared" si="9"/>
        <v>0.12244897959183673</v>
      </c>
      <c r="O22" s="7">
        <f t="shared" si="9"/>
        <v>8.1632653061224483E-2</v>
      </c>
      <c r="P22" s="7">
        <f t="shared" si="9"/>
        <v>0</v>
      </c>
      <c r="R22" s="292"/>
    </row>
    <row r="23" spans="2:18" ht="10.5" customHeight="1" x14ac:dyDescent="0.15">
      <c r="B23" s="22"/>
      <c r="C23" s="459" t="s">
        <v>29</v>
      </c>
      <c r="D23" s="460"/>
      <c r="E23" s="4" t="s">
        <v>191</v>
      </c>
      <c r="F23" s="3">
        <f>+[1]集計表!FB23</f>
        <v>68</v>
      </c>
      <c r="G23" s="3">
        <f>+[1]集計表!FC23</f>
        <v>56</v>
      </c>
      <c r="H23" s="3">
        <f>+[1]集計表!FD23</f>
        <v>8</v>
      </c>
      <c r="I23" s="3">
        <f>+[1]集計表!FE23</f>
        <v>9</v>
      </c>
      <c r="J23" s="3">
        <f>+[1]集計表!FF23</f>
        <v>31</v>
      </c>
      <c r="K23" s="3">
        <f>+[1]集計表!FG23</f>
        <v>0</v>
      </c>
      <c r="L23" s="3">
        <f>+[1]集計表!FH23</f>
        <v>5</v>
      </c>
      <c r="M23" s="3">
        <f>+[1]集計表!FI23</f>
        <v>2</v>
      </c>
      <c r="N23" s="3">
        <f>+[1]集計表!FJ23</f>
        <v>8</v>
      </c>
      <c r="O23" s="3">
        <f>+[1]集計表!FK23</f>
        <v>7</v>
      </c>
      <c r="P23" s="3">
        <f>+[1]集計表!FL23</f>
        <v>2</v>
      </c>
      <c r="R23" s="291"/>
    </row>
    <row r="24" spans="2:18" ht="10.5" customHeight="1" x14ac:dyDescent="0.15">
      <c r="B24" s="22"/>
      <c r="C24" s="461"/>
      <c r="D24" s="462"/>
      <c r="E24" s="5" t="s">
        <v>192</v>
      </c>
      <c r="F24" s="6"/>
      <c r="G24" s="7">
        <f t="shared" ref="G24:P24" si="10">IFERROR(G23/$F23,"-")</f>
        <v>0.82352941176470584</v>
      </c>
      <c r="H24" s="7">
        <f t="shared" si="10"/>
        <v>0.11764705882352941</v>
      </c>
      <c r="I24" s="7">
        <f t="shared" si="10"/>
        <v>0.13235294117647059</v>
      </c>
      <c r="J24" s="7">
        <f t="shared" si="10"/>
        <v>0.45588235294117646</v>
      </c>
      <c r="K24" s="7">
        <f t="shared" si="10"/>
        <v>0</v>
      </c>
      <c r="L24" s="7">
        <f t="shared" si="10"/>
        <v>7.3529411764705885E-2</v>
      </c>
      <c r="M24" s="7">
        <f t="shared" si="10"/>
        <v>2.9411764705882353E-2</v>
      </c>
      <c r="N24" s="7">
        <f t="shared" si="10"/>
        <v>0.11764705882352941</v>
      </c>
      <c r="O24" s="7">
        <f t="shared" si="10"/>
        <v>0.10294117647058823</v>
      </c>
      <c r="P24" s="7">
        <f t="shared" si="10"/>
        <v>2.9411764705882353E-2</v>
      </c>
      <c r="R24" s="292"/>
    </row>
    <row r="25" spans="2:18" ht="10.5" customHeight="1" x14ac:dyDescent="0.15">
      <c r="B25" s="22"/>
      <c r="C25" s="459" t="s">
        <v>199</v>
      </c>
      <c r="D25" s="460"/>
      <c r="E25" s="4" t="s">
        <v>191</v>
      </c>
      <c r="F25" s="3">
        <f>+[1]集計表!FB24</f>
        <v>45</v>
      </c>
      <c r="G25" s="3">
        <f>+[1]集計表!FC24</f>
        <v>35</v>
      </c>
      <c r="H25" s="3">
        <f>+[1]集計表!FD24</f>
        <v>8</v>
      </c>
      <c r="I25" s="3">
        <f>+[1]集計表!FE24</f>
        <v>8</v>
      </c>
      <c r="J25" s="3">
        <f>+[1]集計表!FF24</f>
        <v>20</v>
      </c>
      <c r="K25" s="3">
        <f>+[1]集計表!FG24</f>
        <v>1</v>
      </c>
      <c r="L25" s="3">
        <f>+[1]集計表!FH24</f>
        <v>3</v>
      </c>
      <c r="M25" s="3">
        <f>+[1]集計表!FI24</f>
        <v>1</v>
      </c>
      <c r="N25" s="3">
        <f>+[1]集計表!FJ24</f>
        <v>6</v>
      </c>
      <c r="O25" s="3">
        <f>+[1]集計表!FK24</f>
        <v>10</v>
      </c>
      <c r="P25" s="3">
        <f>+[1]集計表!FL24</f>
        <v>0</v>
      </c>
      <c r="R25" s="291"/>
    </row>
    <row r="26" spans="2:18" ht="10.5" customHeight="1" x14ac:dyDescent="0.15">
      <c r="B26" s="22"/>
      <c r="C26" s="461"/>
      <c r="D26" s="462"/>
      <c r="E26" s="5" t="s">
        <v>192</v>
      </c>
      <c r="F26" s="6"/>
      <c r="G26" s="7">
        <f t="shared" ref="G26:P26" si="11">IFERROR(G25/$F25,"-")</f>
        <v>0.77777777777777779</v>
      </c>
      <c r="H26" s="7">
        <f t="shared" si="11"/>
        <v>0.17777777777777778</v>
      </c>
      <c r="I26" s="7">
        <f t="shared" si="11"/>
        <v>0.17777777777777778</v>
      </c>
      <c r="J26" s="7">
        <f t="shared" si="11"/>
        <v>0.44444444444444442</v>
      </c>
      <c r="K26" s="7">
        <f t="shared" si="11"/>
        <v>2.2222222222222223E-2</v>
      </c>
      <c r="L26" s="7">
        <f t="shared" si="11"/>
        <v>6.6666666666666666E-2</v>
      </c>
      <c r="M26" s="7">
        <f t="shared" si="11"/>
        <v>2.2222222222222223E-2</v>
      </c>
      <c r="N26" s="7">
        <f t="shared" si="11"/>
        <v>0.13333333333333333</v>
      </c>
      <c r="O26" s="7">
        <f t="shared" si="11"/>
        <v>0.22222222222222221</v>
      </c>
      <c r="P26" s="7">
        <f t="shared" si="11"/>
        <v>0</v>
      </c>
      <c r="R26" s="292"/>
    </row>
    <row r="27" spans="2:18" ht="10.5" customHeight="1" x14ac:dyDescent="0.15">
      <c r="B27" s="22"/>
      <c r="C27" s="459" t="s">
        <v>200</v>
      </c>
      <c r="D27" s="460"/>
      <c r="E27" s="4" t="s">
        <v>191</v>
      </c>
      <c r="F27" s="3">
        <f>+[1]集計表!FB25</f>
        <v>42</v>
      </c>
      <c r="G27" s="3">
        <f>+[1]集計表!FC25</f>
        <v>30</v>
      </c>
      <c r="H27" s="3">
        <f>+[1]集計表!FD25</f>
        <v>5</v>
      </c>
      <c r="I27" s="3">
        <f>+[1]集計表!FE25</f>
        <v>12</v>
      </c>
      <c r="J27" s="3">
        <f>+[1]集計表!FF25</f>
        <v>15</v>
      </c>
      <c r="K27" s="3">
        <f>+[1]集計表!FG25</f>
        <v>0</v>
      </c>
      <c r="L27" s="3">
        <f>+[1]集計表!FH25</f>
        <v>4</v>
      </c>
      <c r="M27" s="3">
        <f>+[1]集計表!FI25</f>
        <v>1</v>
      </c>
      <c r="N27" s="3">
        <f>+[1]集計表!FJ25</f>
        <v>7</v>
      </c>
      <c r="O27" s="3">
        <f>+[1]集計表!FK25</f>
        <v>4</v>
      </c>
      <c r="P27" s="3">
        <f>+[1]集計表!FL25</f>
        <v>0</v>
      </c>
      <c r="R27" s="291"/>
    </row>
    <row r="28" spans="2:18" ht="10.5" customHeight="1" x14ac:dyDescent="0.15">
      <c r="B28" s="22"/>
      <c r="C28" s="461"/>
      <c r="D28" s="462"/>
      <c r="E28" s="5" t="s">
        <v>192</v>
      </c>
      <c r="F28" s="6"/>
      <c r="G28" s="7">
        <f t="shared" ref="G28:P28" si="12">IFERROR(G27/$F27,"-")</f>
        <v>0.7142857142857143</v>
      </c>
      <c r="H28" s="7">
        <f t="shared" si="12"/>
        <v>0.11904761904761904</v>
      </c>
      <c r="I28" s="7">
        <f t="shared" si="12"/>
        <v>0.2857142857142857</v>
      </c>
      <c r="J28" s="7">
        <f t="shared" si="12"/>
        <v>0.35714285714285715</v>
      </c>
      <c r="K28" s="7">
        <f t="shared" si="12"/>
        <v>0</v>
      </c>
      <c r="L28" s="7">
        <f t="shared" si="12"/>
        <v>9.5238095238095233E-2</v>
      </c>
      <c r="M28" s="7">
        <f t="shared" si="12"/>
        <v>2.3809523809523808E-2</v>
      </c>
      <c r="N28" s="7">
        <f t="shared" si="12"/>
        <v>0.16666666666666666</v>
      </c>
      <c r="O28" s="7">
        <f t="shared" si="12"/>
        <v>9.5238095238095233E-2</v>
      </c>
      <c r="P28" s="7">
        <f t="shared" si="12"/>
        <v>0</v>
      </c>
      <c r="R28" s="292"/>
    </row>
    <row r="29" spans="2:18" ht="10.5" customHeight="1" x14ac:dyDescent="0.15">
      <c r="B29" s="22"/>
      <c r="C29" s="459" t="s">
        <v>201</v>
      </c>
      <c r="D29" s="460"/>
      <c r="E29" s="4" t="s">
        <v>191</v>
      </c>
      <c r="F29" s="3">
        <f>+[1]集計表!FB26</f>
        <v>56</v>
      </c>
      <c r="G29" s="3">
        <f>+[1]集計表!FC26</f>
        <v>31</v>
      </c>
      <c r="H29" s="3">
        <f>+[1]集計表!FD26</f>
        <v>6</v>
      </c>
      <c r="I29" s="3">
        <f>+[1]集計表!FE26</f>
        <v>10</v>
      </c>
      <c r="J29" s="3">
        <f>+[1]集計表!FF26</f>
        <v>18</v>
      </c>
      <c r="K29" s="3">
        <f>+[1]集計表!FG26</f>
        <v>2</v>
      </c>
      <c r="L29" s="3">
        <f>+[1]集計表!FH26</f>
        <v>4</v>
      </c>
      <c r="M29" s="3">
        <f>+[1]集計表!FI26</f>
        <v>4</v>
      </c>
      <c r="N29" s="3">
        <f>+[1]集計表!FJ26</f>
        <v>10</v>
      </c>
      <c r="O29" s="3">
        <f>+[1]集計表!FK26</f>
        <v>14</v>
      </c>
      <c r="P29" s="3">
        <f>+[1]集計表!FL26</f>
        <v>0</v>
      </c>
      <c r="R29" s="291"/>
    </row>
    <row r="30" spans="2:18" ht="10.5" customHeight="1" x14ac:dyDescent="0.15">
      <c r="B30" s="22"/>
      <c r="C30" s="461"/>
      <c r="D30" s="462"/>
      <c r="E30" s="5" t="s">
        <v>192</v>
      </c>
      <c r="F30" s="6"/>
      <c r="G30" s="7">
        <f t="shared" ref="G30:P30" si="13">IFERROR(G29/$F29,"-")</f>
        <v>0.5535714285714286</v>
      </c>
      <c r="H30" s="7">
        <f t="shared" si="13"/>
        <v>0.10714285714285714</v>
      </c>
      <c r="I30" s="7">
        <f t="shared" si="13"/>
        <v>0.17857142857142858</v>
      </c>
      <c r="J30" s="7">
        <f t="shared" si="13"/>
        <v>0.32142857142857145</v>
      </c>
      <c r="K30" s="7">
        <f t="shared" si="13"/>
        <v>3.5714285714285712E-2</v>
      </c>
      <c r="L30" s="7">
        <f t="shared" si="13"/>
        <v>7.1428571428571425E-2</v>
      </c>
      <c r="M30" s="7">
        <f t="shared" si="13"/>
        <v>7.1428571428571425E-2</v>
      </c>
      <c r="N30" s="7">
        <f t="shared" si="13"/>
        <v>0.17857142857142858</v>
      </c>
      <c r="O30" s="7">
        <f t="shared" si="13"/>
        <v>0.25</v>
      </c>
      <c r="P30" s="7">
        <f t="shared" si="13"/>
        <v>0</v>
      </c>
      <c r="R30" s="292"/>
    </row>
    <row r="31" spans="2:18" ht="10.5" customHeight="1" x14ac:dyDescent="0.15">
      <c r="B31" s="453" t="s">
        <v>202</v>
      </c>
      <c r="C31" s="484"/>
      <c r="D31" s="485"/>
      <c r="E31" s="30" t="s">
        <v>191</v>
      </c>
      <c r="F31" s="31">
        <f>+F33+F41+F65+F67+F69+F71+F73</f>
        <v>695</v>
      </c>
      <c r="G31" s="31">
        <f t="shared" ref="G31:P31" si="14">+G33+G41+G65+G67+G69+G71+G73</f>
        <v>490</v>
      </c>
      <c r="H31" s="31">
        <f t="shared" si="14"/>
        <v>67</v>
      </c>
      <c r="I31" s="31">
        <f t="shared" si="14"/>
        <v>112</v>
      </c>
      <c r="J31" s="31">
        <f t="shared" si="14"/>
        <v>227</v>
      </c>
      <c r="K31" s="31">
        <f t="shared" si="14"/>
        <v>14</v>
      </c>
      <c r="L31" s="31">
        <f t="shared" si="14"/>
        <v>56</v>
      </c>
      <c r="M31" s="31">
        <f t="shared" si="14"/>
        <v>23</v>
      </c>
      <c r="N31" s="31">
        <f t="shared" si="14"/>
        <v>106</v>
      </c>
      <c r="O31" s="31">
        <f t="shared" si="14"/>
        <v>122</v>
      </c>
      <c r="P31" s="31">
        <f t="shared" si="14"/>
        <v>18</v>
      </c>
      <c r="R31" s="291"/>
    </row>
    <row r="32" spans="2:18" ht="10.5" customHeight="1" x14ac:dyDescent="0.15">
      <c r="B32" s="486"/>
      <c r="C32" s="487"/>
      <c r="D32" s="488"/>
      <c r="E32" s="32" t="s">
        <v>192</v>
      </c>
      <c r="F32" s="33"/>
      <c r="G32" s="34">
        <f t="shared" ref="G32:P32" si="15">IFERROR(G31/$F31,"-")</f>
        <v>0.70503597122302153</v>
      </c>
      <c r="H32" s="34">
        <f t="shared" si="15"/>
        <v>9.6402877697841727E-2</v>
      </c>
      <c r="I32" s="34">
        <f t="shared" si="15"/>
        <v>0.16115107913669063</v>
      </c>
      <c r="J32" s="34">
        <f t="shared" si="15"/>
        <v>0.32661870503597124</v>
      </c>
      <c r="K32" s="34">
        <f t="shared" si="15"/>
        <v>2.0143884892086329E-2</v>
      </c>
      <c r="L32" s="34">
        <f t="shared" si="15"/>
        <v>8.0575539568345317E-2</v>
      </c>
      <c r="M32" s="34">
        <f t="shared" si="15"/>
        <v>3.3093525179856115E-2</v>
      </c>
      <c r="N32" s="34">
        <f t="shared" si="15"/>
        <v>0.15251798561151078</v>
      </c>
      <c r="O32" s="34">
        <f t="shared" si="15"/>
        <v>0.17553956834532375</v>
      </c>
      <c r="P32" s="34">
        <f t="shared" si="15"/>
        <v>2.5899280575539568E-2</v>
      </c>
      <c r="R32" s="292"/>
    </row>
    <row r="33" spans="2:18" ht="10.5" customHeight="1" x14ac:dyDescent="0.15">
      <c r="B33" s="22"/>
      <c r="C33" s="464" t="s">
        <v>203</v>
      </c>
      <c r="D33" s="479"/>
      <c r="E33" s="36" t="s">
        <v>191</v>
      </c>
      <c r="F33" s="37">
        <f>+[1]集計表!FB8</f>
        <v>137</v>
      </c>
      <c r="G33" s="37">
        <f>+[1]集計表!FC8</f>
        <v>94</v>
      </c>
      <c r="H33" s="37">
        <f>+[1]集計表!FD8</f>
        <v>15</v>
      </c>
      <c r="I33" s="37">
        <f>+[1]集計表!FE8</f>
        <v>20</v>
      </c>
      <c r="J33" s="37">
        <f>+[1]集計表!FF8</f>
        <v>41</v>
      </c>
      <c r="K33" s="37">
        <f>+[1]集計表!FG8</f>
        <v>2</v>
      </c>
      <c r="L33" s="37">
        <f>+[1]集計表!FH8</f>
        <v>16</v>
      </c>
      <c r="M33" s="37">
        <f>+[1]集計表!FI8</f>
        <v>6</v>
      </c>
      <c r="N33" s="37">
        <f>+[1]集計表!FJ8</f>
        <v>22</v>
      </c>
      <c r="O33" s="37">
        <f>+[1]集計表!FK8</f>
        <v>27</v>
      </c>
      <c r="P33" s="37">
        <f>+[1]集計表!FL8</f>
        <v>2</v>
      </c>
      <c r="R33" s="291"/>
    </row>
    <row r="34" spans="2:18" ht="10.5" customHeight="1" x14ac:dyDescent="0.15">
      <c r="B34" s="22"/>
      <c r="C34" s="482"/>
      <c r="D34" s="483"/>
      <c r="E34" s="38" t="s">
        <v>192</v>
      </c>
      <c r="F34" s="39"/>
      <c r="G34" s="40">
        <f t="shared" ref="G34:P34" si="16">IFERROR(G33/$F33,"-")</f>
        <v>0.68613138686131392</v>
      </c>
      <c r="H34" s="40">
        <f t="shared" si="16"/>
        <v>0.10948905109489052</v>
      </c>
      <c r="I34" s="40">
        <f t="shared" si="16"/>
        <v>0.145985401459854</v>
      </c>
      <c r="J34" s="40">
        <f t="shared" si="16"/>
        <v>0.29927007299270075</v>
      </c>
      <c r="K34" s="40">
        <f t="shared" si="16"/>
        <v>1.4598540145985401E-2</v>
      </c>
      <c r="L34" s="40">
        <f t="shared" si="16"/>
        <v>0.11678832116788321</v>
      </c>
      <c r="M34" s="40">
        <f t="shared" si="16"/>
        <v>4.3795620437956206E-2</v>
      </c>
      <c r="N34" s="40">
        <f t="shared" si="16"/>
        <v>0.16058394160583941</v>
      </c>
      <c r="O34" s="40">
        <f t="shared" si="16"/>
        <v>0.19708029197080293</v>
      </c>
      <c r="P34" s="40">
        <f t="shared" si="16"/>
        <v>1.4598540145985401E-2</v>
      </c>
      <c r="R34" s="292"/>
    </row>
    <row r="35" spans="2:18" ht="10.5" customHeight="1" x14ac:dyDescent="0.15">
      <c r="B35" s="22"/>
      <c r="C35" s="62"/>
      <c r="D35" s="451" t="s">
        <v>39</v>
      </c>
      <c r="E35" s="4" t="s">
        <v>191</v>
      </c>
      <c r="F35" s="3">
        <f>+[1]集計表!FB27</f>
        <v>43</v>
      </c>
      <c r="G35" s="3">
        <f>+[1]集計表!FC27</f>
        <v>33</v>
      </c>
      <c r="H35" s="3">
        <f>+[1]集計表!FD27</f>
        <v>7</v>
      </c>
      <c r="I35" s="3">
        <f>+[1]集計表!FE27</f>
        <v>5</v>
      </c>
      <c r="J35" s="3">
        <f>+[1]集計表!FF27</f>
        <v>13</v>
      </c>
      <c r="K35" s="3">
        <f>+[1]集計表!FG27</f>
        <v>1</v>
      </c>
      <c r="L35" s="3">
        <f>+[1]集計表!FH27</f>
        <v>4</v>
      </c>
      <c r="M35" s="3">
        <f>+[1]集計表!FI27</f>
        <v>1</v>
      </c>
      <c r="N35" s="3">
        <f>+[1]集計表!FJ27</f>
        <v>6</v>
      </c>
      <c r="O35" s="3">
        <f>+[1]集計表!FK27</f>
        <v>5</v>
      </c>
      <c r="P35" s="3">
        <f>+[1]集計表!FL27</f>
        <v>1</v>
      </c>
      <c r="R35" s="291"/>
    </row>
    <row r="36" spans="2:18" ht="10.5" customHeight="1" x14ac:dyDescent="0.15">
      <c r="B36" s="22"/>
      <c r="C36" s="62"/>
      <c r="D36" s="452"/>
      <c r="E36" s="5" t="s">
        <v>192</v>
      </c>
      <c r="F36" s="6"/>
      <c r="G36" s="7">
        <f t="shared" ref="G36:P36" si="17">IFERROR(G35/$F35,"-")</f>
        <v>0.76744186046511631</v>
      </c>
      <c r="H36" s="7">
        <f t="shared" si="17"/>
        <v>0.16279069767441862</v>
      </c>
      <c r="I36" s="7">
        <f t="shared" si="17"/>
        <v>0.11627906976744186</v>
      </c>
      <c r="J36" s="7">
        <f t="shared" si="17"/>
        <v>0.30232558139534882</v>
      </c>
      <c r="K36" s="7">
        <f t="shared" si="17"/>
        <v>2.3255813953488372E-2</v>
      </c>
      <c r="L36" s="7">
        <f t="shared" si="17"/>
        <v>9.3023255813953487E-2</v>
      </c>
      <c r="M36" s="7">
        <f t="shared" si="17"/>
        <v>2.3255813953488372E-2</v>
      </c>
      <c r="N36" s="7">
        <f t="shared" si="17"/>
        <v>0.13953488372093023</v>
      </c>
      <c r="O36" s="7">
        <f t="shared" si="17"/>
        <v>0.11627906976744186</v>
      </c>
      <c r="P36" s="7">
        <f t="shared" si="17"/>
        <v>2.3255813953488372E-2</v>
      </c>
      <c r="R36" s="292"/>
    </row>
    <row r="37" spans="2:18" ht="10.5" customHeight="1" x14ac:dyDescent="0.15">
      <c r="B37" s="22"/>
      <c r="C37" s="62"/>
      <c r="D37" s="451" t="s">
        <v>19</v>
      </c>
      <c r="E37" s="4" t="s">
        <v>191</v>
      </c>
      <c r="F37" s="3">
        <f>+[1]集計表!FB28</f>
        <v>51</v>
      </c>
      <c r="G37" s="3">
        <f>+[1]集計表!FC28</f>
        <v>31</v>
      </c>
      <c r="H37" s="3">
        <f>+[1]集計表!FD28</f>
        <v>5</v>
      </c>
      <c r="I37" s="3">
        <f>+[1]集計表!FE28</f>
        <v>10</v>
      </c>
      <c r="J37" s="3">
        <f>+[1]集計表!FF28</f>
        <v>14</v>
      </c>
      <c r="K37" s="3">
        <f>+[1]集計表!FG28</f>
        <v>0</v>
      </c>
      <c r="L37" s="3">
        <f>+[1]集計表!FH28</f>
        <v>5</v>
      </c>
      <c r="M37" s="3">
        <f>+[1]集計表!FI28</f>
        <v>2</v>
      </c>
      <c r="N37" s="3">
        <f>+[1]集計表!FJ28</f>
        <v>11</v>
      </c>
      <c r="O37" s="3">
        <f>+[1]集計表!FK28</f>
        <v>12</v>
      </c>
      <c r="P37" s="3">
        <f>+[1]集計表!FL28</f>
        <v>1</v>
      </c>
      <c r="R37" s="291"/>
    </row>
    <row r="38" spans="2:18" ht="10.5" customHeight="1" x14ac:dyDescent="0.15">
      <c r="B38" s="22"/>
      <c r="C38" s="62"/>
      <c r="D38" s="452"/>
      <c r="E38" s="5" t="s">
        <v>192</v>
      </c>
      <c r="F38" s="6"/>
      <c r="G38" s="7">
        <f t="shared" ref="G38:P38" si="18">IFERROR(G37/$F37,"-")</f>
        <v>0.60784313725490191</v>
      </c>
      <c r="H38" s="7">
        <f t="shared" si="18"/>
        <v>9.8039215686274508E-2</v>
      </c>
      <c r="I38" s="7">
        <f t="shared" si="18"/>
        <v>0.19607843137254902</v>
      </c>
      <c r="J38" s="7">
        <f t="shared" si="18"/>
        <v>0.27450980392156865</v>
      </c>
      <c r="K38" s="7">
        <f t="shared" si="18"/>
        <v>0</v>
      </c>
      <c r="L38" s="7">
        <f t="shared" si="18"/>
        <v>9.8039215686274508E-2</v>
      </c>
      <c r="M38" s="7">
        <f t="shared" si="18"/>
        <v>3.9215686274509803E-2</v>
      </c>
      <c r="N38" s="7">
        <f t="shared" si="18"/>
        <v>0.21568627450980393</v>
      </c>
      <c r="O38" s="7">
        <f t="shared" si="18"/>
        <v>0.23529411764705882</v>
      </c>
      <c r="P38" s="7">
        <f t="shared" si="18"/>
        <v>1.9607843137254902E-2</v>
      </c>
      <c r="R38" s="292"/>
    </row>
    <row r="39" spans="2:18" ht="10.5" customHeight="1" x14ac:dyDescent="0.15">
      <c r="B39" s="22"/>
      <c r="C39" s="62"/>
      <c r="D39" s="451" t="s">
        <v>20</v>
      </c>
      <c r="E39" s="4" t="s">
        <v>191</v>
      </c>
      <c r="F39" s="3">
        <f>+[1]集計表!FB29</f>
        <v>43</v>
      </c>
      <c r="G39" s="3">
        <f>+[1]集計表!FC29</f>
        <v>30</v>
      </c>
      <c r="H39" s="3">
        <f>+[1]集計表!FD29</f>
        <v>3</v>
      </c>
      <c r="I39" s="3">
        <f>+[1]集計表!FE29</f>
        <v>5</v>
      </c>
      <c r="J39" s="3">
        <f>+[1]集計表!FF29</f>
        <v>14</v>
      </c>
      <c r="K39" s="3">
        <f>+[1]集計表!FG29</f>
        <v>1</v>
      </c>
      <c r="L39" s="3">
        <f>+[1]集計表!FH29</f>
        <v>7</v>
      </c>
      <c r="M39" s="3">
        <f>+[1]集計表!FI29</f>
        <v>3</v>
      </c>
      <c r="N39" s="3">
        <f>+[1]集計表!FJ29</f>
        <v>5</v>
      </c>
      <c r="O39" s="3">
        <f>+[1]集計表!FK29</f>
        <v>10</v>
      </c>
      <c r="P39" s="3">
        <f>+[1]集計表!FL29</f>
        <v>0</v>
      </c>
      <c r="R39" s="291"/>
    </row>
    <row r="40" spans="2:18" ht="10.5" customHeight="1" x14ac:dyDescent="0.15">
      <c r="B40" s="22"/>
      <c r="C40" s="63"/>
      <c r="D40" s="452"/>
      <c r="E40" s="5" t="s">
        <v>192</v>
      </c>
      <c r="F40" s="6"/>
      <c r="G40" s="7">
        <f t="shared" ref="G40:P40" si="19">IFERROR(G39/$F39,"-")</f>
        <v>0.69767441860465118</v>
      </c>
      <c r="H40" s="7">
        <f t="shared" si="19"/>
        <v>6.9767441860465115E-2</v>
      </c>
      <c r="I40" s="7">
        <f t="shared" si="19"/>
        <v>0.11627906976744186</v>
      </c>
      <c r="J40" s="7">
        <f t="shared" si="19"/>
        <v>0.32558139534883723</v>
      </c>
      <c r="K40" s="7">
        <f t="shared" si="19"/>
        <v>2.3255813953488372E-2</v>
      </c>
      <c r="L40" s="7">
        <f t="shared" si="19"/>
        <v>0.16279069767441862</v>
      </c>
      <c r="M40" s="7">
        <f t="shared" si="19"/>
        <v>6.9767441860465115E-2</v>
      </c>
      <c r="N40" s="7">
        <f t="shared" si="19"/>
        <v>0.11627906976744186</v>
      </c>
      <c r="O40" s="7">
        <f t="shared" si="19"/>
        <v>0.23255813953488372</v>
      </c>
      <c r="P40" s="7">
        <f t="shared" si="19"/>
        <v>0</v>
      </c>
      <c r="R40" s="292"/>
    </row>
    <row r="41" spans="2:18" ht="10.5" customHeight="1" x14ac:dyDescent="0.15">
      <c r="B41" s="22"/>
      <c r="C41" s="464" t="s">
        <v>204</v>
      </c>
      <c r="D41" s="479"/>
      <c r="E41" s="36" t="s">
        <v>191</v>
      </c>
      <c r="F41" s="37">
        <f>+[1]集計表!FB9</f>
        <v>235</v>
      </c>
      <c r="G41" s="37">
        <f>+[1]集計表!FC9</f>
        <v>153</v>
      </c>
      <c r="H41" s="37">
        <f>+[1]集計表!FD9</f>
        <v>21</v>
      </c>
      <c r="I41" s="37">
        <f>+[1]集計表!FE9</f>
        <v>32</v>
      </c>
      <c r="J41" s="37">
        <f>+[1]集計表!FF9</f>
        <v>68</v>
      </c>
      <c r="K41" s="37">
        <f>+[1]集計表!FG9</f>
        <v>5</v>
      </c>
      <c r="L41" s="37">
        <f>+[1]集計表!FH9</f>
        <v>11</v>
      </c>
      <c r="M41" s="37">
        <f>+[1]集計表!FI9</f>
        <v>5</v>
      </c>
      <c r="N41" s="37">
        <f>+[1]集計表!FJ9</f>
        <v>35</v>
      </c>
      <c r="O41" s="37">
        <f>+[1]集計表!FK9</f>
        <v>50</v>
      </c>
      <c r="P41" s="37">
        <f>+[1]集計表!FL9</f>
        <v>6</v>
      </c>
      <c r="R41" s="291"/>
    </row>
    <row r="42" spans="2:18" ht="10.5" customHeight="1" x14ac:dyDescent="0.15">
      <c r="B42" s="22"/>
      <c r="C42" s="482"/>
      <c r="D42" s="483"/>
      <c r="E42" s="38" t="s">
        <v>192</v>
      </c>
      <c r="F42" s="39"/>
      <c r="G42" s="40">
        <f t="shared" ref="G42:P42" si="20">IFERROR(G41/$F41,"-")</f>
        <v>0.65106382978723409</v>
      </c>
      <c r="H42" s="40">
        <f t="shared" si="20"/>
        <v>8.9361702127659579E-2</v>
      </c>
      <c r="I42" s="40">
        <f t="shared" si="20"/>
        <v>0.13617021276595745</v>
      </c>
      <c r="J42" s="40">
        <f t="shared" si="20"/>
        <v>0.28936170212765955</v>
      </c>
      <c r="K42" s="40">
        <f t="shared" si="20"/>
        <v>2.1276595744680851E-2</v>
      </c>
      <c r="L42" s="40">
        <f t="shared" si="20"/>
        <v>4.6808510638297871E-2</v>
      </c>
      <c r="M42" s="40">
        <f t="shared" si="20"/>
        <v>2.1276595744680851E-2</v>
      </c>
      <c r="N42" s="40">
        <f t="shared" si="20"/>
        <v>0.14893617021276595</v>
      </c>
      <c r="O42" s="40">
        <f t="shared" si="20"/>
        <v>0.21276595744680851</v>
      </c>
      <c r="P42" s="40">
        <f t="shared" si="20"/>
        <v>2.553191489361702E-2</v>
      </c>
      <c r="R42" s="292"/>
    </row>
    <row r="43" spans="2:18" ht="10.5" customHeight="1" x14ac:dyDescent="0.15">
      <c r="B43" s="22"/>
      <c r="C43" s="62"/>
      <c r="D43" s="451" t="s">
        <v>50</v>
      </c>
      <c r="E43" s="4" t="s">
        <v>191</v>
      </c>
      <c r="F43" s="3">
        <f>+[1]集計表!FB30</f>
        <v>111</v>
      </c>
      <c r="G43" s="3">
        <f>+[1]集計表!FC30</f>
        <v>74</v>
      </c>
      <c r="H43" s="3">
        <f>+[1]集計表!FD30</f>
        <v>10</v>
      </c>
      <c r="I43" s="3">
        <f>+[1]集計表!FE30</f>
        <v>12</v>
      </c>
      <c r="J43" s="3">
        <f>+[1]集計表!FF30</f>
        <v>29</v>
      </c>
      <c r="K43" s="3">
        <f>+[1]集計表!FG30</f>
        <v>3</v>
      </c>
      <c r="L43" s="3">
        <f>+[1]集計表!FH30</f>
        <v>6</v>
      </c>
      <c r="M43" s="3">
        <f>+[1]集計表!FI30</f>
        <v>3</v>
      </c>
      <c r="N43" s="3">
        <f>+[1]集計表!FJ30</f>
        <v>17</v>
      </c>
      <c r="O43" s="3">
        <f>+[1]集計表!FK30</f>
        <v>21</v>
      </c>
      <c r="P43" s="3">
        <f>+[1]集計表!FL30</f>
        <v>2</v>
      </c>
      <c r="R43" s="291"/>
    </row>
    <row r="44" spans="2:18" ht="10.5" customHeight="1" x14ac:dyDescent="0.15">
      <c r="B44" s="22"/>
      <c r="C44" s="62"/>
      <c r="D44" s="452"/>
      <c r="E44" s="5" t="s">
        <v>192</v>
      </c>
      <c r="F44" s="6"/>
      <c r="G44" s="7">
        <f t="shared" ref="G44:P44" si="21">IFERROR(G43/$F43,"-")</f>
        <v>0.66666666666666663</v>
      </c>
      <c r="H44" s="7">
        <f t="shared" si="21"/>
        <v>9.0090090090090086E-2</v>
      </c>
      <c r="I44" s="7">
        <f t="shared" si="21"/>
        <v>0.10810810810810811</v>
      </c>
      <c r="J44" s="7">
        <f t="shared" si="21"/>
        <v>0.26126126126126126</v>
      </c>
      <c r="K44" s="7">
        <f t="shared" si="21"/>
        <v>2.7027027027027029E-2</v>
      </c>
      <c r="L44" s="7">
        <f t="shared" si="21"/>
        <v>5.4054054054054057E-2</v>
      </c>
      <c r="M44" s="7">
        <f t="shared" si="21"/>
        <v>2.7027027027027029E-2</v>
      </c>
      <c r="N44" s="7">
        <f t="shared" si="21"/>
        <v>0.15315315315315314</v>
      </c>
      <c r="O44" s="7">
        <f t="shared" si="21"/>
        <v>0.1891891891891892</v>
      </c>
      <c r="P44" s="7">
        <f t="shared" si="21"/>
        <v>1.8018018018018018E-2</v>
      </c>
      <c r="R44" s="292"/>
    </row>
    <row r="45" spans="2:18" ht="10.5" customHeight="1" x14ac:dyDescent="0.15">
      <c r="B45" s="22"/>
      <c r="C45" s="62"/>
      <c r="D45" s="451" t="s">
        <v>205</v>
      </c>
      <c r="E45" s="4" t="s">
        <v>191</v>
      </c>
      <c r="F45" s="3">
        <f>+[1]集計表!FB31</f>
        <v>15</v>
      </c>
      <c r="G45" s="3">
        <f>+[1]集計表!FC31</f>
        <v>14</v>
      </c>
      <c r="H45" s="3">
        <f>+[1]集計表!FD31</f>
        <v>1</v>
      </c>
      <c r="I45" s="3">
        <f>+[1]集計表!FE31</f>
        <v>0</v>
      </c>
      <c r="J45" s="3">
        <f>+[1]集計表!FF31</f>
        <v>6</v>
      </c>
      <c r="K45" s="3">
        <f>+[1]集計表!FG31</f>
        <v>0</v>
      </c>
      <c r="L45" s="3">
        <f>+[1]集計表!FH31</f>
        <v>0</v>
      </c>
      <c r="M45" s="3">
        <f>+[1]集計表!FI31</f>
        <v>0</v>
      </c>
      <c r="N45" s="3">
        <f>+[1]集計表!FJ31</f>
        <v>5</v>
      </c>
      <c r="O45" s="3">
        <f>+[1]集計表!FK31</f>
        <v>0</v>
      </c>
      <c r="P45" s="3">
        <f>+[1]集計表!FL31</f>
        <v>0</v>
      </c>
      <c r="R45" s="291"/>
    </row>
    <row r="46" spans="2:18" ht="10.5" customHeight="1" x14ac:dyDescent="0.15">
      <c r="B46" s="22"/>
      <c r="C46" s="62"/>
      <c r="D46" s="452"/>
      <c r="E46" s="5" t="s">
        <v>192</v>
      </c>
      <c r="F46" s="6"/>
      <c r="G46" s="7">
        <f t="shared" ref="G46:P46" si="22">IFERROR(G45/$F45,"-")</f>
        <v>0.93333333333333335</v>
      </c>
      <c r="H46" s="7">
        <f t="shared" si="22"/>
        <v>6.6666666666666666E-2</v>
      </c>
      <c r="I46" s="7">
        <f t="shared" si="22"/>
        <v>0</v>
      </c>
      <c r="J46" s="7">
        <f t="shared" si="22"/>
        <v>0.4</v>
      </c>
      <c r="K46" s="7">
        <f t="shared" si="22"/>
        <v>0</v>
      </c>
      <c r="L46" s="7">
        <f t="shared" si="22"/>
        <v>0</v>
      </c>
      <c r="M46" s="7">
        <f t="shared" si="22"/>
        <v>0</v>
      </c>
      <c r="N46" s="7">
        <f t="shared" si="22"/>
        <v>0.33333333333333331</v>
      </c>
      <c r="O46" s="7">
        <f t="shared" si="22"/>
        <v>0</v>
      </c>
      <c r="P46" s="7">
        <f t="shared" si="22"/>
        <v>0</v>
      </c>
      <c r="R46" s="292"/>
    </row>
    <row r="47" spans="2:18" ht="10.5" customHeight="1" x14ac:dyDescent="0.15">
      <c r="B47" s="22"/>
      <c r="C47" s="447" t="s">
        <v>206</v>
      </c>
      <c r="D47" s="451" t="s">
        <v>207</v>
      </c>
      <c r="E47" s="4" t="s">
        <v>191</v>
      </c>
      <c r="F47" s="3">
        <f>+[1]集計表!FB32</f>
        <v>24</v>
      </c>
      <c r="G47" s="3">
        <f>+[1]集計表!FC32</f>
        <v>15</v>
      </c>
      <c r="H47" s="3">
        <f>+[1]集計表!FD32</f>
        <v>3</v>
      </c>
      <c r="I47" s="3">
        <f>+[1]集計表!FE32</f>
        <v>3</v>
      </c>
      <c r="J47" s="3">
        <f>+[1]集計表!FF32</f>
        <v>5</v>
      </c>
      <c r="K47" s="3">
        <f>+[1]集計表!FG32</f>
        <v>1</v>
      </c>
      <c r="L47" s="3">
        <f>+[1]集計表!FH32</f>
        <v>2</v>
      </c>
      <c r="M47" s="3">
        <f>+[1]集計表!FI32</f>
        <v>1</v>
      </c>
      <c r="N47" s="3">
        <f>+[1]集計表!FJ32</f>
        <v>2</v>
      </c>
      <c r="O47" s="3">
        <f>+[1]集計表!FK32</f>
        <v>6</v>
      </c>
      <c r="P47" s="3">
        <f>+[1]集計表!FL32</f>
        <v>1</v>
      </c>
      <c r="R47" s="291"/>
    </row>
    <row r="48" spans="2:18" ht="10.5" customHeight="1" x14ac:dyDescent="0.15">
      <c r="B48" s="22"/>
      <c r="C48" s="447"/>
      <c r="D48" s="452"/>
      <c r="E48" s="5" t="s">
        <v>192</v>
      </c>
      <c r="F48" s="6"/>
      <c r="G48" s="7">
        <f t="shared" ref="G48:P48" si="23">IFERROR(G47/$F47,"-")</f>
        <v>0.625</v>
      </c>
      <c r="H48" s="7">
        <f t="shared" si="23"/>
        <v>0.125</v>
      </c>
      <c r="I48" s="7">
        <f t="shared" si="23"/>
        <v>0.125</v>
      </c>
      <c r="J48" s="7">
        <f t="shared" si="23"/>
        <v>0.20833333333333334</v>
      </c>
      <c r="K48" s="7">
        <f t="shared" si="23"/>
        <v>4.1666666666666664E-2</v>
      </c>
      <c r="L48" s="7">
        <f t="shared" si="23"/>
        <v>8.3333333333333329E-2</v>
      </c>
      <c r="M48" s="7">
        <f t="shared" si="23"/>
        <v>4.1666666666666664E-2</v>
      </c>
      <c r="N48" s="7">
        <f t="shared" si="23"/>
        <v>8.3333333333333329E-2</v>
      </c>
      <c r="O48" s="7">
        <f t="shared" si="23"/>
        <v>0.25</v>
      </c>
      <c r="P48" s="7">
        <f t="shared" si="23"/>
        <v>4.1666666666666664E-2</v>
      </c>
      <c r="R48" s="292"/>
    </row>
    <row r="49" spans="2:18" ht="10.5" customHeight="1" x14ac:dyDescent="0.15">
      <c r="B49" s="22"/>
      <c r="C49" s="447" t="s">
        <v>208</v>
      </c>
      <c r="D49" s="451" t="s">
        <v>209</v>
      </c>
      <c r="E49" s="4" t="s">
        <v>191</v>
      </c>
      <c r="F49" s="3">
        <f>+[1]集計表!FB33</f>
        <v>28</v>
      </c>
      <c r="G49" s="3">
        <f>+[1]集計表!FC33</f>
        <v>15</v>
      </c>
      <c r="H49" s="3">
        <f>+[1]集計表!FD33</f>
        <v>3</v>
      </c>
      <c r="I49" s="3">
        <f>+[1]集計表!FE33</f>
        <v>4</v>
      </c>
      <c r="J49" s="3">
        <f>+[1]集計表!FF33</f>
        <v>5</v>
      </c>
      <c r="K49" s="3">
        <f>+[1]集計表!FG33</f>
        <v>0</v>
      </c>
      <c r="L49" s="3">
        <f>+[1]集計表!FH33</f>
        <v>3</v>
      </c>
      <c r="M49" s="3">
        <f>+[1]集計表!FI33</f>
        <v>0</v>
      </c>
      <c r="N49" s="3">
        <f>+[1]集計表!FJ33</f>
        <v>3</v>
      </c>
      <c r="O49" s="3">
        <f>+[1]集計表!FK33</f>
        <v>6</v>
      </c>
      <c r="P49" s="3">
        <f>+[1]集計表!FL33</f>
        <v>1</v>
      </c>
      <c r="R49" s="291"/>
    </row>
    <row r="50" spans="2:18" ht="10.5" customHeight="1" x14ac:dyDescent="0.15">
      <c r="B50" s="22"/>
      <c r="C50" s="447"/>
      <c r="D50" s="452"/>
      <c r="E50" s="5" t="s">
        <v>192</v>
      </c>
      <c r="F50" s="6"/>
      <c r="G50" s="7">
        <f t="shared" ref="G50:P50" si="24">IFERROR(G49/$F49,"-")</f>
        <v>0.5357142857142857</v>
      </c>
      <c r="H50" s="7">
        <f t="shared" si="24"/>
        <v>0.10714285714285714</v>
      </c>
      <c r="I50" s="7">
        <f t="shared" si="24"/>
        <v>0.14285714285714285</v>
      </c>
      <c r="J50" s="7">
        <f t="shared" si="24"/>
        <v>0.17857142857142858</v>
      </c>
      <c r="K50" s="7">
        <f t="shared" si="24"/>
        <v>0</v>
      </c>
      <c r="L50" s="7">
        <f t="shared" si="24"/>
        <v>0.10714285714285714</v>
      </c>
      <c r="M50" s="7">
        <f t="shared" si="24"/>
        <v>0</v>
      </c>
      <c r="N50" s="7">
        <f t="shared" si="24"/>
        <v>0.10714285714285714</v>
      </c>
      <c r="O50" s="7">
        <f t="shared" si="24"/>
        <v>0.21428571428571427</v>
      </c>
      <c r="P50" s="7">
        <f t="shared" si="24"/>
        <v>3.5714285714285712E-2</v>
      </c>
      <c r="R50" s="292"/>
    </row>
    <row r="51" spans="2:18" ht="10.5" customHeight="1" x14ac:dyDescent="0.15">
      <c r="B51" s="22"/>
      <c r="C51" s="62"/>
      <c r="D51" s="451" t="s">
        <v>210</v>
      </c>
      <c r="E51" s="4" t="s">
        <v>191</v>
      </c>
      <c r="F51" s="3">
        <f>+[1]集計表!FB34</f>
        <v>26</v>
      </c>
      <c r="G51" s="3">
        <f>+[1]集計表!FC34</f>
        <v>16</v>
      </c>
      <c r="H51" s="3">
        <f>+[1]集計表!FD34</f>
        <v>2</v>
      </c>
      <c r="I51" s="3">
        <f>+[1]集計表!FE34</f>
        <v>3</v>
      </c>
      <c r="J51" s="3">
        <f>+[1]集計表!FF34</f>
        <v>4</v>
      </c>
      <c r="K51" s="3">
        <f>+[1]集計表!FG34</f>
        <v>1</v>
      </c>
      <c r="L51" s="3">
        <f>+[1]集計表!FH34</f>
        <v>0</v>
      </c>
      <c r="M51" s="3">
        <f>+[1]集計表!FI34</f>
        <v>2</v>
      </c>
      <c r="N51" s="3">
        <f>+[1]集計表!FJ34</f>
        <v>3</v>
      </c>
      <c r="O51" s="3">
        <f>+[1]集計表!FK34</f>
        <v>7</v>
      </c>
      <c r="P51" s="3">
        <f>+[1]集計表!FL34</f>
        <v>0</v>
      </c>
      <c r="R51" s="291"/>
    </row>
    <row r="52" spans="2:18" ht="10.5" customHeight="1" x14ac:dyDescent="0.15">
      <c r="B52" s="22"/>
      <c r="C52" s="62"/>
      <c r="D52" s="452"/>
      <c r="E52" s="5" t="s">
        <v>192</v>
      </c>
      <c r="F52" s="6"/>
      <c r="G52" s="7">
        <f t="shared" ref="G52:P52" si="25">IFERROR(G51/$F51,"-")</f>
        <v>0.61538461538461542</v>
      </c>
      <c r="H52" s="7">
        <f t="shared" si="25"/>
        <v>7.6923076923076927E-2</v>
      </c>
      <c r="I52" s="7">
        <f t="shared" si="25"/>
        <v>0.11538461538461539</v>
      </c>
      <c r="J52" s="7">
        <f t="shared" si="25"/>
        <v>0.15384615384615385</v>
      </c>
      <c r="K52" s="7">
        <f t="shared" si="25"/>
        <v>3.8461538461538464E-2</v>
      </c>
      <c r="L52" s="7">
        <f t="shared" si="25"/>
        <v>0</v>
      </c>
      <c r="M52" s="7">
        <f t="shared" si="25"/>
        <v>7.6923076923076927E-2</v>
      </c>
      <c r="N52" s="7">
        <f t="shared" si="25"/>
        <v>0.11538461538461539</v>
      </c>
      <c r="O52" s="7">
        <f t="shared" si="25"/>
        <v>0.26923076923076922</v>
      </c>
      <c r="P52" s="7">
        <f t="shared" si="25"/>
        <v>0</v>
      </c>
      <c r="R52" s="292"/>
    </row>
    <row r="53" spans="2:18" ht="10.5" customHeight="1" x14ac:dyDescent="0.15">
      <c r="B53" s="22"/>
      <c r="C53" s="62"/>
      <c r="D53" s="451" t="s">
        <v>211</v>
      </c>
      <c r="E53" s="4" t="s">
        <v>191</v>
      </c>
      <c r="F53" s="3">
        <f>+[1]集計表!FB35</f>
        <v>18</v>
      </c>
      <c r="G53" s="3">
        <f>+[1]集計表!FC35</f>
        <v>14</v>
      </c>
      <c r="H53" s="3">
        <f>+[1]集計表!FD35</f>
        <v>1</v>
      </c>
      <c r="I53" s="3">
        <f>+[1]集計表!FE35</f>
        <v>2</v>
      </c>
      <c r="J53" s="3">
        <f>+[1]集計表!FF35</f>
        <v>9</v>
      </c>
      <c r="K53" s="3">
        <f>+[1]集計表!FG35</f>
        <v>1</v>
      </c>
      <c r="L53" s="3">
        <f>+[1]集計表!FH35</f>
        <v>1</v>
      </c>
      <c r="M53" s="3">
        <f>+[1]集計表!FI35</f>
        <v>0</v>
      </c>
      <c r="N53" s="3">
        <f>+[1]集計表!FJ35</f>
        <v>4</v>
      </c>
      <c r="O53" s="3">
        <f>+[1]集計表!FK35</f>
        <v>2</v>
      </c>
      <c r="P53" s="3">
        <f>+[1]集計表!FL35</f>
        <v>0</v>
      </c>
      <c r="R53" s="291"/>
    </row>
    <row r="54" spans="2:18" ht="10.5" customHeight="1" x14ac:dyDescent="0.15">
      <c r="B54" s="22"/>
      <c r="C54" s="62"/>
      <c r="D54" s="452"/>
      <c r="E54" s="5" t="s">
        <v>192</v>
      </c>
      <c r="F54" s="6"/>
      <c r="G54" s="7">
        <f t="shared" ref="G54:P54" si="26">IFERROR(G53/$F53,"-")</f>
        <v>0.77777777777777779</v>
      </c>
      <c r="H54" s="7">
        <f t="shared" si="26"/>
        <v>5.5555555555555552E-2</v>
      </c>
      <c r="I54" s="7">
        <f t="shared" si="26"/>
        <v>0.1111111111111111</v>
      </c>
      <c r="J54" s="7">
        <f t="shared" si="26"/>
        <v>0.5</v>
      </c>
      <c r="K54" s="7">
        <f t="shared" si="26"/>
        <v>5.5555555555555552E-2</v>
      </c>
      <c r="L54" s="7">
        <f t="shared" si="26"/>
        <v>5.5555555555555552E-2</v>
      </c>
      <c r="M54" s="7">
        <f t="shared" si="26"/>
        <v>0</v>
      </c>
      <c r="N54" s="7">
        <f t="shared" si="26"/>
        <v>0.22222222222222221</v>
      </c>
      <c r="O54" s="7">
        <f t="shared" si="26"/>
        <v>0.1111111111111111</v>
      </c>
      <c r="P54" s="7">
        <f t="shared" si="26"/>
        <v>0</v>
      </c>
      <c r="R54" s="292"/>
    </row>
    <row r="55" spans="2:18" ht="10.5" customHeight="1" x14ac:dyDescent="0.15">
      <c r="B55" s="22"/>
      <c r="C55" s="67"/>
      <c r="D55" s="451" t="s">
        <v>52</v>
      </c>
      <c r="E55" s="4" t="s">
        <v>191</v>
      </c>
      <c r="F55" s="3">
        <f>+[1]集計表!FB36</f>
        <v>124</v>
      </c>
      <c r="G55" s="3">
        <f>+[1]集計表!FC36</f>
        <v>79</v>
      </c>
      <c r="H55" s="3">
        <f>+[1]集計表!FD36</f>
        <v>11</v>
      </c>
      <c r="I55" s="3">
        <f>+[1]集計表!FE36</f>
        <v>20</v>
      </c>
      <c r="J55" s="3">
        <f>+[1]集計表!FF36</f>
        <v>39</v>
      </c>
      <c r="K55" s="3">
        <f>+[1]集計表!FG36</f>
        <v>2</v>
      </c>
      <c r="L55" s="3">
        <f>+[1]集計表!FH36</f>
        <v>5</v>
      </c>
      <c r="M55" s="3">
        <f>+[1]集計表!FI36</f>
        <v>2</v>
      </c>
      <c r="N55" s="3">
        <f>+[1]集計表!FJ36</f>
        <v>18</v>
      </c>
      <c r="O55" s="3">
        <f>+[1]集計表!FK36</f>
        <v>29</v>
      </c>
      <c r="P55" s="3">
        <f>+[1]集計表!FL36</f>
        <v>4</v>
      </c>
      <c r="R55" s="291"/>
    </row>
    <row r="56" spans="2:18" ht="10.5" customHeight="1" x14ac:dyDescent="0.15">
      <c r="B56" s="22"/>
      <c r="C56" s="62"/>
      <c r="D56" s="452"/>
      <c r="E56" s="5" t="s">
        <v>192</v>
      </c>
      <c r="F56" s="6"/>
      <c r="G56" s="7">
        <f t="shared" ref="G56:P56" si="27">IFERROR(G55/$F55,"-")</f>
        <v>0.63709677419354838</v>
      </c>
      <c r="H56" s="7">
        <f t="shared" si="27"/>
        <v>8.8709677419354843E-2</v>
      </c>
      <c r="I56" s="7">
        <f t="shared" si="27"/>
        <v>0.16129032258064516</v>
      </c>
      <c r="J56" s="7">
        <f t="shared" si="27"/>
        <v>0.31451612903225806</v>
      </c>
      <c r="K56" s="7">
        <f t="shared" si="27"/>
        <v>1.6129032258064516E-2</v>
      </c>
      <c r="L56" s="7">
        <f t="shared" si="27"/>
        <v>4.0322580645161289E-2</v>
      </c>
      <c r="M56" s="7">
        <f t="shared" si="27"/>
        <v>1.6129032258064516E-2</v>
      </c>
      <c r="N56" s="7">
        <f t="shared" si="27"/>
        <v>0.14516129032258066</v>
      </c>
      <c r="O56" s="7">
        <f t="shared" si="27"/>
        <v>0.23387096774193547</v>
      </c>
      <c r="P56" s="7">
        <f t="shared" si="27"/>
        <v>3.2258064516129031E-2</v>
      </c>
      <c r="R56" s="292"/>
    </row>
    <row r="57" spans="2:18" ht="10.5" customHeight="1" x14ac:dyDescent="0.15">
      <c r="B57" s="22"/>
      <c r="C57" s="62"/>
      <c r="D57" s="451" t="s">
        <v>212</v>
      </c>
      <c r="E57" s="4" t="s">
        <v>191</v>
      </c>
      <c r="F57" s="3">
        <f>+[1]集計表!FB37</f>
        <v>31</v>
      </c>
      <c r="G57" s="3">
        <f>+[1]集計表!FC37</f>
        <v>19</v>
      </c>
      <c r="H57" s="3">
        <f>+[1]集計表!FD37</f>
        <v>5</v>
      </c>
      <c r="I57" s="3">
        <f>+[1]集計表!FE37</f>
        <v>5</v>
      </c>
      <c r="J57" s="3">
        <f>+[1]集計表!FF37</f>
        <v>10</v>
      </c>
      <c r="K57" s="3">
        <f>+[1]集計表!FG37</f>
        <v>0</v>
      </c>
      <c r="L57" s="3">
        <f>+[1]集計表!FH37</f>
        <v>2</v>
      </c>
      <c r="M57" s="3">
        <f>+[1]集計表!FI37</f>
        <v>1</v>
      </c>
      <c r="N57" s="3">
        <f>+[1]集計表!FJ37</f>
        <v>6</v>
      </c>
      <c r="O57" s="3">
        <f>+[1]集計表!FK37</f>
        <v>8</v>
      </c>
      <c r="P57" s="3">
        <f>+[1]集計表!FL37</f>
        <v>0</v>
      </c>
      <c r="R57" s="291"/>
    </row>
    <row r="58" spans="2:18" ht="10.5" customHeight="1" x14ac:dyDescent="0.15">
      <c r="B58" s="22"/>
      <c r="C58" s="62"/>
      <c r="D58" s="452"/>
      <c r="E58" s="5" t="s">
        <v>192</v>
      </c>
      <c r="F58" s="6"/>
      <c r="G58" s="7">
        <f t="shared" ref="G58:P58" si="28">IFERROR(G57/$F57,"-")</f>
        <v>0.61290322580645162</v>
      </c>
      <c r="H58" s="7">
        <f t="shared" si="28"/>
        <v>0.16129032258064516</v>
      </c>
      <c r="I58" s="7">
        <f t="shared" si="28"/>
        <v>0.16129032258064516</v>
      </c>
      <c r="J58" s="7">
        <f t="shared" si="28"/>
        <v>0.32258064516129031</v>
      </c>
      <c r="K58" s="7">
        <f t="shared" si="28"/>
        <v>0</v>
      </c>
      <c r="L58" s="7">
        <f t="shared" si="28"/>
        <v>6.4516129032258063E-2</v>
      </c>
      <c r="M58" s="7">
        <f t="shared" si="28"/>
        <v>3.2258064516129031E-2</v>
      </c>
      <c r="N58" s="7">
        <f t="shared" si="28"/>
        <v>0.19354838709677419</v>
      </c>
      <c r="O58" s="7">
        <f t="shared" si="28"/>
        <v>0.25806451612903225</v>
      </c>
      <c r="P58" s="7">
        <f t="shared" si="28"/>
        <v>0</v>
      </c>
      <c r="R58" s="292"/>
    </row>
    <row r="59" spans="2:18" ht="10.5" customHeight="1" x14ac:dyDescent="0.15">
      <c r="B59" s="22"/>
      <c r="C59" s="447" t="s">
        <v>213</v>
      </c>
      <c r="D59" s="451" t="s">
        <v>207</v>
      </c>
      <c r="E59" s="4" t="s">
        <v>191</v>
      </c>
      <c r="F59" s="3">
        <f>+[1]集計表!FB38</f>
        <v>31</v>
      </c>
      <c r="G59" s="3">
        <f>+[1]集計表!FC38</f>
        <v>19</v>
      </c>
      <c r="H59" s="3">
        <f>+[1]集計表!FD38</f>
        <v>3</v>
      </c>
      <c r="I59" s="3">
        <f>+[1]集計表!FE38</f>
        <v>7</v>
      </c>
      <c r="J59" s="3">
        <f>+[1]集計表!FF38</f>
        <v>9</v>
      </c>
      <c r="K59" s="3">
        <f>+[1]集計表!FG38</f>
        <v>0</v>
      </c>
      <c r="L59" s="3">
        <f>+[1]集計表!FH38</f>
        <v>1</v>
      </c>
      <c r="M59" s="3">
        <f>+[1]集計表!FI38</f>
        <v>0</v>
      </c>
      <c r="N59" s="3">
        <f>+[1]集計表!FJ38</f>
        <v>4</v>
      </c>
      <c r="O59" s="3">
        <f>+[1]集計表!FK38</f>
        <v>8</v>
      </c>
      <c r="P59" s="3">
        <f>+[1]集計表!FL38</f>
        <v>1</v>
      </c>
      <c r="R59" s="291"/>
    </row>
    <row r="60" spans="2:18" ht="10.5" customHeight="1" x14ac:dyDescent="0.15">
      <c r="B60" s="22"/>
      <c r="C60" s="447"/>
      <c r="D60" s="452"/>
      <c r="E60" s="5" t="s">
        <v>192</v>
      </c>
      <c r="F60" s="6"/>
      <c r="G60" s="7">
        <f t="shared" ref="G60:P60" si="29">IFERROR(G59/$F59,"-")</f>
        <v>0.61290322580645162</v>
      </c>
      <c r="H60" s="7">
        <f t="shared" si="29"/>
        <v>9.6774193548387094E-2</v>
      </c>
      <c r="I60" s="7">
        <f t="shared" si="29"/>
        <v>0.22580645161290322</v>
      </c>
      <c r="J60" s="7">
        <f t="shared" si="29"/>
        <v>0.29032258064516131</v>
      </c>
      <c r="K60" s="7">
        <f t="shared" si="29"/>
        <v>0</v>
      </c>
      <c r="L60" s="7">
        <f t="shared" si="29"/>
        <v>3.2258064516129031E-2</v>
      </c>
      <c r="M60" s="7">
        <f t="shared" si="29"/>
        <v>0</v>
      </c>
      <c r="N60" s="7">
        <f t="shared" si="29"/>
        <v>0.12903225806451613</v>
      </c>
      <c r="O60" s="7">
        <f t="shared" si="29"/>
        <v>0.25806451612903225</v>
      </c>
      <c r="P60" s="7">
        <f t="shared" si="29"/>
        <v>3.2258064516129031E-2</v>
      </c>
      <c r="R60" s="292"/>
    </row>
    <row r="61" spans="2:18" ht="10.5" customHeight="1" x14ac:dyDescent="0.15">
      <c r="B61" s="22"/>
      <c r="C61" s="447" t="s">
        <v>208</v>
      </c>
      <c r="D61" s="451" t="s">
        <v>210</v>
      </c>
      <c r="E61" s="4" t="s">
        <v>191</v>
      </c>
      <c r="F61" s="3">
        <f>+[1]集計表!FB39</f>
        <v>27</v>
      </c>
      <c r="G61" s="3">
        <f>+[1]集計表!FC39</f>
        <v>17</v>
      </c>
      <c r="H61" s="3">
        <f>+[1]集計表!FD39</f>
        <v>2</v>
      </c>
      <c r="I61" s="3">
        <f>+[1]集計表!FE39</f>
        <v>3</v>
      </c>
      <c r="J61" s="3">
        <f>+[1]集計表!FF39</f>
        <v>6</v>
      </c>
      <c r="K61" s="3">
        <f>+[1]集計表!FG39</f>
        <v>1</v>
      </c>
      <c r="L61" s="3">
        <f>+[1]集計表!FH39</f>
        <v>2</v>
      </c>
      <c r="M61" s="3">
        <f>+[1]集計表!FI39</f>
        <v>1</v>
      </c>
      <c r="N61" s="3">
        <f>+[1]集計表!FJ39</f>
        <v>3</v>
      </c>
      <c r="O61" s="3">
        <f>+[1]集計表!FK39</f>
        <v>5</v>
      </c>
      <c r="P61" s="3">
        <f>+[1]集計表!FL39</f>
        <v>3</v>
      </c>
      <c r="R61" s="291"/>
    </row>
    <row r="62" spans="2:18" ht="10.5" customHeight="1" x14ac:dyDescent="0.15">
      <c r="B62" s="22"/>
      <c r="C62" s="447"/>
      <c r="D62" s="452"/>
      <c r="E62" s="5" t="s">
        <v>192</v>
      </c>
      <c r="F62" s="6"/>
      <c r="G62" s="7">
        <f t="shared" ref="G62:P62" si="30">IFERROR(G61/$F61,"-")</f>
        <v>0.62962962962962965</v>
      </c>
      <c r="H62" s="7">
        <f t="shared" si="30"/>
        <v>7.407407407407407E-2</v>
      </c>
      <c r="I62" s="7">
        <f t="shared" si="30"/>
        <v>0.1111111111111111</v>
      </c>
      <c r="J62" s="7">
        <f t="shared" si="30"/>
        <v>0.22222222222222221</v>
      </c>
      <c r="K62" s="7">
        <f t="shared" si="30"/>
        <v>3.7037037037037035E-2</v>
      </c>
      <c r="L62" s="7">
        <f t="shared" si="30"/>
        <v>7.407407407407407E-2</v>
      </c>
      <c r="M62" s="7">
        <f t="shared" si="30"/>
        <v>3.7037037037037035E-2</v>
      </c>
      <c r="N62" s="7">
        <f t="shared" si="30"/>
        <v>0.1111111111111111</v>
      </c>
      <c r="O62" s="7">
        <f t="shared" si="30"/>
        <v>0.18518518518518517</v>
      </c>
      <c r="P62" s="7">
        <f t="shared" si="30"/>
        <v>0.1111111111111111</v>
      </c>
      <c r="R62" s="292"/>
    </row>
    <row r="63" spans="2:18" ht="10.5" customHeight="1" x14ac:dyDescent="0.15">
      <c r="B63" s="22"/>
      <c r="C63" s="62"/>
      <c r="D63" s="451" t="s">
        <v>211</v>
      </c>
      <c r="E63" s="4" t="s">
        <v>191</v>
      </c>
      <c r="F63" s="3">
        <f>+[1]集計表!FB40</f>
        <v>35</v>
      </c>
      <c r="G63" s="3">
        <f>+[1]集計表!FC40</f>
        <v>24</v>
      </c>
      <c r="H63" s="3">
        <f>+[1]集計表!FD40</f>
        <v>1</v>
      </c>
      <c r="I63" s="3">
        <f>+[1]集計表!FE40</f>
        <v>5</v>
      </c>
      <c r="J63" s="3">
        <f>+[1]集計表!FF40</f>
        <v>14</v>
      </c>
      <c r="K63" s="3">
        <f>+[1]集計表!FG40</f>
        <v>1</v>
      </c>
      <c r="L63" s="3">
        <f>+[1]集計表!FH40</f>
        <v>0</v>
      </c>
      <c r="M63" s="3">
        <f>+[1]集計表!FI40</f>
        <v>0</v>
      </c>
      <c r="N63" s="3">
        <f>+[1]集計表!FJ40</f>
        <v>5</v>
      </c>
      <c r="O63" s="3">
        <f>+[1]集計表!FK40</f>
        <v>8</v>
      </c>
      <c r="P63" s="3">
        <f>+[1]集計表!FL40</f>
        <v>0</v>
      </c>
      <c r="R63" s="291"/>
    </row>
    <row r="64" spans="2:18" ht="10.5" customHeight="1" x14ac:dyDescent="0.15">
      <c r="B64" s="22"/>
      <c r="C64" s="62"/>
      <c r="D64" s="452"/>
      <c r="E64" s="5" t="s">
        <v>192</v>
      </c>
      <c r="F64" s="6"/>
      <c r="G64" s="7">
        <f t="shared" ref="G64:P64" si="31">IFERROR(G63/$F63,"-")</f>
        <v>0.68571428571428572</v>
      </c>
      <c r="H64" s="7">
        <f t="shared" si="31"/>
        <v>2.8571428571428571E-2</v>
      </c>
      <c r="I64" s="7">
        <f t="shared" si="31"/>
        <v>0.14285714285714285</v>
      </c>
      <c r="J64" s="7">
        <f t="shared" si="31"/>
        <v>0.4</v>
      </c>
      <c r="K64" s="7">
        <f t="shared" si="31"/>
        <v>2.8571428571428571E-2</v>
      </c>
      <c r="L64" s="7">
        <f t="shared" si="31"/>
        <v>0</v>
      </c>
      <c r="M64" s="7">
        <f t="shared" si="31"/>
        <v>0</v>
      </c>
      <c r="N64" s="7">
        <f t="shared" si="31"/>
        <v>0.14285714285714285</v>
      </c>
      <c r="O64" s="7">
        <f t="shared" si="31"/>
        <v>0.22857142857142856</v>
      </c>
      <c r="P64" s="7">
        <f t="shared" si="31"/>
        <v>0</v>
      </c>
      <c r="R64" s="292"/>
    </row>
    <row r="65" spans="2:18" ht="10.5" customHeight="1" x14ac:dyDescent="0.15">
      <c r="B65" s="22"/>
      <c r="C65" s="464" t="s">
        <v>214</v>
      </c>
      <c r="D65" s="479"/>
      <c r="E65" s="36" t="s">
        <v>191</v>
      </c>
      <c r="F65" s="37">
        <f>+[1]集計表!FB10</f>
        <v>43</v>
      </c>
      <c r="G65" s="37">
        <f>+[1]集計表!FC10</f>
        <v>36</v>
      </c>
      <c r="H65" s="37">
        <f>+[1]集計表!FD10</f>
        <v>5</v>
      </c>
      <c r="I65" s="37">
        <f>+[1]集計表!FE10</f>
        <v>9</v>
      </c>
      <c r="J65" s="37">
        <f>+[1]集計表!FF10</f>
        <v>20</v>
      </c>
      <c r="K65" s="37">
        <f>+[1]集計表!FG10</f>
        <v>0</v>
      </c>
      <c r="L65" s="37">
        <f>+[1]集計表!FH10</f>
        <v>3</v>
      </c>
      <c r="M65" s="37">
        <f>+[1]集計表!FI10</f>
        <v>2</v>
      </c>
      <c r="N65" s="37">
        <f>+[1]集計表!FJ10</f>
        <v>8</v>
      </c>
      <c r="O65" s="37">
        <f>+[1]集計表!FK10</f>
        <v>2</v>
      </c>
      <c r="P65" s="37">
        <f>+[1]集計表!FL10</f>
        <v>1</v>
      </c>
      <c r="R65" s="291"/>
    </row>
    <row r="66" spans="2:18" ht="10.5" customHeight="1" x14ac:dyDescent="0.15">
      <c r="B66" s="22"/>
      <c r="C66" s="480"/>
      <c r="D66" s="481"/>
      <c r="E66" s="38" t="s">
        <v>192</v>
      </c>
      <c r="F66" s="39"/>
      <c r="G66" s="40">
        <f t="shared" ref="G66:P66" si="32">IFERROR(G65/$F65,"-")</f>
        <v>0.83720930232558144</v>
      </c>
      <c r="H66" s="40">
        <f t="shared" si="32"/>
        <v>0.11627906976744186</v>
      </c>
      <c r="I66" s="40">
        <f t="shared" si="32"/>
        <v>0.20930232558139536</v>
      </c>
      <c r="J66" s="40">
        <f t="shared" si="32"/>
        <v>0.46511627906976744</v>
      </c>
      <c r="K66" s="40">
        <f t="shared" si="32"/>
        <v>0</v>
      </c>
      <c r="L66" s="40">
        <f t="shared" si="32"/>
        <v>6.9767441860465115E-2</v>
      </c>
      <c r="M66" s="40">
        <f t="shared" si="32"/>
        <v>4.6511627906976744E-2</v>
      </c>
      <c r="N66" s="40">
        <f t="shared" si="32"/>
        <v>0.18604651162790697</v>
      </c>
      <c r="O66" s="40">
        <f t="shared" si="32"/>
        <v>4.6511627906976744E-2</v>
      </c>
      <c r="P66" s="40">
        <f t="shared" si="32"/>
        <v>2.3255813953488372E-2</v>
      </c>
      <c r="R66" s="292"/>
    </row>
    <row r="67" spans="2:18" ht="10.5" customHeight="1" x14ac:dyDescent="0.15">
      <c r="B67" s="22"/>
      <c r="C67" s="464" t="s">
        <v>215</v>
      </c>
      <c r="D67" s="479"/>
      <c r="E67" s="36" t="s">
        <v>191</v>
      </c>
      <c r="F67" s="37">
        <f>+[1]集計表!FB11</f>
        <v>48</v>
      </c>
      <c r="G67" s="37">
        <f>+[1]集計表!FC11</f>
        <v>34</v>
      </c>
      <c r="H67" s="37">
        <f>+[1]集計表!FD11</f>
        <v>8</v>
      </c>
      <c r="I67" s="37">
        <f>+[1]集計表!FE11</f>
        <v>6</v>
      </c>
      <c r="J67" s="37">
        <f>+[1]集計表!FF11</f>
        <v>14</v>
      </c>
      <c r="K67" s="37">
        <f>+[1]集計表!FG11</f>
        <v>2</v>
      </c>
      <c r="L67" s="37">
        <f>+[1]集計表!FH11</f>
        <v>7</v>
      </c>
      <c r="M67" s="37">
        <f>+[1]集計表!FI11</f>
        <v>1</v>
      </c>
      <c r="N67" s="37">
        <f>+[1]集計表!FJ11</f>
        <v>7</v>
      </c>
      <c r="O67" s="37">
        <f>+[1]集計表!FK11</f>
        <v>7</v>
      </c>
      <c r="P67" s="37">
        <f>+[1]集計表!FL11</f>
        <v>0</v>
      </c>
      <c r="R67" s="291"/>
    </row>
    <row r="68" spans="2:18" ht="10.5" customHeight="1" x14ac:dyDescent="0.15">
      <c r="B68" s="22"/>
      <c r="C68" s="480"/>
      <c r="D68" s="481"/>
      <c r="E68" s="38" t="s">
        <v>192</v>
      </c>
      <c r="F68" s="39"/>
      <c r="G68" s="40">
        <f t="shared" ref="G68:P68" si="33">IFERROR(G67/$F67,"-")</f>
        <v>0.70833333333333337</v>
      </c>
      <c r="H68" s="40">
        <f t="shared" si="33"/>
        <v>0.16666666666666666</v>
      </c>
      <c r="I68" s="40">
        <f t="shared" si="33"/>
        <v>0.125</v>
      </c>
      <c r="J68" s="40">
        <f t="shared" si="33"/>
        <v>0.29166666666666669</v>
      </c>
      <c r="K68" s="40">
        <f t="shared" si="33"/>
        <v>4.1666666666666664E-2</v>
      </c>
      <c r="L68" s="40">
        <f t="shared" si="33"/>
        <v>0.14583333333333334</v>
      </c>
      <c r="M68" s="40">
        <f t="shared" si="33"/>
        <v>2.0833333333333332E-2</v>
      </c>
      <c r="N68" s="40">
        <f t="shared" si="33"/>
        <v>0.14583333333333334</v>
      </c>
      <c r="O68" s="40">
        <f t="shared" si="33"/>
        <v>0.14583333333333334</v>
      </c>
      <c r="P68" s="40">
        <f t="shared" si="33"/>
        <v>0</v>
      </c>
      <c r="R68" s="292"/>
    </row>
    <row r="69" spans="2:18" ht="10.5" customHeight="1" x14ac:dyDescent="0.15">
      <c r="B69" s="22"/>
      <c r="C69" s="464" t="s">
        <v>216</v>
      </c>
      <c r="D69" s="479"/>
      <c r="E69" s="36" t="s">
        <v>191</v>
      </c>
      <c r="F69" s="37">
        <f>+[1]集計表!FB12</f>
        <v>44</v>
      </c>
      <c r="G69" s="37">
        <f>+[1]集計表!FC12</f>
        <v>35</v>
      </c>
      <c r="H69" s="37">
        <f>+[1]集計表!FD12</f>
        <v>4</v>
      </c>
      <c r="I69" s="37">
        <f>+[1]集計表!FE12</f>
        <v>17</v>
      </c>
      <c r="J69" s="37">
        <f>+[1]集計表!FF12</f>
        <v>23</v>
      </c>
      <c r="K69" s="37">
        <f>+[1]集計表!FG12</f>
        <v>2</v>
      </c>
      <c r="L69" s="37">
        <f>+[1]集計表!FH12</f>
        <v>5</v>
      </c>
      <c r="M69" s="37">
        <f>+[1]集計表!FI12</f>
        <v>3</v>
      </c>
      <c r="N69" s="37">
        <f>+[1]集計表!FJ12</f>
        <v>8</v>
      </c>
      <c r="O69" s="37">
        <f>+[1]集計表!FK12</f>
        <v>3</v>
      </c>
      <c r="P69" s="37">
        <f>+[1]集計表!FL12</f>
        <v>1</v>
      </c>
      <c r="R69" s="291"/>
    </row>
    <row r="70" spans="2:18" ht="10.5" customHeight="1" x14ac:dyDescent="0.15">
      <c r="B70" s="22"/>
      <c r="C70" s="480"/>
      <c r="D70" s="481"/>
      <c r="E70" s="38" t="s">
        <v>192</v>
      </c>
      <c r="F70" s="39"/>
      <c r="G70" s="40">
        <f t="shared" ref="G70:P70" si="34">IFERROR(G69/$F69,"-")</f>
        <v>0.79545454545454541</v>
      </c>
      <c r="H70" s="40">
        <f t="shared" si="34"/>
        <v>9.0909090909090912E-2</v>
      </c>
      <c r="I70" s="40">
        <f t="shared" si="34"/>
        <v>0.38636363636363635</v>
      </c>
      <c r="J70" s="40">
        <f t="shared" si="34"/>
        <v>0.52272727272727271</v>
      </c>
      <c r="K70" s="40">
        <f t="shared" si="34"/>
        <v>4.5454545454545456E-2</v>
      </c>
      <c r="L70" s="40">
        <f t="shared" si="34"/>
        <v>0.11363636363636363</v>
      </c>
      <c r="M70" s="40">
        <f t="shared" si="34"/>
        <v>6.8181818181818177E-2</v>
      </c>
      <c r="N70" s="40">
        <f t="shared" si="34"/>
        <v>0.18181818181818182</v>
      </c>
      <c r="O70" s="40">
        <f t="shared" si="34"/>
        <v>6.8181818181818177E-2</v>
      </c>
      <c r="P70" s="40">
        <f t="shared" si="34"/>
        <v>2.2727272727272728E-2</v>
      </c>
      <c r="R70" s="292"/>
    </row>
    <row r="71" spans="2:18" ht="10.5" customHeight="1" x14ac:dyDescent="0.15">
      <c r="B71" s="22"/>
      <c r="C71" s="464" t="s">
        <v>217</v>
      </c>
      <c r="D71" s="479"/>
      <c r="E71" s="36" t="s">
        <v>191</v>
      </c>
      <c r="F71" s="37">
        <f>+[1]集計表!FB13</f>
        <v>38</v>
      </c>
      <c r="G71" s="37">
        <f>+[1]集計表!FC13</f>
        <v>24</v>
      </c>
      <c r="H71" s="37">
        <f>+[1]集計表!FD13</f>
        <v>3</v>
      </c>
      <c r="I71" s="37">
        <f>+[1]集計表!FE13</f>
        <v>2</v>
      </c>
      <c r="J71" s="37">
        <f>+[1]集計表!FF13</f>
        <v>8</v>
      </c>
      <c r="K71" s="37">
        <f>+[1]集計表!FG13</f>
        <v>1</v>
      </c>
      <c r="L71" s="37">
        <f>+[1]集計表!FH13</f>
        <v>5</v>
      </c>
      <c r="M71" s="37">
        <f>+[1]集計表!FI13</f>
        <v>2</v>
      </c>
      <c r="N71" s="37">
        <f>+[1]集計表!FJ13</f>
        <v>5</v>
      </c>
      <c r="O71" s="37">
        <f>+[1]集計表!FK13</f>
        <v>13</v>
      </c>
      <c r="P71" s="37">
        <f>+[1]集計表!FL13</f>
        <v>2</v>
      </c>
      <c r="R71" s="291"/>
    </row>
    <row r="72" spans="2:18" ht="10.5" customHeight="1" x14ac:dyDescent="0.15">
      <c r="B72" s="22"/>
      <c r="C72" s="480"/>
      <c r="D72" s="481"/>
      <c r="E72" s="38" t="s">
        <v>192</v>
      </c>
      <c r="F72" s="39"/>
      <c r="G72" s="40">
        <f t="shared" ref="G72:P72" si="35">IFERROR(G71/$F71,"-")</f>
        <v>0.63157894736842102</v>
      </c>
      <c r="H72" s="40">
        <f t="shared" si="35"/>
        <v>7.8947368421052627E-2</v>
      </c>
      <c r="I72" s="40">
        <f t="shared" si="35"/>
        <v>5.2631578947368418E-2</v>
      </c>
      <c r="J72" s="40">
        <f t="shared" si="35"/>
        <v>0.21052631578947367</v>
      </c>
      <c r="K72" s="40">
        <f t="shared" si="35"/>
        <v>2.6315789473684209E-2</v>
      </c>
      <c r="L72" s="40">
        <f t="shared" si="35"/>
        <v>0.13157894736842105</v>
      </c>
      <c r="M72" s="40">
        <f t="shared" si="35"/>
        <v>5.2631578947368418E-2</v>
      </c>
      <c r="N72" s="40">
        <f t="shared" si="35"/>
        <v>0.13157894736842105</v>
      </c>
      <c r="O72" s="40">
        <f t="shared" si="35"/>
        <v>0.34210526315789475</v>
      </c>
      <c r="P72" s="40">
        <f t="shared" si="35"/>
        <v>5.2631578947368418E-2</v>
      </c>
      <c r="R72" s="292"/>
    </row>
    <row r="73" spans="2:18" ht="10.5" customHeight="1" x14ac:dyDescent="0.15">
      <c r="B73" s="22"/>
      <c r="C73" s="464" t="s">
        <v>218</v>
      </c>
      <c r="D73" s="479"/>
      <c r="E73" s="36" t="s">
        <v>191</v>
      </c>
      <c r="F73" s="37">
        <f>+[1]集計表!FB14</f>
        <v>150</v>
      </c>
      <c r="G73" s="37">
        <f>+[1]集計表!FC14</f>
        <v>114</v>
      </c>
      <c r="H73" s="37">
        <f>+[1]集計表!FD14</f>
        <v>11</v>
      </c>
      <c r="I73" s="37">
        <f>+[1]集計表!FE14</f>
        <v>26</v>
      </c>
      <c r="J73" s="37">
        <f>+[1]集計表!FF14</f>
        <v>53</v>
      </c>
      <c r="K73" s="37">
        <f>+[1]集計表!FG14</f>
        <v>2</v>
      </c>
      <c r="L73" s="37">
        <f>+[1]集計表!FH14</f>
        <v>9</v>
      </c>
      <c r="M73" s="37">
        <f>+[1]集計表!FI14</f>
        <v>4</v>
      </c>
      <c r="N73" s="37">
        <f>+[1]集計表!FJ14</f>
        <v>21</v>
      </c>
      <c r="O73" s="37">
        <f>+[1]集計表!FK14</f>
        <v>20</v>
      </c>
      <c r="P73" s="37">
        <f>+[1]集計表!FL14</f>
        <v>6</v>
      </c>
      <c r="R73" s="291"/>
    </row>
    <row r="74" spans="2:18" ht="10.5" customHeight="1" x14ac:dyDescent="0.15">
      <c r="B74" s="22"/>
      <c r="C74" s="482"/>
      <c r="D74" s="483"/>
      <c r="E74" s="38" t="s">
        <v>192</v>
      </c>
      <c r="F74" s="39"/>
      <c r="G74" s="40">
        <f t="shared" ref="G74:P74" si="36">IFERROR(G73/$F73,"-")</f>
        <v>0.76</v>
      </c>
      <c r="H74" s="40">
        <f t="shared" si="36"/>
        <v>7.3333333333333334E-2</v>
      </c>
      <c r="I74" s="40">
        <f t="shared" si="36"/>
        <v>0.17333333333333334</v>
      </c>
      <c r="J74" s="40">
        <f t="shared" si="36"/>
        <v>0.35333333333333333</v>
      </c>
      <c r="K74" s="40">
        <f t="shared" si="36"/>
        <v>1.3333333333333334E-2</v>
      </c>
      <c r="L74" s="40">
        <f t="shared" si="36"/>
        <v>0.06</v>
      </c>
      <c r="M74" s="40">
        <f t="shared" si="36"/>
        <v>2.6666666666666668E-2</v>
      </c>
      <c r="N74" s="40">
        <f t="shared" si="36"/>
        <v>0.14000000000000001</v>
      </c>
      <c r="O74" s="40">
        <f t="shared" si="36"/>
        <v>0.13333333333333333</v>
      </c>
      <c r="P74" s="40">
        <f t="shared" si="36"/>
        <v>0.04</v>
      </c>
      <c r="R74" s="292"/>
    </row>
    <row r="75" spans="2:18" ht="10.5" customHeight="1" x14ac:dyDescent="0.15">
      <c r="B75" s="22"/>
      <c r="C75" s="64"/>
      <c r="D75" s="451" t="s">
        <v>47</v>
      </c>
      <c r="E75" s="4" t="s">
        <v>191</v>
      </c>
      <c r="F75" s="3">
        <f>+[1]集計表!FB45</f>
        <v>37</v>
      </c>
      <c r="G75" s="3">
        <f>+[1]集計表!FC45</f>
        <v>25</v>
      </c>
      <c r="H75" s="3">
        <f>+[1]集計表!FD45</f>
        <v>4</v>
      </c>
      <c r="I75" s="3">
        <f>+[1]集計表!FE45</f>
        <v>10</v>
      </c>
      <c r="J75" s="3">
        <f>+[1]集計表!FF45</f>
        <v>16</v>
      </c>
      <c r="K75" s="3">
        <f>+[1]集計表!FG45</f>
        <v>2</v>
      </c>
      <c r="L75" s="3">
        <f>+[1]集計表!FH45</f>
        <v>4</v>
      </c>
      <c r="M75" s="3">
        <f>+[1]集計表!FI45</f>
        <v>2</v>
      </c>
      <c r="N75" s="3">
        <f>+[1]集計表!FJ45</f>
        <v>6</v>
      </c>
      <c r="O75" s="3">
        <f>+[1]集計表!FK45</f>
        <v>6</v>
      </c>
      <c r="P75" s="3">
        <f>+[1]集計表!FL45</f>
        <v>0</v>
      </c>
      <c r="R75" s="291"/>
    </row>
    <row r="76" spans="2:18" ht="10.5" customHeight="1" x14ac:dyDescent="0.15">
      <c r="B76" s="22"/>
      <c r="C76" s="64"/>
      <c r="D76" s="452"/>
      <c r="E76" s="5" t="s">
        <v>192</v>
      </c>
      <c r="F76" s="6"/>
      <c r="G76" s="7">
        <f t="shared" ref="G76:P76" si="37">IFERROR(G75/$F75,"-")</f>
        <v>0.67567567567567566</v>
      </c>
      <c r="H76" s="7">
        <f t="shared" si="37"/>
        <v>0.10810810810810811</v>
      </c>
      <c r="I76" s="7">
        <f t="shared" si="37"/>
        <v>0.27027027027027029</v>
      </c>
      <c r="J76" s="7">
        <f t="shared" si="37"/>
        <v>0.43243243243243246</v>
      </c>
      <c r="K76" s="7">
        <f t="shared" si="37"/>
        <v>5.4054054054054057E-2</v>
      </c>
      <c r="L76" s="7">
        <f t="shared" si="37"/>
        <v>0.10810810810810811</v>
      </c>
      <c r="M76" s="7">
        <f t="shared" si="37"/>
        <v>5.4054054054054057E-2</v>
      </c>
      <c r="N76" s="7">
        <f t="shared" si="37"/>
        <v>0.16216216216216217</v>
      </c>
      <c r="O76" s="7">
        <f t="shared" si="37"/>
        <v>0.16216216216216217</v>
      </c>
      <c r="P76" s="7">
        <f t="shared" si="37"/>
        <v>0</v>
      </c>
      <c r="R76" s="292"/>
    </row>
    <row r="77" spans="2:18" ht="10.5" customHeight="1" x14ac:dyDescent="0.15">
      <c r="B77" s="22"/>
      <c r="C77" s="64"/>
      <c r="D77" s="451" t="s">
        <v>219</v>
      </c>
      <c r="E77" s="4" t="s">
        <v>191</v>
      </c>
      <c r="F77" s="3">
        <f>+[1]集計表!FB46</f>
        <v>39</v>
      </c>
      <c r="G77" s="3">
        <f>+[1]集計表!FC46</f>
        <v>30</v>
      </c>
      <c r="H77" s="3">
        <f>+[1]集計表!FD46</f>
        <v>3</v>
      </c>
      <c r="I77" s="3">
        <f>+[1]集計表!FE46</f>
        <v>8</v>
      </c>
      <c r="J77" s="3">
        <f>+[1]集計表!FF46</f>
        <v>11</v>
      </c>
      <c r="K77" s="3">
        <f>+[1]集計表!FG46</f>
        <v>0</v>
      </c>
      <c r="L77" s="3">
        <f>+[1]集計表!FH46</f>
        <v>1</v>
      </c>
      <c r="M77" s="3">
        <f>+[1]集計表!FI46</f>
        <v>0</v>
      </c>
      <c r="N77" s="3">
        <f>+[1]集計表!FJ46</f>
        <v>6</v>
      </c>
      <c r="O77" s="3">
        <f>+[1]集計表!FK46</f>
        <v>3</v>
      </c>
      <c r="P77" s="3">
        <f>+[1]集計表!FL46</f>
        <v>2</v>
      </c>
      <c r="R77" s="291"/>
    </row>
    <row r="78" spans="2:18" ht="10.5" customHeight="1" x14ac:dyDescent="0.15">
      <c r="B78" s="22"/>
      <c r="C78" s="64"/>
      <c r="D78" s="452"/>
      <c r="E78" s="5" t="s">
        <v>192</v>
      </c>
      <c r="F78" s="6"/>
      <c r="G78" s="7">
        <f t="shared" ref="G78:P78" si="38">IFERROR(G77/$F77,"-")</f>
        <v>0.76923076923076927</v>
      </c>
      <c r="H78" s="7">
        <f t="shared" si="38"/>
        <v>7.6923076923076927E-2</v>
      </c>
      <c r="I78" s="7">
        <f t="shared" si="38"/>
        <v>0.20512820512820512</v>
      </c>
      <c r="J78" s="7">
        <f t="shared" si="38"/>
        <v>0.28205128205128205</v>
      </c>
      <c r="K78" s="7">
        <f t="shared" si="38"/>
        <v>0</v>
      </c>
      <c r="L78" s="7">
        <f t="shared" si="38"/>
        <v>2.564102564102564E-2</v>
      </c>
      <c r="M78" s="7">
        <f t="shared" si="38"/>
        <v>0</v>
      </c>
      <c r="N78" s="7">
        <f t="shared" si="38"/>
        <v>0.15384615384615385</v>
      </c>
      <c r="O78" s="7">
        <f t="shared" si="38"/>
        <v>7.6923076923076927E-2</v>
      </c>
      <c r="P78" s="7">
        <f t="shared" si="38"/>
        <v>5.128205128205128E-2</v>
      </c>
      <c r="R78" s="292"/>
    </row>
    <row r="79" spans="2:18" ht="10.5" customHeight="1" x14ac:dyDescent="0.15">
      <c r="B79" s="22"/>
      <c r="C79" s="64"/>
      <c r="D79" s="451" t="s">
        <v>220</v>
      </c>
      <c r="E79" s="4" t="s">
        <v>191</v>
      </c>
      <c r="F79" s="3">
        <f>+[1]集計表!FB47</f>
        <v>39</v>
      </c>
      <c r="G79" s="3">
        <f>+[1]集計表!FC47</f>
        <v>31</v>
      </c>
      <c r="H79" s="3">
        <f>+[1]集計表!FD47</f>
        <v>1</v>
      </c>
      <c r="I79" s="3">
        <f>+[1]集計表!FE47</f>
        <v>3</v>
      </c>
      <c r="J79" s="3">
        <f>+[1]集計表!FF47</f>
        <v>12</v>
      </c>
      <c r="K79" s="3">
        <f>+[1]集計表!FG47</f>
        <v>0</v>
      </c>
      <c r="L79" s="3">
        <f>+[1]集計表!FH47</f>
        <v>1</v>
      </c>
      <c r="M79" s="3">
        <f>+[1]集計表!FI47</f>
        <v>0</v>
      </c>
      <c r="N79" s="3">
        <f>+[1]集計表!FJ47</f>
        <v>4</v>
      </c>
      <c r="O79" s="3">
        <f>+[1]集計表!FK47</f>
        <v>7</v>
      </c>
      <c r="P79" s="3">
        <f>+[1]集計表!FL47</f>
        <v>3</v>
      </c>
      <c r="R79" s="291"/>
    </row>
    <row r="80" spans="2:18" ht="10.5" customHeight="1" x14ac:dyDescent="0.15">
      <c r="B80" s="22"/>
      <c r="C80" s="64"/>
      <c r="D80" s="452"/>
      <c r="E80" s="5" t="s">
        <v>192</v>
      </c>
      <c r="F80" s="6"/>
      <c r="G80" s="7">
        <f t="shared" ref="G80:P80" si="39">IFERROR(G79/$F79,"-")</f>
        <v>0.79487179487179482</v>
      </c>
      <c r="H80" s="7">
        <f t="shared" si="39"/>
        <v>2.564102564102564E-2</v>
      </c>
      <c r="I80" s="7">
        <f t="shared" si="39"/>
        <v>7.6923076923076927E-2</v>
      </c>
      <c r="J80" s="7">
        <f t="shared" si="39"/>
        <v>0.30769230769230771</v>
      </c>
      <c r="K80" s="7">
        <f t="shared" si="39"/>
        <v>0</v>
      </c>
      <c r="L80" s="7">
        <f t="shared" si="39"/>
        <v>2.564102564102564E-2</v>
      </c>
      <c r="M80" s="7">
        <f t="shared" si="39"/>
        <v>0</v>
      </c>
      <c r="N80" s="7">
        <f t="shared" si="39"/>
        <v>0.10256410256410256</v>
      </c>
      <c r="O80" s="7">
        <f t="shared" si="39"/>
        <v>0.17948717948717949</v>
      </c>
      <c r="P80" s="7">
        <f t="shared" si="39"/>
        <v>7.6923076923076927E-2</v>
      </c>
      <c r="R80" s="292"/>
    </row>
    <row r="81" spans="2:18" ht="10.5" customHeight="1" x14ac:dyDescent="0.15">
      <c r="B81" s="22"/>
      <c r="C81" s="64"/>
      <c r="D81" s="451" t="s">
        <v>221</v>
      </c>
      <c r="E81" s="4" t="s">
        <v>191</v>
      </c>
      <c r="F81" s="3">
        <f>+[1]集計表!FB48</f>
        <v>35</v>
      </c>
      <c r="G81" s="3">
        <f>+[1]集計表!FC48</f>
        <v>28</v>
      </c>
      <c r="H81" s="3">
        <f>+[1]集計表!FD48</f>
        <v>3</v>
      </c>
      <c r="I81" s="3">
        <f>+[1]集計表!FE48</f>
        <v>5</v>
      </c>
      <c r="J81" s="3">
        <f>+[1]集計表!FF48</f>
        <v>14</v>
      </c>
      <c r="K81" s="3">
        <f>+[1]集計表!FG48</f>
        <v>0</v>
      </c>
      <c r="L81" s="3">
        <f>+[1]集計表!FH48</f>
        <v>3</v>
      </c>
      <c r="M81" s="3">
        <f>+[1]集計表!FI48</f>
        <v>2</v>
      </c>
      <c r="N81" s="3">
        <f>+[1]集計表!FJ48</f>
        <v>5</v>
      </c>
      <c r="O81" s="3">
        <f>+[1]集計表!FK48</f>
        <v>4</v>
      </c>
      <c r="P81" s="3">
        <f>+[1]集計表!FL48</f>
        <v>1</v>
      </c>
      <c r="R81" s="291"/>
    </row>
    <row r="82" spans="2:18" ht="10.5" customHeight="1" x14ac:dyDescent="0.15">
      <c r="B82" s="23"/>
      <c r="C82" s="63"/>
      <c r="D82" s="452"/>
      <c r="E82" s="5" t="s">
        <v>192</v>
      </c>
      <c r="F82" s="6"/>
      <c r="G82" s="7">
        <f t="shared" ref="G82:P82" si="40">IFERROR(G81/$F81,"-")</f>
        <v>0.8</v>
      </c>
      <c r="H82" s="7">
        <f t="shared" si="40"/>
        <v>8.5714285714285715E-2</v>
      </c>
      <c r="I82" s="7">
        <f t="shared" si="40"/>
        <v>0.14285714285714285</v>
      </c>
      <c r="J82" s="7">
        <f t="shared" si="40"/>
        <v>0.4</v>
      </c>
      <c r="K82" s="7">
        <f t="shared" si="40"/>
        <v>0</v>
      </c>
      <c r="L82" s="7">
        <f t="shared" si="40"/>
        <v>8.5714285714285715E-2</v>
      </c>
      <c r="M82" s="7">
        <f t="shared" si="40"/>
        <v>5.7142857142857141E-2</v>
      </c>
      <c r="N82" s="7">
        <f t="shared" si="40"/>
        <v>0.14285714285714285</v>
      </c>
      <c r="O82" s="7">
        <f t="shared" si="40"/>
        <v>0.11428571428571428</v>
      </c>
      <c r="P82" s="7">
        <f t="shared" si="40"/>
        <v>2.8571428571428571E-2</v>
      </c>
      <c r="R82" s="292"/>
    </row>
    <row r="83" spans="2:18" ht="10.5" customHeight="1" x14ac:dyDescent="0.15"/>
    <row r="84" spans="2:18" x14ac:dyDescent="0.15">
      <c r="B84" s="1" t="s">
        <v>76</v>
      </c>
    </row>
  </sheetData>
  <sheetProtection algorithmName="SHA-512" hashValue="K62cgSnGbEHd9UGTGPrbJB4SqzfbnmzP5ZaRxiZ3xM6oquRAkElgsXccRY7mWnHBoXea4woSo2Jionx5eiUt6A==" saltValue="5iP5/zr5hMeDNm+x5dwZOw=="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6B906-BEC6-4336-80AD-55D7C490BBCF}">
  <dimension ref="A1:N84"/>
  <sheetViews>
    <sheetView topLeftCell="B1" workbookViewId="0">
      <selection activeCell="N2" sqref="N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3" width="7.875" style="1" customWidth="1"/>
    <col min="14" max="16384" width="9" style="1"/>
  </cols>
  <sheetData>
    <row r="1" spans="1:14" ht="17.25" x14ac:dyDescent="0.2">
      <c r="A1" s="88"/>
      <c r="B1" s="15" t="s">
        <v>373</v>
      </c>
    </row>
    <row r="2" spans="1:14" ht="33.950000000000003" customHeight="1" x14ac:dyDescent="0.15">
      <c r="B2" s="495"/>
      <c r="C2" s="497"/>
      <c r="D2" s="498"/>
      <c r="E2" s="2"/>
      <c r="F2" s="17" t="s">
        <v>189</v>
      </c>
      <c r="G2" s="18" t="s">
        <v>374</v>
      </c>
      <c r="H2" s="18" t="s">
        <v>375</v>
      </c>
      <c r="I2" s="18" t="s">
        <v>376</v>
      </c>
      <c r="J2" s="18" t="s">
        <v>377</v>
      </c>
      <c r="K2" s="18" t="s">
        <v>378</v>
      </c>
      <c r="L2" s="18" t="s">
        <v>379</v>
      </c>
      <c r="N2" s="290"/>
    </row>
    <row r="3" spans="1:14" ht="10.5" customHeight="1" x14ac:dyDescent="0.15">
      <c r="B3" s="468" t="s">
        <v>190</v>
      </c>
      <c r="C3" s="490"/>
      <c r="D3" s="491"/>
      <c r="E3" s="24" t="s">
        <v>191</v>
      </c>
      <c r="F3" s="25">
        <f>+[1]集計表!FM6</f>
        <v>1265</v>
      </c>
      <c r="G3" s="25">
        <f>+[1]集計表!FN6</f>
        <v>80</v>
      </c>
      <c r="H3" s="25">
        <f>+[1]集計表!FO6</f>
        <v>74</v>
      </c>
      <c r="I3" s="25">
        <f>+[1]集計表!FP6</f>
        <v>57</v>
      </c>
      <c r="J3" s="25">
        <f>+[1]集計表!FQ6</f>
        <v>16</v>
      </c>
      <c r="K3" s="25">
        <f>+[1]集計表!FR6</f>
        <v>64</v>
      </c>
      <c r="L3" s="25">
        <f>+[1]集計表!FS6</f>
        <v>1047</v>
      </c>
      <c r="N3" s="291"/>
    </row>
    <row r="4" spans="1:14" ht="10.5" customHeight="1" x14ac:dyDescent="0.15">
      <c r="B4" s="492"/>
      <c r="C4" s="493"/>
      <c r="D4" s="494"/>
      <c r="E4" s="26" t="s">
        <v>192</v>
      </c>
      <c r="F4" s="27"/>
      <c r="G4" s="28">
        <f>IFERROR(G3/$F3,"-")</f>
        <v>6.3241106719367585E-2</v>
      </c>
      <c r="H4" s="28">
        <f t="shared" ref="H4:L4" si="0">IFERROR(H3/$F3,"-")</f>
        <v>5.8498023715415022E-2</v>
      </c>
      <c r="I4" s="28">
        <f t="shared" si="0"/>
        <v>4.5059288537549404E-2</v>
      </c>
      <c r="J4" s="28">
        <f t="shared" si="0"/>
        <v>1.2648221343873518E-2</v>
      </c>
      <c r="K4" s="28">
        <f t="shared" si="0"/>
        <v>5.059288537549407E-2</v>
      </c>
      <c r="L4" s="28">
        <f t="shared" si="0"/>
        <v>0.82766798418972332</v>
      </c>
      <c r="N4" s="292"/>
    </row>
    <row r="5" spans="1:14" ht="10.5" customHeight="1" x14ac:dyDescent="0.15">
      <c r="B5" s="453" t="s">
        <v>193</v>
      </c>
      <c r="C5" s="484"/>
      <c r="D5" s="485"/>
      <c r="E5" s="30" t="s">
        <v>191</v>
      </c>
      <c r="F5" s="31">
        <f>+[1]集計表!FM7</f>
        <v>548</v>
      </c>
      <c r="G5" s="31">
        <f>+[1]集計表!FN7</f>
        <v>61</v>
      </c>
      <c r="H5" s="31">
        <f>+[1]集計表!FO7</f>
        <v>55</v>
      </c>
      <c r="I5" s="31">
        <f>+[1]集計表!FP7</f>
        <v>40</v>
      </c>
      <c r="J5" s="31">
        <f>+[1]集計表!FQ7</f>
        <v>6</v>
      </c>
      <c r="K5" s="31">
        <f>+[1]集計表!FR7</f>
        <v>38</v>
      </c>
      <c r="L5" s="31">
        <f>+[1]集計表!FS7</f>
        <v>406</v>
      </c>
      <c r="N5" s="291"/>
    </row>
    <row r="6" spans="1:14" ht="10.5" customHeight="1" x14ac:dyDescent="0.15">
      <c r="B6" s="486"/>
      <c r="C6" s="487"/>
      <c r="D6" s="488"/>
      <c r="E6" s="32" t="s">
        <v>192</v>
      </c>
      <c r="F6" s="33"/>
      <c r="G6" s="70">
        <f>IFERROR(G5/$F5,"-")</f>
        <v>0.11131386861313869</v>
      </c>
      <c r="H6" s="70">
        <f t="shared" ref="H6:L6" si="1">IFERROR(H5/$F5,"-")</f>
        <v>0.10036496350364964</v>
      </c>
      <c r="I6" s="70">
        <f t="shared" si="1"/>
        <v>7.2992700729927001E-2</v>
      </c>
      <c r="J6" s="70">
        <f t="shared" si="1"/>
        <v>1.0948905109489052E-2</v>
      </c>
      <c r="K6" s="70">
        <f t="shared" si="1"/>
        <v>6.9343065693430656E-2</v>
      </c>
      <c r="L6" s="70">
        <f t="shared" si="1"/>
        <v>0.74087591240875916</v>
      </c>
      <c r="N6" s="292"/>
    </row>
    <row r="7" spans="1:14" ht="10.5" customHeight="1" x14ac:dyDescent="0.15">
      <c r="B7" s="22"/>
      <c r="C7" s="459" t="s">
        <v>194</v>
      </c>
      <c r="D7" s="460"/>
      <c r="E7" s="4" t="s">
        <v>191</v>
      </c>
      <c r="F7" s="3">
        <f>+[1]集計表!FM15</f>
        <v>42</v>
      </c>
      <c r="G7" s="3">
        <f>+[1]集計表!FN15</f>
        <v>3</v>
      </c>
      <c r="H7" s="3">
        <f>+[1]集計表!FO15</f>
        <v>4</v>
      </c>
      <c r="I7" s="3">
        <f>+[1]集計表!FP15</f>
        <v>2</v>
      </c>
      <c r="J7" s="3">
        <f>+[1]集計表!FQ15</f>
        <v>1</v>
      </c>
      <c r="K7" s="3">
        <f>+[1]集計表!FR15</f>
        <v>4</v>
      </c>
      <c r="L7" s="3">
        <f>+[1]集計表!FS15</f>
        <v>33</v>
      </c>
      <c r="N7" s="291"/>
    </row>
    <row r="8" spans="1:14" ht="10.5" customHeight="1" x14ac:dyDescent="0.15">
      <c r="B8" s="22"/>
      <c r="C8" s="461"/>
      <c r="D8" s="462"/>
      <c r="E8" s="5" t="s">
        <v>192</v>
      </c>
      <c r="F8" s="6"/>
      <c r="G8" s="7">
        <f t="shared" ref="G8:L8" si="2">IFERROR(G7/$F7,"-")</f>
        <v>7.1428571428571425E-2</v>
      </c>
      <c r="H8" s="7">
        <f t="shared" si="2"/>
        <v>9.5238095238095233E-2</v>
      </c>
      <c r="I8" s="7">
        <f t="shared" si="2"/>
        <v>4.7619047619047616E-2</v>
      </c>
      <c r="J8" s="7">
        <f t="shared" si="2"/>
        <v>2.3809523809523808E-2</v>
      </c>
      <c r="K8" s="7">
        <f t="shared" si="2"/>
        <v>9.5238095238095233E-2</v>
      </c>
      <c r="L8" s="7">
        <f t="shared" si="2"/>
        <v>0.7857142857142857</v>
      </c>
      <c r="N8" s="292"/>
    </row>
    <row r="9" spans="1:14" ht="10.5" customHeight="1" x14ac:dyDescent="0.15">
      <c r="B9" s="22"/>
      <c r="C9" s="459" t="s">
        <v>195</v>
      </c>
      <c r="D9" s="460"/>
      <c r="E9" s="4" t="s">
        <v>191</v>
      </c>
      <c r="F9" s="3">
        <f>+[1]集計表!FM16</f>
        <v>33</v>
      </c>
      <c r="G9" s="3">
        <f>+[1]集計表!FN16</f>
        <v>4</v>
      </c>
      <c r="H9" s="3">
        <f>+[1]集計表!FO16</f>
        <v>1</v>
      </c>
      <c r="I9" s="3">
        <f>+[1]集計表!FP16</f>
        <v>1</v>
      </c>
      <c r="J9" s="3">
        <f>+[1]集計表!FQ16</f>
        <v>0</v>
      </c>
      <c r="K9" s="3">
        <f>+[1]集計表!FR16</f>
        <v>1</v>
      </c>
      <c r="L9" s="3">
        <f>+[1]集計表!FS16</f>
        <v>27</v>
      </c>
      <c r="N9" s="291"/>
    </row>
    <row r="10" spans="1:14" ht="10.5" customHeight="1" x14ac:dyDescent="0.15">
      <c r="B10" s="22"/>
      <c r="C10" s="461"/>
      <c r="D10" s="462"/>
      <c r="E10" s="5" t="s">
        <v>192</v>
      </c>
      <c r="F10" s="6"/>
      <c r="G10" s="7">
        <f t="shared" ref="G10:L10" si="3">IFERROR(G9/$F9,"-")</f>
        <v>0.12121212121212122</v>
      </c>
      <c r="H10" s="7">
        <f t="shared" si="3"/>
        <v>3.0303030303030304E-2</v>
      </c>
      <c r="I10" s="7">
        <f t="shared" si="3"/>
        <v>3.0303030303030304E-2</v>
      </c>
      <c r="J10" s="7">
        <f t="shared" si="3"/>
        <v>0</v>
      </c>
      <c r="K10" s="7">
        <f t="shared" si="3"/>
        <v>3.0303030303030304E-2</v>
      </c>
      <c r="L10" s="7">
        <f t="shared" si="3"/>
        <v>0.81818181818181823</v>
      </c>
      <c r="N10" s="292"/>
    </row>
    <row r="11" spans="1:14" ht="10.5" customHeight="1" x14ac:dyDescent="0.15">
      <c r="B11" s="22"/>
      <c r="C11" s="459" t="s">
        <v>22</v>
      </c>
      <c r="D11" s="460"/>
      <c r="E11" s="4" t="s">
        <v>191</v>
      </c>
      <c r="F11" s="3">
        <f>+[1]集計表!FM17</f>
        <v>31</v>
      </c>
      <c r="G11" s="3">
        <f>+[1]集計表!FN17</f>
        <v>0</v>
      </c>
      <c r="H11" s="3">
        <f>+[1]集計表!FO17</f>
        <v>2</v>
      </c>
      <c r="I11" s="3">
        <f>+[1]集計表!FP17</f>
        <v>0</v>
      </c>
      <c r="J11" s="3">
        <f>+[1]集計表!FQ17</f>
        <v>0</v>
      </c>
      <c r="K11" s="3">
        <f>+[1]集計表!FR17</f>
        <v>0</v>
      </c>
      <c r="L11" s="3">
        <f>+[1]集計表!FS17</f>
        <v>29</v>
      </c>
      <c r="N11" s="291"/>
    </row>
    <row r="12" spans="1:14" ht="10.5" customHeight="1" x14ac:dyDescent="0.15">
      <c r="B12" s="22"/>
      <c r="C12" s="461"/>
      <c r="D12" s="462"/>
      <c r="E12" s="5" t="s">
        <v>192</v>
      </c>
      <c r="F12" s="6"/>
      <c r="G12" s="7">
        <f t="shared" ref="G12:L12" si="4">IFERROR(G11/$F11,"-")</f>
        <v>0</v>
      </c>
      <c r="H12" s="7">
        <f t="shared" si="4"/>
        <v>6.4516129032258063E-2</v>
      </c>
      <c r="I12" s="7">
        <f t="shared" si="4"/>
        <v>0</v>
      </c>
      <c r="J12" s="7">
        <f t="shared" si="4"/>
        <v>0</v>
      </c>
      <c r="K12" s="7">
        <f t="shared" si="4"/>
        <v>0</v>
      </c>
      <c r="L12" s="7">
        <f t="shared" si="4"/>
        <v>0.93548387096774188</v>
      </c>
      <c r="N12" s="292"/>
    </row>
    <row r="13" spans="1:14" ht="10.5" customHeight="1" x14ac:dyDescent="0.15">
      <c r="B13" s="22"/>
      <c r="C13" s="459" t="s">
        <v>25</v>
      </c>
      <c r="D13" s="460"/>
      <c r="E13" s="4" t="s">
        <v>191</v>
      </c>
      <c r="F13" s="3">
        <f>+[1]集計表!FM18</f>
        <v>50</v>
      </c>
      <c r="G13" s="3">
        <f>+[1]集計表!FN18</f>
        <v>3</v>
      </c>
      <c r="H13" s="3">
        <f>+[1]集計表!FO18</f>
        <v>1</v>
      </c>
      <c r="I13" s="3">
        <f>+[1]集計表!FP18</f>
        <v>0</v>
      </c>
      <c r="J13" s="3">
        <f>+[1]集計表!FQ18</f>
        <v>0</v>
      </c>
      <c r="K13" s="3">
        <f>+[1]集計表!FR18</f>
        <v>5</v>
      </c>
      <c r="L13" s="3">
        <f>+[1]集計表!FS18</f>
        <v>42</v>
      </c>
      <c r="N13" s="291"/>
    </row>
    <row r="14" spans="1:14" ht="10.5" customHeight="1" x14ac:dyDescent="0.15">
      <c r="B14" s="22"/>
      <c r="C14" s="461"/>
      <c r="D14" s="462"/>
      <c r="E14" s="5" t="s">
        <v>192</v>
      </c>
      <c r="F14" s="6"/>
      <c r="G14" s="7">
        <f t="shared" ref="G14:L14" si="5">IFERROR(G13/$F13,"-")</f>
        <v>0.06</v>
      </c>
      <c r="H14" s="7">
        <f t="shared" si="5"/>
        <v>0.02</v>
      </c>
      <c r="I14" s="7">
        <f t="shared" si="5"/>
        <v>0</v>
      </c>
      <c r="J14" s="7">
        <f t="shared" si="5"/>
        <v>0</v>
      </c>
      <c r="K14" s="7">
        <f t="shared" si="5"/>
        <v>0.1</v>
      </c>
      <c r="L14" s="7">
        <f t="shared" si="5"/>
        <v>0.84</v>
      </c>
      <c r="N14" s="292"/>
    </row>
    <row r="15" spans="1:14" ht="10.5" customHeight="1" x14ac:dyDescent="0.15">
      <c r="B15" s="22"/>
      <c r="C15" s="459" t="s">
        <v>196</v>
      </c>
      <c r="D15" s="460"/>
      <c r="E15" s="4" t="s">
        <v>191</v>
      </c>
      <c r="F15" s="3">
        <f>+[1]集計表!FM19</f>
        <v>45</v>
      </c>
      <c r="G15" s="3">
        <f>+[1]集計表!FN19</f>
        <v>7</v>
      </c>
      <c r="H15" s="3">
        <f>+[1]集計表!FO19</f>
        <v>3</v>
      </c>
      <c r="I15" s="3">
        <f>+[1]集計表!FP19</f>
        <v>1</v>
      </c>
      <c r="J15" s="3">
        <f>+[1]集計表!FQ19</f>
        <v>1</v>
      </c>
      <c r="K15" s="3">
        <f>+[1]集計表!FR19</f>
        <v>1</v>
      </c>
      <c r="L15" s="3">
        <f>+[1]集計表!FS19</f>
        <v>36</v>
      </c>
      <c r="N15" s="291"/>
    </row>
    <row r="16" spans="1:14" ht="10.5" customHeight="1" x14ac:dyDescent="0.15">
      <c r="B16" s="22"/>
      <c r="C16" s="461"/>
      <c r="D16" s="462"/>
      <c r="E16" s="5" t="s">
        <v>192</v>
      </c>
      <c r="F16" s="6"/>
      <c r="G16" s="7">
        <f t="shared" ref="G16:L16" si="6">IFERROR(G15/$F15,"-")</f>
        <v>0.15555555555555556</v>
      </c>
      <c r="H16" s="7">
        <f t="shared" si="6"/>
        <v>6.6666666666666666E-2</v>
      </c>
      <c r="I16" s="7">
        <f t="shared" si="6"/>
        <v>2.2222222222222223E-2</v>
      </c>
      <c r="J16" s="7">
        <f t="shared" si="6"/>
        <v>2.2222222222222223E-2</v>
      </c>
      <c r="K16" s="7">
        <f t="shared" si="6"/>
        <v>2.2222222222222223E-2</v>
      </c>
      <c r="L16" s="7">
        <f t="shared" si="6"/>
        <v>0.8</v>
      </c>
      <c r="N16" s="292"/>
    </row>
    <row r="17" spans="2:14" ht="10.5" customHeight="1" x14ac:dyDescent="0.15">
      <c r="B17" s="22"/>
      <c r="C17" s="459" t="s">
        <v>197</v>
      </c>
      <c r="D17" s="460"/>
      <c r="E17" s="4" t="s">
        <v>191</v>
      </c>
      <c r="F17" s="3">
        <f>+[1]集計表!FM20</f>
        <v>36</v>
      </c>
      <c r="G17" s="3">
        <f>+[1]集計表!FN20</f>
        <v>2</v>
      </c>
      <c r="H17" s="3">
        <f>+[1]集計表!FO20</f>
        <v>1</v>
      </c>
      <c r="I17" s="3">
        <f>+[1]集計表!FP20</f>
        <v>2</v>
      </c>
      <c r="J17" s="3">
        <f>+[1]集計表!FQ20</f>
        <v>0</v>
      </c>
      <c r="K17" s="3">
        <f>+[1]集計表!FR20</f>
        <v>4</v>
      </c>
      <c r="L17" s="3">
        <f>+[1]集計表!FS20</f>
        <v>29</v>
      </c>
      <c r="N17" s="291"/>
    </row>
    <row r="18" spans="2:14" ht="10.5" customHeight="1" x14ac:dyDescent="0.15">
      <c r="B18" s="22"/>
      <c r="C18" s="461"/>
      <c r="D18" s="462"/>
      <c r="E18" s="5" t="s">
        <v>192</v>
      </c>
      <c r="F18" s="6"/>
      <c r="G18" s="7">
        <f t="shared" ref="G18:L18" si="7">IFERROR(G17/$F17,"-")</f>
        <v>5.5555555555555552E-2</v>
      </c>
      <c r="H18" s="7">
        <f t="shared" si="7"/>
        <v>2.7777777777777776E-2</v>
      </c>
      <c r="I18" s="7">
        <f t="shared" si="7"/>
        <v>5.5555555555555552E-2</v>
      </c>
      <c r="J18" s="7">
        <f t="shared" si="7"/>
        <v>0</v>
      </c>
      <c r="K18" s="7">
        <f t="shared" si="7"/>
        <v>0.1111111111111111</v>
      </c>
      <c r="L18" s="7">
        <f t="shared" si="7"/>
        <v>0.80555555555555558</v>
      </c>
      <c r="N18" s="292"/>
    </row>
    <row r="19" spans="2:14" ht="10.5" customHeight="1" x14ac:dyDescent="0.15">
      <c r="B19" s="22"/>
      <c r="C19" s="459" t="s">
        <v>27</v>
      </c>
      <c r="D19" s="460"/>
      <c r="E19" s="4" t="s">
        <v>191</v>
      </c>
      <c r="F19" s="3">
        <f>+[1]集計表!FM21</f>
        <v>49</v>
      </c>
      <c r="G19" s="3">
        <f>+[1]集計表!FN21</f>
        <v>4</v>
      </c>
      <c r="H19" s="3">
        <f>+[1]集計表!FO21</f>
        <v>3</v>
      </c>
      <c r="I19" s="3">
        <f>+[1]集計表!FP21</f>
        <v>4</v>
      </c>
      <c r="J19" s="3">
        <f>+[1]集計表!FQ21</f>
        <v>0</v>
      </c>
      <c r="K19" s="3">
        <f>+[1]集計表!FR21</f>
        <v>4</v>
      </c>
      <c r="L19" s="3">
        <f>+[1]集計表!FS21</f>
        <v>37</v>
      </c>
      <c r="N19" s="291"/>
    </row>
    <row r="20" spans="2:14" ht="10.5" customHeight="1" x14ac:dyDescent="0.15">
      <c r="B20" s="22"/>
      <c r="C20" s="461"/>
      <c r="D20" s="462"/>
      <c r="E20" s="5" t="s">
        <v>192</v>
      </c>
      <c r="F20" s="6"/>
      <c r="G20" s="7">
        <f t="shared" ref="G20:L20" si="8">IFERROR(G19/$F19,"-")</f>
        <v>8.1632653061224483E-2</v>
      </c>
      <c r="H20" s="7">
        <f t="shared" si="8"/>
        <v>6.1224489795918366E-2</v>
      </c>
      <c r="I20" s="7">
        <f t="shared" si="8"/>
        <v>8.1632653061224483E-2</v>
      </c>
      <c r="J20" s="7">
        <f t="shared" si="8"/>
        <v>0</v>
      </c>
      <c r="K20" s="7">
        <f t="shared" si="8"/>
        <v>8.1632653061224483E-2</v>
      </c>
      <c r="L20" s="7">
        <f t="shared" si="8"/>
        <v>0.75510204081632648</v>
      </c>
      <c r="N20" s="292"/>
    </row>
    <row r="21" spans="2:14" ht="10.5" customHeight="1" x14ac:dyDescent="0.15">
      <c r="B21" s="22"/>
      <c r="C21" s="459" t="s">
        <v>198</v>
      </c>
      <c r="D21" s="460"/>
      <c r="E21" s="4" t="s">
        <v>191</v>
      </c>
      <c r="F21" s="3">
        <f>+[1]集計表!FM22</f>
        <v>51</v>
      </c>
      <c r="G21" s="3">
        <f>+[1]集計表!FN22</f>
        <v>9</v>
      </c>
      <c r="H21" s="3">
        <f>+[1]集計表!FO22</f>
        <v>8</v>
      </c>
      <c r="I21" s="3">
        <f>+[1]集計表!FP22</f>
        <v>6</v>
      </c>
      <c r="J21" s="3">
        <f>+[1]集計表!FQ22</f>
        <v>1</v>
      </c>
      <c r="K21" s="3">
        <f>+[1]集計表!FR22</f>
        <v>3</v>
      </c>
      <c r="L21" s="3">
        <f>+[1]集計表!FS22</f>
        <v>35</v>
      </c>
      <c r="N21" s="291"/>
    </row>
    <row r="22" spans="2:14" ht="10.5" customHeight="1" x14ac:dyDescent="0.15">
      <c r="B22" s="22"/>
      <c r="C22" s="461"/>
      <c r="D22" s="462"/>
      <c r="E22" s="5" t="s">
        <v>192</v>
      </c>
      <c r="F22" s="6"/>
      <c r="G22" s="7">
        <f t="shared" ref="G22:L22" si="9">IFERROR(G21/$F21,"-")</f>
        <v>0.17647058823529413</v>
      </c>
      <c r="H22" s="7">
        <f t="shared" si="9"/>
        <v>0.15686274509803921</v>
      </c>
      <c r="I22" s="7">
        <f t="shared" si="9"/>
        <v>0.11764705882352941</v>
      </c>
      <c r="J22" s="7">
        <f t="shared" si="9"/>
        <v>1.9607843137254902E-2</v>
      </c>
      <c r="K22" s="7">
        <f t="shared" si="9"/>
        <v>5.8823529411764705E-2</v>
      </c>
      <c r="L22" s="7">
        <f t="shared" si="9"/>
        <v>0.68627450980392157</v>
      </c>
      <c r="N22" s="292"/>
    </row>
    <row r="23" spans="2:14" ht="10.5" customHeight="1" x14ac:dyDescent="0.15">
      <c r="B23" s="22"/>
      <c r="C23" s="459" t="s">
        <v>29</v>
      </c>
      <c r="D23" s="460"/>
      <c r="E23" s="4" t="s">
        <v>191</v>
      </c>
      <c r="F23" s="3">
        <f>+[1]集計表!FM23</f>
        <v>68</v>
      </c>
      <c r="G23" s="3">
        <f>+[1]集計表!FN23</f>
        <v>16</v>
      </c>
      <c r="H23" s="3">
        <f>+[1]集計表!FO23</f>
        <v>12</v>
      </c>
      <c r="I23" s="3">
        <f>+[1]集計表!FP23</f>
        <v>15</v>
      </c>
      <c r="J23" s="3">
        <f>+[1]集計表!FQ23</f>
        <v>2</v>
      </c>
      <c r="K23" s="3">
        <f>+[1]集計表!FR23</f>
        <v>7</v>
      </c>
      <c r="L23" s="3">
        <f>+[1]集計表!FS23</f>
        <v>33</v>
      </c>
      <c r="N23" s="291"/>
    </row>
    <row r="24" spans="2:14" ht="10.5" customHeight="1" x14ac:dyDescent="0.15">
      <c r="B24" s="22"/>
      <c r="C24" s="461"/>
      <c r="D24" s="462"/>
      <c r="E24" s="5" t="s">
        <v>192</v>
      </c>
      <c r="F24" s="6"/>
      <c r="G24" s="7">
        <f t="shared" ref="G24:L24" si="10">IFERROR(G23/$F23,"-")</f>
        <v>0.23529411764705882</v>
      </c>
      <c r="H24" s="7">
        <f t="shared" si="10"/>
        <v>0.17647058823529413</v>
      </c>
      <c r="I24" s="7">
        <f t="shared" si="10"/>
        <v>0.22058823529411764</v>
      </c>
      <c r="J24" s="7">
        <f t="shared" si="10"/>
        <v>2.9411764705882353E-2</v>
      </c>
      <c r="K24" s="7">
        <f t="shared" si="10"/>
        <v>0.10294117647058823</v>
      </c>
      <c r="L24" s="7">
        <f t="shared" si="10"/>
        <v>0.48529411764705882</v>
      </c>
      <c r="N24" s="292"/>
    </row>
    <row r="25" spans="2:14" ht="10.5" customHeight="1" x14ac:dyDescent="0.15">
      <c r="B25" s="22"/>
      <c r="C25" s="459" t="s">
        <v>199</v>
      </c>
      <c r="D25" s="460"/>
      <c r="E25" s="4" t="s">
        <v>191</v>
      </c>
      <c r="F25" s="3">
        <f>+[1]集計表!FM24</f>
        <v>45</v>
      </c>
      <c r="G25" s="3">
        <f>+[1]集計表!FN24</f>
        <v>1</v>
      </c>
      <c r="H25" s="3">
        <f>+[1]集計表!FO24</f>
        <v>3</v>
      </c>
      <c r="I25" s="3">
        <f>+[1]集計表!FP24</f>
        <v>2</v>
      </c>
      <c r="J25" s="3">
        <f>+[1]集計表!FQ24</f>
        <v>0</v>
      </c>
      <c r="K25" s="3">
        <f>+[1]集計表!FR24</f>
        <v>3</v>
      </c>
      <c r="L25" s="3">
        <f>+[1]集計表!FS24</f>
        <v>38</v>
      </c>
      <c r="N25" s="291"/>
    </row>
    <row r="26" spans="2:14" ht="10.5" customHeight="1" x14ac:dyDescent="0.15">
      <c r="B26" s="22"/>
      <c r="C26" s="461"/>
      <c r="D26" s="462"/>
      <c r="E26" s="5" t="s">
        <v>192</v>
      </c>
      <c r="F26" s="6"/>
      <c r="G26" s="7">
        <f t="shared" ref="G26:L26" si="11">IFERROR(G25/$F25,"-")</f>
        <v>2.2222222222222223E-2</v>
      </c>
      <c r="H26" s="7">
        <f t="shared" si="11"/>
        <v>6.6666666666666666E-2</v>
      </c>
      <c r="I26" s="7">
        <f t="shared" si="11"/>
        <v>4.4444444444444446E-2</v>
      </c>
      <c r="J26" s="7">
        <f t="shared" si="11"/>
        <v>0</v>
      </c>
      <c r="K26" s="7">
        <f t="shared" si="11"/>
        <v>6.6666666666666666E-2</v>
      </c>
      <c r="L26" s="7">
        <f t="shared" si="11"/>
        <v>0.84444444444444444</v>
      </c>
      <c r="N26" s="292"/>
    </row>
    <row r="27" spans="2:14" ht="10.5" customHeight="1" x14ac:dyDescent="0.15">
      <c r="B27" s="22"/>
      <c r="C27" s="459" t="s">
        <v>200</v>
      </c>
      <c r="D27" s="460"/>
      <c r="E27" s="4" t="s">
        <v>191</v>
      </c>
      <c r="F27" s="3">
        <f>+[1]集計表!FM25</f>
        <v>42</v>
      </c>
      <c r="G27" s="3">
        <f>+[1]集計表!FN25</f>
        <v>10</v>
      </c>
      <c r="H27" s="3">
        <f>+[1]集計表!FO25</f>
        <v>9</v>
      </c>
      <c r="I27" s="3">
        <f>+[1]集計表!FP25</f>
        <v>5</v>
      </c>
      <c r="J27" s="3">
        <f>+[1]集計表!FQ25</f>
        <v>1</v>
      </c>
      <c r="K27" s="3">
        <f>+[1]集計表!FR25</f>
        <v>3</v>
      </c>
      <c r="L27" s="3">
        <f>+[1]集計表!FS25</f>
        <v>23</v>
      </c>
      <c r="N27" s="291"/>
    </row>
    <row r="28" spans="2:14" ht="10.5" customHeight="1" x14ac:dyDescent="0.15">
      <c r="B28" s="22"/>
      <c r="C28" s="461"/>
      <c r="D28" s="462"/>
      <c r="E28" s="5" t="s">
        <v>192</v>
      </c>
      <c r="F28" s="6"/>
      <c r="G28" s="7">
        <f t="shared" ref="G28:L28" si="12">IFERROR(G27/$F27,"-")</f>
        <v>0.23809523809523808</v>
      </c>
      <c r="H28" s="7">
        <f t="shared" si="12"/>
        <v>0.21428571428571427</v>
      </c>
      <c r="I28" s="7">
        <f t="shared" si="12"/>
        <v>0.11904761904761904</v>
      </c>
      <c r="J28" s="7">
        <f t="shared" si="12"/>
        <v>2.3809523809523808E-2</v>
      </c>
      <c r="K28" s="7">
        <f t="shared" si="12"/>
        <v>7.1428571428571425E-2</v>
      </c>
      <c r="L28" s="7">
        <f t="shared" si="12"/>
        <v>0.54761904761904767</v>
      </c>
      <c r="N28" s="292"/>
    </row>
    <row r="29" spans="2:14" ht="10.5" customHeight="1" x14ac:dyDescent="0.15">
      <c r="B29" s="22"/>
      <c r="C29" s="459" t="s">
        <v>201</v>
      </c>
      <c r="D29" s="460"/>
      <c r="E29" s="4" t="s">
        <v>191</v>
      </c>
      <c r="F29" s="3">
        <f>+[1]集計表!FM26</f>
        <v>56</v>
      </c>
      <c r="G29" s="3">
        <f>+[1]集計表!FN26</f>
        <v>2</v>
      </c>
      <c r="H29" s="3">
        <f>+[1]集計表!FO26</f>
        <v>8</v>
      </c>
      <c r="I29" s="3">
        <f>+[1]集計表!FP26</f>
        <v>2</v>
      </c>
      <c r="J29" s="3">
        <f>+[1]集計表!FQ26</f>
        <v>0</v>
      </c>
      <c r="K29" s="3">
        <f>+[1]集計表!FR26</f>
        <v>3</v>
      </c>
      <c r="L29" s="3">
        <f>+[1]集計表!FS26</f>
        <v>44</v>
      </c>
      <c r="N29" s="291"/>
    </row>
    <row r="30" spans="2:14" ht="10.5" customHeight="1" x14ac:dyDescent="0.15">
      <c r="B30" s="22"/>
      <c r="C30" s="461"/>
      <c r="D30" s="462"/>
      <c r="E30" s="5" t="s">
        <v>192</v>
      </c>
      <c r="F30" s="6"/>
      <c r="G30" s="7">
        <f t="shared" ref="G30:L30" si="13">IFERROR(G29/$F29,"-")</f>
        <v>3.5714285714285712E-2</v>
      </c>
      <c r="H30" s="7">
        <f t="shared" si="13"/>
        <v>0.14285714285714285</v>
      </c>
      <c r="I30" s="7">
        <f t="shared" si="13"/>
        <v>3.5714285714285712E-2</v>
      </c>
      <c r="J30" s="7">
        <f t="shared" si="13"/>
        <v>0</v>
      </c>
      <c r="K30" s="7">
        <f t="shared" si="13"/>
        <v>5.3571428571428568E-2</v>
      </c>
      <c r="L30" s="7">
        <f t="shared" si="13"/>
        <v>0.7857142857142857</v>
      </c>
      <c r="N30" s="292"/>
    </row>
    <row r="31" spans="2:14" ht="10.5" customHeight="1" x14ac:dyDescent="0.15">
      <c r="B31" s="453" t="s">
        <v>202</v>
      </c>
      <c r="C31" s="484"/>
      <c r="D31" s="485"/>
      <c r="E31" s="30" t="s">
        <v>191</v>
      </c>
      <c r="F31" s="31">
        <f>+F33+F41+F65+F67+F69+F71+F73</f>
        <v>717</v>
      </c>
      <c r="G31" s="31">
        <f t="shared" ref="G31:L31" si="14">+G33+G41+G65+G67+G69+G71+G73</f>
        <v>19</v>
      </c>
      <c r="H31" s="31">
        <f t="shared" si="14"/>
        <v>19</v>
      </c>
      <c r="I31" s="31">
        <f t="shared" si="14"/>
        <v>17</v>
      </c>
      <c r="J31" s="31">
        <f t="shared" si="14"/>
        <v>10</v>
      </c>
      <c r="K31" s="31">
        <f t="shared" si="14"/>
        <v>26</v>
      </c>
      <c r="L31" s="31">
        <f t="shared" si="14"/>
        <v>641</v>
      </c>
      <c r="N31" s="291"/>
    </row>
    <row r="32" spans="2:14" ht="10.5" customHeight="1" x14ac:dyDescent="0.15">
      <c r="B32" s="486"/>
      <c r="C32" s="487"/>
      <c r="D32" s="488"/>
      <c r="E32" s="32" t="s">
        <v>192</v>
      </c>
      <c r="F32" s="33"/>
      <c r="G32" s="34">
        <f t="shared" ref="G32:L32" si="15">IFERROR(G31/$F31,"-")</f>
        <v>2.6499302649930265E-2</v>
      </c>
      <c r="H32" s="34">
        <f t="shared" si="15"/>
        <v>2.6499302649930265E-2</v>
      </c>
      <c r="I32" s="34">
        <f t="shared" si="15"/>
        <v>2.3709902370990237E-2</v>
      </c>
      <c r="J32" s="34">
        <f t="shared" si="15"/>
        <v>1.3947001394700139E-2</v>
      </c>
      <c r="K32" s="34">
        <f t="shared" si="15"/>
        <v>3.626220362622036E-2</v>
      </c>
      <c r="L32" s="34">
        <f t="shared" si="15"/>
        <v>0.89400278940027889</v>
      </c>
      <c r="N32" s="292"/>
    </row>
    <row r="33" spans="2:14" ht="10.5" customHeight="1" x14ac:dyDescent="0.15">
      <c r="B33" s="22"/>
      <c r="C33" s="464" t="s">
        <v>203</v>
      </c>
      <c r="D33" s="479"/>
      <c r="E33" s="36" t="s">
        <v>191</v>
      </c>
      <c r="F33" s="37">
        <f>+[1]集計表!FM8</f>
        <v>144</v>
      </c>
      <c r="G33" s="37">
        <f>+[1]集計表!FN8</f>
        <v>9</v>
      </c>
      <c r="H33" s="37">
        <f>+[1]集計表!FO8</f>
        <v>6</v>
      </c>
      <c r="I33" s="37">
        <f>+[1]集計表!FP8</f>
        <v>4</v>
      </c>
      <c r="J33" s="37">
        <f>+[1]集計表!FQ8</f>
        <v>0</v>
      </c>
      <c r="K33" s="37">
        <f>+[1]集計表!FR8</f>
        <v>2</v>
      </c>
      <c r="L33" s="37">
        <f>+[1]集計表!FS8</f>
        <v>130</v>
      </c>
      <c r="N33" s="291"/>
    </row>
    <row r="34" spans="2:14" ht="10.5" customHeight="1" x14ac:dyDescent="0.15">
      <c r="B34" s="22"/>
      <c r="C34" s="482"/>
      <c r="D34" s="483"/>
      <c r="E34" s="38" t="s">
        <v>192</v>
      </c>
      <c r="F34" s="39"/>
      <c r="G34" s="40">
        <f t="shared" ref="G34:L34" si="16">IFERROR(G33/$F33,"-")</f>
        <v>6.25E-2</v>
      </c>
      <c r="H34" s="40">
        <f t="shared" si="16"/>
        <v>4.1666666666666664E-2</v>
      </c>
      <c r="I34" s="40">
        <f t="shared" si="16"/>
        <v>2.7777777777777776E-2</v>
      </c>
      <c r="J34" s="40">
        <f t="shared" si="16"/>
        <v>0</v>
      </c>
      <c r="K34" s="40">
        <f t="shared" si="16"/>
        <v>1.3888888888888888E-2</v>
      </c>
      <c r="L34" s="40">
        <f t="shared" si="16"/>
        <v>0.90277777777777779</v>
      </c>
      <c r="N34" s="292"/>
    </row>
    <row r="35" spans="2:14" ht="10.5" customHeight="1" x14ac:dyDescent="0.15">
      <c r="B35" s="22"/>
      <c r="C35" s="62"/>
      <c r="D35" s="451" t="s">
        <v>39</v>
      </c>
      <c r="E35" s="4" t="s">
        <v>191</v>
      </c>
      <c r="F35" s="3">
        <f>+[1]集計表!FM27</f>
        <v>44</v>
      </c>
      <c r="G35" s="3">
        <f>+[1]集計表!FN27</f>
        <v>3</v>
      </c>
      <c r="H35" s="3">
        <f>+[1]集計表!FO27</f>
        <v>1</v>
      </c>
      <c r="I35" s="3">
        <f>+[1]集計表!FP27</f>
        <v>2</v>
      </c>
      <c r="J35" s="3">
        <f>+[1]集計表!FQ27</f>
        <v>0</v>
      </c>
      <c r="K35" s="3">
        <f>+[1]集計表!FR27</f>
        <v>1</v>
      </c>
      <c r="L35" s="3">
        <f>+[1]集計表!FS27</f>
        <v>39</v>
      </c>
      <c r="N35" s="291"/>
    </row>
    <row r="36" spans="2:14" ht="10.5" customHeight="1" x14ac:dyDescent="0.15">
      <c r="B36" s="22"/>
      <c r="C36" s="62"/>
      <c r="D36" s="452"/>
      <c r="E36" s="5" t="s">
        <v>192</v>
      </c>
      <c r="F36" s="6"/>
      <c r="G36" s="7">
        <f t="shared" ref="G36:L36" si="17">IFERROR(G35/$F35,"-")</f>
        <v>6.8181818181818177E-2</v>
      </c>
      <c r="H36" s="7">
        <f t="shared" si="17"/>
        <v>2.2727272727272728E-2</v>
      </c>
      <c r="I36" s="7">
        <f t="shared" si="17"/>
        <v>4.5454545454545456E-2</v>
      </c>
      <c r="J36" s="7">
        <f t="shared" si="17"/>
        <v>0</v>
      </c>
      <c r="K36" s="7">
        <f t="shared" si="17"/>
        <v>2.2727272727272728E-2</v>
      </c>
      <c r="L36" s="7">
        <f t="shared" si="17"/>
        <v>0.88636363636363635</v>
      </c>
      <c r="N36" s="292"/>
    </row>
    <row r="37" spans="2:14" ht="10.5" customHeight="1" x14ac:dyDescent="0.15">
      <c r="B37" s="22"/>
      <c r="C37" s="62"/>
      <c r="D37" s="451" t="s">
        <v>19</v>
      </c>
      <c r="E37" s="4" t="s">
        <v>191</v>
      </c>
      <c r="F37" s="3">
        <f>+[1]集計表!FM28</f>
        <v>54</v>
      </c>
      <c r="G37" s="3">
        <f>+[1]集計表!FN28</f>
        <v>6</v>
      </c>
      <c r="H37" s="3">
        <f>+[1]集計表!FO28</f>
        <v>5</v>
      </c>
      <c r="I37" s="3">
        <f>+[1]集計表!FP28</f>
        <v>1</v>
      </c>
      <c r="J37" s="3">
        <f>+[1]集計表!FQ28</f>
        <v>0</v>
      </c>
      <c r="K37" s="3">
        <f>+[1]集計表!FR28</f>
        <v>1</v>
      </c>
      <c r="L37" s="3">
        <f>+[1]集計表!FS28</f>
        <v>46</v>
      </c>
      <c r="N37" s="291"/>
    </row>
    <row r="38" spans="2:14" ht="10.5" customHeight="1" x14ac:dyDescent="0.15">
      <c r="B38" s="22"/>
      <c r="C38" s="62"/>
      <c r="D38" s="452"/>
      <c r="E38" s="5" t="s">
        <v>192</v>
      </c>
      <c r="F38" s="6"/>
      <c r="G38" s="7">
        <f t="shared" ref="G38:L38" si="18">IFERROR(G37/$F37,"-")</f>
        <v>0.1111111111111111</v>
      </c>
      <c r="H38" s="7">
        <f t="shared" si="18"/>
        <v>9.2592592592592587E-2</v>
      </c>
      <c r="I38" s="7">
        <f t="shared" si="18"/>
        <v>1.8518518518518517E-2</v>
      </c>
      <c r="J38" s="7">
        <f t="shared" si="18"/>
        <v>0</v>
      </c>
      <c r="K38" s="7">
        <f t="shared" si="18"/>
        <v>1.8518518518518517E-2</v>
      </c>
      <c r="L38" s="7">
        <f t="shared" si="18"/>
        <v>0.85185185185185186</v>
      </c>
      <c r="N38" s="292"/>
    </row>
    <row r="39" spans="2:14" ht="10.5" customHeight="1" x14ac:dyDescent="0.15">
      <c r="B39" s="22"/>
      <c r="C39" s="62"/>
      <c r="D39" s="451" t="s">
        <v>20</v>
      </c>
      <c r="E39" s="4" t="s">
        <v>191</v>
      </c>
      <c r="F39" s="3">
        <f>+[1]集計表!FM29</f>
        <v>46</v>
      </c>
      <c r="G39" s="3">
        <f>+[1]集計表!FN29</f>
        <v>0</v>
      </c>
      <c r="H39" s="3">
        <f>+[1]集計表!FO29</f>
        <v>0</v>
      </c>
      <c r="I39" s="3">
        <f>+[1]集計表!FP29</f>
        <v>1</v>
      </c>
      <c r="J39" s="3">
        <f>+[1]集計表!FQ29</f>
        <v>0</v>
      </c>
      <c r="K39" s="3">
        <f>+[1]集計表!FR29</f>
        <v>0</v>
      </c>
      <c r="L39" s="3">
        <f>+[1]集計表!FS29</f>
        <v>45</v>
      </c>
      <c r="N39" s="291"/>
    </row>
    <row r="40" spans="2:14" ht="10.5" customHeight="1" x14ac:dyDescent="0.15">
      <c r="B40" s="22"/>
      <c r="C40" s="63"/>
      <c r="D40" s="452"/>
      <c r="E40" s="5" t="s">
        <v>192</v>
      </c>
      <c r="F40" s="6"/>
      <c r="G40" s="7">
        <f t="shared" ref="G40:L40" si="19">IFERROR(G39/$F39,"-")</f>
        <v>0</v>
      </c>
      <c r="H40" s="7">
        <f t="shared" si="19"/>
        <v>0</v>
      </c>
      <c r="I40" s="7">
        <f t="shared" si="19"/>
        <v>2.1739130434782608E-2</v>
      </c>
      <c r="J40" s="7">
        <f t="shared" si="19"/>
        <v>0</v>
      </c>
      <c r="K40" s="7">
        <f t="shared" si="19"/>
        <v>0</v>
      </c>
      <c r="L40" s="7">
        <f t="shared" si="19"/>
        <v>0.97826086956521741</v>
      </c>
      <c r="N40" s="292"/>
    </row>
    <row r="41" spans="2:14" ht="10.5" customHeight="1" x14ac:dyDescent="0.15">
      <c r="B41" s="22"/>
      <c r="C41" s="464" t="s">
        <v>204</v>
      </c>
      <c r="D41" s="479"/>
      <c r="E41" s="36" t="s">
        <v>191</v>
      </c>
      <c r="F41" s="37">
        <f>+[1]集計表!FM9</f>
        <v>247</v>
      </c>
      <c r="G41" s="37">
        <f>+[1]集計表!FN9</f>
        <v>4</v>
      </c>
      <c r="H41" s="37">
        <f>+[1]集計表!FO9</f>
        <v>7</v>
      </c>
      <c r="I41" s="37">
        <f>+[1]集計表!FP9</f>
        <v>4</v>
      </c>
      <c r="J41" s="37">
        <f>+[1]集計表!FQ9</f>
        <v>4</v>
      </c>
      <c r="K41" s="37">
        <f>+[1]集計表!FR9</f>
        <v>7</v>
      </c>
      <c r="L41" s="37">
        <f>+[1]集計表!FS9</f>
        <v>224</v>
      </c>
      <c r="N41" s="291"/>
    </row>
    <row r="42" spans="2:14" ht="10.5" customHeight="1" x14ac:dyDescent="0.15">
      <c r="B42" s="22"/>
      <c r="C42" s="482"/>
      <c r="D42" s="483"/>
      <c r="E42" s="38" t="s">
        <v>192</v>
      </c>
      <c r="F42" s="39"/>
      <c r="G42" s="40">
        <f t="shared" ref="G42:L42" si="20">IFERROR(G41/$F41,"-")</f>
        <v>1.6194331983805668E-2</v>
      </c>
      <c r="H42" s="40">
        <f t="shared" si="20"/>
        <v>2.8340080971659919E-2</v>
      </c>
      <c r="I42" s="40">
        <f t="shared" si="20"/>
        <v>1.6194331983805668E-2</v>
      </c>
      <c r="J42" s="40">
        <f t="shared" si="20"/>
        <v>1.6194331983805668E-2</v>
      </c>
      <c r="K42" s="40">
        <f t="shared" si="20"/>
        <v>2.8340080971659919E-2</v>
      </c>
      <c r="L42" s="40">
        <f t="shared" si="20"/>
        <v>0.90688259109311742</v>
      </c>
      <c r="N42" s="292"/>
    </row>
    <row r="43" spans="2:14" ht="10.5" customHeight="1" x14ac:dyDescent="0.15">
      <c r="B43" s="22"/>
      <c r="C43" s="62"/>
      <c r="D43" s="451" t="s">
        <v>50</v>
      </c>
      <c r="E43" s="4" t="s">
        <v>191</v>
      </c>
      <c r="F43" s="3">
        <f>+[1]集計表!FM30</f>
        <v>115</v>
      </c>
      <c r="G43" s="3">
        <f>+[1]集計表!FN30</f>
        <v>3</v>
      </c>
      <c r="H43" s="3">
        <f>+[1]集計表!FO30</f>
        <v>4</v>
      </c>
      <c r="I43" s="3">
        <f>+[1]集計表!FP30</f>
        <v>3</v>
      </c>
      <c r="J43" s="3">
        <f>+[1]集計表!FQ30</f>
        <v>2</v>
      </c>
      <c r="K43" s="3">
        <f>+[1]集計表!FR30</f>
        <v>7</v>
      </c>
      <c r="L43" s="3">
        <f>+[1]集計表!FS30</f>
        <v>98</v>
      </c>
      <c r="N43" s="291"/>
    </row>
    <row r="44" spans="2:14" ht="10.5" customHeight="1" x14ac:dyDescent="0.15">
      <c r="B44" s="22"/>
      <c r="C44" s="62"/>
      <c r="D44" s="452"/>
      <c r="E44" s="5" t="s">
        <v>192</v>
      </c>
      <c r="F44" s="6"/>
      <c r="G44" s="7">
        <f t="shared" ref="G44:L44" si="21">IFERROR(G43/$F43,"-")</f>
        <v>2.6086956521739129E-2</v>
      </c>
      <c r="H44" s="7">
        <f t="shared" si="21"/>
        <v>3.4782608695652174E-2</v>
      </c>
      <c r="I44" s="7">
        <f t="shared" si="21"/>
        <v>2.6086956521739129E-2</v>
      </c>
      <c r="J44" s="7">
        <f t="shared" si="21"/>
        <v>1.7391304347826087E-2</v>
      </c>
      <c r="K44" s="7">
        <f t="shared" si="21"/>
        <v>6.0869565217391307E-2</v>
      </c>
      <c r="L44" s="7">
        <f t="shared" si="21"/>
        <v>0.85217391304347823</v>
      </c>
      <c r="N44" s="292"/>
    </row>
    <row r="45" spans="2:14" ht="10.5" customHeight="1" x14ac:dyDescent="0.15">
      <c r="B45" s="22"/>
      <c r="C45" s="62"/>
      <c r="D45" s="451" t="s">
        <v>205</v>
      </c>
      <c r="E45" s="4" t="s">
        <v>191</v>
      </c>
      <c r="F45" s="3">
        <f>+[1]集計表!FM31</f>
        <v>15</v>
      </c>
      <c r="G45" s="3">
        <f>+[1]集計表!FN31</f>
        <v>0</v>
      </c>
      <c r="H45" s="3">
        <f>+[1]集計表!FO31</f>
        <v>0</v>
      </c>
      <c r="I45" s="3">
        <f>+[1]集計表!FP31</f>
        <v>0</v>
      </c>
      <c r="J45" s="3">
        <f>+[1]集計表!FQ31</f>
        <v>1</v>
      </c>
      <c r="K45" s="3">
        <f>+[1]集計表!FR31</f>
        <v>1</v>
      </c>
      <c r="L45" s="3">
        <f>+[1]集計表!FS31</f>
        <v>13</v>
      </c>
      <c r="N45" s="291"/>
    </row>
    <row r="46" spans="2:14" ht="10.5" customHeight="1" x14ac:dyDescent="0.15">
      <c r="B46" s="22"/>
      <c r="C46" s="62"/>
      <c r="D46" s="452"/>
      <c r="E46" s="5" t="s">
        <v>192</v>
      </c>
      <c r="F46" s="6"/>
      <c r="G46" s="7">
        <f t="shared" ref="G46:L46" si="22">IFERROR(G45/$F45,"-")</f>
        <v>0</v>
      </c>
      <c r="H46" s="7">
        <f t="shared" si="22"/>
        <v>0</v>
      </c>
      <c r="I46" s="7">
        <f t="shared" si="22"/>
        <v>0</v>
      </c>
      <c r="J46" s="7">
        <f t="shared" si="22"/>
        <v>6.6666666666666666E-2</v>
      </c>
      <c r="K46" s="7">
        <f t="shared" si="22"/>
        <v>6.6666666666666666E-2</v>
      </c>
      <c r="L46" s="7">
        <f t="shared" si="22"/>
        <v>0.8666666666666667</v>
      </c>
      <c r="N46" s="292"/>
    </row>
    <row r="47" spans="2:14" ht="10.5" customHeight="1" x14ac:dyDescent="0.15">
      <c r="B47" s="22"/>
      <c r="C47" s="447" t="s">
        <v>206</v>
      </c>
      <c r="D47" s="451" t="s">
        <v>207</v>
      </c>
      <c r="E47" s="4" t="s">
        <v>191</v>
      </c>
      <c r="F47" s="3">
        <f>+[1]集計表!FM32</f>
        <v>26</v>
      </c>
      <c r="G47" s="3">
        <f>+[1]集計表!FN32</f>
        <v>0</v>
      </c>
      <c r="H47" s="3">
        <f>+[1]集計表!FO32</f>
        <v>1</v>
      </c>
      <c r="I47" s="3">
        <f>+[1]集計表!FP32</f>
        <v>1</v>
      </c>
      <c r="J47" s="3">
        <f>+[1]集計表!FQ32</f>
        <v>1</v>
      </c>
      <c r="K47" s="3">
        <f>+[1]集計表!FR32</f>
        <v>5</v>
      </c>
      <c r="L47" s="3">
        <f>+[1]集計表!FS32</f>
        <v>18</v>
      </c>
      <c r="N47" s="291"/>
    </row>
    <row r="48" spans="2:14" ht="10.5" customHeight="1" x14ac:dyDescent="0.15">
      <c r="B48" s="22"/>
      <c r="C48" s="447"/>
      <c r="D48" s="452"/>
      <c r="E48" s="5" t="s">
        <v>192</v>
      </c>
      <c r="F48" s="6"/>
      <c r="G48" s="7">
        <f t="shared" ref="G48:L48" si="23">IFERROR(G47/$F47,"-")</f>
        <v>0</v>
      </c>
      <c r="H48" s="7">
        <f t="shared" si="23"/>
        <v>3.8461538461538464E-2</v>
      </c>
      <c r="I48" s="7">
        <f t="shared" si="23"/>
        <v>3.8461538461538464E-2</v>
      </c>
      <c r="J48" s="7">
        <f t="shared" si="23"/>
        <v>3.8461538461538464E-2</v>
      </c>
      <c r="K48" s="7">
        <f t="shared" si="23"/>
        <v>0.19230769230769232</v>
      </c>
      <c r="L48" s="7">
        <f t="shared" si="23"/>
        <v>0.69230769230769229</v>
      </c>
      <c r="N48" s="292"/>
    </row>
    <row r="49" spans="2:14" ht="10.5" customHeight="1" x14ac:dyDescent="0.15">
      <c r="B49" s="22"/>
      <c r="C49" s="447" t="s">
        <v>208</v>
      </c>
      <c r="D49" s="451" t="s">
        <v>209</v>
      </c>
      <c r="E49" s="4" t="s">
        <v>191</v>
      </c>
      <c r="F49" s="3">
        <f>+[1]集計表!FM33</f>
        <v>29</v>
      </c>
      <c r="G49" s="3">
        <f>+[1]集計表!FN33</f>
        <v>1</v>
      </c>
      <c r="H49" s="3">
        <f>+[1]集計表!FO33</f>
        <v>1</v>
      </c>
      <c r="I49" s="3">
        <f>+[1]集計表!FP33</f>
        <v>1</v>
      </c>
      <c r="J49" s="3">
        <f>+[1]集計表!FQ33</f>
        <v>0</v>
      </c>
      <c r="K49" s="3">
        <f>+[1]集計表!FR33</f>
        <v>0</v>
      </c>
      <c r="L49" s="3">
        <f>+[1]集計表!FS33</f>
        <v>27</v>
      </c>
      <c r="N49" s="291"/>
    </row>
    <row r="50" spans="2:14" ht="10.5" customHeight="1" x14ac:dyDescent="0.15">
      <c r="B50" s="22"/>
      <c r="C50" s="447"/>
      <c r="D50" s="452"/>
      <c r="E50" s="5" t="s">
        <v>192</v>
      </c>
      <c r="F50" s="6"/>
      <c r="G50" s="7">
        <f t="shared" ref="G50:L50" si="24">IFERROR(G49/$F49,"-")</f>
        <v>3.4482758620689655E-2</v>
      </c>
      <c r="H50" s="7">
        <f t="shared" si="24"/>
        <v>3.4482758620689655E-2</v>
      </c>
      <c r="I50" s="7">
        <f t="shared" si="24"/>
        <v>3.4482758620689655E-2</v>
      </c>
      <c r="J50" s="7">
        <f t="shared" si="24"/>
        <v>0</v>
      </c>
      <c r="K50" s="7">
        <f t="shared" si="24"/>
        <v>0</v>
      </c>
      <c r="L50" s="7">
        <f t="shared" si="24"/>
        <v>0.93103448275862066</v>
      </c>
      <c r="N50" s="292"/>
    </row>
    <row r="51" spans="2:14" ht="10.5" customHeight="1" x14ac:dyDescent="0.15">
      <c r="B51" s="22"/>
      <c r="C51" s="62"/>
      <c r="D51" s="451" t="s">
        <v>210</v>
      </c>
      <c r="E51" s="4" t="s">
        <v>191</v>
      </c>
      <c r="F51" s="3">
        <f>+[1]集計表!FM34</f>
        <v>26</v>
      </c>
      <c r="G51" s="3">
        <f>+[1]集計表!FN34</f>
        <v>1</v>
      </c>
      <c r="H51" s="3">
        <f>+[1]集計表!FO34</f>
        <v>2</v>
      </c>
      <c r="I51" s="3">
        <f>+[1]集計表!FP34</f>
        <v>1</v>
      </c>
      <c r="J51" s="3">
        <f>+[1]集計表!FQ34</f>
        <v>0</v>
      </c>
      <c r="K51" s="3">
        <f>+[1]集計表!FR34</f>
        <v>0</v>
      </c>
      <c r="L51" s="3">
        <f>+[1]集計表!FS34</f>
        <v>23</v>
      </c>
      <c r="N51" s="291"/>
    </row>
    <row r="52" spans="2:14" ht="10.5" customHeight="1" x14ac:dyDescent="0.15">
      <c r="B52" s="22"/>
      <c r="C52" s="62"/>
      <c r="D52" s="452"/>
      <c r="E52" s="5" t="s">
        <v>192</v>
      </c>
      <c r="F52" s="6"/>
      <c r="G52" s="7">
        <f t="shared" ref="G52:L52" si="25">IFERROR(G51/$F51,"-")</f>
        <v>3.8461538461538464E-2</v>
      </c>
      <c r="H52" s="7">
        <f t="shared" si="25"/>
        <v>7.6923076923076927E-2</v>
      </c>
      <c r="I52" s="7">
        <f t="shared" si="25"/>
        <v>3.8461538461538464E-2</v>
      </c>
      <c r="J52" s="7">
        <f t="shared" si="25"/>
        <v>0</v>
      </c>
      <c r="K52" s="7">
        <f t="shared" si="25"/>
        <v>0</v>
      </c>
      <c r="L52" s="7">
        <f t="shared" si="25"/>
        <v>0.88461538461538458</v>
      </c>
      <c r="N52" s="292"/>
    </row>
    <row r="53" spans="2:14" ht="10.5" customHeight="1" x14ac:dyDescent="0.15">
      <c r="B53" s="22"/>
      <c r="C53" s="62"/>
      <c r="D53" s="451" t="s">
        <v>211</v>
      </c>
      <c r="E53" s="4" t="s">
        <v>191</v>
      </c>
      <c r="F53" s="3">
        <f>+[1]集計表!FM35</f>
        <v>19</v>
      </c>
      <c r="G53" s="3">
        <f>+[1]集計表!FN35</f>
        <v>1</v>
      </c>
      <c r="H53" s="3">
        <f>+[1]集計表!FO35</f>
        <v>0</v>
      </c>
      <c r="I53" s="3">
        <f>+[1]集計表!FP35</f>
        <v>0</v>
      </c>
      <c r="J53" s="3">
        <f>+[1]集計表!FQ35</f>
        <v>0</v>
      </c>
      <c r="K53" s="3">
        <f>+[1]集計表!FR35</f>
        <v>1</v>
      </c>
      <c r="L53" s="3">
        <f>+[1]集計表!FS35</f>
        <v>17</v>
      </c>
      <c r="N53" s="291"/>
    </row>
    <row r="54" spans="2:14" ht="10.5" customHeight="1" x14ac:dyDescent="0.15">
      <c r="B54" s="22"/>
      <c r="C54" s="62"/>
      <c r="D54" s="452"/>
      <c r="E54" s="5" t="s">
        <v>192</v>
      </c>
      <c r="F54" s="6"/>
      <c r="G54" s="7">
        <f t="shared" ref="G54:L54" si="26">IFERROR(G53/$F53,"-")</f>
        <v>5.2631578947368418E-2</v>
      </c>
      <c r="H54" s="7">
        <f t="shared" si="26"/>
        <v>0</v>
      </c>
      <c r="I54" s="7">
        <f t="shared" si="26"/>
        <v>0</v>
      </c>
      <c r="J54" s="7">
        <f t="shared" si="26"/>
        <v>0</v>
      </c>
      <c r="K54" s="7">
        <f t="shared" si="26"/>
        <v>5.2631578947368418E-2</v>
      </c>
      <c r="L54" s="7">
        <f t="shared" si="26"/>
        <v>0.89473684210526316</v>
      </c>
      <c r="N54" s="292"/>
    </row>
    <row r="55" spans="2:14" ht="10.5" customHeight="1" x14ac:dyDescent="0.15">
      <c r="B55" s="22"/>
      <c r="C55" s="67"/>
      <c r="D55" s="451" t="s">
        <v>52</v>
      </c>
      <c r="E55" s="4" t="s">
        <v>191</v>
      </c>
      <c r="F55" s="3">
        <f>+[1]集計表!FM36</f>
        <v>132</v>
      </c>
      <c r="G55" s="3">
        <f>+[1]集計表!FN36</f>
        <v>1</v>
      </c>
      <c r="H55" s="3">
        <f>+[1]集計表!FO36</f>
        <v>3</v>
      </c>
      <c r="I55" s="3">
        <f>+[1]集計表!FP36</f>
        <v>1</v>
      </c>
      <c r="J55" s="3">
        <f>+[1]集計表!FQ36</f>
        <v>2</v>
      </c>
      <c r="K55" s="3">
        <f>+[1]集計表!FR36</f>
        <v>0</v>
      </c>
      <c r="L55" s="3">
        <f>+[1]集計表!FS36</f>
        <v>126</v>
      </c>
      <c r="N55" s="291"/>
    </row>
    <row r="56" spans="2:14" ht="10.5" customHeight="1" x14ac:dyDescent="0.15">
      <c r="B56" s="22"/>
      <c r="C56" s="62"/>
      <c r="D56" s="452"/>
      <c r="E56" s="5" t="s">
        <v>192</v>
      </c>
      <c r="F56" s="6"/>
      <c r="G56" s="7">
        <f t="shared" ref="G56:L56" si="27">IFERROR(G55/$F55,"-")</f>
        <v>7.575757575757576E-3</v>
      </c>
      <c r="H56" s="7">
        <f t="shared" si="27"/>
        <v>2.2727272727272728E-2</v>
      </c>
      <c r="I56" s="7">
        <f t="shared" si="27"/>
        <v>7.575757575757576E-3</v>
      </c>
      <c r="J56" s="7">
        <f t="shared" si="27"/>
        <v>1.5151515151515152E-2</v>
      </c>
      <c r="K56" s="7">
        <f t="shared" si="27"/>
        <v>0</v>
      </c>
      <c r="L56" s="7">
        <f t="shared" si="27"/>
        <v>0.95454545454545459</v>
      </c>
      <c r="N56" s="292"/>
    </row>
    <row r="57" spans="2:14" ht="10.5" customHeight="1" x14ac:dyDescent="0.15">
      <c r="B57" s="22"/>
      <c r="C57" s="62"/>
      <c r="D57" s="451" t="s">
        <v>212</v>
      </c>
      <c r="E57" s="4" t="s">
        <v>191</v>
      </c>
      <c r="F57" s="3">
        <f>+[1]集計表!FM37</f>
        <v>34</v>
      </c>
      <c r="G57" s="3">
        <f>+[1]集計表!FN37</f>
        <v>0</v>
      </c>
      <c r="H57" s="3">
        <f>+[1]集計表!FO37</f>
        <v>1</v>
      </c>
      <c r="I57" s="3">
        <f>+[1]集計表!FP37</f>
        <v>0</v>
      </c>
      <c r="J57" s="3">
        <f>+[1]集計表!FQ37</f>
        <v>0</v>
      </c>
      <c r="K57" s="3">
        <f>+[1]集計表!FR37</f>
        <v>0</v>
      </c>
      <c r="L57" s="3">
        <f>+[1]集計表!FS37</f>
        <v>33</v>
      </c>
      <c r="N57" s="291"/>
    </row>
    <row r="58" spans="2:14" ht="10.5" customHeight="1" x14ac:dyDescent="0.15">
      <c r="B58" s="22"/>
      <c r="C58" s="62"/>
      <c r="D58" s="452"/>
      <c r="E58" s="5" t="s">
        <v>192</v>
      </c>
      <c r="F58" s="6"/>
      <c r="G58" s="7">
        <f t="shared" ref="G58:L58" si="28">IFERROR(G57/$F57,"-")</f>
        <v>0</v>
      </c>
      <c r="H58" s="7">
        <f t="shared" si="28"/>
        <v>2.9411764705882353E-2</v>
      </c>
      <c r="I58" s="7">
        <f t="shared" si="28"/>
        <v>0</v>
      </c>
      <c r="J58" s="7">
        <f t="shared" si="28"/>
        <v>0</v>
      </c>
      <c r="K58" s="7">
        <f t="shared" si="28"/>
        <v>0</v>
      </c>
      <c r="L58" s="7">
        <f t="shared" si="28"/>
        <v>0.97058823529411764</v>
      </c>
      <c r="N58" s="292"/>
    </row>
    <row r="59" spans="2:14" ht="10.5" customHeight="1" x14ac:dyDescent="0.15">
      <c r="B59" s="22"/>
      <c r="C59" s="447" t="s">
        <v>213</v>
      </c>
      <c r="D59" s="451" t="s">
        <v>207</v>
      </c>
      <c r="E59" s="4" t="s">
        <v>191</v>
      </c>
      <c r="F59" s="3">
        <f>+[1]集計表!FM38</f>
        <v>32</v>
      </c>
      <c r="G59" s="3">
        <f>+[1]集計表!FN38</f>
        <v>0</v>
      </c>
      <c r="H59" s="3">
        <f>+[1]集計表!FO38</f>
        <v>0</v>
      </c>
      <c r="I59" s="3">
        <f>+[1]集計表!FP38</f>
        <v>0</v>
      </c>
      <c r="J59" s="3">
        <f>+[1]集計表!FQ38</f>
        <v>1</v>
      </c>
      <c r="K59" s="3">
        <f>+[1]集計表!FR38</f>
        <v>0</v>
      </c>
      <c r="L59" s="3">
        <f>+[1]集計表!FS38</f>
        <v>31</v>
      </c>
      <c r="N59" s="291"/>
    </row>
    <row r="60" spans="2:14" ht="10.5" customHeight="1" x14ac:dyDescent="0.15">
      <c r="B60" s="22"/>
      <c r="C60" s="447"/>
      <c r="D60" s="452"/>
      <c r="E60" s="5" t="s">
        <v>192</v>
      </c>
      <c r="F60" s="6"/>
      <c r="G60" s="7">
        <f t="shared" ref="G60:L60" si="29">IFERROR(G59/$F59,"-")</f>
        <v>0</v>
      </c>
      <c r="H60" s="7">
        <f t="shared" si="29"/>
        <v>0</v>
      </c>
      <c r="I60" s="7">
        <f t="shared" si="29"/>
        <v>0</v>
      </c>
      <c r="J60" s="7">
        <f t="shared" si="29"/>
        <v>3.125E-2</v>
      </c>
      <c r="K60" s="7">
        <f t="shared" si="29"/>
        <v>0</v>
      </c>
      <c r="L60" s="7">
        <f t="shared" si="29"/>
        <v>0.96875</v>
      </c>
      <c r="N60" s="292"/>
    </row>
    <row r="61" spans="2:14" ht="10.5" customHeight="1" x14ac:dyDescent="0.15">
      <c r="B61" s="22"/>
      <c r="C61" s="447" t="s">
        <v>208</v>
      </c>
      <c r="D61" s="451" t="s">
        <v>210</v>
      </c>
      <c r="E61" s="4" t="s">
        <v>191</v>
      </c>
      <c r="F61" s="3">
        <f>+[1]集計表!FM39</f>
        <v>28</v>
      </c>
      <c r="G61" s="3">
        <f>+[1]集計表!FN39</f>
        <v>1</v>
      </c>
      <c r="H61" s="3">
        <f>+[1]集計表!FO39</f>
        <v>2</v>
      </c>
      <c r="I61" s="3">
        <f>+[1]集計表!FP39</f>
        <v>0</v>
      </c>
      <c r="J61" s="3">
        <f>+[1]集計表!FQ39</f>
        <v>0</v>
      </c>
      <c r="K61" s="3">
        <f>+[1]集計表!FR39</f>
        <v>0</v>
      </c>
      <c r="L61" s="3">
        <f>+[1]集計表!FS39</f>
        <v>26</v>
      </c>
      <c r="N61" s="291"/>
    </row>
    <row r="62" spans="2:14" ht="10.5" customHeight="1" x14ac:dyDescent="0.15">
      <c r="B62" s="22"/>
      <c r="C62" s="447"/>
      <c r="D62" s="452"/>
      <c r="E62" s="5" t="s">
        <v>192</v>
      </c>
      <c r="F62" s="6"/>
      <c r="G62" s="7">
        <f t="shared" ref="G62:L62" si="30">IFERROR(G61/$F61,"-")</f>
        <v>3.5714285714285712E-2</v>
      </c>
      <c r="H62" s="7">
        <f t="shared" si="30"/>
        <v>7.1428571428571425E-2</v>
      </c>
      <c r="I62" s="7">
        <f t="shared" si="30"/>
        <v>0</v>
      </c>
      <c r="J62" s="7">
        <f t="shared" si="30"/>
        <v>0</v>
      </c>
      <c r="K62" s="7">
        <f t="shared" si="30"/>
        <v>0</v>
      </c>
      <c r="L62" s="7">
        <f t="shared" si="30"/>
        <v>0.9285714285714286</v>
      </c>
      <c r="N62" s="292"/>
    </row>
    <row r="63" spans="2:14" ht="10.5" customHeight="1" x14ac:dyDescent="0.15">
      <c r="B63" s="22"/>
      <c r="C63" s="62"/>
      <c r="D63" s="451" t="s">
        <v>211</v>
      </c>
      <c r="E63" s="4" t="s">
        <v>191</v>
      </c>
      <c r="F63" s="3">
        <f>+[1]集計表!FM40</f>
        <v>38</v>
      </c>
      <c r="G63" s="3">
        <f>+[1]集計表!FN40</f>
        <v>0</v>
      </c>
      <c r="H63" s="3">
        <f>+[1]集計表!FO40</f>
        <v>0</v>
      </c>
      <c r="I63" s="3">
        <f>+[1]集計表!FP40</f>
        <v>1</v>
      </c>
      <c r="J63" s="3">
        <f>+[1]集計表!FQ40</f>
        <v>1</v>
      </c>
      <c r="K63" s="3">
        <f>+[1]集計表!FR40</f>
        <v>0</v>
      </c>
      <c r="L63" s="3">
        <f>+[1]集計表!FS40</f>
        <v>36</v>
      </c>
      <c r="N63" s="291"/>
    </row>
    <row r="64" spans="2:14" ht="10.5" customHeight="1" x14ac:dyDescent="0.15">
      <c r="B64" s="22"/>
      <c r="C64" s="62"/>
      <c r="D64" s="452"/>
      <c r="E64" s="5" t="s">
        <v>192</v>
      </c>
      <c r="F64" s="6"/>
      <c r="G64" s="7">
        <f t="shared" ref="G64:L64" si="31">IFERROR(G63/$F63,"-")</f>
        <v>0</v>
      </c>
      <c r="H64" s="7">
        <f t="shared" si="31"/>
        <v>0</v>
      </c>
      <c r="I64" s="7">
        <f t="shared" si="31"/>
        <v>2.6315789473684209E-2</v>
      </c>
      <c r="J64" s="7">
        <f t="shared" si="31"/>
        <v>2.6315789473684209E-2</v>
      </c>
      <c r="K64" s="7">
        <f t="shared" si="31"/>
        <v>0</v>
      </c>
      <c r="L64" s="7">
        <f t="shared" si="31"/>
        <v>0.94736842105263153</v>
      </c>
      <c r="N64" s="292"/>
    </row>
    <row r="65" spans="2:14" ht="10.5" customHeight="1" x14ac:dyDescent="0.15">
      <c r="B65" s="22"/>
      <c r="C65" s="464" t="s">
        <v>214</v>
      </c>
      <c r="D65" s="479"/>
      <c r="E65" s="36" t="s">
        <v>191</v>
      </c>
      <c r="F65" s="37">
        <f>+[1]集計表!FM10</f>
        <v>44</v>
      </c>
      <c r="G65" s="37">
        <f>+[1]集計表!FN10</f>
        <v>1</v>
      </c>
      <c r="H65" s="37">
        <f>+[1]集計表!FO10</f>
        <v>3</v>
      </c>
      <c r="I65" s="37">
        <f>+[1]集計表!FP10</f>
        <v>1</v>
      </c>
      <c r="J65" s="37">
        <f>+[1]集計表!FQ10</f>
        <v>5</v>
      </c>
      <c r="K65" s="37">
        <f>+[1]集計表!FR10</f>
        <v>3</v>
      </c>
      <c r="L65" s="37">
        <f>+[1]集計表!FS10</f>
        <v>33</v>
      </c>
      <c r="N65" s="291"/>
    </row>
    <row r="66" spans="2:14" ht="10.5" customHeight="1" x14ac:dyDescent="0.15">
      <c r="B66" s="22"/>
      <c r="C66" s="480"/>
      <c r="D66" s="481"/>
      <c r="E66" s="38" t="s">
        <v>192</v>
      </c>
      <c r="F66" s="39"/>
      <c r="G66" s="40">
        <f t="shared" ref="G66:L66" si="32">IFERROR(G65/$F65,"-")</f>
        <v>2.2727272727272728E-2</v>
      </c>
      <c r="H66" s="40">
        <f t="shared" si="32"/>
        <v>6.8181818181818177E-2</v>
      </c>
      <c r="I66" s="40">
        <f t="shared" si="32"/>
        <v>2.2727272727272728E-2</v>
      </c>
      <c r="J66" s="40">
        <f t="shared" si="32"/>
        <v>0.11363636363636363</v>
      </c>
      <c r="K66" s="40">
        <f t="shared" si="32"/>
        <v>6.8181818181818177E-2</v>
      </c>
      <c r="L66" s="40">
        <f t="shared" si="32"/>
        <v>0.75</v>
      </c>
      <c r="N66" s="292"/>
    </row>
    <row r="67" spans="2:14" ht="10.5" customHeight="1" x14ac:dyDescent="0.15">
      <c r="B67" s="22"/>
      <c r="C67" s="464" t="s">
        <v>215</v>
      </c>
      <c r="D67" s="479"/>
      <c r="E67" s="36" t="s">
        <v>191</v>
      </c>
      <c r="F67" s="37">
        <f>+[1]集計表!FM11</f>
        <v>48</v>
      </c>
      <c r="G67" s="37">
        <f>+[1]集計表!FN11</f>
        <v>0</v>
      </c>
      <c r="H67" s="37">
        <f>+[1]集計表!FO11</f>
        <v>0</v>
      </c>
      <c r="I67" s="37">
        <f>+[1]集計表!FP11</f>
        <v>4</v>
      </c>
      <c r="J67" s="37">
        <f>+[1]集計表!FQ11</f>
        <v>0</v>
      </c>
      <c r="K67" s="37">
        <f>+[1]集計表!FR11</f>
        <v>1</v>
      </c>
      <c r="L67" s="37">
        <f>+[1]集計表!FS11</f>
        <v>43</v>
      </c>
      <c r="N67" s="291"/>
    </row>
    <row r="68" spans="2:14" ht="10.5" customHeight="1" x14ac:dyDescent="0.15">
      <c r="B68" s="22"/>
      <c r="C68" s="480"/>
      <c r="D68" s="481"/>
      <c r="E68" s="38" t="s">
        <v>192</v>
      </c>
      <c r="F68" s="39"/>
      <c r="G68" s="40">
        <f t="shared" ref="G68:L68" si="33">IFERROR(G67/$F67,"-")</f>
        <v>0</v>
      </c>
      <c r="H68" s="40">
        <f t="shared" si="33"/>
        <v>0</v>
      </c>
      <c r="I68" s="40">
        <f t="shared" si="33"/>
        <v>8.3333333333333329E-2</v>
      </c>
      <c r="J68" s="40">
        <f t="shared" si="33"/>
        <v>0</v>
      </c>
      <c r="K68" s="40">
        <f t="shared" si="33"/>
        <v>2.0833333333333332E-2</v>
      </c>
      <c r="L68" s="40">
        <f t="shared" si="33"/>
        <v>0.89583333333333337</v>
      </c>
      <c r="N68" s="292"/>
    </row>
    <row r="69" spans="2:14" ht="10.5" customHeight="1" x14ac:dyDescent="0.15">
      <c r="B69" s="22"/>
      <c r="C69" s="464" t="s">
        <v>216</v>
      </c>
      <c r="D69" s="479"/>
      <c r="E69" s="36" t="s">
        <v>191</v>
      </c>
      <c r="F69" s="37">
        <f>+[1]集計表!FM12</f>
        <v>44</v>
      </c>
      <c r="G69" s="37">
        <f>+[1]集計表!FN12</f>
        <v>1</v>
      </c>
      <c r="H69" s="37">
        <f>+[1]集計表!FO12</f>
        <v>0</v>
      </c>
      <c r="I69" s="37">
        <f>+[1]集計表!FP12</f>
        <v>0</v>
      </c>
      <c r="J69" s="37">
        <f>+[1]集計表!FQ12</f>
        <v>0</v>
      </c>
      <c r="K69" s="37">
        <f>+[1]集計表!FR12</f>
        <v>4</v>
      </c>
      <c r="L69" s="37">
        <f>+[1]集計表!FS12</f>
        <v>39</v>
      </c>
      <c r="N69" s="291"/>
    </row>
    <row r="70" spans="2:14" ht="10.5" customHeight="1" x14ac:dyDescent="0.15">
      <c r="B70" s="22"/>
      <c r="C70" s="480"/>
      <c r="D70" s="481"/>
      <c r="E70" s="38" t="s">
        <v>192</v>
      </c>
      <c r="F70" s="39"/>
      <c r="G70" s="40">
        <f t="shared" ref="G70:L70" si="34">IFERROR(G69/$F69,"-")</f>
        <v>2.2727272727272728E-2</v>
      </c>
      <c r="H70" s="40">
        <f t="shared" si="34"/>
        <v>0</v>
      </c>
      <c r="I70" s="40">
        <f t="shared" si="34"/>
        <v>0</v>
      </c>
      <c r="J70" s="40">
        <f t="shared" si="34"/>
        <v>0</v>
      </c>
      <c r="K70" s="40">
        <f t="shared" si="34"/>
        <v>9.0909090909090912E-2</v>
      </c>
      <c r="L70" s="40">
        <f t="shared" si="34"/>
        <v>0.88636363636363635</v>
      </c>
      <c r="N70" s="292"/>
    </row>
    <row r="71" spans="2:14" ht="10.5" customHeight="1" x14ac:dyDescent="0.15">
      <c r="B71" s="22"/>
      <c r="C71" s="464" t="s">
        <v>217</v>
      </c>
      <c r="D71" s="479"/>
      <c r="E71" s="36" t="s">
        <v>191</v>
      </c>
      <c r="F71" s="37">
        <f>+[1]集計表!FM13</f>
        <v>39</v>
      </c>
      <c r="G71" s="37">
        <f>+[1]集計表!FN13</f>
        <v>0</v>
      </c>
      <c r="H71" s="37">
        <f>+[1]集計表!FO13</f>
        <v>0</v>
      </c>
      <c r="I71" s="37">
        <f>+[1]集計表!FP13</f>
        <v>2</v>
      </c>
      <c r="J71" s="37">
        <f>+[1]集計表!FQ13</f>
        <v>0</v>
      </c>
      <c r="K71" s="37">
        <f>+[1]集計表!FR13</f>
        <v>0</v>
      </c>
      <c r="L71" s="37">
        <f>+[1]集計表!FS13</f>
        <v>37</v>
      </c>
      <c r="N71" s="291"/>
    </row>
    <row r="72" spans="2:14" ht="10.5" customHeight="1" x14ac:dyDescent="0.15">
      <c r="B72" s="22"/>
      <c r="C72" s="480"/>
      <c r="D72" s="481"/>
      <c r="E72" s="38" t="s">
        <v>192</v>
      </c>
      <c r="F72" s="39"/>
      <c r="G72" s="40">
        <f t="shared" ref="G72:L72" si="35">IFERROR(G71/$F71,"-")</f>
        <v>0</v>
      </c>
      <c r="H72" s="40">
        <f t="shared" si="35"/>
        <v>0</v>
      </c>
      <c r="I72" s="40">
        <f t="shared" si="35"/>
        <v>5.128205128205128E-2</v>
      </c>
      <c r="J72" s="40">
        <f t="shared" si="35"/>
        <v>0</v>
      </c>
      <c r="K72" s="40">
        <f t="shared" si="35"/>
        <v>0</v>
      </c>
      <c r="L72" s="40">
        <f t="shared" si="35"/>
        <v>0.94871794871794868</v>
      </c>
      <c r="N72" s="292"/>
    </row>
    <row r="73" spans="2:14" ht="10.5" customHeight="1" x14ac:dyDescent="0.15">
      <c r="B73" s="22"/>
      <c r="C73" s="464" t="s">
        <v>218</v>
      </c>
      <c r="D73" s="479"/>
      <c r="E73" s="36" t="s">
        <v>191</v>
      </c>
      <c r="F73" s="37">
        <f>+[1]集計表!FM14</f>
        <v>151</v>
      </c>
      <c r="G73" s="37">
        <f>+[1]集計表!FN14</f>
        <v>4</v>
      </c>
      <c r="H73" s="37">
        <f>+[1]集計表!FO14</f>
        <v>3</v>
      </c>
      <c r="I73" s="37">
        <f>+[1]集計表!FP14</f>
        <v>2</v>
      </c>
      <c r="J73" s="37">
        <f>+[1]集計表!FQ14</f>
        <v>1</v>
      </c>
      <c r="K73" s="37">
        <f>+[1]集計表!FR14</f>
        <v>9</v>
      </c>
      <c r="L73" s="37">
        <f>+[1]集計表!FS14</f>
        <v>135</v>
      </c>
      <c r="N73" s="291"/>
    </row>
    <row r="74" spans="2:14" ht="10.5" customHeight="1" x14ac:dyDescent="0.15">
      <c r="B74" s="22"/>
      <c r="C74" s="482"/>
      <c r="D74" s="483"/>
      <c r="E74" s="38" t="s">
        <v>192</v>
      </c>
      <c r="F74" s="39"/>
      <c r="G74" s="40">
        <f t="shared" ref="G74:L74" si="36">IFERROR(G73/$F73,"-")</f>
        <v>2.6490066225165563E-2</v>
      </c>
      <c r="H74" s="40">
        <f t="shared" si="36"/>
        <v>1.9867549668874173E-2</v>
      </c>
      <c r="I74" s="40">
        <f t="shared" si="36"/>
        <v>1.3245033112582781E-2</v>
      </c>
      <c r="J74" s="40">
        <f t="shared" si="36"/>
        <v>6.6225165562913907E-3</v>
      </c>
      <c r="K74" s="40">
        <f t="shared" si="36"/>
        <v>5.9602649006622516E-2</v>
      </c>
      <c r="L74" s="40">
        <f t="shared" si="36"/>
        <v>0.89403973509933776</v>
      </c>
      <c r="N74" s="292"/>
    </row>
    <row r="75" spans="2:14" ht="10.5" customHeight="1" x14ac:dyDescent="0.15">
      <c r="B75" s="22"/>
      <c r="C75" s="64"/>
      <c r="D75" s="451" t="s">
        <v>47</v>
      </c>
      <c r="E75" s="4" t="s">
        <v>191</v>
      </c>
      <c r="F75" s="3">
        <f>+[1]集計表!FM45</f>
        <v>37</v>
      </c>
      <c r="G75" s="3">
        <f>+[1]集計表!FN45</f>
        <v>0</v>
      </c>
      <c r="H75" s="3">
        <f>+[1]集計表!FO45</f>
        <v>1</v>
      </c>
      <c r="I75" s="3">
        <f>+[1]集計表!FP45</f>
        <v>0</v>
      </c>
      <c r="J75" s="3">
        <f>+[1]集計表!FQ45</f>
        <v>0</v>
      </c>
      <c r="K75" s="3">
        <f>+[1]集計表!FR45</f>
        <v>0</v>
      </c>
      <c r="L75" s="3">
        <f>+[1]集計表!FS45</f>
        <v>36</v>
      </c>
      <c r="N75" s="291"/>
    </row>
    <row r="76" spans="2:14" ht="10.5" customHeight="1" x14ac:dyDescent="0.15">
      <c r="B76" s="22"/>
      <c r="C76" s="64"/>
      <c r="D76" s="452"/>
      <c r="E76" s="5" t="s">
        <v>192</v>
      </c>
      <c r="F76" s="6"/>
      <c r="G76" s="7">
        <f t="shared" ref="G76:L76" si="37">IFERROR(G75/$F75,"-")</f>
        <v>0</v>
      </c>
      <c r="H76" s="7">
        <f t="shared" si="37"/>
        <v>2.7027027027027029E-2</v>
      </c>
      <c r="I76" s="7">
        <f t="shared" si="37"/>
        <v>0</v>
      </c>
      <c r="J76" s="7">
        <f t="shared" si="37"/>
        <v>0</v>
      </c>
      <c r="K76" s="7">
        <f t="shared" si="37"/>
        <v>0</v>
      </c>
      <c r="L76" s="7">
        <f t="shared" si="37"/>
        <v>0.97297297297297303</v>
      </c>
      <c r="N76" s="292"/>
    </row>
    <row r="77" spans="2:14" ht="10.5" customHeight="1" x14ac:dyDescent="0.15">
      <c r="B77" s="22"/>
      <c r="C77" s="64"/>
      <c r="D77" s="451" t="s">
        <v>219</v>
      </c>
      <c r="E77" s="4" t="s">
        <v>191</v>
      </c>
      <c r="F77" s="3">
        <f>+[1]集計表!FM46</f>
        <v>39</v>
      </c>
      <c r="G77" s="3">
        <f>+[1]集計表!FN46</f>
        <v>1</v>
      </c>
      <c r="H77" s="3">
        <f>+[1]集計表!FO46</f>
        <v>0</v>
      </c>
      <c r="I77" s="3">
        <f>+[1]集計表!FP46</f>
        <v>0</v>
      </c>
      <c r="J77" s="3">
        <f>+[1]集計表!FQ46</f>
        <v>0</v>
      </c>
      <c r="K77" s="3">
        <f>+[1]集計表!FR46</f>
        <v>3</v>
      </c>
      <c r="L77" s="3">
        <f>+[1]集計表!FS46</f>
        <v>35</v>
      </c>
      <c r="N77" s="291"/>
    </row>
    <row r="78" spans="2:14" ht="10.5" customHeight="1" x14ac:dyDescent="0.15">
      <c r="B78" s="22"/>
      <c r="C78" s="64"/>
      <c r="D78" s="452"/>
      <c r="E78" s="5" t="s">
        <v>192</v>
      </c>
      <c r="F78" s="6"/>
      <c r="G78" s="7">
        <f t="shared" ref="G78:L78" si="38">IFERROR(G77/$F77,"-")</f>
        <v>2.564102564102564E-2</v>
      </c>
      <c r="H78" s="7">
        <f t="shared" si="38"/>
        <v>0</v>
      </c>
      <c r="I78" s="7">
        <f t="shared" si="38"/>
        <v>0</v>
      </c>
      <c r="J78" s="7">
        <f t="shared" si="38"/>
        <v>0</v>
      </c>
      <c r="K78" s="7">
        <f t="shared" si="38"/>
        <v>7.6923076923076927E-2</v>
      </c>
      <c r="L78" s="7">
        <f t="shared" si="38"/>
        <v>0.89743589743589747</v>
      </c>
      <c r="N78" s="292"/>
    </row>
    <row r="79" spans="2:14" ht="10.5" customHeight="1" x14ac:dyDescent="0.15">
      <c r="B79" s="22"/>
      <c r="C79" s="64"/>
      <c r="D79" s="451" t="s">
        <v>220</v>
      </c>
      <c r="E79" s="4" t="s">
        <v>191</v>
      </c>
      <c r="F79" s="3">
        <f>+[1]集計表!FM47</f>
        <v>39</v>
      </c>
      <c r="G79" s="3">
        <f>+[1]集計表!FN47</f>
        <v>1</v>
      </c>
      <c r="H79" s="3">
        <f>+[1]集計表!FO47</f>
        <v>1</v>
      </c>
      <c r="I79" s="3">
        <f>+[1]集計表!FP47</f>
        <v>0</v>
      </c>
      <c r="J79" s="3">
        <f>+[1]集計表!FQ47</f>
        <v>0</v>
      </c>
      <c r="K79" s="3">
        <f>+[1]集計表!FR47</f>
        <v>3</v>
      </c>
      <c r="L79" s="3">
        <f>+[1]集計表!FS47</f>
        <v>34</v>
      </c>
      <c r="N79" s="291"/>
    </row>
    <row r="80" spans="2:14" ht="10.5" customHeight="1" x14ac:dyDescent="0.15">
      <c r="B80" s="22"/>
      <c r="C80" s="64"/>
      <c r="D80" s="452"/>
      <c r="E80" s="5" t="s">
        <v>192</v>
      </c>
      <c r="F80" s="6"/>
      <c r="G80" s="7">
        <f t="shared" ref="G80:L80" si="39">IFERROR(G79/$F79,"-")</f>
        <v>2.564102564102564E-2</v>
      </c>
      <c r="H80" s="7">
        <f t="shared" si="39"/>
        <v>2.564102564102564E-2</v>
      </c>
      <c r="I80" s="7">
        <f t="shared" si="39"/>
        <v>0</v>
      </c>
      <c r="J80" s="7">
        <f t="shared" si="39"/>
        <v>0</v>
      </c>
      <c r="K80" s="7">
        <f t="shared" si="39"/>
        <v>7.6923076923076927E-2</v>
      </c>
      <c r="L80" s="7">
        <f t="shared" si="39"/>
        <v>0.87179487179487181</v>
      </c>
      <c r="N80" s="292"/>
    </row>
    <row r="81" spans="2:14" ht="10.5" customHeight="1" x14ac:dyDescent="0.15">
      <c r="B81" s="22"/>
      <c r="C81" s="64"/>
      <c r="D81" s="451" t="s">
        <v>221</v>
      </c>
      <c r="E81" s="4" t="s">
        <v>191</v>
      </c>
      <c r="F81" s="3">
        <f>+[1]集計表!FM48</f>
        <v>36</v>
      </c>
      <c r="G81" s="3">
        <f>+[1]集計表!FN48</f>
        <v>2</v>
      </c>
      <c r="H81" s="3">
        <f>+[1]集計表!FO48</f>
        <v>1</v>
      </c>
      <c r="I81" s="3">
        <f>+[1]集計表!FP48</f>
        <v>2</v>
      </c>
      <c r="J81" s="3">
        <f>+[1]集計表!FQ48</f>
        <v>1</v>
      </c>
      <c r="K81" s="3">
        <f>+[1]集計表!FR48</f>
        <v>3</v>
      </c>
      <c r="L81" s="3">
        <f>+[1]集計表!FS48</f>
        <v>30</v>
      </c>
      <c r="N81" s="291"/>
    </row>
    <row r="82" spans="2:14" ht="10.5" customHeight="1" x14ac:dyDescent="0.15">
      <c r="B82" s="23"/>
      <c r="C82" s="63"/>
      <c r="D82" s="452"/>
      <c r="E82" s="5" t="s">
        <v>192</v>
      </c>
      <c r="F82" s="6"/>
      <c r="G82" s="7">
        <f t="shared" ref="G82:L82" si="40">IFERROR(G81/$F81,"-")</f>
        <v>5.5555555555555552E-2</v>
      </c>
      <c r="H82" s="7">
        <f t="shared" si="40"/>
        <v>2.7777777777777776E-2</v>
      </c>
      <c r="I82" s="7">
        <f t="shared" si="40"/>
        <v>5.5555555555555552E-2</v>
      </c>
      <c r="J82" s="7">
        <f t="shared" si="40"/>
        <v>2.7777777777777776E-2</v>
      </c>
      <c r="K82" s="7">
        <f t="shared" si="40"/>
        <v>8.3333333333333329E-2</v>
      </c>
      <c r="L82" s="7">
        <f t="shared" si="40"/>
        <v>0.83333333333333337</v>
      </c>
      <c r="N82" s="292"/>
    </row>
    <row r="83" spans="2:14" ht="10.5" customHeight="1" x14ac:dyDescent="0.15"/>
    <row r="84" spans="2:14" x14ac:dyDescent="0.15">
      <c r="B84" s="1" t="s">
        <v>76</v>
      </c>
    </row>
  </sheetData>
  <sheetProtection algorithmName="SHA-512" hashValue="nnhYbMXHABiLxPbCKKWSz15LFKwDOYid31Q2bWzDCNRo7jW5iaGP5amdhqQ6sJhz8l3FuHwai5YdVoBhvRSqSw==" saltValue="LqTKaRGQxzncHJ+3u20aNA=="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4F453-7F42-41F5-BD4D-65D0CACFF455}">
  <dimension ref="A1:N84"/>
  <sheetViews>
    <sheetView topLeftCell="B1" workbookViewId="0">
      <selection activeCell="N2" sqref="N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3" width="7.875" style="1" customWidth="1"/>
    <col min="14" max="16384" width="9" style="1"/>
  </cols>
  <sheetData>
    <row r="1" spans="1:14" ht="17.25" x14ac:dyDescent="0.2">
      <c r="A1" s="88"/>
      <c r="B1" s="15" t="s">
        <v>380</v>
      </c>
    </row>
    <row r="2" spans="1:14" ht="33.950000000000003" customHeight="1" x14ac:dyDescent="0.15">
      <c r="B2" s="495"/>
      <c r="C2" s="497"/>
      <c r="D2" s="498"/>
      <c r="E2" s="2"/>
      <c r="F2" s="17" t="s">
        <v>189</v>
      </c>
      <c r="G2" s="18" t="s">
        <v>381</v>
      </c>
      <c r="H2" s="18" t="s">
        <v>382</v>
      </c>
      <c r="I2" s="18" t="s">
        <v>383</v>
      </c>
      <c r="J2" s="18" t="s">
        <v>384</v>
      </c>
      <c r="K2" s="18" t="s">
        <v>385</v>
      </c>
      <c r="L2" s="18" t="s">
        <v>386</v>
      </c>
      <c r="N2" s="290"/>
    </row>
    <row r="3" spans="1:14" ht="10.5" customHeight="1" x14ac:dyDescent="0.15">
      <c r="B3" s="468" t="s">
        <v>190</v>
      </c>
      <c r="C3" s="490"/>
      <c r="D3" s="491"/>
      <c r="E3" s="24" t="s">
        <v>191</v>
      </c>
      <c r="F3" s="25">
        <f>+[1]集計表!FT6</f>
        <v>1220</v>
      </c>
      <c r="G3" s="25">
        <f>+[1]集計表!FU6</f>
        <v>94</v>
      </c>
      <c r="H3" s="25">
        <f>+[1]集計表!FV6</f>
        <v>105</v>
      </c>
      <c r="I3" s="25">
        <f>+[1]集計表!FW6</f>
        <v>69</v>
      </c>
      <c r="J3" s="25">
        <f>+[1]集計表!FX6</f>
        <v>32</v>
      </c>
      <c r="K3" s="25">
        <f>+[1]集計表!FY6</f>
        <v>70</v>
      </c>
      <c r="L3" s="25">
        <f>+[1]集計表!FZ6</f>
        <v>955</v>
      </c>
      <c r="N3" s="291"/>
    </row>
    <row r="4" spans="1:14" ht="10.5" customHeight="1" x14ac:dyDescent="0.15">
      <c r="B4" s="492"/>
      <c r="C4" s="493"/>
      <c r="D4" s="494"/>
      <c r="E4" s="26" t="s">
        <v>192</v>
      </c>
      <c r="F4" s="27"/>
      <c r="G4" s="28">
        <f>IFERROR(G3/$F3,"-")</f>
        <v>7.7049180327868852E-2</v>
      </c>
      <c r="H4" s="28">
        <f t="shared" ref="H4:L4" si="0">IFERROR(H3/$F3,"-")</f>
        <v>8.6065573770491802E-2</v>
      </c>
      <c r="I4" s="28">
        <f t="shared" si="0"/>
        <v>5.6557377049180325E-2</v>
      </c>
      <c r="J4" s="28">
        <f t="shared" si="0"/>
        <v>2.6229508196721311E-2</v>
      </c>
      <c r="K4" s="28">
        <f t="shared" si="0"/>
        <v>5.737704918032787E-2</v>
      </c>
      <c r="L4" s="28">
        <f t="shared" si="0"/>
        <v>0.78278688524590168</v>
      </c>
      <c r="N4" s="292"/>
    </row>
    <row r="5" spans="1:14" ht="10.5" customHeight="1" x14ac:dyDescent="0.15">
      <c r="B5" s="453" t="s">
        <v>193</v>
      </c>
      <c r="C5" s="484"/>
      <c r="D5" s="485"/>
      <c r="E5" s="30" t="s">
        <v>191</v>
      </c>
      <c r="F5" s="31">
        <f>+[1]集計表!FT7</f>
        <v>537</v>
      </c>
      <c r="G5" s="31">
        <f>+[1]集計表!FU7</f>
        <v>62</v>
      </c>
      <c r="H5" s="31">
        <f>+[1]集計表!FV7</f>
        <v>68</v>
      </c>
      <c r="I5" s="31">
        <f>+[1]集計表!FW7</f>
        <v>40</v>
      </c>
      <c r="J5" s="31">
        <f>+[1]集計表!FX7</f>
        <v>19</v>
      </c>
      <c r="K5" s="31">
        <f>+[1]集計表!FY7</f>
        <v>27</v>
      </c>
      <c r="L5" s="31">
        <f>+[1]集計表!FZ7</f>
        <v>390</v>
      </c>
      <c r="N5" s="291"/>
    </row>
    <row r="6" spans="1:14" ht="10.5" customHeight="1" x14ac:dyDescent="0.15">
      <c r="B6" s="486"/>
      <c r="C6" s="487"/>
      <c r="D6" s="488"/>
      <c r="E6" s="32" t="s">
        <v>192</v>
      </c>
      <c r="F6" s="33"/>
      <c r="G6" s="70">
        <f>IFERROR(G5/$F5,"-")</f>
        <v>0.1154562383612663</v>
      </c>
      <c r="H6" s="70">
        <f t="shared" ref="H6:L6" si="1">IFERROR(H5/$F5,"-")</f>
        <v>0.1266294227188082</v>
      </c>
      <c r="I6" s="70">
        <f t="shared" si="1"/>
        <v>7.4487895716946001E-2</v>
      </c>
      <c r="J6" s="70">
        <f t="shared" si="1"/>
        <v>3.5381750465549346E-2</v>
      </c>
      <c r="K6" s="70">
        <f t="shared" si="1"/>
        <v>5.027932960893855E-2</v>
      </c>
      <c r="L6" s="70">
        <f t="shared" si="1"/>
        <v>0.72625698324022347</v>
      </c>
      <c r="N6" s="292"/>
    </row>
    <row r="7" spans="1:14" ht="10.5" customHeight="1" x14ac:dyDescent="0.15">
      <c r="B7" s="22"/>
      <c r="C7" s="459" t="s">
        <v>194</v>
      </c>
      <c r="D7" s="460"/>
      <c r="E7" s="4" t="s">
        <v>191</v>
      </c>
      <c r="F7" s="3">
        <f>+[1]集計表!FT15</f>
        <v>40</v>
      </c>
      <c r="G7" s="3">
        <f>+[1]集計表!FU15</f>
        <v>6</v>
      </c>
      <c r="H7" s="3">
        <f>+[1]集計表!FV15</f>
        <v>3</v>
      </c>
      <c r="I7" s="3">
        <f>+[1]集計表!FW15</f>
        <v>2</v>
      </c>
      <c r="J7" s="3">
        <f>+[1]集計表!FX15</f>
        <v>2</v>
      </c>
      <c r="K7" s="3">
        <f>+[1]集計表!FY15</f>
        <v>7</v>
      </c>
      <c r="L7" s="3">
        <f>+[1]集計表!FZ15</f>
        <v>26</v>
      </c>
      <c r="N7" s="291"/>
    </row>
    <row r="8" spans="1:14" ht="10.5" customHeight="1" x14ac:dyDescent="0.15">
      <c r="B8" s="22"/>
      <c r="C8" s="461"/>
      <c r="D8" s="462"/>
      <c r="E8" s="5" t="s">
        <v>192</v>
      </c>
      <c r="F8" s="6"/>
      <c r="G8" s="7">
        <f t="shared" ref="G8:L8" si="2">IFERROR(G7/$F7,"-")</f>
        <v>0.15</v>
      </c>
      <c r="H8" s="7">
        <f t="shared" si="2"/>
        <v>7.4999999999999997E-2</v>
      </c>
      <c r="I8" s="7">
        <f t="shared" si="2"/>
        <v>0.05</v>
      </c>
      <c r="J8" s="7">
        <f t="shared" si="2"/>
        <v>0.05</v>
      </c>
      <c r="K8" s="7">
        <f t="shared" si="2"/>
        <v>0.17499999999999999</v>
      </c>
      <c r="L8" s="7">
        <f t="shared" si="2"/>
        <v>0.65</v>
      </c>
      <c r="N8" s="292"/>
    </row>
    <row r="9" spans="1:14" ht="10.5" customHeight="1" x14ac:dyDescent="0.15">
      <c r="B9" s="22"/>
      <c r="C9" s="459" t="s">
        <v>195</v>
      </c>
      <c r="D9" s="460"/>
      <c r="E9" s="4" t="s">
        <v>191</v>
      </c>
      <c r="F9" s="3">
        <f>+[1]集計表!FT16</f>
        <v>31</v>
      </c>
      <c r="G9" s="3">
        <f>+[1]集計表!FU16</f>
        <v>4</v>
      </c>
      <c r="H9" s="3">
        <f>+[1]集計表!FV16</f>
        <v>6</v>
      </c>
      <c r="I9" s="3">
        <f>+[1]集計表!FW16</f>
        <v>2</v>
      </c>
      <c r="J9" s="3">
        <f>+[1]集計表!FX16</f>
        <v>0</v>
      </c>
      <c r="K9" s="3">
        <f>+[1]集計表!FY16</f>
        <v>1</v>
      </c>
      <c r="L9" s="3">
        <f>+[1]集計表!FZ16</f>
        <v>23</v>
      </c>
      <c r="N9" s="291"/>
    </row>
    <row r="10" spans="1:14" ht="10.5" customHeight="1" x14ac:dyDescent="0.15">
      <c r="B10" s="22"/>
      <c r="C10" s="461"/>
      <c r="D10" s="462"/>
      <c r="E10" s="5" t="s">
        <v>192</v>
      </c>
      <c r="F10" s="6"/>
      <c r="G10" s="7">
        <f t="shared" ref="G10:L10" si="3">IFERROR(G9/$F9,"-")</f>
        <v>0.12903225806451613</v>
      </c>
      <c r="H10" s="7">
        <f t="shared" si="3"/>
        <v>0.19354838709677419</v>
      </c>
      <c r="I10" s="7">
        <f t="shared" si="3"/>
        <v>6.4516129032258063E-2</v>
      </c>
      <c r="J10" s="7">
        <f t="shared" si="3"/>
        <v>0</v>
      </c>
      <c r="K10" s="7">
        <f t="shared" si="3"/>
        <v>3.2258064516129031E-2</v>
      </c>
      <c r="L10" s="7">
        <f t="shared" si="3"/>
        <v>0.74193548387096775</v>
      </c>
      <c r="N10" s="292"/>
    </row>
    <row r="11" spans="1:14" ht="10.5" customHeight="1" x14ac:dyDescent="0.15">
      <c r="B11" s="22"/>
      <c r="C11" s="459" t="s">
        <v>22</v>
      </c>
      <c r="D11" s="460"/>
      <c r="E11" s="4" t="s">
        <v>191</v>
      </c>
      <c r="F11" s="3">
        <f>+[1]集計表!FT17</f>
        <v>31</v>
      </c>
      <c r="G11" s="3">
        <f>+[1]集計表!FU17</f>
        <v>1</v>
      </c>
      <c r="H11" s="3">
        <f>+[1]集計表!FV17</f>
        <v>2</v>
      </c>
      <c r="I11" s="3">
        <f>+[1]集計表!FW17</f>
        <v>0</v>
      </c>
      <c r="J11" s="3">
        <f>+[1]集計表!FX17</f>
        <v>0</v>
      </c>
      <c r="K11" s="3">
        <f>+[1]集計表!FY17</f>
        <v>1</v>
      </c>
      <c r="L11" s="3">
        <f>+[1]集計表!FZ17</f>
        <v>27</v>
      </c>
      <c r="N11" s="291"/>
    </row>
    <row r="12" spans="1:14" ht="10.5" customHeight="1" x14ac:dyDescent="0.15">
      <c r="B12" s="22"/>
      <c r="C12" s="461"/>
      <c r="D12" s="462"/>
      <c r="E12" s="5" t="s">
        <v>192</v>
      </c>
      <c r="F12" s="6"/>
      <c r="G12" s="7">
        <f t="shared" ref="G12:L12" si="4">IFERROR(G11/$F11,"-")</f>
        <v>3.2258064516129031E-2</v>
      </c>
      <c r="H12" s="7">
        <f t="shared" si="4"/>
        <v>6.4516129032258063E-2</v>
      </c>
      <c r="I12" s="7">
        <f t="shared" si="4"/>
        <v>0</v>
      </c>
      <c r="J12" s="7">
        <f t="shared" si="4"/>
        <v>0</v>
      </c>
      <c r="K12" s="7">
        <f t="shared" si="4"/>
        <v>3.2258064516129031E-2</v>
      </c>
      <c r="L12" s="7">
        <f t="shared" si="4"/>
        <v>0.87096774193548387</v>
      </c>
      <c r="N12" s="292"/>
    </row>
    <row r="13" spans="1:14" ht="10.5" customHeight="1" x14ac:dyDescent="0.15">
      <c r="B13" s="22"/>
      <c r="C13" s="459" t="s">
        <v>25</v>
      </c>
      <c r="D13" s="460"/>
      <c r="E13" s="4" t="s">
        <v>191</v>
      </c>
      <c r="F13" s="3">
        <f>+[1]集計表!FT18</f>
        <v>47</v>
      </c>
      <c r="G13" s="3">
        <f>+[1]集計表!FU18</f>
        <v>5</v>
      </c>
      <c r="H13" s="3">
        <f>+[1]集計表!FV18</f>
        <v>2</v>
      </c>
      <c r="I13" s="3">
        <f>+[1]集計表!FW18</f>
        <v>1</v>
      </c>
      <c r="J13" s="3">
        <f>+[1]集計表!FX18</f>
        <v>2</v>
      </c>
      <c r="K13" s="3">
        <f>+[1]集計表!FY18</f>
        <v>2</v>
      </c>
      <c r="L13" s="3">
        <f>+[1]集計表!FZ18</f>
        <v>38</v>
      </c>
      <c r="N13" s="291"/>
    </row>
    <row r="14" spans="1:14" ht="10.5" customHeight="1" x14ac:dyDescent="0.15">
      <c r="B14" s="22"/>
      <c r="C14" s="461"/>
      <c r="D14" s="462"/>
      <c r="E14" s="5" t="s">
        <v>192</v>
      </c>
      <c r="F14" s="6"/>
      <c r="G14" s="7">
        <f t="shared" ref="G14:L14" si="5">IFERROR(G13/$F13,"-")</f>
        <v>0.10638297872340426</v>
      </c>
      <c r="H14" s="7">
        <f t="shared" si="5"/>
        <v>4.2553191489361701E-2</v>
      </c>
      <c r="I14" s="7">
        <f t="shared" si="5"/>
        <v>2.1276595744680851E-2</v>
      </c>
      <c r="J14" s="7">
        <f t="shared" si="5"/>
        <v>4.2553191489361701E-2</v>
      </c>
      <c r="K14" s="7">
        <f t="shared" si="5"/>
        <v>4.2553191489361701E-2</v>
      </c>
      <c r="L14" s="7">
        <f t="shared" si="5"/>
        <v>0.80851063829787229</v>
      </c>
      <c r="N14" s="292"/>
    </row>
    <row r="15" spans="1:14" ht="10.5" customHeight="1" x14ac:dyDescent="0.15">
      <c r="B15" s="22"/>
      <c r="C15" s="459" t="s">
        <v>196</v>
      </c>
      <c r="D15" s="460"/>
      <c r="E15" s="4" t="s">
        <v>191</v>
      </c>
      <c r="F15" s="3">
        <f>+[1]集計表!FT19</f>
        <v>45</v>
      </c>
      <c r="G15" s="3">
        <f>+[1]集計表!FU19</f>
        <v>7</v>
      </c>
      <c r="H15" s="3">
        <f>+[1]集計表!FV19</f>
        <v>6</v>
      </c>
      <c r="I15" s="3">
        <f>+[1]集計表!FW19</f>
        <v>3</v>
      </c>
      <c r="J15" s="3">
        <f>+[1]集計表!FX19</f>
        <v>5</v>
      </c>
      <c r="K15" s="3">
        <f>+[1]集計表!FY19</f>
        <v>1</v>
      </c>
      <c r="L15" s="3">
        <f>+[1]集計表!FZ19</f>
        <v>32</v>
      </c>
      <c r="N15" s="291"/>
    </row>
    <row r="16" spans="1:14" ht="10.5" customHeight="1" x14ac:dyDescent="0.15">
      <c r="B16" s="22"/>
      <c r="C16" s="461"/>
      <c r="D16" s="462"/>
      <c r="E16" s="5" t="s">
        <v>192</v>
      </c>
      <c r="F16" s="6"/>
      <c r="G16" s="7">
        <f t="shared" ref="G16:L16" si="6">IFERROR(G15/$F15,"-")</f>
        <v>0.15555555555555556</v>
      </c>
      <c r="H16" s="7">
        <f t="shared" si="6"/>
        <v>0.13333333333333333</v>
      </c>
      <c r="I16" s="7">
        <f t="shared" si="6"/>
        <v>6.6666666666666666E-2</v>
      </c>
      <c r="J16" s="7">
        <f t="shared" si="6"/>
        <v>0.1111111111111111</v>
      </c>
      <c r="K16" s="7">
        <f t="shared" si="6"/>
        <v>2.2222222222222223E-2</v>
      </c>
      <c r="L16" s="7">
        <f t="shared" si="6"/>
        <v>0.71111111111111114</v>
      </c>
      <c r="N16" s="292"/>
    </row>
    <row r="17" spans="2:14" ht="10.5" customHeight="1" x14ac:dyDescent="0.15">
      <c r="B17" s="22"/>
      <c r="C17" s="459" t="s">
        <v>197</v>
      </c>
      <c r="D17" s="460"/>
      <c r="E17" s="4" t="s">
        <v>191</v>
      </c>
      <c r="F17" s="3">
        <f>+[1]集計表!FT20</f>
        <v>36</v>
      </c>
      <c r="G17" s="3">
        <f>+[1]集計表!FU20</f>
        <v>3</v>
      </c>
      <c r="H17" s="3">
        <f>+[1]集計表!FV20</f>
        <v>1</v>
      </c>
      <c r="I17" s="3">
        <f>+[1]集計表!FW20</f>
        <v>1</v>
      </c>
      <c r="J17" s="3">
        <f>+[1]集計表!FX20</f>
        <v>0</v>
      </c>
      <c r="K17" s="3">
        <f>+[1]集計表!FY20</f>
        <v>3</v>
      </c>
      <c r="L17" s="3">
        <f>+[1]集計表!FZ20</f>
        <v>29</v>
      </c>
      <c r="N17" s="291"/>
    </row>
    <row r="18" spans="2:14" ht="10.5" customHeight="1" x14ac:dyDescent="0.15">
      <c r="B18" s="22"/>
      <c r="C18" s="461"/>
      <c r="D18" s="462"/>
      <c r="E18" s="5" t="s">
        <v>192</v>
      </c>
      <c r="F18" s="6"/>
      <c r="G18" s="7">
        <f t="shared" ref="G18:L18" si="7">IFERROR(G17/$F17,"-")</f>
        <v>8.3333333333333329E-2</v>
      </c>
      <c r="H18" s="7">
        <f t="shared" si="7"/>
        <v>2.7777777777777776E-2</v>
      </c>
      <c r="I18" s="7">
        <f t="shared" si="7"/>
        <v>2.7777777777777776E-2</v>
      </c>
      <c r="J18" s="7">
        <f t="shared" si="7"/>
        <v>0</v>
      </c>
      <c r="K18" s="7">
        <f t="shared" si="7"/>
        <v>8.3333333333333329E-2</v>
      </c>
      <c r="L18" s="7">
        <f t="shared" si="7"/>
        <v>0.80555555555555558</v>
      </c>
      <c r="N18" s="292"/>
    </row>
    <row r="19" spans="2:14" ht="10.5" customHeight="1" x14ac:dyDescent="0.15">
      <c r="B19" s="22"/>
      <c r="C19" s="459" t="s">
        <v>27</v>
      </c>
      <c r="D19" s="460"/>
      <c r="E19" s="4" t="s">
        <v>191</v>
      </c>
      <c r="F19" s="3">
        <f>+[1]集計表!FT21</f>
        <v>48</v>
      </c>
      <c r="G19" s="3">
        <f>+[1]集計表!FU21</f>
        <v>3</v>
      </c>
      <c r="H19" s="3">
        <f>+[1]集計表!FV21</f>
        <v>6</v>
      </c>
      <c r="I19" s="3">
        <f>+[1]集計表!FW21</f>
        <v>3</v>
      </c>
      <c r="J19" s="3">
        <f>+[1]集計表!FX21</f>
        <v>1</v>
      </c>
      <c r="K19" s="3">
        <f>+[1]集計表!FY21</f>
        <v>2</v>
      </c>
      <c r="L19" s="3">
        <f>+[1]集計表!FZ21</f>
        <v>37</v>
      </c>
      <c r="N19" s="291"/>
    </row>
    <row r="20" spans="2:14" ht="10.5" customHeight="1" x14ac:dyDescent="0.15">
      <c r="B20" s="22"/>
      <c r="C20" s="461"/>
      <c r="D20" s="462"/>
      <c r="E20" s="5" t="s">
        <v>192</v>
      </c>
      <c r="F20" s="6"/>
      <c r="G20" s="7">
        <f t="shared" ref="G20:L20" si="8">IFERROR(G19/$F19,"-")</f>
        <v>6.25E-2</v>
      </c>
      <c r="H20" s="7">
        <f t="shared" si="8"/>
        <v>0.125</v>
      </c>
      <c r="I20" s="7">
        <f t="shared" si="8"/>
        <v>6.25E-2</v>
      </c>
      <c r="J20" s="7">
        <f t="shared" si="8"/>
        <v>2.0833333333333332E-2</v>
      </c>
      <c r="K20" s="7">
        <f t="shared" si="8"/>
        <v>4.1666666666666664E-2</v>
      </c>
      <c r="L20" s="7">
        <f t="shared" si="8"/>
        <v>0.77083333333333337</v>
      </c>
      <c r="N20" s="292"/>
    </row>
    <row r="21" spans="2:14" ht="10.5" customHeight="1" x14ac:dyDescent="0.15">
      <c r="B21" s="22"/>
      <c r="C21" s="459" t="s">
        <v>198</v>
      </c>
      <c r="D21" s="460"/>
      <c r="E21" s="4" t="s">
        <v>191</v>
      </c>
      <c r="F21" s="3">
        <f>+[1]集計表!FT22</f>
        <v>51</v>
      </c>
      <c r="G21" s="3">
        <f>+[1]集計表!FU22</f>
        <v>4</v>
      </c>
      <c r="H21" s="3">
        <f>+[1]集計表!FV22</f>
        <v>9</v>
      </c>
      <c r="I21" s="3">
        <f>+[1]集計表!FW22</f>
        <v>5</v>
      </c>
      <c r="J21" s="3">
        <f>+[1]集計表!FX22</f>
        <v>2</v>
      </c>
      <c r="K21" s="3">
        <f>+[1]集計表!FY22</f>
        <v>2</v>
      </c>
      <c r="L21" s="3">
        <f>+[1]集計表!FZ22</f>
        <v>36</v>
      </c>
      <c r="N21" s="291"/>
    </row>
    <row r="22" spans="2:14" ht="10.5" customHeight="1" x14ac:dyDescent="0.15">
      <c r="B22" s="22"/>
      <c r="C22" s="461"/>
      <c r="D22" s="462"/>
      <c r="E22" s="5" t="s">
        <v>192</v>
      </c>
      <c r="F22" s="6"/>
      <c r="G22" s="7">
        <f t="shared" ref="G22:L22" si="9">IFERROR(G21/$F21,"-")</f>
        <v>7.8431372549019607E-2</v>
      </c>
      <c r="H22" s="7">
        <f t="shared" si="9"/>
        <v>0.17647058823529413</v>
      </c>
      <c r="I22" s="7">
        <f t="shared" si="9"/>
        <v>9.8039215686274508E-2</v>
      </c>
      <c r="J22" s="7">
        <f t="shared" si="9"/>
        <v>3.9215686274509803E-2</v>
      </c>
      <c r="K22" s="7">
        <f t="shared" si="9"/>
        <v>3.9215686274509803E-2</v>
      </c>
      <c r="L22" s="7">
        <f t="shared" si="9"/>
        <v>0.70588235294117652</v>
      </c>
      <c r="N22" s="292"/>
    </row>
    <row r="23" spans="2:14" ht="10.5" customHeight="1" x14ac:dyDescent="0.15">
      <c r="B23" s="22"/>
      <c r="C23" s="459" t="s">
        <v>29</v>
      </c>
      <c r="D23" s="460"/>
      <c r="E23" s="4" t="s">
        <v>191</v>
      </c>
      <c r="F23" s="3">
        <f>+[1]集計表!FT23</f>
        <v>66</v>
      </c>
      <c r="G23" s="3">
        <f>+[1]集計表!FU23</f>
        <v>13</v>
      </c>
      <c r="H23" s="3">
        <f>+[1]集計表!FV23</f>
        <v>12</v>
      </c>
      <c r="I23" s="3">
        <f>+[1]集計表!FW23</f>
        <v>13</v>
      </c>
      <c r="J23" s="3">
        <f>+[1]集計表!FX23</f>
        <v>5</v>
      </c>
      <c r="K23" s="3">
        <f>+[1]集計表!FY23</f>
        <v>3</v>
      </c>
      <c r="L23" s="3">
        <f>+[1]集計表!FZ23</f>
        <v>37</v>
      </c>
      <c r="N23" s="291"/>
    </row>
    <row r="24" spans="2:14" ht="10.5" customHeight="1" x14ac:dyDescent="0.15">
      <c r="B24" s="22"/>
      <c r="C24" s="461"/>
      <c r="D24" s="462"/>
      <c r="E24" s="5" t="s">
        <v>192</v>
      </c>
      <c r="F24" s="6"/>
      <c r="G24" s="7">
        <f t="shared" ref="G24:L24" si="10">IFERROR(G23/$F23,"-")</f>
        <v>0.19696969696969696</v>
      </c>
      <c r="H24" s="7">
        <f t="shared" si="10"/>
        <v>0.18181818181818182</v>
      </c>
      <c r="I24" s="7">
        <f t="shared" si="10"/>
        <v>0.19696969696969696</v>
      </c>
      <c r="J24" s="7">
        <f t="shared" si="10"/>
        <v>7.575757575757576E-2</v>
      </c>
      <c r="K24" s="7">
        <f t="shared" si="10"/>
        <v>4.5454545454545456E-2</v>
      </c>
      <c r="L24" s="7">
        <f t="shared" si="10"/>
        <v>0.56060606060606055</v>
      </c>
      <c r="N24" s="292"/>
    </row>
    <row r="25" spans="2:14" ht="10.5" customHeight="1" x14ac:dyDescent="0.15">
      <c r="B25" s="22"/>
      <c r="C25" s="459" t="s">
        <v>199</v>
      </c>
      <c r="D25" s="460"/>
      <c r="E25" s="4" t="s">
        <v>191</v>
      </c>
      <c r="F25" s="3">
        <f>+[1]集計表!FT24</f>
        <v>45</v>
      </c>
      <c r="G25" s="3">
        <f>+[1]集計表!FU24</f>
        <v>2</v>
      </c>
      <c r="H25" s="3">
        <f>+[1]集計表!FV24</f>
        <v>3</v>
      </c>
      <c r="I25" s="3">
        <f>+[1]集計表!FW24</f>
        <v>2</v>
      </c>
      <c r="J25" s="3">
        <f>+[1]集計表!FX24</f>
        <v>0</v>
      </c>
      <c r="K25" s="3">
        <f>+[1]集計表!FY24</f>
        <v>1</v>
      </c>
      <c r="L25" s="3">
        <f>+[1]集計表!FZ24</f>
        <v>39</v>
      </c>
      <c r="N25" s="291"/>
    </row>
    <row r="26" spans="2:14" ht="10.5" customHeight="1" x14ac:dyDescent="0.15">
      <c r="B26" s="22"/>
      <c r="C26" s="461"/>
      <c r="D26" s="462"/>
      <c r="E26" s="5" t="s">
        <v>192</v>
      </c>
      <c r="F26" s="6"/>
      <c r="G26" s="7">
        <f t="shared" ref="G26:L26" si="11">IFERROR(G25/$F25,"-")</f>
        <v>4.4444444444444446E-2</v>
      </c>
      <c r="H26" s="7">
        <f t="shared" si="11"/>
        <v>6.6666666666666666E-2</v>
      </c>
      <c r="I26" s="7">
        <f t="shared" si="11"/>
        <v>4.4444444444444446E-2</v>
      </c>
      <c r="J26" s="7">
        <f t="shared" si="11"/>
        <v>0</v>
      </c>
      <c r="K26" s="7">
        <f t="shared" si="11"/>
        <v>2.2222222222222223E-2</v>
      </c>
      <c r="L26" s="7">
        <f t="shared" si="11"/>
        <v>0.8666666666666667</v>
      </c>
      <c r="N26" s="292"/>
    </row>
    <row r="27" spans="2:14" ht="10.5" customHeight="1" x14ac:dyDescent="0.15">
      <c r="B27" s="22"/>
      <c r="C27" s="459" t="s">
        <v>200</v>
      </c>
      <c r="D27" s="460"/>
      <c r="E27" s="4" t="s">
        <v>191</v>
      </c>
      <c r="F27" s="3">
        <f>+[1]集計表!FT25</f>
        <v>42</v>
      </c>
      <c r="G27" s="3">
        <f>+[1]集計表!FU25</f>
        <v>9</v>
      </c>
      <c r="H27" s="3">
        <f>+[1]集計表!FV25</f>
        <v>10</v>
      </c>
      <c r="I27" s="3">
        <f>+[1]集計表!FW25</f>
        <v>5</v>
      </c>
      <c r="J27" s="3">
        <f>+[1]集計表!FX25</f>
        <v>2</v>
      </c>
      <c r="K27" s="3">
        <f>+[1]集計表!FY25</f>
        <v>2</v>
      </c>
      <c r="L27" s="3">
        <f>+[1]集計表!FZ25</f>
        <v>25</v>
      </c>
      <c r="N27" s="291"/>
    </row>
    <row r="28" spans="2:14" ht="10.5" customHeight="1" x14ac:dyDescent="0.15">
      <c r="B28" s="22"/>
      <c r="C28" s="461"/>
      <c r="D28" s="462"/>
      <c r="E28" s="5" t="s">
        <v>192</v>
      </c>
      <c r="F28" s="6"/>
      <c r="G28" s="7">
        <f t="shared" ref="G28:L28" si="12">IFERROR(G27/$F27,"-")</f>
        <v>0.21428571428571427</v>
      </c>
      <c r="H28" s="7">
        <f t="shared" si="12"/>
        <v>0.23809523809523808</v>
      </c>
      <c r="I28" s="7">
        <f t="shared" si="12"/>
        <v>0.11904761904761904</v>
      </c>
      <c r="J28" s="7">
        <f t="shared" si="12"/>
        <v>4.7619047619047616E-2</v>
      </c>
      <c r="K28" s="7">
        <f t="shared" si="12"/>
        <v>4.7619047619047616E-2</v>
      </c>
      <c r="L28" s="7">
        <f t="shared" si="12"/>
        <v>0.59523809523809523</v>
      </c>
      <c r="N28" s="292"/>
    </row>
    <row r="29" spans="2:14" ht="10.5" customHeight="1" x14ac:dyDescent="0.15">
      <c r="B29" s="22"/>
      <c r="C29" s="459" t="s">
        <v>201</v>
      </c>
      <c r="D29" s="460"/>
      <c r="E29" s="4" t="s">
        <v>191</v>
      </c>
      <c r="F29" s="3">
        <f>+[1]集計表!FT26</f>
        <v>55</v>
      </c>
      <c r="G29" s="3">
        <f>+[1]集計表!FU26</f>
        <v>5</v>
      </c>
      <c r="H29" s="3">
        <f>+[1]集計表!FV26</f>
        <v>8</v>
      </c>
      <c r="I29" s="3">
        <f>+[1]集計表!FW26</f>
        <v>3</v>
      </c>
      <c r="J29" s="3">
        <f>+[1]集計表!FX26</f>
        <v>0</v>
      </c>
      <c r="K29" s="3">
        <f>+[1]集計表!FY26</f>
        <v>2</v>
      </c>
      <c r="L29" s="3">
        <f>+[1]集計表!FZ26</f>
        <v>41</v>
      </c>
      <c r="N29" s="291"/>
    </row>
    <row r="30" spans="2:14" ht="10.5" customHeight="1" x14ac:dyDescent="0.15">
      <c r="B30" s="22"/>
      <c r="C30" s="461"/>
      <c r="D30" s="462"/>
      <c r="E30" s="5" t="s">
        <v>192</v>
      </c>
      <c r="F30" s="6"/>
      <c r="G30" s="7">
        <f t="shared" ref="G30:L30" si="13">IFERROR(G29/$F29,"-")</f>
        <v>9.0909090909090912E-2</v>
      </c>
      <c r="H30" s="7">
        <f t="shared" si="13"/>
        <v>0.14545454545454545</v>
      </c>
      <c r="I30" s="7">
        <f t="shared" si="13"/>
        <v>5.4545454545454543E-2</v>
      </c>
      <c r="J30" s="7">
        <f t="shared" si="13"/>
        <v>0</v>
      </c>
      <c r="K30" s="7">
        <f t="shared" si="13"/>
        <v>3.6363636363636362E-2</v>
      </c>
      <c r="L30" s="7">
        <f t="shared" si="13"/>
        <v>0.74545454545454548</v>
      </c>
      <c r="N30" s="292"/>
    </row>
    <row r="31" spans="2:14" ht="10.5" customHeight="1" x14ac:dyDescent="0.15">
      <c r="B31" s="453" t="s">
        <v>202</v>
      </c>
      <c r="C31" s="484"/>
      <c r="D31" s="485"/>
      <c r="E31" s="30" t="s">
        <v>191</v>
      </c>
      <c r="F31" s="31">
        <f>+F33+F41+F65+F67+F69+F71+F73</f>
        <v>683</v>
      </c>
      <c r="G31" s="31">
        <f t="shared" ref="G31:L31" si="14">+G33+G41+G65+G67+G69+G71+G73</f>
        <v>32</v>
      </c>
      <c r="H31" s="31">
        <f t="shared" si="14"/>
        <v>37</v>
      </c>
      <c r="I31" s="31">
        <f t="shared" si="14"/>
        <v>29</v>
      </c>
      <c r="J31" s="31">
        <f t="shared" si="14"/>
        <v>13</v>
      </c>
      <c r="K31" s="31">
        <f t="shared" si="14"/>
        <v>43</v>
      </c>
      <c r="L31" s="31">
        <f t="shared" si="14"/>
        <v>565</v>
      </c>
      <c r="N31" s="291"/>
    </row>
    <row r="32" spans="2:14" ht="10.5" customHeight="1" x14ac:dyDescent="0.15">
      <c r="B32" s="486"/>
      <c r="C32" s="487"/>
      <c r="D32" s="488"/>
      <c r="E32" s="32" t="s">
        <v>192</v>
      </c>
      <c r="F32" s="33"/>
      <c r="G32" s="34">
        <f t="shared" ref="G32:L32" si="15">IFERROR(G31/$F31,"-")</f>
        <v>4.6852122986822842E-2</v>
      </c>
      <c r="H32" s="34">
        <f t="shared" si="15"/>
        <v>5.4172767203513911E-2</v>
      </c>
      <c r="I32" s="34">
        <f t="shared" si="15"/>
        <v>4.24597364568082E-2</v>
      </c>
      <c r="J32" s="34">
        <f t="shared" si="15"/>
        <v>1.9033674963396779E-2</v>
      </c>
      <c r="K32" s="34">
        <f t="shared" si="15"/>
        <v>6.2957540263543194E-2</v>
      </c>
      <c r="L32" s="34">
        <f t="shared" si="15"/>
        <v>0.82723279648609083</v>
      </c>
      <c r="N32" s="292"/>
    </row>
    <row r="33" spans="2:14" ht="10.5" customHeight="1" x14ac:dyDescent="0.15">
      <c r="B33" s="22"/>
      <c r="C33" s="464" t="s">
        <v>203</v>
      </c>
      <c r="D33" s="479"/>
      <c r="E33" s="36" t="s">
        <v>191</v>
      </c>
      <c r="F33" s="37">
        <f>+[1]集計表!FT8</f>
        <v>137</v>
      </c>
      <c r="G33" s="37">
        <f>+[1]集計表!FU8</f>
        <v>13</v>
      </c>
      <c r="H33" s="37">
        <f>+[1]集計表!FV8</f>
        <v>18</v>
      </c>
      <c r="I33" s="37">
        <f>+[1]集計表!FW8</f>
        <v>7</v>
      </c>
      <c r="J33" s="37">
        <f>+[1]集計表!FX8</f>
        <v>4</v>
      </c>
      <c r="K33" s="37">
        <f>+[1]集計表!FY8</f>
        <v>9</v>
      </c>
      <c r="L33" s="37">
        <f>+[1]集計表!FZ8</f>
        <v>103</v>
      </c>
      <c r="N33" s="291"/>
    </row>
    <row r="34" spans="2:14" ht="10.5" customHeight="1" x14ac:dyDescent="0.15">
      <c r="B34" s="22"/>
      <c r="C34" s="482"/>
      <c r="D34" s="483"/>
      <c r="E34" s="38" t="s">
        <v>192</v>
      </c>
      <c r="F34" s="39"/>
      <c r="G34" s="40">
        <f t="shared" ref="G34:L34" si="16">IFERROR(G33/$F33,"-")</f>
        <v>9.4890510948905105E-2</v>
      </c>
      <c r="H34" s="40">
        <f t="shared" si="16"/>
        <v>0.13138686131386862</v>
      </c>
      <c r="I34" s="40">
        <f t="shared" si="16"/>
        <v>5.1094890510948905E-2</v>
      </c>
      <c r="J34" s="40">
        <f t="shared" si="16"/>
        <v>2.9197080291970802E-2</v>
      </c>
      <c r="K34" s="40">
        <f t="shared" si="16"/>
        <v>6.569343065693431E-2</v>
      </c>
      <c r="L34" s="40">
        <f t="shared" si="16"/>
        <v>0.75182481751824815</v>
      </c>
      <c r="N34" s="292"/>
    </row>
    <row r="35" spans="2:14" ht="10.5" customHeight="1" x14ac:dyDescent="0.15">
      <c r="B35" s="22"/>
      <c r="C35" s="62"/>
      <c r="D35" s="451" t="s">
        <v>39</v>
      </c>
      <c r="E35" s="4" t="s">
        <v>191</v>
      </c>
      <c r="F35" s="3">
        <f>+[1]集計表!FT27</f>
        <v>43</v>
      </c>
      <c r="G35" s="3">
        <f>+[1]集計表!FU27</f>
        <v>5</v>
      </c>
      <c r="H35" s="3">
        <f>+[1]集計表!FV27</f>
        <v>5</v>
      </c>
      <c r="I35" s="3">
        <f>+[1]集計表!FW27</f>
        <v>4</v>
      </c>
      <c r="J35" s="3">
        <f>+[1]集計表!FX27</f>
        <v>1</v>
      </c>
      <c r="K35" s="3">
        <f>+[1]集計表!FY27</f>
        <v>6</v>
      </c>
      <c r="L35" s="3">
        <f>+[1]集計表!FZ27</f>
        <v>30</v>
      </c>
      <c r="N35" s="291"/>
    </row>
    <row r="36" spans="2:14" ht="10.5" customHeight="1" x14ac:dyDescent="0.15">
      <c r="B36" s="22"/>
      <c r="C36" s="62"/>
      <c r="D36" s="452"/>
      <c r="E36" s="5" t="s">
        <v>192</v>
      </c>
      <c r="F36" s="6"/>
      <c r="G36" s="7">
        <f t="shared" ref="G36:L36" si="17">IFERROR(G35/$F35,"-")</f>
        <v>0.11627906976744186</v>
      </c>
      <c r="H36" s="7">
        <f t="shared" si="17"/>
        <v>0.11627906976744186</v>
      </c>
      <c r="I36" s="7">
        <f t="shared" si="17"/>
        <v>9.3023255813953487E-2</v>
      </c>
      <c r="J36" s="7">
        <f t="shared" si="17"/>
        <v>2.3255813953488372E-2</v>
      </c>
      <c r="K36" s="7">
        <f t="shared" si="17"/>
        <v>0.13953488372093023</v>
      </c>
      <c r="L36" s="7">
        <f t="shared" si="17"/>
        <v>0.69767441860465118</v>
      </c>
      <c r="N36" s="292"/>
    </row>
    <row r="37" spans="2:14" ht="10.5" customHeight="1" x14ac:dyDescent="0.15">
      <c r="B37" s="22"/>
      <c r="C37" s="62"/>
      <c r="D37" s="451" t="s">
        <v>19</v>
      </c>
      <c r="E37" s="4" t="s">
        <v>191</v>
      </c>
      <c r="F37" s="3">
        <f>+[1]集計表!FT28</f>
        <v>52</v>
      </c>
      <c r="G37" s="3">
        <f>+[1]集計表!FU28</f>
        <v>6</v>
      </c>
      <c r="H37" s="3">
        <f>+[1]集計表!FV28</f>
        <v>11</v>
      </c>
      <c r="I37" s="3">
        <f>+[1]集計表!FW28</f>
        <v>2</v>
      </c>
      <c r="J37" s="3">
        <f>+[1]集計表!FX28</f>
        <v>2</v>
      </c>
      <c r="K37" s="3">
        <f>+[1]集計表!FY28</f>
        <v>3</v>
      </c>
      <c r="L37" s="3">
        <f>+[1]集計表!FZ28</f>
        <v>36</v>
      </c>
      <c r="N37" s="291"/>
    </row>
    <row r="38" spans="2:14" ht="10.5" customHeight="1" x14ac:dyDescent="0.15">
      <c r="B38" s="22"/>
      <c r="C38" s="62"/>
      <c r="D38" s="452"/>
      <c r="E38" s="5" t="s">
        <v>192</v>
      </c>
      <c r="F38" s="6"/>
      <c r="G38" s="7">
        <f t="shared" ref="G38:L38" si="18">IFERROR(G37/$F37,"-")</f>
        <v>0.11538461538461539</v>
      </c>
      <c r="H38" s="7">
        <f t="shared" si="18"/>
        <v>0.21153846153846154</v>
      </c>
      <c r="I38" s="7">
        <f t="shared" si="18"/>
        <v>3.8461538461538464E-2</v>
      </c>
      <c r="J38" s="7">
        <f t="shared" si="18"/>
        <v>3.8461538461538464E-2</v>
      </c>
      <c r="K38" s="7">
        <f t="shared" si="18"/>
        <v>5.7692307692307696E-2</v>
      </c>
      <c r="L38" s="7">
        <f t="shared" si="18"/>
        <v>0.69230769230769229</v>
      </c>
      <c r="N38" s="292"/>
    </row>
    <row r="39" spans="2:14" ht="10.5" customHeight="1" x14ac:dyDescent="0.15">
      <c r="B39" s="22"/>
      <c r="C39" s="62"/>
      <c r="D39" s="451" t="s">
        <v>20</v>
      </c>
      <c r="E39" s="4" t="s">
        <v>191</v>
      </c>
      <c r="F39" s="3">
        <f>+[1]集計表!FT29</f>
        <v>42</v>
      </c>
      <c r="G39" s="3">
        <f>+[1]集計表!FU29</f>
        <v>2</v>
      </c>
      <c r="H39" s="3">
        <f>+[1]集計表!FV29</f>
        <v>2</v>
      </c>
      <c r="I39" s="3">
        <f>+[1]集計表!FW29</f>
        <v>1</v>
      </c>
      <c r="J39" s="3">
        <f>+[1]集計表!FX29</f>
        <v>1</v>
      </c>
      <c r="K39" s="3">
        <f>+[1]集計表!FY29</f>
        <v>0</v>
      </c>
      <c r="L39" s="3">
        <f>+[1]集計表!FZ29</f>
        <v>37</v>
      </c>
      <c r="N39" s="291"/>
    </row>
    <row r="40" spans="2:14" ht="10.5" customHeight="1" x14ac:dyDescent="0.15">
      <c r="B40" s="22"/>
      <c r="C40" s="63"/>
      <c r="D40" s="452"/>
      <c r="E40" s="5" t="s">
        <v>192</v>
      </c>
      <c r="F40" s="6"/>
      <c r="G40" s="7">
        <f t="shared" ref="G40:L40" si="19">IFERROR(G39/$F39,"-")</f>
        <v>4.7619047619047616E-2</v>
      </c>
      <c r="H40" s="7">
        <f t="shared" si="19"/>
        <v>4.7619047619047616E-2</v>
      </c>
      <c r="I40" s="7">
        <f t="shared" si="19"/>
        <v>2.3809523809523808E-2</v>
      </c>
      <c r="J40" s="7">
        <f t="shared" si="19"/>
        <v>2.3809523809523808E-2</v>
      </c>
      <c r="K40" s="7">
        <f t="shared" si="19"/>
        <v>0</v>
      </c>
      <c r="L40" s="7">
        <f t="shared" si="19"/>
        <v>0.88095238095238093</v>
      </c>
      <c r="N40" s="292"/>
    </row>
    <row r="41" spans="2:14" ht="10.5" customHeight="1" x14ac:dyDescent="0.15">
      <c r="B41" s="22"/>
      <c r="C41" s="464" t="s">
        <v>204</v>
      </c>
      <c r="D41" s="479"/>
      <c r="E41" s="36" t="s">
        <v>191</v>
      </c>
      <c r="F41" s="37">
        <f>+[1]集計表!FT9</f>
        <v>230</v>
      </c>
      <c r="G41" s="37">
        <f>+[1]集計表!FU9</f>
        <v>7</v>
      </c>
      <c r="H41" s="37">
        <f>+[1]集計表!FV9</f>
        <v>6</v>
      </c>
      <c r="I41" s="37">
        <f>+[1]集計表!FW9</f>
        <v>6</v>
      </c>
      <c r="J41" s="37">
        <f>+[1]集計表!FX9</f>
        <v>5</v>
      </c>
      <c r="K41" s="37">
        <f>+[1]集計表!FY9</f>
        <v>14</v>
      </c>
      <c r="L41" s="37">
        <f>+[1]集計表!FZ9</f>
        <v>200</v>
      </c>
      <c r="N41" s="291"/>
    </row>
    <row r="42" spans="2:14" ht="10.5" customHeight="1" x14ac:dyDescent="0.15">
      <c r="B42" s="22"/>
      <c r="C42" s="482"/>
      <c r="D42" s="483"/>
      <c r="E42" s="38" t="s">
        <v>192</v>
      </c>
      <c r="F42" s="39"/>
      <c r="G42" s="40">
        <f t="shared" ref="G42:L42" si="20">IFERROR(G41/$F41,"-")</f>
        <v>3.0434782608695653E-2</v>
      </c>
      <c r="H42" s="40">
        <f t="shared" si="20"/>
        <v>2.6086956521739129E-2</v>
      </c>
      <c r="I42" s="40">
        <f t="shared" si="20"/>
        <v>2.6086956521739129E-2</v>
      </c>
      <c r="J42" s="40">
        <f t="shared" si="20"/>
        <v>2.1739130434782608E-2</v>
      </c>
      <c r="K42" s="40">
        <f t="shared" si="20"/>
        <v>6.0869565217391307E-2</v>
      </c>
      <c r="L42" s="40">
        <f t="shared" si="20"/>
        <v>0.86956521739130432</v>
      </c>
      <c r="N42" s="292"/>
    </row>
    <row r="43" spans="2:14" ht="10.5" customHeight="1" x14ac:dyDescent="0.15">
      <c r="B43" s="22"/>
      <c r="C43" s="62"/>
      <c r="D43" s="451" t="s">
        <v>50</v>
      </c>
      <c r="E43" s="4" t="s">
        <v>191</v>
      </c>
      <c r="F43" s="3">
        <f>+[1]集計表!FT30</f>
        <v>108</v>
      </c>
      <c r="G43" s="3">
        <f>+[1]集計表!FU30</f>
        <v>5</v>
      </c>
      <c r="H43" s="3">
        <f>+[1]集計表!FV30</f>
        <v>3</v>
      </c>
      <c r="I43" s="3">
        <f>+[1]集計表!FW30</f>
        <v>4</v>
      </c>
      <c r="J43" s="3">
        <f>+[1]集計表!FX30</f>
        <v>2</v>
      </c>
      <c r="K43" s="3">
        <f>+[1]集計表!FY30</f>
        <v>11</v>
      </c>
      <c r="L43" s="3">
        <f>+[1]集計表!FZ30</f>
        <v>88</v>
      </c>
      <c r="N43" s="291"/>
    </row>
    <row r="44" spans="2:14" ht="10.5" customHeight="1" x14ac:dyDescent="0.15">
      <c r="B44" s="22"/>
      <c r="C44" s="62"/>
      <c r="D44" s="452"/>
      <c r="E44" s="5" t="s">
        <v>192</v>
      </c>
      <c r="F44" s="6"/>
      <c r="G44" s="7">
        <f t="shared" ref="G44:L44" si="21">IFERROR(G43/$F43,"-")</f>
        <v>4.6296296296296294E-2</v>
      </c>
      <c r="H44" s="7">
        <f t="shared" si="21"/>
        <v>2.7777777777777776E-2</v>
      </c>
      <c r="I44" s="7">
        <f t="shared" si="21"/>
        <v>3.7037037037037035E-2</v>
      </c>
      <c r="J44" s="7">
        <f t="shared" si="21"/>
        <v>1.8518518518518517E-2</v>
      </c>
      <c r="K44" s="7">
        <f t="shared" si="21"/>
        <v>0.10185185185185185</v>
      </c>
      <c r="L44" s="7">
        <f t="shared" si="21"/>
        <v>0.81481481481481477</v>
      </c>
      <c r="N44" s="292"/>
    </row>
    <row r="45" spans="2:14" ht="10.5" customHeight="1" x14ac:dyDescent="0.15">
      <c r="B45" s="22"/>
      <c r="C45" s="62"/>
      <c r="D45" s="451" t="s">
        <v>205</v>
      </c>
      <c r="E45" s="4" t="s">
        <v>191</v>
      </c>
      <c r="F45" s="3">
        <f>+[1]集計表!FT31</f>
        <v>14</v>
      </c>
      <c r="G45" s="3">
        <f>+[1]集計表!FU31</f>
        <v>1</v>
      </c>
      <c r="H45" s="3">
        <f>+[1]集計表!FV31</f>
        <v>1</v>
      </c>
      <c r="I45" s="3">
        <f>+[1]集計表!FW31</f>
        <v>1</v>
      </c>
      <c r="J45" s="3">
        <f>+[1]集計表!FX31</f>
        <v>1</v>
      </c>
      <c r="K45" s="3">
        <f>+[1]集計表!FY31</f>
        <v>1</v>
      </c>
      <c r="L45" s="3">
        <f>+[1]集計表!FZ31</f>
        <v>12</v>
      </c>
      <c r="N45" s="291"/>
    </row>
    <row r="46" spans="2:14" ht="10.5" customHeight="1" x14ac:dyDescent="0.15">
      <c r="B46" s="22"/>
      <c r="C46" s="62"/>
      <c r="D46" s="452"/>
      <c r="E46" s="5" t="s">
        <v>192</v>
      </c>
      <c r="F46" s="6"/>
      <c r="G46" s="7">
        <f t="shared" ref="G46:L46" si="22">IFERROR(G45/$F45,"-")</f>
        <v>7.1428571428571425E-2</v>
      </c>
      <c r="H46" s="7">
        <f t="shared" si="22"/>
        <v>7.1428571428571425E-2</v>
      </c>
      <c r="I46" s="7">
        <f t="shared" si="22"/>
        <v>7.1428571428571425E-2</v>
      </c>
      <c r="J46" s="7">
        <f t="shared" si="22"/>
        <v>7.1428571428571425E-2</v>
      </c>
      <c r="K46" s="7">
        <f t="shared" si="22"/>
        <v>7.1428571428571425E-2</v>
      </c>
      <c r="L46" s="7">
        <f t="shared" si="22"/>
        <v>0.8571428571428571</v>
      </c>
      <c r="N46" s="292"/>
    </row>
    <row r="47" spans="2:14" ht="10.5" customHeight="1" x14ac:dyDescent="0.15">
      <c r="B47" s="22"/>
      <c r="C47" s="447" t="s">
        <v>206</v>
      </c>
      <c r="D47" s="451" t="s">
        <v>207</v>
      </c>
      <c r="E47" s="4" t="s">
        <v>191</v>
      </c>
      <c r="F47" s="3">
        <f>+[1]集計表!FT32</f>
        <v>26</v>
      </c>
      <c r="G47" s="3">
        <f>+[1]集計表!FU32</f>
        <v>1</v>
      </c>
      <c r="H47" s="3">
        <f>+[1]集計表!FV32</f>
        <v>0</v>
      </c>
      <c r="I47" s="3">
        <f>+[1]集計表!FW32</f>
        <v>0</v>
      </c>
      <c r="J47" s="3">
        <f>+[1]集計表!FX32</f>
        <v>1</v>
      </c>
      <c r="K47" s="3">
        <f>+[1]集計表!FY32</f>
        <v>7</v>
      </c>
      <c r="L47" s="3">
        <f>+[1]集計表!FZ32</f>
        <v>17</v>
      </c>
      <c r="N47" s="291"/>
    </row>
    <row r="48" spans="2:14" ht="10.5" customHeight="1" x14ac:dyDescent="0.15">
      <c r="B48" s="22"/>
      <c r="C48" s="447"/>
      <c r="D48" s="452"/>
      <c r="E48" s="5" t="s">
        <v>192</v>
      </c>
      <c r="F48" s="6"/>
      <c r="G48" s="7">
        <f t="shared" ref="G48:L48" si="23">IFERROR(G47/$F47,"-")</f>
        <v>3.8461538461538464E-2</v>
      </c>
      <c r="H48" s="7">
        <f t="shared" si="23"/>
        <v>0</v>
      </c>
      <c r="I48" s="7">
        <f t="shared" si="23"/>
        <v>0</v>
      </c>
      <c r="J48" s="7">
        <f t="shared" si="23"/>
        <v>3.8461538461538464E-2</v>
      </c>
      <c r="K48" s="7">
        <f t="shared" si="23"/>
        <v>0.26923076923076922</v>
      </c>
      <c r="L48" s="7">
        <f t="shared" si="23"/>
        <v>0.65384615384615385</v>
      </c>
      <c r="N48" s="292"/>
    </row>
    <row r="49" spans="2:14" ht="10.5" customHeight="1" x14ac:dyDescent="0.15">
      <c r="B49" s="22"/>
      <c r="C49" s="447" t="s">
        <v>208</v>
      </c>
      <c r="D49" s="451" t="s">
        <v>209</v>
      </c>
      <c r="E49" s="4" t="s">
        <v>191</v>
      </c>
      <c r="F49" s="3">
        <f>+[1]集計表!FT33</f>
        <v>26</v>
      </c>
      <c r="G49" s="3">
        <f>+[1]集計表!FU33</f>
        <v>0</v>
      </c>
      <c r="H49" s="3">
        <f>+[1]集計表!FV33</f>
        <v>0</v>
      </c>
      <c r="I49" s="3">
        <f>+[1]集計表!FW33</f>
        <v>0</v>
      </c>
      <c r="J49" s="3">
        <f>+[1]集計表!FX33</f>
        <v>0</v>
      </c>
      <c r="K49" s="3">
        <f>+[1]集計表!FY33</f>
        <v>1</v>
      </c>
      <c r="L49" s="3">
        <f>+[1]集計表!FZ33</f>
        <v>25</v>
      </c>
      <c r="N49" s="291"/>
    </row>
    <row r="50" spans="2:14" ht="10.5" customHeight="1" x14ac:dyDescent="0.15">
      <c r="B50" s="22"/>
      <c r="C50" s="447"/>
      <c r="D50" s="452"/>
      <c r="E50" s="5" t="s">
        <v>192</v>
      </c>
      <c r="F50" s="6"/>
      <c r="G50" s="7">
        <f t="shared" ref="G50:L50" si="24">IFERROR(G49/$F49,"-")</f>
        <v>0</v>
      </c>
      <c r="H50" s="7">
        <f t="shared" si="24"/>
        <v>0</v>
      </c>
      <c r="I50" s="7">
        <f t="shared" si="24"/>
        <v>0</v>
      </c>
      <c r="J50" s="7">
        <f t="shared" si="24"/>
        <v>0</v>
      </c>
      <c r="K50" s="7">
        <f t="shared" si="24"/>
        <v>3.8461538461538464E-2</v>
      </c>
      <c r="L50" s="7">
        <f t="shared" si="24"/>
        <v>0.96153846153846156</v>
      </c>
      <c r="N50" s="292"/>
    </row>
    <row r="51" spans="2:14" ht="10.5" customHeight="1" x14ac:dyDescent="0.15">
      <c r="B51" s="22"/>
      <c r="C51" s="62"/>
      <c r="D51" s="451" t="s">
        <v>210</v>
      </c>
      <c r="E51" s="4" t="s">
        <v>191</v>
      </c>
      <c r="F51" s="3">
        <f>+[1]集計表!FT34</f>
        <v>25</v>
      </c>
      <c r="G51" s="3">
        <f>+[1]集計表!FU34</f>
        <v>2</v>
      </c>
      <c r="H51" s="3">
        <f>+[1]集計表!FV34</f>
        <v>2</v>
      </c>
      <c r="I51" s="3">
        <f>+[1]集計表!FW34</f>
        <v>2</v>
      </c>
      <c r="J51" s="3">
        <f>+[1]集計表!FX34</f>
        <v>0</v>
      </c>
      <c r="K51" s="3">
        <f>+[1]集計表!FY34</f>
        <v>1</v>
      </c>
      <c r="L51" s="3">
        <f>+[1]集計表!FZ34</f>
        <v>20</v>
      </c>
      <c r="N51" s="291"/>
    </row>
    <row r="52" spans="2:14" ht="10.5" customHeight="1" x14ac:dyDescent="0.15">
      <c r="B52" s="22"/>
      <c r="C52" s="62"/>
      <c r="D52" s="452"/>
      <c r="E52" s="5" t="s">
        <v>192</v>
      </c>
      <c r="F52" s="6"/>
      <c r="G52" s="7">
        <f t="shared" ref="G52:L52" si="25">IFERROR(G51/$F51,"-")</f>
        <v>0.08</v>
      </c>
      <c r="H52" s="7">
        <f t="shared" si="25"/>
        <v>0.08</v>
      </c>
      <c r="I52" s="7">
        <f t="shared" si="25"/>
        <v>0.08</v>
      </c>
      <c r="J52" s="7">
        <f t="shared" si="25"/>
        <v>0</v>
      </c>
      <c r="K52" s="7">
        <f t="shared" si="25"/>
        <v>0.04</v>
      </c>
      <c r="L52" s="7">
        <f t="shared" si="25"/>
        <v>0.8</v>
      </c>
      <c r="N52" s="292"/>
    </row>
    <row r="53" spans="2:14" ht="10.5" customHeight="1" x14ac:dyDescent="0.15">
      <c r="B53" s="22"/>
      <c r="C53" s="62"/>
      <c r="D53" s="451" t="s">
        <v>211</v>
      </c>
      <c r="E53" s="4" t="s">
        <v>191</v>
      </c>
      <c r="F53" s="3">
        <f>+[1]集計表!FT35</f>
        <v>17</v>
      </c>
      <c r="G53" s="3">
        <f>+[1]集計表!FU35</f>
        <v>1</v>
      </c>
      <c r="H53" s="3">
        <f>+[1]集計表!FV35</f>
        <v>0</v>
      </c>
      <c r="I53" s="3">
        <f>+[1]集計表!FW35</f>
        <v>1</v>
      </c>
      <c r="J53" s="3">
        <f>+[1]集計表!FX35</f>
        <v>0</v>
      </c>
      <c r="K53" s="3">
        <f>+[1]集計表!FY35</f>
        <v>1</v>
      </c>
      <c r="L53" s="3">
        <f>+[1]集計表!FZ35</f>
        <v>14</v>
      </c>
      <c r="N53" s="291"/>
    </row>
    <row r="54" spans="2:14" ht="10.5" customHeight="1" x14ac:dyDescent="0.15">
      <c r="B54" s="22"/>
      <c r="C54" s="62"/>
      <c r="D54" s="452"/>
      <c r="E54" s="5" t="s">
        <v>192</v>
      </c>
      <c r="F54" s="6"/>
      <c r="G54" s="7">
        <f t="shared" ref="G54:L54" si="26">IFERROR(G53/$F53,"-")</f>
        <v>5.8823529411764705E-2</v>
      </c>
      <c r="H54" s="7">
        <f t="shared" si="26"/>
        <v>0</v>
      </c>
      <c r="I54" s="7">
        <f t="shared" si="26"/>
        <v>5.8823529411764705E-2</v>
      </c>
      <c r="J54" s="7">
        <f t="shared" si="26"/>
        <v>0</v>
      </c>
      <c r="K54" s="7">
        <f t="shared" si="26"/>
        <v>5.8823529411764705E-2</v>
      </c>
      <c r="L54" s="7">
        <f t="shared" si="26"/>
        <v>0.82352941176470584</v>
      </c>
      <c r="N54" s="292"/>
    </row>
    <row r="55" spans="2:14" ht="10.5" customHeight="1" x14ac:dyDescent="0.15">
      <c r="B55" s="22"/>
      <c r="C55" s="67"/>
      <c r="D55" s="451" t="s">
        <v>52</v>
      </c>
      <c r="E55" s="4" t="s">
        <v>191</v>
      </c>
      <c r="F55" s="3">
        <f>+[1]集計表!FT36</f>
        <v>122</v>
      </c>
      <c r="G55" s="3">
        <f>+[1]集計表!FU36</f>
        <v>2</v>
      </c>
      <c r="H55" s="3">
        <f>+[1]集計表!FV36</f>
        <v>3</v>
      </c>
      <c r="I55" s="3">
        <f>+[1]集計表!FW36</f>
        <v>2</v>
      </c>
      <c r="J55" s="3">
        <f>+[1]集計表!FX36</f>
        <v>3</v>
      </c>
      <c r="K55" s="3">
        <f>+[1]集計表!FY36</f>
        <v>3</v>
      </c>
      <c r="L55" s="3">
        <f>+[1]集計表!FZ36</f>
        <v>112</v>
      </c>
      <c r="N55" s="291"/>
    </row>
    <row r="56" spans="2:14" ht="10.5" customHeight="1" x14ac:dyDescent="0.15">
      <c r="B56" s="22"/>
      <c r="C56" s="62"/>
      <c r="D56" s="452"/>
      <c r="E56" s="5" t="s">
        <v>192</v>
      </c>
      <c r="F56" s="6"/>
      <c r="G56" s="7">
        <f t="shared" ref="G56:L56" si="27">IFERROR(G55/$F55,"-")</f>
        <v>1.6393442622950821E-2</v>
      </c>
      <c r="H56" s="7">
        <f t="shared" si="27"/>
        <v>2.4590163934426229E-2</v>
      </c>
      <c r="I56" s="7">
        <f t="shared" si="27"/>
        <v>1.6393442622950821E-2</v>
      </c>
      <c r="J56" s="7">
        <f t="shared" si="27"/>
        <v>2.4590163934426229E-2</v>
      </c>
      <c r="K56" s="7">
        <f t="shared" si="27"/>
        <v>2.4590163934426229E-2</v>
      </c>
      <c r="L56" s="7">
        <f t="shared" si="27"/>
        <v>0.91803278688524592</v>
      </c>
      <c r="N56" s="292"/>
    </row>
    <row r="57" spans="2:14" ht="10.5" customHeight="1" x14ac:dyDescent="0.15">
      <c r="B57" s="22"/>
      <c r="C57" s="62"/>
      <c r="D57" s="451" t="s">
        <v>212</v>
      </c>
      <c r="E57" s="4" t="s">
        <v>191</v>
      </c>
      <c r="F57" s="3">
        <f>+[1]集計表!FT37</f>
        <v>30</v>
      </c>
      <c r="G57" s="3">
        <f>+[1]集計表!FU37</f>
        <v>0</v>
      </c>
      <c r="H57" s="3">
        <f>+[1]集計表!FV37</f>
        <v>0</v>
      </c>
      <c r="I57" s="3">
        <f>+[1]集計表!FW37</f>
        <v>0</v>
      </c>
      <c r="J57" s="3">
        <f>+[1]集計表!FX37</f>
        <v>0</v>
      </c>
      <c r="K57" s="3">
        <f>+[1]集計表!FY37</f>
        <v>0</v>
      </c>
      <c r="L57" s="3">
        <f>+[1]集計表!FZ37</f>
        <v>30</v>
      </c>
      <c r="N57" s="291"/>
    </row>
    <row r="58" spans="2:14" ht="10.5" customHeight="1" x14ac:dyDescent="0.15">
      <c r="B58" s="22"/>
      <c r="C58" s="62"/>
      <c r="D58" s="452"/>
      <c r="E58" s="5" t="s">
        <v>192</v>
      </c>
      <c r="F58" s="6"/>
      <c r="G58" s="7">
        <f t="shared" ref="G58:L58" si="28">IFERROR(G57/$F57,"-")</f>
        <v>0</v>
      </c>
      <c r="H58" s="7">
        <f t="shared" si="28"/>
        <v>0</v>
      </c>
      <c r="I58" s="7">
        <f t="shared" si="28"/>
        <v>0</v>
      </c>
      <c r="J58" s="7">
        <f t="shared" si="28"/>
        <v>0</v>
      </c>
      <c r="K58" s="7">
        <f t="shared" si="28"/>
        <v>0</v>
      </c>
      <c r="L58" s="7">
        <f t="shared" si="28"/>
        <v>1</v>
      </c>
      <c r="N58" s="292"/>
    </row>
    <row r="59" spans="2:14" ht="10.5" customHeight="1" x14ac:dyDescent="0.15">
      <c r="B59" s="22"/>
      <c r="C59" s="447" t="s">
        <v>213</v>
      </c>
      <c r="D59" s="451" t="s">
        <v>207</v>
      </c>
      <c r="E59" s="4" t="s">
        <v>191</v>
      </c>
      <c r="F59" s="3">
        <f>+[1]集計表!FT38</f>
        <v>30</v>
      </c>
      <c r="G59" s="3">
        <f>+[1]集計表!FU38</f>
        <v>1</v>
      </c>
      <c r="H59" s="3">
        <f>+[1]集計表!FV38</f>
        <v>1</v>
      </c>
      <c r="I59" s="3">
        <f>+[1]集計表!FW38</f>
        <v>2</v>
      </c>
      <c r="J59" s="3">
        <f>+[1]集計表!FX38</f>
        <v>3</v>
      </c>
      <c r="K59" s="3">
        <f>+[1]集計表!FY38</f>
        <v>0</v>
      </c>
      <c r="L59" s="3">
        <f>+[1]集計表!FZ38</f>
        <v>26</v>
      </c>
      <c r="N59" s="291"/>
    </row>
    <row r="60" spans="2:14" ht="10.5" customHeight="1" x14ac:dyDescent="0.15">
      <c r="B60" s="22"/>
      <c r="C60" s="447"/>
      <c r="D60" s="452"/>
      <c r="E60" s="5" t="s">
        <v>192</v>
      </c>
      <c r="F60" s="6"/>
      <c r="G60" s="7">
        <f t="shared" ref="G60:L60" si="29">IFERROR(G59/$F59,"-")</f>
        <v>3.3333333333333333E-2</v>
      </c>
      <c r="H60" s="7">
        <f t="shared" si="29"/>
        <v>3.3333333333333333E-2</v>
      </c>
      <c r="I60" s="7">
        <f t="shared" si="29"/>
        <v>6.6666666666666666E-2</v>
      </c>
      <c r="J60" s="7">
        <f t="shared" si="29"/>
        <v>0.1</v>
      </c>
      <c r="K60" s="7">
        <f t="shared" si="29"/>
        <v>0</v>
      </c>
      <c r="L60" s="7">
        <f t="shared" si="29"/>
        <v>0.8666666666666667</v>
      </c>
      <c r="N60" s="292"/>
    </row>
    <row r="61" spans="2:14" ht="10.5" customHeight="1" x14ac:dyDescent="0.15">
      <c r="B61" s="22"/>
      <c r="C61" s="447" t="s">
        <v>208</v>
      </c>
      <c r="D61" s="451" t="s">
        <v>210</v>
      </c>
      <c r="E61" s="4" t="s">
        <v>191</v>
      </c>
      <c r="F61" s="3">
        <f>+[1]集計表!FT39</f>
        <v>27</v>
      </c>
      <c r="G61" s="3">
        <f>+[1]集計表!FU39</f>
        <v>0</v>
      </c>
      <c r="H61" s="3">
        <f>+[1]集計表!FV39</f>
        <v>2</v>
      </c>
      <c r="I61" s="3">
        <f>+[1]集計表!FW39</f>
        <v>0</v>
      </c>
      <c r="J61" s="3">
        <f>+[1]集計表!FX39</f>
        <v>0</v>
      </c>
      <c r="K61" s="3">
        <f>+[1]集計表!FY39</f>
        <v>3</v>
      </c>
      <c r="L61" s="3">
        <f>+[1]集計表!FZ39</f>
        <v>22</v>
      </c>
      <c r="N61" s="291"/>
    </row>
    <row r="62" spans="2:14" ht="10.5" customHeight="1" x14ac:dyDescent="0.15">
      <c r="B62" s="22"/>
      <c r="C62" s="447"/>
      <c r="D62" s="452"/>
      <c r="E62" s="5" t="s">
        <v>192</v>
      </c>
      <c r="F62" s="6"/>
      <c r="G62" s="7">
        <f t="shared" ref="G62:L62" si="30">IFERROR(G61/$F61,"-")</f>
        <v>0</v>
      </c>
      <c r="H62" s="7">
        <f t="shared" si="30"/>
        <v>7.407407407407407E-2</v>
      </c>
      <c r="I62" s="7">
        <f t="shared" si="30"/>
        <v>0</v>
      </c>
      <c r="J62" s="7">
        <f t="shared" si="30"/>
        <v>0</v>
      </c>
      <c r="K62" s="7">
        <f t="shared" si="30"/>
        <v>0.1111111111111111</v>
      </c>
      <c r="L62" s="7">
        <f t="shared" si="30"/>
        <v>0.81481481481481477</v>
      </c>
      <c r="N62" s="292"/>
    </row>
    <row r="63" spans="2:14" ht="10.5" customHeight="1" x14ac:dyDescent="0.15">
      <c r="B63" s="22"/>
      <c r="C63" s="62"/>
      <c r="D63" s="451" t="s">
        <v>211</v>
      </c>
      <c r="E63" s="4" t="s">
        <v>191</v>
      </c>
      <c r="F63" s="3">
        <f>+[1]集計表!FT40</f>
        <v>35</v>
      </c>
      <c r="G63" s="3">
        <f>+[1]集計表!FU40</f>
        <v>1</v>
      </c>
      <c r="H63" s="3">
        <f>+[1]集計表!FV40</f>
        <v>0</v>
      </c>
      <c r="I63" s="3">
        <f>+[1]集計表!FW40</f>
        <v>0</v>
      </c>
      <c r="J63" s="3">
        <f>+[1]集計表!FX40</f>
        <v>0</v>
      </c>
      <c r="K63" s="3">
        <f>+[1]集計表!FY40</f>
        <v>0</v>
      </c>
      <c r="L63" s="3">
        <f>+[1]集計表!FZ40</f>
        <v>34</v>
      </c>
      <c r="N63" s="291"/>
    </row>
    <row r="64" spans="2:14" ht="10.5" customHeight="1" x14ac:dyDescent="0.15">
      <c r="B64" s="22"/>
      <c r="C64" s="62"/>
      <c r="D64" s="452"/>
      <c r="E64" s="5" t="s">
        <v>192</v>
      </c>
      <c r="F64" s="6"/>
      <c r="G64" s="7">
        <f t="shared" ref="G64:L64" si="31">IFERROR(G63/$F63,"-")</f>
        <v>2.8571428571428571E-2</v>
      </c>
      <c r="H64" s="7">
        <f t="shared" si="31"/>
        <v>0</v>
      </c>
      <c r="I64" s="7">
        <f t="shared" si="31"/>
        <v>0</v>
      </c>
      <c r="J64" s="7">
        <f t="shared" si="31"/>
        <v>0</v>
      </c>
      <c r="K64" s="7">
        <f t="shared" si="31"/>
        <v>0</v>
      </c>
      <c r="L64" s="7">
        <f t="shared" si="31"/>
        <v>0.97142857142857142</v>
      </c>
      <c r="N64" s="292"/>
    </row>
    <row r="65" spans="2:14" ht="10.5" customHeight="1" x14ac:dyDescent="0.15">
      <c r="B65" s="22"/>
      <c r="C65" s="464" t="s">
        <v>214</v>
      </c>
      <c r="D65" s="479"/>
      <c r="E65" s="36" t="s">
        <v>191</v>
      </c>
      <c r="F65" s="37">
        <f>+[1]集計表!FT10</f>
        <v>41</v>
      </c>
      <c r="G65" s="37">
        <f>+[1]集計表!FU10</f>
        <v>3</v>
      </c>
      <c r="H65" s="37">
        <f>+[1]集計表!FV10</f>
        <v>4</v>
      </c>
      <c r="I65" s="37">
        <f>+[1]集計表!FW10</f>
        <v>1</v>
      </c>
      <c r="J65" s="37">
        <f>+[1]集計表!FX10</f>
        <v>2</v>
      </c>
      <c r="K65" s="37">
        <f>+[1]集計表!FY10</f>
        <v>5</v>
      </c>
      <c r="L65" s="37">
        <f>+[1]集計表!FZ10</f>
        <v>27</v>
      </c>
      <c r="N65" s="291"/>
    </row>
    <row r="66" spans="2:14" ht="10.5" customHeight="1" x14ac:dyDescent="0.15">
      <c r="B66" s="22"/>
      <c r="C66" s="480"/>
      <c r="D66" s="481"/>
      <c r="E66" s="38" t="s">
        <v>192</v>
      </c>
      <c r="F66" s="39"/>
      <c r="G66" s="40">
        <f t="shared" ref="G66:L66" si="32">IFERROR(G65/$F65,"-")</f>
        <v>7.3170731707317069E-2</v>
      </c>
      <c r="H66" s="40">
        <f t="shared" si="32"/>
        <v>9.7560975609756101E-2</v>
      </c>
      <c r="I66" s="40">
        <f t="shared" si="32"/>
        <v>2.4390243902439025E-2</v>
      </c>
      <c r="J66" s="40">
        <f t="shared" si="32"/>
        <v>4.878048780487805E-2</v>
      </c>
      <c r="K66" s="40">
        <f t="shared" si="32"/>
        <v>0.12195121951219512</v>
      </c>
      <c r="L66" s="40">
        <f t="shared" si="32"/>
        <v>0.65853658536585369</v>
      </c>
      <c r="N66" s="292"/>
    </row>
    <row r="67" spans="2:14" ht="10.5" customHeight="1" x14ac:dyDescent="0.15">
      <c r="B67" s="22"/>
      <c r="C67" s="464" t="s">
        <v>215</v>
      </c>
      <c r="D67" s="479"/>
      <c r="E67" s="36" t="s">
        <v>191</v>
      </c>
      <c r="F67" s="37">
        <f>+[1]集計表!FT11</f>
        <v>48</v>
      </c>
      <c r="G67" s="37">
        <f>+[1]集計表!FU11</f>
        <v>1</v>
      </c>
      <c r="H67" s="37">
        <f>+[1]集計表!FV11</f>
        <v>3</v>
      </c>
      <c r="I67" s="37">
        <f>+[1]集計表!FW11</f>
        <v>4</v>
      </c>
      <c r="J67" s="37">
        <f>+[1]集計表!FX11</f>
        <v>0</v>
      </c>
      <c r="K67" s="37">
        <f>+[1]集計表!FY11</f>
        <v>0</v>
      </c>
      <c r="L67" s="37">
        <f>+[1]集計表!FZ11</f>
        <v>41</v>
      </c>
      <c r="N67" s="291"/>
    </row>
    <row r="68" spans="2:14" ht="10.5" customHeight="1" x14ac:dyDescent="0.15">
      <c r="B68" s="22"/>
      <c r="C68" s="480"/>
      <c r="D68" s="481"/>
      <c r="E68" s="38" t="s">
        <v>192</v>
      </c>
      <c r="F68" s="39"/>
      <c r="G68" s="40">
        <f t="shared" ref="G68:L68" si="33">IFERROR(G67/$F67,"-")</f>
        <v>2.0833333333333332E-2</v>
      </c>
      <c r="H68" s="40">
        <f t="shared" si="33"/>
        <v>6.25E-2</v>
      </c>
      <c r="I68" s="40">
        <f t="shared" si="33"/>
        <v>8.3333333333333329E-2</v>
      </c>
      <c r="J68" s="40">
        <f t="shared" si="33"/>
        <v>0</v>
      </c>
      <c r="K68" s="40">
        <f t="shared" si="33"/>
        <v>0</v>
      </c>
      <c r="L68" s="40">
        <f t="shared" si="33"/>
        <v>0.85416666666666663</v>
      </c>
      <c r="N68" s="292"/>
    </row>
    <row r="69" spans="2:14" ht="10.5" customHeight="1" x14ac:dyDescent="0.15">
      <c r="B69" s="22"/>
      <c r="C69" s="464" t="s">
        <v>216</v>
      </c>
      <c r="D69" s="479"/>
      <c r="E69" s="36" t="s">
        <v>191</v>
      </c>
      <c r="F69" s="37">
        <f>+[1]集計表!FT12</f>
        <v>44</v>
      </c>
      <c r="G69" s="37">
        <f>+[1]集計表!FU12</f>
        <v>3</v>
      </c>
      <c r="H69" s="37">
        <f>+[1]集計表!FV12</f>
        <v>2</v>
      </c>
      <c r="I69" s="37">
        <f>+[1]集計表!FW12</f>
        <v>4</v>
      </c>
      <c r="J69" s="37">
        <f>+[1]集計表!FX12</f>
        <v>0</v>
      </c>
      <c r="K69" s="37">
        <f>+[1]集計表!FY12</f>
        <v>7</v>
      </c>
      <c r="L69" s="37">
        <f>+[1]集計表!FZ12</f>
        <v>29</v>
      </c>
      <c r="N69" s="291"/>
    </row>
    <row r="70" spans="2:14" ht="10.5" customHeight="1" x14ac:dyDescent="0.15">
      <c r="B70" s="22"/>
      <c r="C70" s="480"/>
      <c r="D70" s="481"/>
      <c r="E70" s="38" t="s">
        <v>192</v>
      </c>
      <c r="F70" s="39"/>
      <c r="G70" s="40">
        <f t="shared" ref="G70:L70" si="34">IFERROR(G69/$F69,"-")</f>
        <v>6.8181818181818177E-2</v>
      </c>
      <c r="H70" s="40">
        <f t="shared" si="34"/>
        <v>4.5454545454545456E-2</v>
      </c>
      <c r="I70" s="40">
        <f t="shared" si="34"/>
        <v>9.0909090909090912E-2</v>
      </c>
      <c r="J70" s="40">
        <f t="shared" si="34"/>
        <v>0</v>
      </c>
      <c r="K70" s="40">
        <f t="shared" si="34"/>
        <v>0.15909090909090909</v>
      </c>
      <c r="L70" s="40">
        <f t="shared" si="34"/>
        <v>0.65909090909090906</v>
      </c>
      <c r="N70" s="292"/>
    </row>
    <row r="71" spans="2:14" ht="10.5" customHeight="1" x14ac:dyDescent="0.15">
      <c r="B71" s="22"/>
      <c r="C71" s="464" t="s">
        <v>217</v>
      </c>
      <c r="D71" s="479"/>
      <c r="E71" s="36" t="s">
        <v>191</v>
      </c>
      <c r="F71" s="37">
        <f>+[1]集計表!FT13</f>
        <v>37</v>
      </c>
      <c r="G71" s="37">
        <f>+[1]集計表!FU13</f>
        <v>0</v>
      </c>
      <c r="H71" s="37">
        <f>+[1]集計表!FV13</f>
        <v>0</v>
      </c>
      <c r="I71" s="37">
        <f>+[1]集計表!FW13</f>
        <v>2</v>
      </c>
      <c r="J71" s="37">
        <f>+[1]集計表!FX13</f>
        <v>0</v>
      </c>
      <c r="K71" s="37">
        <f>+[1]集計表!FY13</f>
        <v>1</v>
      </c>
      <c r="L71" s="37">
        <f>+[1]集計表!FZ13</f>
        <v>34</v>
      </c>
      <c r="N71" s="291"/>
    </row>
    <row r="72" spans="2:14" ht="10.5" customHeight="1" x14ac:dyDescent="0.15">
      <c r="B72" s="22"/>
      <c r="C72" s="480"/>
      <c r="D72" s="481"/>
      <c r="E72" s="38" t="s">
        <v>192</v>
      </c>
      <c r="F72" s="39"/>
      <c r="G72" s="40">
        <f t="shared" ref="G72:L72" si="35">IFERROR(G71/$F71,"-")</f>
        <v>0</v>
      </c>
      <c r="H72" s="40">
        <f t="shared" si="35"/>
        <v>0</v>
      </c>
      <c r="I72" s="40">
        <f t="shared" si="35"/>
        <v>5.4054054054054057E-2</v>
      </c>
      <c r="J72" s="40">
        <f t="shared" si="35"/>
        <v>0</v>
      </c>
      <c r="K72" s="40">
        <f t="shared" si="35"/>
        <v>2.7027027027027029E-2</v>
      </c>
      <c r="L72" s="40">
        <f t="shared" si="35"/>
        <v>0.91891891891891897</v>
      </c>
      <c r="N72" s="292"/>
    </row>
    <row r="73" spans="2:14" ht="10.5" customHeight="1" x14ac:dyDescent="0.15">
      <c r="B73" s="22"/>
      <c r="C73" s="464" t="s">
        <v>218</v>
      </c>
      <c r="D73" s="479"/>
      <c r="E73" s="36" t="s">
        <v>191</v>
      </c>
      <c r="F73" s="37">
        <f>+[1]集計表!FT14</f>
        <v>146</v>
      </c>
      <c r="G73" s="37">
        <f>+[1]集計表!FU14</f>
        <v>5</v>
      </c>
      <c r="H73" s="37">
        <f>+[1]集計表!FV14</f>
        <v>4</v>
      </c>
      <c r="I73" s="37">
        <f>+[1]集計表!FW14</f>
        <v>5</v>
      </c>
      <c r="J73" s="37">
        <f>+[1]集計表!FX14</f>
        <v>2</v>
      </c>
      <c r="K73" s="37">
        <f>+[1]集計表!FY14</f>
        <v>7</v>
      </c>
      <c r="L73" s="37">
        <f>+[1]集計表!FZ14</f>
        <v>131</v>
      </c>
      <c r="N73" s="291"/>
    </row>
    <row r="74" spans="2:14" ht="10.5" customHeight="1" x14ac:dyDescent="0.15">
      <c r="B74" s="22"/>
      <c r="C74" s="482"/>
      <c r="D74" s="483"/>
      <c r="E74" s="38" t="s">
        <v>192</v>
      </c>
      <c r="F74" s="39"/>
      <c r="G74" s="40">
        <f t="shared" ref="G74:L74" si="36">IFERROR(G73/$F73,"-")</f>
        <v>3.4246575342465752E-2</v>
      </c>
      <c r="H74" s="40">
        <f t="shared" si="36"/>
        <v>2.7397260273972601E-2</v>
      </c>
      <c r="I74" s="40">
        <f t="shared" si="36"/>
        <v>3.4246575342465752E-2</v>
      </c>
      <c r="J74" s="40">
        <f t="shared" si="36"/>
        <v>1.3698630136986301E-2</v>
      </c>
      <c r="K74" s="40">
        <f t="shared" si="36"/>
        <v>4.7945205479452052E-2</v>
      </c>
      <c r="L74" s="40">
        <f t="shared" si="36"/>
        <v>0.89726027397260277</v>
      </c>
      <c r="N74" s="292"/>
    </row>
    <row r="75" spans="2:14" ht="10.5" customHeight="1" x14ac:dyDescent="0.15">
      <c r="B75" s="22"/>
      <c r="C75" s="64"/>
      <c r="D75" s="451" t="s">
        <v>47</v>
      </c>
      <c r="E75" s="4" t="s">
        <v>191</v>
      </c>
      <c r="F75" s="3">
        <f>+[1]集計表!FT45</f>
        <v>37</v>
      </c>
      <c r="G75" s="3">
        <f>+[1]集計表!FU45</f>
        <v>0</v>
      </c>
      <c r="H75" s="3">
        <f>+[1]集計表!FV45</f>
        <v>0</v>
      </c>
      <c r="I75" s="3">
        <f>+[1]集計表!FW45</f>
        <v>1</v>
      </c>
      <c r="J75" s="3">
        <f>+[1]集計表!FX45</f>
        <v>0</v>
      </c>
      <c r="K75" s="3">
        <f>+[1]集計表!FY45</f>
        <v>1</v>
      </c>
      <c r="L75" s="3">
        <f>+[1]集計表!FZ45</f>
        <v>35</v>
      </c>
      <c r="N75" s="291"/>
    </row>
    <row r="76" spans="2:14" ht="10.5" customHeight="1" x14ac:dyDescent="0.15">
      <c r="B76" s="22"/>
      <c r="C76" s="64"/>
      <c r="D76" s="452"/>
      <c r="E76" s="5" t="s">
        <v>192</v>
      </c>
      <c r="F76" s="6"/>
      <c r="G76" s="7">
        <f t="shared" ref="G76:L76" si="37">IFERROR(G75/$F75,"-")</f>
        <v>0</v>
      </c>
      <c r="H76" s="7">
        <f t="shared" si="37"/>
        <v>0</v>
      </c>
      <c r="I76" s="7">
        <f t="shared" si="37"/>
        <v>2.7027027027027029E-2</v>
      </c>
      <c r="J76" s="7">
        <f t="shared" si="37"/>
        <v>0</v>
      </c>
      <c r="K76" s="7">
        <f t="shared" si="37"/>
        <v>2.7027027027027029E-2</v>
      </c>
      <c r="L76" s="7">
        <f t="shared" si="37"/>
        <v>0.94594594594594594</v>
      </c>
      <c r="N76" s="292"/>
    </row>
    <row r="77" spans="2:14" ht="10.5" customHeight="1" x14ac:dyDescent="0.15">
      <c r="B77" s="22"/>
      <c r="C77" s="64"/>
      <c r="D77" s="451" t="s">
        <v>219</v>
      </c>
      <c r="E77" s="4" t="s">
        <v>191</v>
      </c>
      <c r="F77" s="3">
        <f>+[1]集計表!FT46</f>
        <v>37</v>
      </c>
      <c r="G77" s="3">
        <f>+[1]集計表!FU46</f>
        <v>1</v>
      </c>
      <c r="H77" s="3">
        <f>+[1]集計表!FV46</f>
        <v>0</v>
      </c>
      <c r="I77" s="3">
        <f>+[1]集計表!FW46</f>
        <v>0</v>
      </c>
      <c r="J77" s="3">
        <f>+[1]集計表!FX46</f>
        <v>0</v>
      </c>
      <c r="K77" s="3">
        <f>+[1]集計表!FY46</f>
        <v>3</v>
      </c>
      <c r="L77" s="3">
        <f>+[1]集計表!FZ46</f>
        <v>34</v>
      </c>
      <c r="N77" s="291"/>
    </row>
    <row r="78" spans="2:14" ht="10.5" customHeight="1" x14ac:dyDescent="0.15">
      <c r="B78" s="22"/>
      <c r="C78" s="64"/>
      <c r="D78" s="452"/>
      <c r="E78" s="5" t="s">
        <v>192</v>
      </c>
      <c r="F78" s="6"/>
      <c r="G78" s="7">
        <f t="shared" ref="G78:L78" si="38">IFERROR(G77/$F77,"-")</f>
        <v>2.7027027027027029E-2</v>
      </c>
      <c r="H78" s="7">
        <f t="shared" si="38"/>
        <v>0</v>
      </c>
      <c r="I78" s="7">
        <f t="shared" si="38"/>
        <v>0</v>
      </c>
      <c r="J78" s="7">
        <f t="shared" si="38"/>
        <v>0</v>
      </c>
      <c r="K78" s="7">
        <f t="shared" si="38"/>
        <v>8.1081081081081086E-2</v>
      </c>
      <c r="L78" s="7">
        <f t="shared" si="38"/>
        <v>0.91891891891891897</v>
      </c>
      <c r="N78" s="292"/>
    </row>
    <row r="79" spans="2:14" ht="10.5" customHeight="1" x14ac:dyDescent="0.15">
      <c r="B79" s="22"/>
      <c r="C79" s="64"/>
      <c r="D79" s="451" t="s">
        <v>220</v>
      </c>
      <c r="E79" s="4" t="s">
        <v>191</v>
      </c>
      <c r="F79" s="3">
        <f>+[1]集計表!FT47</f>
        <v>39</v>
      </c>
      <c r="G79" s="3">
        <f>+[1]集計表!FU47</f>
        <v>2</v>
      </c>
      <c r="H79" s="3">
        <f>+[1]集計表!FV47</f>
        <v>1</v>
      </c>
      <c r="I79" s="3">
        <f>+[1]集計表!FW47</f>
        <v>1</v>
      </c>
      <c r="J79" s="3">
        <f>+[1]集計表!FX47</f>
        <v>0</v>
      </c>
      <c r="K79" s="3">
        <f>+[1]集計表!FY47</f>
        <v>2</v>
      </c>
      <c r="L79" s="3">
        <f>+[1]集計表!FZ47</f>
        <v>35</v>
      </c>
      <c r="N79" s="291"/>
    </row>
    <row r="80" spans="2:14" ht="10.5" customHeight="1" x14ac:dyDescent="0.15">
      <c r="B80" s="22"/>
      <c r="C80" s="64"/>
      <c r="D80" s="452"/>
      <c r="E80" s="5" t="s">
        <v>192</v>
      </c>
      <c r="F80" s="6"/>
      <c r="G80" s="7">
        <f t="shared" ref="G80:L80" si="39">IFERROR(G79/$F79,"-")</f>
        <v>5.128205128205128E-2</v>
      </c>
      <c r="H80" s="7">
        <f t="shared" si="39"/>
        <v>2.564102564102564E-2</v>
      </c>
      <c r="I80" s="7">
        <f t="shared" si="39"/>
        <v>2.564102564102564E-2</v>
      </c>
      <c r="J80" s="7">
        <f t="shared" si="39"/>
        <v>0</v>
      </c>
      <c r="K80" s="7">
        <f t="shared" si="39"/>
        <v>5.128205128205128E-2</v>
      </c>
      <c r="L80" s="7">
        <f t="shared" si="39"/>
        <v>0.89743589743589747</v>
      </c>
      <c r="N80" s="292"/>
    </row>
    <row r="81" spans="2:14" ht="10.5" customHeight="1" x14ac:dyDescent="0.15">
      <c r="B81" s="22"/>
      <c r="C81" s="64"/>
      <c r="D81" s="451" t="s">
        <v>221</v>
      </c>
      <c r="E81" s="4" t="s">
        <v>191</v>
      </c>
      <c r="F81" s="3">
        <f>+[1]集計表!FT48</f>
        <v>33</v>
      </c>
      <c r="G81" s="3">
        <f>+[1]集計表!FU48</f>
        <v>2</v>
      </c>
      <c r="H81" s="3">
        <f>+[1]集計表!FV48</f>
        <v>3</v>
      </c>
      <c r="I81" s="3">
        <f>+[1]集計表!FW48</f>
        <v>3</v>
      </c>
      <c r="J81" s="3">
        <f>+[1]集計表!FX48</f>
        <v>2</v>
      </c>
      <c r="K81" s="3">
        <f>+[1]集計表!FY48</f>
        <v>1</v>
      </c>
      <c r="L81" s="3">
        <f>+[1]集計表!FZ48</f>
        <v>27</v>
      </c>
      <c r="N81" s="291"/>
    </row>
    <row r="82" spans="2:14" ht="10.5" customHeight="1" x14ac:dyDescent="0.15">
      <c r="B82" s="23"/>
      <c r="C82" s="63"/>
      <c r="D82" s="452"/>
      <c r="E82" s="5" t="s">
        <v>192</v>
      </c>
      <c r="F82" s="6"/>
      <c r="G82" s="7">
        <f t="shared" ref="G82:L82" si="40">IFERROR(G81/$F81,"-")</f>
        <v>6.0606060606060608E-2</v>
      </c>
      <c r="H82" s="7">
        <f t="shared" si="40"/>
        <v>9.0909090909090912E-2</v>
      </c>
      <c r="I82" s="7">
        <f t="shared" si="40"/>
        <v>9.0909090909090912E-2</v>
      </c>
      <c r="J82" s="7">
        <f t="shared" si="40"/>
        <v>6.0606060606060608E-2</v>
      </c>
      <c r="K82" s="7">
        <f t="shared" si="40"/>
        <v>3.0303030303030304E-2</v>
      </c>
      <c r="L82" s="7">
        <f t="shared" si="40"/>
        <v>0.81818181818181823</v>
      </c>
      <c r="N82" s="292"/>
    </row>
    <row r="83" spans="2:14" ht="10.5" customHeight="1" x14ac:dyDescent="0.15"/>
    <row r="84" spans="2:14" x14ac:dyDescent="0.15">
      <c r="B84" s="1" t="s">
        <v>76</v>
      </c>
    </row>
  </sheetData>
  <sheetProtection algorithmName="SHA-512" hashValue="E7TRAQShGFQ/2CV5LW9KGnEdBmMUiczxxJPgx3HHGfova4Wf1+/4SrsQo8mX66xB/LdebZTZaTm+BBGVeHz7cg==" saltValue="/Nsxh2Il0LS1Nlkwdj/ByQ=="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D2D7C-22A0-4DDB-8948-593D8207E151}">
  <dimension ref="A1:N85"/>
  <sheetViews>
    <sheetView topLeftCell="B1" workbookViewId="0">
      <selection activeCell="N2" sqref="N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3" width="7.875" style="1" customWidth="1"/>
    <col min="14" max="16384" width="9" style="1"/>
  </cols>
  <sheetData>
    <row r="1" spans="1:14" ht="17.25" x14ac:dyDescent="0.2">
      <c r="A1" s="88"/>
      <c r="B1" s="15" t="s">
        <v>387</v>
      </c>
    </row>
    <row r="2" spans="1:14" ht="33.950000000000003" customHeight="1" x14ac:dyDescent="0.15">
      <c r="B2" s="495"/>
      <c r="C2" s="497"/>
      <c r="D2" s="498"/>
      <c r="E2" s="2"/>
      <c r="F2" s="17" t="s">
        <v>189</v>
      </c>
      <c r="G2" s="18" t="s">
        <v>388</v>
      </c>
      <c r="H2" s="293" t="s">
        <v>389</v>
      </c>
      <c r="I2" s="18" t="s">
        <v>390</v>
      </c>
      <c r="J2" s="18" t="s">
        <v>391</v>
      </c>
      <c r="K2" s="293" t="s">
        <v>392</v>
      </c>
      <c r="L2" s="18" t="s">
        <v>235</v>
      </c>
      <c r="N2" s="290"/>
    </row>
    <row r="3" spans="1:14" ht="10.5" customHeight="1" x14ac:dyDescent="0.15">
      <c r="B3" s="468" t="s">
        <v>190</v>
      </c>
      <c r="C3" s="490"/>
      <c r="D3" s="491"/>
      <c r="E3" s="24" t="s">
        <v>191</v>
      </c>
      <c r="F3" s="25">
        <f>+[1]集計表!GA6</f>
        <v>261</v>
      </c>
      <c r="G3" s="25">
        <f>+[1]集計表!GB6</f>
        <v>235</v>
      </c>
      <c r="H3" s="25">
        <f>+[1]集計表!GC6</f>
        <v>50</v>
      </c>
      <c r="I3" s="25">
        <f>+[1]集計表!GD6</f>
        <v>24</v>
      </c>
      <c r="J3" s="25">
        <f>+[1]集計表!GE6</f>
        <v>14</v>
      </c>
      <c r="K3" s="25">
        <f>+[1]集計表!GF6</f>
        <v>9</v>
      </c>
      <c r="L3" s="25">
        <f>+[1]集計表!GG6</f>
        <v>5</v>
      </c>
      <c r="N3" s="291"/>
    </row>
    <row r="4" spans="1:14" ht="10.5" customHeight="1" x14ac:dyDescent="0.15">
      <c r="B4" s="492"/>
      <c r="C4" s="493"/>
      <c r="D4" s="494"/>
      <c r="E4" s="26" t="s">
        <v>192</v>
      </c>
      <c r="F4" s="27"/>
      <c r="G4" s="28">
        <f>IFERROR(G3/$F3,"-")</f>
        <v>0.90038314176245215</v>
      </c>
      <c r="H4" s="28">
        <f t="shared" ref="H4:L4" si="0">IFERROR(H3/$F3,"-")</f>
        <v>0.19157088122605365</v>
      </c>
      <c r="I4" s="28">
        <f t="shared" si="0"/>
        <v>9.1954022988505746E-2</v>
      </c>
      <c r="J4" s="28">
        <f t="shared" si="0"/>
        <v>5.3639846743295021E-2</v>
      </c>
      <c r="K4" s="28">
        <f t="shared" si="0"/>
        <v>3.4482758620689655E-2</v>
      </c>
      <c r="L4" s="28">
        <f t="shared" si="0"/>
        <v>1.9157088122605363E-2</v>
      </c>
      <c r="N4" s="292"/>
    </row>
    <row r="5" spans="1:14" ht="10.5" customHeight="1" x14ac:dyDescent="0.15">
      <c r="B5" s="453" t="s">
        <v>193</v>
      </c>
      <c r="C5" s="484"/>
      <c r="D5" s="485"/>
      <c r="E5" s="30" t="s">
        <v>191</v>
      </c>
      <c r="F5" s="31">
        <f>+[1]集計表!GA7</f>
        <v>144</v>
      </c>
      <c r="G5" s="31">
        <f>+[1]集計表!GB7</f>
        <v>131</v>
      </c>
      <c r="H5" s="31">
        <f>+[1]集計表!GC7</f>
        <v>24</v>
      </c>
      <c r="I5" s="31">
        <f>+[1]集計表!GD7</f>
        <v>14</v>
      </c>
      <c r="J5" s="31">
        <f>+[1]集計表!GE7</f>
        <v>3</v>
      </c>
      <c r="K5" s="31">
        <f>+[1]集計表!GF7</f>
        <v>4</v>
      </c>
      <c r="L5" s="31">
        <f>+[1]集計表!GG7</f>
        <v>3</v>
      </c>
      <c r="N5" s="291"/>
    </row>
    <row r="6" spans="1:14" ht="10.5" customHeight="1" x14ac:dyDescent="0.15">
      <c r="B6" s="486"/>
      <c r="C6" s="487"/>
      <c r="D6" s="488"/>
      <c r="E6" s="32" t="s">
        <v>192</v>
      </c>
      <c r="F6" s="33"/>
      <c r="G6" s="70">
        <f>IFERROR(G5/$F5,"-")</f>
        <v>0.90972222222222221</v>
      </c>
      <c r="H6" s="70">
        <f t="shared" ref="H6:L6" si="1">IFERROR(H5/$F5,"-")</f>
        <v>0.16666666666666666</v>
      </c>
      <c r="I6" s="70">
        <f t="shared" si="1"/>
        <v>9.7222222222222224E-2</v>
      </c>
      <c r="J6" s="70">
        <f t="shared" si="1"/>
        <v>2.0833333333333332E-2</v>
      </c>
      <c r="K6" s="70">
        <f t="shared" si="1"/>
        <v>2.7777777777777776E-2</v>
      </c>
      <c r="L6" s="70">
        <f t="shared" si="1"/>
        <v>2.0833333333333332E-2</v>
      </c>
      <c r="N6" s="292"/>
    </row>
    <row r="7" spans="1:14" ht="10.5" customHeight="1" x14ac:dyDescent="0.15">
      <c r="B7" s="22"/>
      <c r="C7" s="459" t="s">
        <v>194</v>
      </c>
      <c r="D7" s="460"/>
      <c r="E7" s="4" t="s">
        <v>191</v>
      </c>
      <c r="F7" s="3">
        <f>+[1]集計表!GA15</f>
        <v>14</v>
      </c>
      <c r="G7" s="3">
        <f>+[1]集計表!GB15</f>
        <v>12</v>
      </c>
      <c r="H7" s="3">
        <f>+[1]集計表!GC15</f>
        <v>2</v>
      </c>
      <c r="I7" s="3">
        <f>+[1]集計表!GD15</f>
        <v>2</v>
      </c>
      <c r="J7" s="3">
        <f>+[1]集計表!GE15</f>
        <v>1</v>
      </c>
      <c r="K7" s="3">
        <f>+[1]集計表!GF15</f>
        <v>0</v>
      </c>
      <c r="L7" s="3">
        <f>+[1]集計表!GG15</f>
        <v>0</v>
      </c>
      <c r="N7" s="291"/>
    </row>
    <row r="8" spans="1:14" ht="10.5" customHeight="1" x14ac:dyDescent="0.15">
      <c r="B8" s="22"/>
      <c r="C8" s="461"/>
      <c r="D8" s="462"/>
      <c r="E8" s="5" t="s">
        <v>192</v>
      </c>
      <c r="F8" s="6"/>
      <c r="G8" s="7">
        <f t="shared" ref="G8:L8" si="2">IFERROR(G7/$F7,"-")</f>
        <v>0.8571428571428571</v>
      </c>
      <c r="H8" s="7">
        <f t="shared" si="2"/>
        <v>0.14285714285714285</v>
      </c>
      <c r="I8" s="7">
        <f t="shared" si="2"/>
        <v>0.14285714285714285</v>
      </c>
      <c r="J8" s="7">
        <f t="shared" si="2"/>
        <v>7.1428571428571425E-2</v>
      </c>
      <c r="K8" s="7">
        <f t="shared" si="2"/>
        <v>0</v>
      </c>
      <c r="L8" s="7">
        <f t="shared" si="2"/>
        <v>0</v>
      </c>
      <c r="N8" s="292"/>
    </row>
    <row r="9" spans="1:14" ht="10.5" customHeight="1" x14ac:dyDescent="0.15">
      <c r="B9" s="22"/>
      <c r="C9" s="459" t="s">
        <v>195</v>
      </c>
      <c r="D9" s="460"/>
      <c r="E9" s="4" t="s">
        <v>191</v>
      </c>
      <c r="F9" s="3">
        <f>+[1]集計表!GA16</f>
        <v>8</v>
      </c>
      <c r="G9" s="3">
        <f>+[1]集計表!GB16</f>
        <v>7</v>
      </c>
      <c r="H9" s="3">
        <f>+[1]集計表!GC16</f>
        <v>3</v>
      </c>
      <c r="I9" s="3">
        <f>+[1]集計表!GD16</f>
        <v>0</v>
      </c>
      <c r="J9" s="3">
        <f>+[1]集計表!GE16</f>
        <v>0</v>
      </c>
      <c r="K9" s="3">
        <f>+[1]集計表!GF16</f>
        <v>0</v>
      </c>
      <c r="L9" s="3">
        <f>+[1]集計表!GG16</f>
        <v>1</v>
      </c>
      <c r="N9" s="291"/>
    </row>
    <row r="10" spans="1:14" ht="10.5" customHeight="1" x14ac:dyDescent="0.15">
      <c r="B10" s="22"/>
      <c r="C10" s="461"/>
      <c r="D10" s="462"/>
      <c r="E10" s="5" t="s">
        <v>192</v>
      </c>
      <c r="F10" s="6"/>
      <c r="G10" s="7">
        <f t="shared" ref="G10:L10" si="3">IFERROR(G9/$F9,"-")</f>
        <v>0.875</v>
      </c>
      <c r="H10" s="7">
        <f t="shared" si="3"/>
        <v>0.375</v>
      </c>
      <c r="I10" s="7">
        <f t="shared" si="3"/>
        <v>0</v>
      </c>
      <c r="J10" s="7">
        <f t="shared" si="3"/>
        <v>0</v>
      </c>
      <c r="K10" s="7">
        <f t="shared" si="3"/>
        <v>0</v>
      </c>
      <c r="L10" s="7">
        <f t="shared" si="3"/>
        <v>0.125</v>
      </c>
      <c r="N10" s="292"/>
    </row>
    <row r="11" spans="1:14" ht="10.5" customHeight="1" x14ac:dyDescent="0.15">
      <c r="B11" s="22"/>
      <c r="C11" s="459" t="s">
        <v>22</v>
      </c>
      <c r="D11" s="460"/>
      <c r="E11" s="4" t="s">
        <v>191</v>
      </c>
      <c r="F11" s="3">
        <f>+[1]集計表!GA17</f>
        <v>4</v>
      </c>
      <c r="G11" s="3">
        <f>+[1]集計表!GB17</f>
        <v>2</v>
      </c>
      <c r="H11" s="3">
        <f>+[1]集計表!GC17</f>
        <v>2</v>
      </c>
      <c r="I11" s="3">
        <f>+[1]集計表!GD17</f>
        <v>1</v>
      </c>
      <c r="J11" s="3">
        <f>+[1]集計表!GE17</f>
        <v>0</v>
      </c>
      <c r="K11" s="3">
        <f>+[1]集計表!GF17</f>
        <v>0</v>
      </c>
      <c r="L11" s="3">
        <f>+[1]集計表!GG17</f>
        <v>0</v>
      </c>
      <c r="N11" s="291"/>
    </row>
    <row r="12" spans="1:14" ht="10.5" customHeight="1" x14ac:dyDescent="0.15">
      <c r="B12" s="22"/>
      <c r="C12" s="461"/>
      <c r="D12" s="462"/>
      <c r="E12" s="5" t="s">
        <v>192</v>
      </c>
      <c r="F12" s="6"/>
      <c r="G12" s="7">
        <f t="shared" ref="G12:L12" si="4">IFERROR(G11/$F11,"-")</f>
        <v>0.5</v>
      </c>
      <c r="H12" s="7">
        <f t="shared" si="4"/>
        <v>0.5</v>
      </c>
      <c r="I12" s="7">
        <f t="shared" si="4"/>
        <v>0.25</v>
      </c>
      <c r="J12" s="7">
        <f t="shared" si="4"/>
        <v>0</v>
      </c>
      <c r="K12" s="7">
        <f t="shared" si="4"/>
        <v>0</v>
      </c>
      <c r="L12" s="7">
        <f t="shared" si="4"/>
        <v>0</v>
      </c>
      <c r="N12" s="292"/>
    </row>
    <row r="13" spans="1:14" ht="10.5" customHeight="1" x14ac:dyDescent="0.15">
      <c r="B13" s="22"/>
      <c r="C13" s="459" t="s">
        <v>25</v>
      </c>
      <c r="D13" s="460"/>
      <c r="E13" s="4" t="s">
        <v>191</v>
      </c>
      <c r="F13" s="3">
        <f>+[1]集計表!GA18</f>
        <v>9</v>
      </c>
      <c r="G13" s="3">
        <f>+[1]集計表!GB18</f>
        <v>9</v>
      </c>
      <c r="H13" s="3">
        <f>+[1]集計表!GC18</f>
        <v>1</v>
      </c>
      <c r="I13" s="3">
        <f>+[1]集計表!GD18</f>
        <v>0</v>
      </c>
      <c r="J13" s="3">
        <f>+[1]集計表!GE18</f>
        <v>0</v>
      </c>
      <c r="K13" s="3">
        <f>+[1]集計表!GF18</f>
        <v>0</v>
      </c>
      <c r="L13" s="3">
        <f>+[1]集計表!GG18</f>
        <v>0</v>
      </c>
      <c r="N13" s="291"/>
    </row>
    <row r="14" spans="1:14" ht="10.5" customHeight="1" x14ac:dyDescent="0.15">
      <c r="B14" s="22"/>
      <c r="C14" s="461"/>
      <c r="D14" s="462"/>
      <c r="E14" s="5" t="s">
        <v>192</v>
      </c>
      <c r="F14" s="6"/>
      <c r="G14" s="7">
        <f t="shared" ref="G14:L14" si="5">IFERROR(G13/$F13,"-")</f>
        <v>1</v>
      </c>
      <c r="H14" s="7">
        <f t="shared" si="5"/>
        <v>0.1111111111111111</v>
      </c>
      <c r="I14" s="7">
        <f t="shared" si="5"/>
        <v>0</v>
      </c>
      <c r="J14" s="7">
        <f t="shared" si="5"/>
        <v>0</v>
      </c>
      <c r="K14" s="7">
        <f t="shared" si="5"/>
        <v>0</v>
      </c>
      <c r="L14" s="7">
        <f t="shared" si="5"/>
        <v>0</v>
      </c>
      <c r="N14" s="292"/>
    </row>
    <row r="15" spans="1:14" ht="10.5" customHeight="1" x14ac:dyDescent="0.15">
      <c r="B15" s="22"/>
      <c r="C15" s="459" t="s">
        <v>196</v>
      </c>
      <c r="D15" s="460"/>
      <c r="E15" s="4" t="s">
        <v>191</v>
      </c>
      <c r="F15" s="3">
        <f>+[1]集計表!GA19</f>
        <v>13</v>
      </c>
      <c r="G15" s="3">
        <f>+[1]集計表!GB19</f>
        <v>12</v>
      </c>
      <c r="H15" s="3">
        <f>+[1]集計表!GC19</f>
        <v>1</v>
      </c>
      <c r="I15" s="3">
        <f>+[1]集計表!GD19</f>
        <v>1</v>
      </c>
      <c r="J15" s="3">
        <f>+[1]集計表!GE19</f>
        <v>1</v>
      </c>
      <c r="K15" s="3">
        <f>+[1]集計表!GF19</f>
        <v>0</v>
      </c>
      <c r="L15" s="3">
        <f>+[1]集計表!GG19</f>
        <v>1</v>
      </c>
      <c r="N15" s="291"/>
    </row>
    <row r="16" spans="1:14" ht="10.5" customHeight="1" x14ac:dyDescent="0.15">
      <c r="B16" s="22"/>
      <c r="C16" s="461"/>
      <c r="D16" s="462"/>
      <c r="E16" s="5" t="s">
        <v>192</v>
      </c>
      <c r="F16" s="6"/>
      <c r="G16" s="7">
        <f t="shared" ref="G16:L16" si="6">IFERROR(G15/$F15,"-")</f>
        <v>0.92307692307692313</v>
      </c>
      <c r="H16" s="7">
        <f t="shared" si="6"/>
        <v>7.6923076923076927E-2</v>
      </c>
      <c r="I16" s="7">
        <f t="shared" si="6"/>
        <v>7.6923076923076927E-2</v>
      </c>
      <c r="J16" s="7">
        <f t="shared" si="6"/>
        <v>7.6923076923076927E-2</v>
      </c>
      <c r="K16" s="7">
        <f t="shared" si="6"/>
        <v>0</v>
      </c>
      <c r="L16" s="7">
        <f t="shared" si="6"/>
        <v>7.6923076923076927E-2</v>
      </c>
      <c r="N16" s="292"/>
    </row>
    <row r="17" spans="2:14" ht="10.5" customHeight="1" x14ac:dyDescent="0.15">
      <c r="B17" s="22"/>
      <c r="C17" s="459" t="s">
        <v>197</v>
      </c>
      <c r="D17" s="460"/>
      <c r="E17" s="4" t="s">
        <v>191</v>
      </c>
      <c r="F17" s="3">
        <f>+[1]集計表!GA20</f>
        <v>7</v>
      </c>
      <c r="G17" s="3">
        <f>+[1]集計表!GB20</f>
        <v>6</v>
      </c>
      <c r="H17" s="3">
        <f>+[1]集計表!GC20</f>
        <v>1</v>
      </c>
      <c r="I17" s="3">
        <f>+[1]集計表!GD20</f>
        <v>3</v>
      </c>
      <c r="J17" s="3">
        <f>+[1]集計表!GE20</f>
        <v>1</v>
      </c>
      <c r="K17" s="3">
        <f>+[1]集計表!GF20</f>
        <v>0</v>
      </c>
      <c r="L17" s="3">
        <f>+[1]集計表!GG20</f>
        <v>0</v>
      </c>
      <c r="N17" s="291"/>
    </row>
    <row r="18" spans="2:14" ht="10.5" customHeight="1" x14ac:dyDescent="0.15">
      <c r="B18" s="22"/>
      <c r="C18" s="461"/>
      <c r="D18" s="462"/>
      <c r="E18" s="5" t="s">
        <v>192</v>
      </c>
      <c r="F18" s="6"/>
      <c r="G18" s="7">
        <f t="shared" ref="G18:L18" si="7">IFERROR(G17/$F17,"-")</f>
        <v>0.8571428571428571</v>
      </c>
      <c r="H18" s="7">
        <f t="shared" si="7"/>
        <v>0.14285714285714285</v>
      </c>
      <c r="I18" s="7">
        <f t="shared" si="7"/>
        <v>0.42857142857142855</v>
      </c>
      <c r="J18" s="7">
        <f t="shared" si="7"/>
        <v>0.14285714285714285</v>
      </c>
      <c r="K18" s="7">
        <f t="shared" si="7"/>
        <v>0</v>
      </c>
      <c r="L18" s="7">
        <f t="shared" si="7"/>
        <v>0</v>
      </c>
      <c r="N18" s="292"/>
    </row>
    <row r="19" spans="2:14" ht="10.5" customHeight="1" x14ac:dyDescent="0.15">
      <c r="B19" s="22"/>
      <c r="C19" s="459" t="s">
        <v>27</v>
      </c>
      <c r="D19" s="460"/>
      <c r="E19" s="4" t="s">
        <v>191</v>
      </c>
      <c r="F19" s="3">
        <f>+[1]集計表!GA21</f>
        <v>11</v>
      </c>
      <c r="G19" s="3">
        <f>+[1]集計表!GB21</f>
        <v>11</v>
      </c>
      <c r="H19" s="3">
        <f>+[1]集計表!GC21</f>
        <v>1</v>
      </c>
      <c r="I19" s="3">
        <f>+[1]集計表!GD21</f>
        <v>2</v>
      </c>
      <c r="J19" s="3">
        <f>+[1]集計表!GE21</f>
        <v>0</v>
      </c>
      <c r="K19" s="3">
        <f>+[1]集計表!GF21</f>
        <v>0</v>
      </c>
      <c r="L19" s="3">
        <f>+[1]集計表!GG21</f>
        <v>0</v>
      </c>
      <c r="N19" s="291"/>
    </row>
    <row r="20" spans="2:14" ht="10.5" customHeight="1" x14ac:dyDescent="0.15">
      <c r="B20" s="22"/>
      <c r="C20" s="461"/>
      <c r="D20" s="462"/>
      <c r="E20" s="5" t="s">
        <v>192</v>
      </c>
      <c r="F20" s="6"/>
      <c r="G20" s="7">
        <f t="shared" ref="G20:L20" si="8">IFERROR(G19/$F19,"-")</f>
        <v>1</v>
      </c>
      <c r="H20" s="7">
        <f t="shared" si="8"/>
        <v>9.0909090909090912E-2</v>
      </c>
      <c r="I20" s="7">
        <f t="shared" si="8"/>
        <v>0.18181818181818182</v>
      </c>
      <c r="J20" s="7">
        <f t="shared" si="8"/>
        <v>0</v>
      </c>
      <c r="K20" s="7">
        <f t="shared" si="8"/>
        <v>0</v>
      </c>
      <c r="L20" s="7">
        <f t="shared" si="8"/>
        <v>0</v>
      </c>
      <c r="N20" s="292"/>
    </row>
    <row r="21" spans="2:14" ht="10.5" customHeight="1" x14ac:dyDescent="0.15">
      <c r="B21" s="22"/>
      <c r="C21" s="459" t="s">
        <v>198</v>
      </c>
      <c r="D21" s="460"/>
      <c r="E21" s="4" t="s">
        <v>191</v>
      </c>
      <c r="F21" s="3">
        <f>+[1]集計表!GA22</f>
        <v>14</v>
      </c>
      <c r="G21" s="3">
        <f>+[1]集計表!GB22</f>
        <v>14</v>
      </c>
      <c r="H21" s="3">
        <f>+[1]集計表!GC22</f>
        <v>3</v>
      </c>
      <c r="I21" s="3">
        <f>+[1]集計表!GD22</f>
        <v>0</v>
      </c>
      <c r="J21" s="3">
        <f>+[1]集計表!GE22</f>
        <v>0</v>
      </c>
      <c r="K21" s="3">
        <f>+[1]集計表!GF22</f>
        <v>0</v>
      </c>
      <c r="L21" s="3">
        <f>+[1]集計表!GG22</f>
        <v>0</v>
      </c>
      <c r="N21" s="291"/>
    </row>
    <row r="22" spans="2:14" ht="10.5" customHeight="1" x14ac:dyDescent="0.15">
      <c r="B22" s="22"/>
      <c r="C22" s="461"/>
      <c r="D22" s="462"/>
      <c r="E22" s="5" t="s">
        <v>192</v>
      </c>
      <c r="F22" s="6"/>
      <c r="G22" s="7">
        <f t="shared" ref="G22:L22" si="9">IFERROR(G21/$F21,"-")</f>
        <v>1</v>
      </c>
      <c r="H22" s="7">
        <f t="shared" si="9"/>
        <v>0.21428571428571427</v>
      </c>
      <c r="I22" s="7">
        <f t="shared" si="9"/>
        <v>0</v>
      </c>
      <c r="J22" s="7">
        <f t="shared" si="9"/>
        <v>0</v>
      </c>
      <c r="K22" s="7">
        <f t="shared" si="9"/>
        <v>0</v>
      </c>
      <c r="L22" s="7">
        <f t="shared" si="9"/>
        <v>0</v>
      </c>
      <c r="N22" s="292"/>
    </row>
    <row r="23" spans="2:14" ht="10.5" customHeight="1" x14ac:dyDescent="0.15">
      <c r="B23" s="22"/>
      <c r="C23" s="459" t="s">
        <v>29</v>
      </c>
      <c r="D23" s="460"/>
      <c r="E23" s="4" t="s">
        <v>191</v>
      </c>
      <c r="F23" s="3">
        <f>+[1]集計表!GA23</f>
        <v>29</v>
      </c>
      <c r="G23" s="3">
        <f>+[1]集計表!GB23</f>
        <v>29</v>
      </c>
      <c r="H23" s="3">
        <f>+[1]集計表!GC23</f>
        <v>3</v>
      </c>
      <c r="I23" s="3">
        <f>+[1]集計表!GD23</f>
        <v>2</v>
      </c>
      <c r="J23" s="3">
        <f>+[1]集計表!GE23</f>
        <v>0</v>
      </c>
      <c r="K23" s="3">
        <f>+[1]集計表!GF23</f>
        <v>3</v>
      </c>
      <c r="L23" s="3">
        <f>+[1]集計表!GG23</f>
        <v>0</v>
      </c>
      <c r="N23" s="291"/>
    </row>
    <row r="24" spans="2:14" ht="10.5" customHeight="1" x14ac:dyDescent="0.15">
      <c r="B24" s="22"/>
      <c r="C24" s="461"/>
      <c r="D24" s="462"/>
      <c r="E24" s="5" t="s">
        <v>192</v>
      </c>
      <c r="F24" s="6"/>
      <c r="G24" s="7">
        <f t="shared" ref="G24:L24" si="10">IFERROR(G23/$F23,"-")</f>
        <v>1</v>
      </c>
      <c r="H24" s="7">
        <f t="shared" si="10"/>
        <v>0.10344827586206896</v>
      </c>
      <c r="I24" s="7">
        <f t="shared" si="10"/>
        <v>6.8965517241379309E-2</v>
      </c>
      <c r="J24" s="7">
        <f t="shared" si="10"/>
        <v>0</v>
      </c>
      <c r="K24" s="7">
        <f t="shared" si="10"/>
        <v>0.10344827586206896</v>
      </c>
      <c r="L24" s="7">
        <f t="shared" si="10"/>
        <v>0</v>
      </c>
      <c r="N24" s="292"/>
    </row>
    <row r="25" spans="2:14" ht="10.5" customHeight="1" x14ac:dyDescent="0.15">
      <c r="B25" s="22"/>
      <c r="C25" s="459" t="s">
        <v>199</v>
      </c>
      <c r="D25" s="460"/>
      <c r="E25" s="4" t="s">
        <v>191</v>
      </c>
      <c r="F25" s="3">
        <f>+[1]集計表!GA24</f>
        <v>5</v>
      </c>
      <c r="G25" s="3">
        <f>+[1]集計表!GB24</f>
        <v>3</v>
      </c>
      <c r="H25" s="3">
        <f>+[1]集計表!GC24</f>
        <v>2</v>
      </c>
      <c r="I25" s="3">
        <f>+[1]集計表!GD24</f>
        <v>1</v>
      </c>
      <c r="J25" s="3">
        <f>+[1]集計表!GE24</f>
        <v>0</v>
      </c>
      <c r="K25" s="3">
        <f>+[1]集計表!GF24</f>
        <v>0</v>
      </c>
      <c r="L25" s="3">
        <f>+[1]集計表!GG24</f>
        <v>0</v>
      </c>
      <c r="N25" s="291"/>
    </row>
    <row r="26" spans="2:14" ht="10.5" customHeight="1" x14ac:dyDescent="0.15">
      <c r="B26" s="22"/>
      <c r="C26" s="461"/>
      <c r="D26" s="462"/>
      <c r="E26" s="5" t="s">
        <v>192</v>
      </c>
      <c r="F26" s="6"/>
      <c r="G26" s="7">
        <f t="shared" ref="G26:L26" si="11">IFERROR(G25/$F25,"-")</f>
        <v>0.6</v>
      </c>
      <c r="H26" s="7">
        <f t="shared" si="11"/>
        <v>0.4</v>
      </c>
      <c r="I26" s="7">
        <f t="shared" si="11"/>
        <v>0.2</v>
      </c>
      <c r="J26" s="7">
        <f t="shared" si="11"/>
        <v>0</v>
      </c>
      <c r="K26" s="7">
        <f t="shared" si="11"/>
        <v>0</v>
      </c>
      <c r="L26" s="7">
        <f t="shared" si="11"/>
        <v>0</v>
      </c>
      <c r="N26" s="292"/>
    </row>
    <row r="27" spans="2:14" ht="10.5" customHeight="1" x14ac:dyDescent="0.15">
      <c r="B27" s="22"/>
      <c r="C27" s="459" t="s">
        <v>200</v>
      </c>
      <c r="D27" s="460"/>
      <c r="E27" s="4" t="s">
        <v>191</v>
      </c>
      <c r="F27" s="3">
        <f>+[1]集計表!GA25</f>
        <v>17</v>
      </c>
      <c r="G27" s="3">
        <f>+[1]集計表!GB25</f>
        <v>16</v>
      </c>
      <c r="H27" s="3">
        <f>+[1]集計表!GC25</f>
        <v>2</v>
      </c>
      <c r="I27" s="3">
        <f>+[1]集計表!GD25</f>
        <v>1</v>
      </c>
      <c r="J27" s="3">
        <f>+[1]集計表!GE25</f>
        <v>0</v>
      </c>
      <c r="K27" s="3">
        <f>+[1]集計表!GF25</f>
        <v>1</v>
      </c>
      <c r="L27" s="3">
        <f>+[1]集計表!GG25</f>
        <v>0</v>
      </c>
      <c r="N27" s="291"/>
    </row>
    <row r="28" spans="2:14" ht="10.5" customHeight="1" x14ac:dyDescent="0.15">
      <c r="B28" s="22"/>
      <c r="C28" s="461"/>
      <c r="D28" s="462"/>
      <c r="E28" s="5" t="s">
        <v>192</v>
      </c>
      <c r="F28" s="6"/>
      <c r="G28" s="7">
        <f t="shared" ref="G28:L28" si="12">IFERROR(G27/$F27,"-")</f>
        <v>0.94117647058823528</v>
      </c>
      <c r="H28" s="7">
        <f t="shared" si="12"/>
        <v>0.11764705882352941</v>
      </c>
      <c r="I28" s="7">
        <f t="shared" si="12"/>
        <v>5.8823529411764705E-2</v>
      </c>
      <c r="J28" s="7">
        <f t="shared" si="12"/>
        <v>0</v>
      </c>
      <c r="K28" s="7">
        <f t="shared" si="12"/>
        <v>5.8823529411764705E-2</v>
      </c>
      <c r="L28" s="7">
        <f t="shared" si="12"/>
        <v>0</v>
      </c>
      <c r="N28" s="292"/>
    </row>
    <row r="29" spans="2:14" ht="10.5" customHeight="1" x14ac:dyDescent="0.15">
      <c r="B29" s="22"/>
      <c r="C29" s="459" t="s">
        <v>201</v>
      </c>
      <c r="D29" s="460"/>
      <c r="E29" s="4" t="s">
        <v>191</v>
      </c>
      <c r="F29" s="3">
        <f>+[1]集計表!GA26</f>
        <v>13</v>
      </c>
      <c r="G29" s="3">
        <f>+[1]集計表!GB26</f>
        <v>10</v>
      </c>
      <c r="H29" s="3">
        <f>+[1]集計表!GC26</f>
        <v>3</v>
      </c>
      <c r="I29" s="3">
        <f>+[1]集計表!GD26</f>
        <v>1</v>
      </c>
      <c r="J29" s="3">
        <f>+[1]集計表!GE26</f>
        <v>0</v>
      </c>
      <c r="K29" s="3">
        <f>+[1]集計表!GF26</f>
        <v>0</v>
      </c>
      <c r="L29" s="3">
        <f>+[1]集計表!GG26</f>
        <v>1</v>
      </c>
      <c r="N29" s="291"/>
    </row>
    <row r="30" spans="2:14" ht="10.5" customHeight="1" x14ac:dyDescent="0.15">
      <c r="B30" s="22"/>
      <c r="C30" s="461"/>
      <c r="D30" s="462"/>
      <c r="E30" s="5" t="s">
        <v>192</v>
      </c>
      <c r="F30" s="6"/>
      <c r="G30" s="7">
        <f t="shared" ref="G30:L30" si="13">IFERROR(G29/$F29,"-")</f>
        <v>0.76923076923076927</v>
      </c>
      <c r="H30" s="7">
        <f t="shared" si="13"/>
        <v>0.23076923076923078</v>
      </c>
      <c r="I30" s="7">
        <f t="shared" si="13"/>
        <v>7.6923076923076927E-2</v>
      </c>
      <c r="J30" s="7">
        <f t="shared" si="13"/>
        <v>0</v>
      </c>
      <c r="K30" s="7">
        <f t="shared" si="13"/>
        <v>0</v>
      </c>
      <c r="L30" s="7">
        <f t="shared" si="13"/>
        <v>7.6923076923076927E-2</v>
      </c>
      <c r="N30" s="292"/>
    </row>
    <row r="31" spans="2:14" ht="10.5" customHeight="1" x14ac:dyDescent="0.15">
      <c r="B31" s="453" t="s">
        <v>202</v>
      </c>
      <c r="C31" s="484"/>
      <c r="D31" s="485"/>
      <c r="E31" s="30" t="s">
        <v>191</v>
      </c>
      <c r="F31" s="31">
        <f>+F33+F41+F65+F67+F69+F71+F73</f>
        <v>117</v>
      </c>
      <c r="G31" s="31">
        <f t="shared" ref="G31:L31" si="14">+G33+G41+G65+G67+G69+G71+G73</f>
        <v>104</v>
      </c>
      <c r="H31" s="31">
        <f t="shared" si="14"/>
        <v>26</v>
      </c>
      <c r="I31" s="31">
        <f t="shared" si="14"/>
        <v>10</v>
      </c>
      <c r="J31" s="31">
        <f t="shared" si="14"/>
        <v>11</v>
      </c>
      <c r="K31" s="31">
        <f t="shared" si="14"/>
        <v>5</v>
      </c>
      <c r="L31" s="31">
        <f t="shared" si="14"/>
        <v>2</v>
      </c>
      <c r="N31" s="291"/>
    </row>
    <row r="32" spans="2:14" ht="10.5" customHeight="1" x14ac:dyDescent="0.15">
      <c r="B32" s="486"/>
      <c r="C32" s="487"/>
      <c r="D32" s="488"/>
      <c r="E32" s="32" t="s">
        <v>192</v>
      </c>
      <c r="F32" s="33"/>
      <c r="G32" s="34">
        <f t="shared" ref="G32:L32" si="15">IFERROR(G31/$F31,"-")</f>
        <v>0.88888888888888884</v>
      </c>
      <c r="H32" s="34">
        <f t="shared" si="15"/>
        <v>0.22222222222222221</v>
      </c>
      <c r="I32" s="34">
        <f t="shared" si="15"/>
        <v>8.5470085470085472E-2</v>
      </c>
      <c r="J32" s="34">
        <f t="shared" si="15"/>
        <v>9.4017094017094016E-2</v>
      </c>
      <c r="K32" s="34">
        <f t="shared" si="15"/>
        <v>4.2735042735042736E-2</v>
      </c>
      <c r="L32" s="34">
        <f t="shared" si="15"/>
        <v>1.7094017094017096E-2</v>
      </c>
      <c r="N32" s="292"/>
    </row>
    <row r="33" spans="2:14" ht="10.5" customHeight="1" x14ac:dyDescent="0.15">
      <c r="B33" s="22"/>
      <c r="C33" s="464" t="s">
        <v>203</v>
      </c>
      <c r="D33" s="479"/>
      <c r="E33" s="36" t="s">
        <v>191</v>
      </c>
      <c r="F33" s="37">
        <f>+[1]集計表!GA8</f>
        <v>33</v>
      </c>
      <c r="G33" s="37">
        <f>+[1]集計表!GB8</f>
        <v>33</v>
      </c>
      <c r="H33" s="37">
        <f>+[1]集計表!GC8</f>
        <v>7</v>
      </c>
      <c r="I33" s="37">
        <f>+[1]集計表!GD8</f>
        <v>0</v>
      </c>
      <c r="J33" s="37">
        <f>+[1]集計表!GE8</f>
        <v>1</v>
      </c>
      <c r="K33" s="37">
        <f>+[1]集計表!GF8</f>
        <v>2</v>
      </c>
      <c r="L33" s="37">
        <f>+[1]集計表!GG8</f>
        <v>0</v>
      </c>
      <c r="N33" s="291"/>
    </row>
    <row r="34" spans="2:14" ht="10.5" customHeight="1" x14ac:dyDescent="0.15">
      <c r="B34" s="22"/>
      <c r="C34" s="482"/>
      <c r="D34" s="483"/>
      <c r="E34" s="38" t="s">
        <v>192</v>
      </c>
      <c r="F34" s="39"/>
      <c r="G34" s="40">
        <f t="shared" ref="G34:L34" si="16">IFERROR(G33/$F33,"-")</f>
        <v>1</v>
      </c>
      <c r="H34" s="40">
        <f t="shared" si="16"/>
        <v>0.21212121212121213</v>
      </c>
      <c r="I34" s="40">
        <f t="shared" si="16"/>
        <v>0</v>
      </c>
      <c r="J34" s="40">
        <f t="shared" si="16"/>
        <v>3.0303030303030304E-2</v>
      </c>
      <c r="K34" s="40">
        <f t="shared" si="16"/>
        <v>6.0606060606060608E-2</v>
      </c>
      <c r="L34" s="40">
        <f t="shared" si="16"/>
        <v>0</v>
      </c>
      <c r="N34" s="292"/>
    </row>
    <row r="35" spans="2:14" ht="10.5" customHeight="1" x14ac:dyDescent="0.15">
      <c r="B35" s="22"/>
      <c r="C35" s="62"/>
      <c r="D35" s="451" t="s">
        <v>39</v>
      </c>
      <c r="E35" s="4" t="s">
        <v>191</v>
      </c>
      <c r="F35" s="3">
        <f>+[1]集計表!GA27</f>
        <v>12</v>
      </c>
      <c r="G35" s="3">
        <f>+[1]集計表!GB27</f>
        <v>12</v>
      </c>
      <c r="H35" s="3">
        <f>+[1]集計表!GC27</f>
        <v>4</v>
      </c>
      <c r="I35" s="3">
        <f>+[1]集計表!GD27</f>
        <v>0</v>
      </c>
      <c r="J35" s="3">
        <f>+[1]集計表!GE27</f>
        <v>1</v>
      </c>
      <c r="K35" s="3">
        <f>+[1]集計表!GF27</f>
        <v>1</v>
      </c>
      <c r="L35" s="3">
        <f>+[1]集計表!GG27</f>
        <v>0</v>
      </c>
      <c r="N35" s="291"/>
    </row>
    <row r="36" spans="2:14" ht="10.5" customHeight="1" x14ac:dyDescent="0.15">
      <c r="B36" s="22"/>
      <c r="C36" s="62"/>
      <c r="D36" s="452"/>
      <c r="E36" s="5" t="s">
        <v>192</v>
      </c>
      <c r="F36" s="6"/>
      <c r="G36" s="7">
        <f t="shared" ref="G36:L36" si="17">IFERROR(G35/$F35,"-")</f>
        <v>1</v>
      </c>
      <c r="H36" s="7">
        <f t="shared" si="17"/>
        <v>0.33333333333333331</v>
      </c>
      <c r="I36" s="7">
        <f t="shared" si="17"/>
        <v>0</v>
      </c>
      <c r="J36" s="7">
        <f t="shared" si="17"/>
        <v>8.3333333333333329E-2</v>
      </c>
      <c r="K36" s="7">
        <f t="shared" si="17"/>
        <v>8.3333333333333329E-2</v>
      </c>
      <c r="L36" s="7">
        <f t="shared" si="17"/>
        <v>0</v>
      </c>
      <c r="N36" s="292"/>
    </row>
    <row r="37" spans="2:14" ht="10.5" customHeight="1" x14ac:dyDescent="0.15">
      <c r="B37" s="22"/>
      <c r="C37" s="62"/>
      <c r="D37" s="451" t="s">
        <v>19</v>
      </c>
      <c r="E37" s="4" t="s">
        <v>191</v>
      </c>
      <c r="F37" s="3">
        <f>+[1]集計表!GA28</f>
        <v>16</v>
      </c>
      <c r="G37" s="3">
        <f>+[1]集計表!GB28</f>
        <v>16</v>
      </c>
      <c r="H37" s="3">
        <f>+[1]集計表!GC28</f>
        <v>2</v>
      </c>
      <c r="I37" s="3">
        <f>+[1]集計表!GD28</f>
        <v>0</v>
      </c>
      <c r="J37" s="3">
        <f>+[1]集計表!GE28</f>
        <v>0</v>
      </c>
      <c r="K37" s="3">
        <f>+[1]集計表!GF28</f>
        <v>1</v>
      </c>
      <c r="L37" s="3">
        <f>+[1]集計表!GG28</f>
        <v>0</v>
      </c>
      <c r="N37" s="291"/>
    </row>
    <row r="38" spans="2:14" ht="10.5" customHeight="1" x14ac:dyDescent="0.15">
      <c r="B38" s="22"/>
      <c r="C38" s="62"/>
      <c r="D38" s="452"/>
      <c r="E38" s="5" t="s">
        <v>192</v>
      </c>
      <c r="F38" s="6"/>
      <c r="G38" s="7">
        <f t="shared" ref="G38:L38" si="18">IFERROR(G37/$F37,"-")</f>
        <v>1</v>
      </c>
      <c r="H38" s="7">
        <f t="shared" si="18"/>
        <v>0.125</v>
      </c>
      <c r="I38" s="7">
        <f t="shared" si="18"/>
        <v>0</v>
      </c>
      <c r="J38" s="7">
        <f t="shared" si="18"/>
        <v>0</v>
      </c>
      <c r="K38" s="7">
        <f t="shared" si="18"/>
        <v>6.25E-2</v>
      </c>
      <c r="L38" s="7">
        <f t="shared" si="18"/>
        <v>0</v>
      </c>
      <c r="N38" s="292"/>
    </row>
    <row r="39" spans="2:14" ht="10.5" customHeight="1" x14ac:dyDescent="0.15">
      <c r="B39" s="22"/>
      <c r="C39" s="62"/>
      <c r="D39" s="451" t="s">
        <v>20</v>
      </c>
      <c r="E39" s="4" t="s">
        <v>191</v>
      </c>
      <c r="F39" s="3">
        <f>+[1]集計表!GA29</f>
        <v>5</v>
      </c>
      <c r="G39" s="3">
        <f>+[1]集計表!GB29</f>
        <v>5</v>
      </c>
      <c r="H39" s="3">
        <f>+[1]集計表!GC29</f>
        <v>1</v>
      </c>
      <c r="I39" s="3">
        <f>+[1]集計表!GD29</f>
        <v>0</v>
      </c>
      <c r="J39" s="3">
        <f>+[1]集計表!GE29</f>
        <v>0</v>
      </c>
      <c r="K39" s="3">
        <f>+[1]集計表!GF29</f>
        <v>0</v>
      </c>
      <c r="L39" s="3">
        <f>+[1]集計表!GG29</f>
        <v>0</v>
      </c>
      <c r="N39" s="291"/>
    </row>
    <row r="40" spans="2:14" ht="10.5" customHeight="1" x14ac:dyDescent="0.15">
      <c r="B40" s="22"/>
      <c r="C40" s="63"/>
      <c r="D40" s="452"/>
      <c r="E40" s="5" t="s">
        <v>192</v>
      </c>
      <c r="F40" s="6"/>
      <c r="G40" s="7">
        <f t="shared" ref="G40:L40" si="19">IFERROR(G39/$F39,"-")</f>
        <v>1</v>
      </c>
      <c r="H40" s="7">
        <f t="shared" si="19"/>
        <v>0.2</v>
      </c>
      <c r="I40" s="7">
        <f t="shared" si="19"/>
        <v>0</v>
      </c>
      <c r="J40" s="7">
        <f t="shared" si="19"/>
        <v>0</v>
      </c>
      <c r="K40" s="7">
        <f t="shared" si="19"/>
        <v>0</v>
      </c>
      <c r="L40" s="7">
        <f t="shared" si="19"/>
        <v>0</v>
      </c>
      <c r="N40" s="292"/>
    </row>
    <row r="41" spans="2:14" ht="10.5" customHeight="1" x14ac:dyDescent="0.15">
      <c r="B41" s="22"/>
      <c r="C41" s="464" t="s">
        <v>204</v>
      </c>
      <c r="D41" s="479"/>
      <c r="E41" s="36" t="s">
        <v>191</v>
      </c>
      <c r="F41" s="37">
        <f>+[1]集計表!GA9</f>
        <v>31</v>
      </c>
      <c r="G41" s="37">
        <f>+[1]集計表!GB9</f>
        <v>25</v>
      </c>
      <c r="H41" s="37">
        <f>+[1]集計表!GC9</f>
        <v>4</v>
      </c>
      <c r="I41" s="37">
        <f>+[1]集計表!GD9</f>
        <v>6</v>
      </c>
      <c r="J41" s="37">
        <f>+[1]集計表!GE9</f>
        <v>6</v>
      </c>
      <c r="K41" s="37">
        <f>+[1]集計表!GF9</f>
        <v>1</v>
      </c>
      <c r="L41" s="37">
        <f>+[1]集計表!GG9</f>
        <v>1</v>
      </c>
      <c r="N41" s="291"/>
    </row>
    <row r="42" spans="2:14" ht="10.5" customHeight="1" x14ac:dyDescent="0.15">
      <c r="B42" s="22"/>
      <c r="C42" s="482"/>
      <c r="D42" s="483"/>
      <c r="E42" s="38" t="s">
        <v>192</v>
      </c>
      <c r="F42" s="39"/>
      <c r="G42" s="40">
        <f t="shared" ref="G42:L42" si="20">IFERROR(G41/$F41,"-")</f>
        <v>0.80645161290322576</v>
      </c>
      <c r="H42" s="40">
        <f t="shared" si="20"/>
        <v>0.12903225806451613</v>
      </c>
      <c r="I42" s="40">
        <f t="shared" si="20"/>
        <v>0.19354838709677419</v>
      </c>
      <c r="J42" s="40">
        <f t="shared" si="20"/>
        <v>0.19354838709677419</v>
      </c>
      <c r="K42" s="40">
        <f t="shared" si="20"/>
        <v>3.2258064516129031E-2</v>
      </c>
      <c r="L42" s="40">
        <f t="shared" si="20"/>
        <v>3.2258064516129031E-2</v>
      </c>
      <c r="N42" s="292"/>
    </row>
    <row r="43" spans="2:14" ht="10.5" customHeight="1" x14ac:dyDescent="0.15">
      <c r="B43" s="22"/>
      <c r="C43" s="62"/>
      <c r="D43" s="451" t="s">
        <v>50</v>
      </c>
      <c r="E43" s="4" t="s">
        <v>191</v>
      </c>
      <c r="F43" s="3">
        <f>+[1]集計表!GA30</f>
        <v>21</v>
      </c>
      <c r="G43" s="3">
        <f>+[1]集計表!GB30</f>
        <v>16</v>
      </c>
      <c r="H43" s="3">
        <f>+[1]集計表!GC30</f>
        <v>4</v>
      </c>
      <c r="I43" s="3">
        <f>+[1]集計表!GD30</f>
        <v>5</v>
      </c>
      <c r="J43" s="3">
        <f>+[1]集計表!GE30</f>
        <v>4</v>
      </c>
      <c r="K43" s="3">
        <f>+[1]集計表!GF30</f>
        <v>1</v>
      </c>
      <c r="L43" s="3">
        <f>+[1]集計表!GG30</f>
        <v>1</v>
      </c>
      <c r="N43" s="291"/>
    </row>
    <row r="44" spans="2:14" ht="10.5" customHeight="1" x14ac:dyDescent="0.15">
      <c r="B44" s="22"/>
      <c r="C44" s="62"/>
      <c r="D44" s="452"/>
      <c r="E44" s="5" t="s">
        <v>192</v>
      </c>
      <c r="F44" s="6"/>
      <c r="G44" s="7">
        <f t="shared" ref="G44:L44" si="21">IFERROR(G43/$F43,"-")</f>
        <v>0.76190476190476186</v>
      </c>
      <c r="H44" s="7">
        <f t="shared" si="21"/>
        <v>0.19047619047619047</v>
      </c>
      <c r="I44" s="7">
        <f t="shared" si="21"/>
        <v>0.23809523809523808</v>
      </c>
      <c r="J44" s="7">
        <f t="shared" si="21"/>
        <v>0.19047619047619047</v>
      </c>
      <c r="K44" s="7">
        <f t="shared" si="21"/>
        <v>4.7619047619047616E-2</v>
      </c>
      <c r="L44" s="7">
        <f t="shared" si="21"/>
        <v>4.7619047619047616E-2</v>
      </c>
      <c r="N44" s="292"/>
    </row>
    <row r="45" spans="2:14" ht="10.5" customHeight="1" x14ac:dyDescent="0.15">
      <c r="B45" s="22"/>
      <c r="C45" s="62"/>
      <c r="D45" s="451" t="s">
        <v>205</v>
      </c>
      <c r="E45" s="4" t="s">
        <v>191</v>
      </c>
      <c r="F45" s="3">
        <f>+[1]集計表!GA31</f>
        <v>2</v>
      </c>
      <c r="G45" s="3">
        <f>+[1]集計表!GB31</f>
        <v>0</v>
      </c>
      <c r="H45" s="3">
        <f>+[1]集計表!GC31</f>
        <v>2</v>
      </c>
      <c r="I45" s="3">
        <f>+[1]集計表!GD31</f>
        <v>1</v>
      </c>
      <c r="J45" s="3">
        <f>+[1]集計表!GE31</f>
        <v>2</v>
      </c>
      <c r="K45" s="3">
        <f>+[1]集計表!GF31</f>
        <v>0</v>
      </c>
      <c r="L45" s="3">
        <f>+[1]集計表!GG31</f>
        <v>0</v>
      </c>
      <c r="N45" s="291"/>
    </row>
    <row r="46" spans="2:14" ht="10.5" customHeight="1" x14ac:dyDescent="0.15">
      <c r="B46" s="22"/>
      <c r="C46" s="62"/>
      <c r="D46" s="452"/>
      <c r="E46" s="5" t="s">
        <v>192</v>
      </c>
      <c r="F46" s="6"/>
      <c r="G46" s="7">
        <f t="shared" ref="G46:L46" si="22">IFERROR(G45/$F45,"-")</f>
        <v>0</v>
      </c>
      <c r="H46" s="7">
        <f t="shared" si="22"/>
        <v>1</v>
      </c>
      <c r="I46" s="7">
        <f t="shared" si="22"/>
        <v>0.5</v>
      </c>
      <c r="J46" s="7">
        <f t="shared" si="22"/>
        <v>1</v>
      </c>
      <c r="K46" s="7">
        <f t="shared" si="22"/>
        <v>0</v>
      </c>
      <c r="L46" s="7">
        <f t="shared" si="22"/>
        <v>0</v>
      </c>
      <c r="N46" s="292"/>
    </row>
    <row r="47" spans="2:14" ht="10.5" customHeight="1" x14ac:dyDescent="0.15">
      <c r="B47" s="22"/>
      <c r="C47" s="447" t="s">
        <v>206</v>
      </c>
      <c r="D47" s="451" t="s">
        <v>207</v>
      </c>
      <c r="E47" s="4" t="s">
        <v>191</v>
      </c>
      <c r="F47" s="3">
        <f>+[1]集計表!GA32</f>
        <v>9</v>
      </c>
      <c r="G47" s="3">
        <f>+[1]集計表!GB32</f>
        <v>8</v>
      </c>
      <c r="H47" s="3">
        <f>+[1]集計表!GC32</f>
        <v>0</v>
      </c>
      <c r="I47" s="3">
        <f>+[1]集計表!GD32</f>
        <v>2</v>
      </c>
      <c r="J47" s="3">
        <f>+[1]集計表!GE32</f>
        <v>1</v>
      </c>
      <c r="K47" s="3">
        <f>+[1]集計表!GF32</f>
        <v>0</v>
      </c>
      <c r="L47" s="3">
        <f>+[1]集計表!GG32</f>
        <v>1</v>
      </c>
      <c r="N47" s="291"/>
    </row>
    <row r="48" spans="2:14" ht="10.5" customHeight="1" x14ac:dyDescent="0.15">
      <c r="B48" s="22"/>
      <c r="C48" s="447"/>
      <c r="D48" s="452"/>
      <c r="E48" s="5" t="s">
        <v>192</v>
      </c>
      <c r="F48" s="6"/>
      <c r="G48" s="7">
        <f t="shared" ref="G48:L48" si="23">IFERROR(G47/$F47,"-")</f>
        <v>0.88888888888888884</v>
      </c>
      <c r="H48" s="7">
        <f t="shared" si="23"/>
        <v>0</v>
      </c>
      <c r="I48" s="7">
        <f t="shared" si="23"/>
        <v>0.22222222222222221</v>
      </c>
      <c r="J48" s="7">
        <f t="shared" si="23"/>
        <v>0.1111111111111111</v>
      </c>
      <c r="K48" s="7">
        <f t="shared" si="23"/>
        <v>0</v>
      </c>
      <c r="L48" s="7">
        <f t="shared" si="23"/>
        <v>0.1111111111111111</v>
      </c>
      <c r="N48" s="292"/>
    </row>
    <row r="49" spans="2:14" ht="10.5" customHeight="1" x14ac:dyDescent="0.15">
      <c r="B49" s="22"/>
      <c r="C49" s="447" t="s">
        <v>208</v>
      </c>
      <c r="D49" s="451" t="s">
        <v>209</v>
      </c>
      <c r="E49" s="4" t="s">
        <v>191</v>
      </c>
      <c r="F49" s="3">
        <f>+[1]集計表!GA33</f>
        <v>2</v>
      </c>
      <c r="G49" s="3">
        <f>+[1]集計表!GB33</f>
        <v>2</v>
      </c>
      <c r="H49" s="3">
        <f>+[1]集計表!GC33</f>
        <v>0</v>
      </c>
      <c r="I49" s="3">
        <f>+[1]集計表!GD33</f>
        <v>0</v>
      </c>
      <c r="J49" s="3">
        <f>+[1]集計表!GE33</f>
        <v>1</v>
      </c>
      <c r="K49" s="3">
        <f>+[1]集計表!GF33</f>
        <v>0</v>
      </c>
      <c r="L49" s="3">
        <f>+[1]集計表!GG33</f>
        <v>0</v>
      </c>
      <c r="N49" s="291"/>
    </row>
    <row r="50" spans="2:14" ht="10.5" customHeight="1" x14ac:dyDescent="0.15">
      <c r="B50" s="22"/>
      <c r="C50" s="447"/>
      <c r="D50" s="452"/>
      <c r="E50" s="5" t="s">
        <v>192</v>
      </c>
      <c r="F50" s="6"/>
      <c r="G50" s="7">
        <f t="shared" ref="G50:L50" si="24">IFERROR(G49/$F49,"-")</f>
        <v>1</v>
      </c>
      <c r="H50" s="7">
        <f t="shared" si="24"/>
        <v>0</v>
      </c>
      <c r="I50" s="7">
        <f t="shared" si="24"/>
        <v>0</v>
      </c>
      <c r="J50" s="7">
        <f t="shared" si="24"/>
        <v>0.5</v>
      </c>
      <c r="K50" s="7">
        <f t="shared" si="24"/>
        <v>0</v>
      </c>
      <c r="L50" s="7">
        <f t="shared" si="24"/>
        <v>0</v>
      </c>
      <c r="N50" s="292"/>
    </row>
    <row r="51" spans="2:14" ht="10.5" customHeight="1" x14ac:dyDescent="0.15">
      <c r="B51" s="22"/>
      <c r="C51" s="62"/>
      <c r="D51" s="451" t="s">
        <v>210</v>
      </c>
      <c r="E51" s="4" t="s">
        <v>191</v>
      </c>
      <c r="F51" s="3">
        <f>+[1]集計表!GA34</f>
        <v>5</v>
      </c>
      <c r="G51" s="3">
        <f>+[1]集計表!GB34</f>
        <v>3</v>
      </c>
      <c r="H51" s="3">
        <f>+[1]集計表!GC34</f>
        <v>2</v>
      </c>
      <c r="I51" s="3">
        <f>+[1]集計表!GD34</f>
        <v>2</v>
      </c>
      <c r="J51" s="3">
        <f>+[1]集計表!GE34</f>
        <v>0</v>
      </c>
      <c r="K51" s="3">
        <f>+[1]集計表!GF34</f>
        <v>0</v>
      </c>
      <c r="L51" s="3">
        <f>+[1]集計表!GG34</f>
        <v>0</v>
      </c>
      <c r="N51" s="291"/>
    </row>
    <row r="52" spans="2:14" ht="10.5" customHeight="1" x14ac:dyDescent="0.15">
      <c r="B52" s="22"/>
      <c r="C52" s="62"/>
      <c r="D52" s="452"/>
      <c r="E52" s="5" t="s">
        <v>192</v>
      </c>
      <c r="F52" s="6"/>
      <c r="G52" s="7">
        <f t="shared" ref="G52:L52" si="25">IFERROR(G51/$F51,"-")</f>
        <v>0.6</v>
      </c>
      <c r="H52" s="7">
        <f t="shared" si="25"/>
        <v>0.4</v>
      </c>
      <c r="I52" s="7">
        <f t="shared" si="25"/>
        <v>0.4</v>
      </c>
      <c r="J52" s="7">
        <f t="shared" si="25"/>
        <v>0</v>
      </c>
      <c r="K52" s="7">
        <f t="shared" si="25"/>
        <v>0</v>
      </c>
      <c r="L52" s="7">
        <f t="shared" si="25"/>
        <v>0</v>
      </c>
      <c r="N52" s="292"/>
    </row>
    <row r="53" spans="2:14" ht="10.5" customHeight="1" x14ac:dyDescent="0.15">
      <c r="B53" s="22"/>
      <c r="C53" s="62"/>
      <c r="D53" s="451" t="s">
        <v>211</v>
      </c>
      <c r="E53" s="4" t="s">
        <v>191</v>
      </c>
      <c r="F53" s="3">
        <f>+[1]集計表!GA35</f>
        <v>3</v>
      </c>
      <c r="G53" s="3">
        <f>+[1]集計表!GB35</f>
        <v>3</v>
      </c>
      <c r="H53" s="3">
        <f>+[1]集計表!GC35</f>
        <v>0</v>
      </c>
      <c r="I53" s="3">
        <f>+[1]集計表!GD35</f>
        <v>0</v>
      </c>
      <c r="J53" s="3">
        <f>+[1]集計表!GE35</f>
        <v>0</v>
      </c>
      <c r="K53" s="3">
        <f>+[1]集計表!GF35</f>
        <v>1</v>
      </c>
      <c r="L53" s="3">
        <f>+[1]集計表!GG35</f>
        <v>0</v>
      </c>
      <c r="N53" s="291"/>
    </row>
    <row r="54" spans="2:14" ht="10.5" customHeight="1" x14ac:dyDescent="0.15">
      <c r="B54" s="22"/>
      <c r="C54" s="62"/>
      <c r="D54" s="452"/>
      <c r="E54" s="5" t="s">
        <v>192</v>
      </c>
      <c r="F54" s="6"/>
      <c r="G54" s="7">
        <f t="shared" ref="G54:L54" si="26">IFERROR(G53/$F53,"-")</f>
        <v>1</v>
      </c>
      <c r="H54" s="7">
        <f t="shared" si="26"/>
        <v>0</v>
      </c>
      <c r="I54" s="7">
        <f t="shared" si="26"/>
        <v>0</v>
      </c>
      <c r="J54" s="7">
        <f t="shared" si="26"/>
        <v>0</v>
      </c>
      <c r="K54" s="7">
        <f t="shared" si="26"/>
        <v>0.33333333333333331</v>
      </c>
      <c r="L54" s="7">
        <f t="shared" si="26"/>
        <v>0</v>
      </c>
      <c r="N54" s="292"/>
    </row>
    <row r="55" spans="2:14" ht="10.5" customHeight="1" x14ac:dyDescent="0.15">
      <c r="B55" s="22"/>
      <c r="C55" s="67"/>
      <c r="D55" s="451" t="s">
        <v>52</v>
      </c>
      <c r="E55" s="4" t="s">
        <v>191</v>
      </c>
      <c r="F55" s="3">
        <f>+[1]集計表!GA36</f>
        <v>10</v>
      </c>
      <c r="G55" s="3">
        <f>+[1]集計表!GB36</f>
        <v>9</v>
      </c>
      <c r="H55" s="3">
        <f>+[1]集計表!GC36</f>
        <v>0</v>
      </c>
      <c r="I55" s="3">
        <f>+[1]集計表!GD36</f>
        <v>1</v>
      </c>
      <c r="J55" s="3">
        <f>+[1]集計表!GE36</f>
        <v>2</v>
      </c>
      <c r="K55" s="3">
        <f>+[1]集計表!GF36</f>
        <v>0</v>
      </c>
      <c r="L55" s="3">
        <f>+[1]集計表!GG36</f>
        <v>0</v>
      </c>
      <c r="N55" s="291"/>
    </row>
    <row r="56" spans="2:14" ht="10.5" customHeight="1" x14ac:dyDescent="0.15">
      <c r="B56" s="22"/>
      <c r="C56" s="62"/>
      <c r="D56" s="452"/>
      <c r="E56" s="5" t="s">
        <v>192</v>
      </c>
      <c r="F56" s="6"/>
      <c r="G56" s="7">
        <f t="shared" ref="G56:L56" si="27">IFERROR(G55/$F55,"-")</f>
        <v>0.9</v>
      </c>
      <c r="H56" s="7">
        <f t="shared" si="27"/>
        <v>0</v>
      </c>
      <c r="I56" s="7">
        <f t="shared" si="27"/>
        <v>0.1</v>
      </c>
      <c r="J56" s="7">
        <f t="shared" si="27"/>
        <v>0.2</v>
      </c>
      <c r="K56" s="7">
        <f t="shared" si="27"/>
        <v>0</v>
      </c>
      <c r="L56" s="7">
        <f t="shared" si="27"/>
        <v>0</v>
      </c>
      <c r="N56" s="292"/>
    </row>
    <row r="57" spans="2:14" ht="10.5" customHeight="1" x14ac:dyDescent="0.15">
      <c r="B57" s="22"/>
      <c r="C57" s="62"/>
      <c r="D57" s="451" t="s">
        <v>212</v>
      </c>
      <c r="E57" s="4" t="s">
        <v>191</v>
      </c>
      <c r="F57" s="3">
        <f>+[1]集計表!GA37</f>
        <v>0</v>
      </c>
      <c r="G57" s="3">
        <f>+[1]集計表!GB37</f>
        <v>0</v>
      </c>
      <c r="H57" s="3">
        <f>+[1]集計表!GC37</f>
        <v>0</v>
      </c>
      <c r="I57" s="3">
        <f>+[1]集計表!GD37</f>
        <v>0</v>
      </c>
      <c r="J57" s="3">
        <f>+[1]集計表!GE37</f>
        <v>0</v>
      </c>
      <c r="K57" s="3">
        <f>+[1]集計表!GF37</f>
        <v>0</v>
      </c>
      <c r="L57" s="3">
        <f>+[1]集計表!GG37</f>
        <v>0</v>
      </c>
      <c r="N57" s="291"/>
    </row>
    <row r="58" spans="2:14" ht="10.5" customHeight="1" x14ac:dyDescent="0.15">
      <c r="B58" s="22"/>
      <c r="C58" s="62"/>
      <c r="D58" s="452"/>
      <c r="E58" s="5" t="s">
        <v>192</v>
      </c>
      <c r="F58" s="6"/>
      <c r="G58" s="7" t="str">
        <f t="shared" ref="G58:L58" si="28">IFERROR(G57/$F57,"-")</f>
        <v>-</v>
      </c>
      <c r="H58" s="7" t="str">
        <f t="shared" si="28"/>
        <v>-</v>
      </c>
      <c r="I58" s="7" t="str">
        <f t="shared" si="28"/>
        <v>-</v>
      </c>
      <c r="J58" s="7" t="str">
        <f t="shared" si="28"/>
        <v>-</v>
      </c>
      <c r="K58" s="7" t="str">
        <f t="shared" si="28"/>
        <v>-</v>
      </c>
      <c r="L58" s="7" t="str">
        <f t="shared" si="28"/>
        <v>-</v>
      </c>
      <c r="N58" s="292"/>
    </row>
    <row r="59" spans="2:14" ht="10.5" customHeight="1" x14ac:dyDescent="0.15">
      <c r="B59" s="22"/>
      <c r="C59" s="447" t="s">
        <v>213</v>
      </c>
      <c r="D59" s="451" t="s">
        <v>207</v>
      </c>
      <c r="E59" s="4" t="s">
        <v>191</v>
      </c>
      <c r="F59" s="3">
        <f>+[1]集計表!GA38</f>
        <v>4</v>
      </c>
      <c r="G59" s="3">
        <f>+[1]集計表!GB38</f>
        <v>3</v>
      </c>
      <c r="H59" s="3">
        <f>+[1]集計表!GC38</f>
        <v>0</v>
      </c>
      <c r="I59" s="3">
        <f>+[1]集計表!GD38</f>
        <v>0</v>
      </c>
      <c r="J59" s="3">
        <f>+[1]集計表!GE38</f>
        <v>1</v>
      </c>
      <c r="K59" s="3">
        <f>+[1]集計表!GF38</f>
        <v>0</v>
      </c>
      <c r="L59" s="3">
        <f>+[1]集計表!GG38</f>
        <v>0</v>
      </c>
      <c r="N59" s="291"/>
    </row>
    <row r="60" spans="2:14" ht="10.5" customHeight="1" x14ac:dyDescent="0.15">
      <c r="B60" s="22"/>
      <c r="C60" s="447"/>
      <c r="D60" s="452"/>
      <c r="E60" s="5" t="s">
        <v>192</v>
      </c>
      <c r="F60" s="6"/>
      <c r="G60" s="7">
        <f t="shared" ref="G60:L60" si="29">IFERROR(G59/$F59,"-")</f>
        <v>0.75</v>
      </c>
      <c r="H60" s="7">
        <f t="shared" si="29"/>
        <v>0</v>
      </c>
      <c r="I60" s="7">
        <f t="shared" si="29"/>
        <v>0</v>
      </c>
      <c r="J60" s="7">
        <f t="shared" si="29"/>
        <v>0.25</v>
      </c>
      <c r="K60" s="7">
        <f t="shared" si="29"/>
        <v>0</v>
      </c>
      <c r="L60" s="7">
        <f t="shared" si="29"/>
        <v>0</v>
      </c>
      <c r="N60" s="292"/>
    </row>
    <row r="61" spans="2:14" ht="10.5" customHeight="1" x14ac:dyDescent="0.15">
      <c r="B61" s="22"/>
      <c r="C61" s="447" t="s">
        <v>208</v>
      </c>
      <c r="D61" s="451" t="s">
        <v>210</v>
      </c>
      <c r="E61" s="4" t="s">
        <v>191</v>
      </c>
      <c r="F61" s="3">
        <f>+[1]集計表!GA39</f>
        <v>5</v>
      </c>
      <c r="G61" s="3">
        <f>+[1]集計表!GB39</f>
        <v>5</v>
      </c>
      <c r="H61" s="3">
        <f>+[1]集計表!GC39</f>
        <v>0</v>
      </c>
      <c r="I61" s="3">
        <f>+[1]集計表!GD39</f>
        <v>0</v>
      </c>
      <c r="J61" s="3">
        <f>+[1]集計表!GE39</f>
        <v>0</v>
      </c>
      <c r="K61" s="3">
        <f>+[1]集計表!GF39</f>
        <v>0</v>
      </c>
      <c r="L61" s="3">
        <f>+[1]集計表!GG39</f>
        <v>0</v>
      </c>
      <c r="N61" s="291"/>
    </row>
    <row r="62" spans="2:14" ht="10.5" customHeight="1" x14ac:dyDescent="0.15">
      <c r="B62" s="22"/>
      <c r="C62" s="447"/>
      <c r="D62" s="452"/>
      <c r="E62" s="5" t="s">
        <v>192</v>
      </c>
      <c r="F62" s="6"/>
      <c r="G62" s="7">
        <f t="shared" ref="G62:L62" si="30">IFERROR(G61/$F61,"-")</f>
        <v>1</v>
      </c>
      <c r="H62" s="7">
        <f t="shared" si="30"/>
        <v>0</v>
      </c>
      <c r="I62" s="7">
        <f t="shared" si="30"/>
        <v>0</v>
      </c>
      <c r="J62" s="7">
        <f t="shared" si="30"/>
        <v>0</v>
      </c>
      <c r="K62" s="7">
        <f t="shared" si="30"/>
        <v>0</v>
      </c>
      <c r="L62" s="7">
        <f t="shared" si="30"/>
        <v>0</v>
      </c>
      <c r="N62" s="292"/>
    </row>
    <row r="63" spans="2:14" ht="10.5" customHeight="1" x14ac:dyDescent="0.15">
      <c r="B63" s="22"/>
      <c r="C63" s="62"/>
      <c r="D63" s="451" t="s">
        <v>211</v>
      </c>
      <c r="E63" s="4" t="s">
        <v>191</v>
      </c>
      <c r="F63" s="3">
        <f>+[1]集計表!GA40</f>
        <v>1</v>
      </c>
      <c r="G63" s="3">
        <f>+[1]集計表!GB40</f>
        <v>1</v>
      </c>
      <c r="H63" s="3">
        <f>+[1]集計表!GC40</f>
        <v>0</v>
      </c>
      <c r="I63" s="3">
        <f>+[1]集計表!GD40</f>
        <v>1</v>
      </c>
      <c r="J63" s="3">
        <f>+[1]集計表!GE40</f>
        <v>1</v>
      </c>
      <c r="K63" s="3">
        <f>+[1]集計表!GF40</f>
        <v>0</v>
      </c>
      <c r="L63" s="3">
        <f>+[1]集計表!GG40</f>
        <v>0</v>
      </c>
      <c r="N63" s="291"/>
    </row>
    <row r="64" spans="2:14" ht="10.5" customHeight="1" x14ac:dyDescent="0.15">
      <c r="B64" s="22"/>
      <c r="C64" s="62"/>
      <c r="D64" s="452"/>
      <c r="E64" s="5" t="s">
        <v>192</v>
      </c>
      <c r="F64" s="6"/>
      <c r="G64" s="7">
        <f t="shared" ref="G64:L64" si="31">IFERROR(G63/$F63,"-")</f>
        <v>1</v>
      </c>
      <c r="H64" s="7">
        <f t="shared" si="31"/>
        <v>0</v>
      </c>
      <c r="I64" s="7">
        <f t="shared" si="31"/>
        <v>1</v>
      </c>
      <c r="J64" s="7">
        <f t="shared" si="31"/>
        <v>1</v>
      </c>
      <c r="K64" s="7">
        <f t="shared" si="31"/>
        <v>0</v>
      </c>
      <c r="L64" s="7">
        <f t="shared" si="31"/>
        <v>0</v>
      </c>
      <c r="N64" s="292"/>
    </row>
    <row r="65" spans="2:14" ht="10.5" customHeight="1" x14ac:dyDescent="0.15">
      <c r="B65" s="22"/>
      <c r="C65" s="464" t="s">
        <v>214</v>
      </c>
      <c r="D65" s="479"/>
      <c r="E65" s="36" t="s">
        <v>191</v>
      </c>
      <c r="F65" s="37">
        <f>+[1]集計表!GA10</f>
        <v>14</v>
      </c>
      <c r="G65" s="37">
        <f>+[1]集計表!GB10</f>
        <v>13</v>
      </c>
      <c r="H65" s="37">
        <f>+[1]集計表!GC10</f>
        <v>2</v>
      </c>
      <c r="I65" s="37">
        <f>+[1]集計表!GD10</f>
        <v>0</v>
      </c>
      <c r="J65" s="37">
        <f>+[1]集計表!GE10</f>
        <v>1</v>
      </c>
      <c r="K65" s="37">
        <f>+[1]集計表!GF10</f>
        <v>0</v>
      </c>
      <c r="L65" s="37">
        <f>+[1]集計表!GG10</f>
        <v>0</v>
      </c>
      <c r="N65" s="291"/>
    </row>
    <row r="66" spans="2:14" ht="10.5" customHeight="1" x14ac:dyDescent="0.15">
      <c r="B66" s="22"/>
      <c r="C66" s="480"/>
      <c r="D66" s="481"/>
      <c r="E66" s="38" t="s">
        <v>192</v>
      </c>
      <c r="F66" s="39"/>
      <c r="G66" s="40">
        <f t="shared" ref="G66:L66" si="32">IFERROR(G65/$F65,"-")</f>
        <v>0.9285714285714286</v>
      </c>
      <c r="H66" s="40">
        <f t="shared" si="32"/>
        <v>0.14285714285714285</v>
      </c>
      <c r="I66" s="40">
        <f t="shared" si="32"/>
        <v>0</v>
      </c>
      <c r="J66" s="40">
        <f t="shared" si="32"/>
        <v>7.1428571428571425E-2</v>
      </c>
      <c r="K66" s="40">
        <f t="shared" si="32"/>
        <v>0</v>
      </c>
      <c r="L66" s="40">
        <f t="shared" si="32"/>
        <v>0</v>
      </c>
      <c r="N66" s="292"/>
    </row>
    <row r="67" spans="2:14" ht="10.5" customHeight="1" x14ac:dyDescent="0.15">
      <c r="B67" s="22"/>
      <c r="C67" s="464" t="s">
        <v>215</v>
      </c>
      <c r="D67" s="479"/>
      <c r="E67" s="36" t="s">
        <v>191</v>
      </c>
      <c r="F67" s="37">
        <f>+[1]集計表!GA11</f>
        <v>7</v>
      </c>
      <c r="G67" s="37">
        <f>+[1]集計表!GB11</f>
        <v>2</v>
      </c>
      <c r="H67" s="37">
        <f>+[1]集計表!GC11</f>
        <v>7</v>
      </c>
      <c r="I67" s="37">
        <f>+[1]集計表!GD11</f>
        <v>2</v>
      </c>
      <c r="J67" s="37">
        <f>+[1]集計表!GE11</f>
        <v>1</v>
      </c>
      <c r="K67" s="37">
        <f>+[1]集計表!GF11</f>
        <v>1</v>
      </c>
      <c r="L67" s="37">
        <f>+[1]集計表!GG11</f>
        <v>0</v>
      </c>
      <c r="N67" s="291"/>
    </row>
    <row r="68" spans="2:14" ht="10.5" customHeight="1" x14ac:dyDescent="0.15">
      <c r="B68" s="22"/>
      <c r="C68" s="480"/>
      <c r="D68" s="481"/>
      <c r="E68" s="38" t="s">
        <v>192</v>
      </c>
      <c r="F68" s="39"/>
      <c r="G68" s="40">
        <f t="shared" ref="G68:L68" si="33">IFERROR(G67/$F67,"-")</f>
        <v>0.2857142857142857</v>
      </c>
      <c r="H68" s="40">
        <f t="shared" si="33"/>
        <v>1</v>
      </c>
      <c r="I68" s="40">
        <f t="shared" si="33"/>
        <v>0.2857142857142857</v>
      </c>
      <c r="J68" s="40">
        <f t="shared" si="33"/>
        <v>0.14285714285714285</v>
      </c>
      <c r="K68" s="40">
        <f t="shared" si="33"/>
        <v>0.14285714285714285</v>
      </c>
      <c r="L68" s="40">
        <f t="shared" si="33"/>
        <v>0</v>
      </c>
      <c r="N68" s="292"/>
    </row>
    <row r="69" spans="2:14" ht="10.5" customHeight="1" x14ac:dyDescent="0.15">
      <c r="B69" s="22"/>
      <c r="C69" s="464" t="s">
        <v>216</v>
      </c>
      <c r="D69" s="479"/>
      <c r="E69" s="36" t="s">
        <v>191</v>
      </c>
      <c r="F69" s="37">
        <f>+[1]集計表!GA12</f>
        <v>14</v>
      </c>
      <c r="G69" s="37">
        <f>+[1]集計表!GB12</f>
        <v>14</v>
      </c>
      <c r="H69" s="37">
        <f>+[1]集計表!GC12</f>
        <v>1</v>
      </c>
      <c r="I69" s="37">
        <f>+[1]集計表!GD12</f>
        <v>0</v>
      </c>
      <c r="J69" s="37">
        <f>+[1]集計表!GE12</f>
        <v>0</v>
      </c>
      <c r="K69" s="37">
        <f>+[1]集計表!GF12</f>
        <v>0</v>
      </c>
      <c r="L69" s="37">
        <f>+[1]集計表!GG12</f>
        <v>0</v>
      </c>
      <c r="N69" s="291"/>
    </row>
    <row r="70" spans="2:14" ht="10.5" customHeight="1" x14ac:dyDescent="0.15">
      <c r="B70" s="22"/>
      <c r="C70" s="480"/>
      <c r="D70" s="481"/>
      <c r="E70" s="38" t="s">
        <v>192</v>
      </c>
      <c r="F70" s="39"/>
      <c r="G70" s="40">
        <f t="shared" ref="G70:L70" si="34">IFERROR(G69/$F69,"-")</f>
        <v>1</v>
      </c>
      <c r="H70" s="40">
        <f t="shared" si="34"/>
        <v>7.1428571428571425E-2</v>
      </c>
      <c r="I70" s="40">
        <f t="shared" si="34"/>
        <v>0</v>
      </c>
      <c r="J70" s="40">
        <f t="shared" si="34"/>
        <v>0</v>
      </c>
      <c r="K70" s="40">
        <f t="shared" si="34"/>
        <v>0</v>
      </c>
      <c r="L70" s="40">
        <f t="shared" si="34"/>
        <v>0</v>
      </c>
      <c r="N70" s="292"/>
    </row>
    <row r="71" spans="2:14" ht="10.5" customHeight="1" x14ac:dyDescent="0.15">
      <c r="B71" s="22"/>
      <c r="C71" s="464" t="s">
        <v>217</v>
      </c>
      <c r="D71" s="479"/>
      <c r="E71" s="36" t="s">
        <v>191</v>
      </c>
      <c r="F71" s="37">
        <f>+[1]集計表!GA13</f>
        <v>3</v>
      </c>
      <c r="G71" s="37">
        <f>+[1]集計表!GB13</f>
        <v>3</v>
      </c>
      <c r="H71" s="37">
        <f>+[1]集計表!GC13</f>
        <v>1</v>
      </c>
      <c r="I71" s="37">
        <f>+[1]集計表!GD13</f>
        <v>0</v>
      </c>
      <c r="J71" s="37">
        <f>+[1]集計表!GE13</f>
        <v>0</v>
      </c>
      <c r="K71" s="37">
        <f>+[1]集計表!GF13</f>
        <v>0</v>
      </c>
      <c r="L71" s="37">
        <f>+[1]集計表!GG13</f>
        <v>0</v>
      </c>
      <c r="N71" s="291"/>
    </row>
    <row r="72" spans="2:14" ht="10.5" customHeight="1" x14ac:dyDescent="0.15">
      <c r="B72" s="22"/>
      <c r="C72" s="480"/>
      <c r="D72" s="481"/>
      <c r="E72" s="38" t="s">
        <v>192</v>
      </c>
      <c r="F72" s="39"/>
      <c r="G72" s="40">
        <f t="shared" ref="G72:L72" si="35">IFERROR(G71/$F71,"-")</f>
        <v>1</v>
      </c>
      <c r="H72" s="40">
        <f t="shared" si="35"/>
        <v>0.33333333333333331</v>
      </c>
      <c r="I72" s="40">
        <f t="shared" si="35"/>
        <v>0</v>
      </c>
      <c r="J72" s="40">
        <f t="shared" si="35"/>
        <v>0</v>
      </c>
      <c r="K72" s="40">
        <f t="shared" si="35"/>
        <v>0</v>
      </c>
      <c r="L72" s="40">
        <f t="shared" si="35"/>
        <v>0</v>
      </c>
      <c r="N72" s="292"/>
    </row>
    <row r="73" spans="2:14" ht="10.5" customHeight="1" x14ac:dyDescent="0.15">
      <c r="B73" s="22"/>
      <c r="C73" s="464" t="s">
        <v>218</v>
      </c>
      <c r="D73" s="479"/>
      <c r="E73" s="36" t="s">
        <v>191</v>
      </c>
      <c r="F73" s="37">
        <f>+[1]集計表!GA14</f>
        <v>15</v>
      </c>
      <c r="G73" s="37">
        <f>+[1]集計表!GB14</f>
        <v>14</v>
      </c>
      <c r="H73" s="37">
        <f>+[1]集計表!GC14</f>
        <v>4</v>
      </c>
      <c r="I73" s="37">
        <f>+[1]集計表!GD14</f>
        <v>2</v>
      </c>
      <c r="J73" s="37">
        <f>+[1]集計表!GE14</f>
        <v>2</v>
      </c>
      <c r="K73" s="37">
        <f>+[1]集計表!GF14</f>
        <v>1</v>
      </c>
      <c r="L73" s="37">
        <f>+[1]集計表!GG14</f>
        <v>1</v>
      </c>
      <c r="N73" s="291"/>
    </row>
    <row r="74" spans="2:14" ht="10.5" customHeight="1" x14ac:dyDescent="0.15">
      <c r="B74" s="22"/>
      <c r="C74" s="482"/>
      <c r="D74" s="483"/>
      <c r="E74" s="38" t="s">
        <v>192</v>
      </c>
      <c r="F74" s="39"/>
      <c r="G74" s="40">
        <f t="shared" ref="G74:L74" si="36">IFERROR(G73/$F73,"-")</f>
        <v>0.93333333333333335</v>
      </c>
      <c r="H74" s="40">
        <f t="shared" si="36"/>
        <v>0.26666666666666666</v>
      </c>
      <c r="I74" s="40">
        <f t="shared" si="36"/>
        <v>0.13333333333333333</v>
      </c>
      <c r="J74" s="40">
        <f t="shared" si="36"/>
        <v>0.13333333333333333</v>
      </c>
      <c r="K74" s="40">
        <f t="shared" si="36"/>
        <v>6.6666666666666666E-2</v>
      </c>
      <c r="L74" s="40">
        <f t="shared" si="36"/>
        <v>6.6666666666666666E-2</v>
      </c>
      <c r="N74" s="292"/>
    </row>
    <row r="75" spans="2:14" ht="10.5" customHeight="1" x14ac:dyDescent="0.15">
      <c r="B75" s="22"/>
      <c r="C75" s="64"/>
      <c r="D75" s="451" t="s">
        <v>47</v>
      </c>
      <c r="E75" s="4" t="s">
        <v>191</v>
      </c>
      <c r="F75" s="3">
        <f>+[1]集計表!GA45</f>
        <v>2</v>
      </c>
      <c r="G75" s="3">
        <f>+[1]集計表!GB45</f>
        <v>1</v>
      </c>
      <c r="H75" s="3">
        <f>+[1]集計表!GC45</f>
        <v>1</v>
      </c>
      <c r="I75" s="3">
        <f>+[1]集計表!GD45</f>
        <v>0</v>
      </c>
      <c r="J75" s="3">
        <f>+[1]集計表!GE45</f>
        <v>0</v>
      </c>
      <c r="K75" s="3">
        <f>+[1]集計表!GF45</f>
        <v>0</v>
      </c>
      <c r="L75" s="3">
        <f>+[1]集計表!GG45</f>
        <v>0</v>
      </c>
      <c r="N75" s="291"/>
    </row>
    <row r="76" spans="2:14" ht="10.5" customHeight="1" x14ac:dyDescent="0.15">
      <c r="B76" s="22"/>
      <c r="C76" s="64"/>
      <c r="D76" s="452"/>
      <c r="E76" s="5" t="s">
        <v>192</v>
      </c>
      <c r="F76" s="6"/>
      <c r="G76" s="7">
        <f t="shared" ref="G76:L76" si="37">IFERROR(G75/$F75,"-")</f>
        <v>0.5</v>
      </c>
      <c r="H76" s="7">
        <f t="shared" si="37"/>
        <v>0.5</v>
      </c>
      <c r="I76" s="7">
        <f t="shared" si="37"/>
        <v>0</v>
      </c>
      <c r="J76" s="7">
        <f t="shared" si="37"/>
        <v>0</v>
      </c>
      <c r="K76" s="7">
        <f t="shared" si="37"/>
        <v>0</v>
      </c>
      <c r="L76" s="7">
        <f t="shared" si="37"/>
        <v>0</v>
      </c>
      <c r="N76" s="292"/>
    </row>
    <row r="77" spans="2:14" ht="10.5" customHeight="1" x14ac:dyDescent="0.15">
      <c r="B77" s="22"/>
      <c r="C77" s="64"/>
      <c r="D77" s="451" t="s">
        <v>219</v>
      </c>
      <c r="E77" s="4" t="s">
        <v>191</v>
      </c>
      <c r="F77" s="3">
        <f>+[1]集計表!GA46</f>
        <v>3</v>
      </c>
      <c r="G77" s="3">
        <f>+[1]集計表!GB46</f>
        <v>3</v>
      </c>
      <c r="H77" s="3">
        <f>+[1]集計表!GC46</f>
        <v>0</v>
      </c>
      <c r="I77" s="3">
        <f>+[1]集計表!GD46</f>
        <v>0</v>
      </c>
      <c r="J77" s="3">
        <f>+[1]集計表!GE46</f>
        <v>0</v>
      </c>
      <c r="K77" s="3">
        <f>+[1]集計表!GF46</f>
        <v>0</v>
      </c>
      <c r="L77" s="3">
        <f>+[1]集計表!GG46</f>
        <v>1</v>
      </c>
      <c r="N77" s="291"/>
    </row>
    <row r="78" spans="2:14" ht="10.5" customHeight="1" x14ac:dyDescent="0.15">
      <c r="B78" s="22"/>
      <c r="C78" s="64"/>
      <c r="D78" s="452"/>
      <c r="E78" s="5" t="s">
        <v>192</v>
      </c>
      <c r="F78" s="6"/>
      <c r="G78" s="7">
        <f t="shared" ref="G78:L78" si="38">IFERROR(G77/$F77,"-")</f>
        <v>1</v>
      </c>
      <c r="H78" s="7">
        <f t="shared" si="38"/>
        <v>0</v>
      </c>
      <c r="I78" s="7">
        <f t="shared" si="38"/>
        <v>0</v>
      </c>
      <c r="J78" s="7">
        <f t="shared" si="38"/>
        <v>0</v>
      </c>
      <c r="K78" s="7">
        <f t="shared" si="38"/>
        <v>0</v>
      </c>
      <c r="L78" s="7">
        <f t="shared" si="38"/>
        <v>0.33333333333333331</v>
      </c>
      <c r="N78" s="292"/>
    </row>
    <row r="79" spans="2:14" ht="10.5" customHeight="1" x14ac:dyDescent="0.15">
      <c r="B79" s="22"/>
      <c r="C79" s="64"/>
      <c r="D79" s="451" t="s">
        <v>220</v>
      </c>
      <c r="E79" s="4" t="s">
        <v>191</v>
      </c>
      <c r="F79" s="3">
        <f>+[1]集計表!GA47</f>
        <v>4</v>
      </c>
      <c r="G79" s="3">
        <f>+[1]集計表!GB47</f>
        <v>4</v>
      </c>
      <c r="H79" s="3">
        <f>+[1]集計表!GC47</f>
        <v>1</v>
      </c>
      <c r="I79" s="3">
        <f>+[1]集計表!GD47</f>
        <v>0</v>
      </c>
      <c r="J79" s="3">
        <f>+[1]集計表!GE47</f>
        <v>1</v>
      </c>
      <c r="K79" s="3">
        <f>+[1]集計表!GF47</f>
        <v>0</v>
      </c>
      <c r="L79" s="3">
        <f>+[1]集計表!GG47</f>
        <v>0</v>
      </c>
      <c r="N79" s="291"/>
    </row>
    <row r="80" spans="2:14" ht="10.5" customHeight="1" x14ac:dyDescent="0.15">
      <c r="B80" s="22"/>
      <c r="C80" s="64"/>
      <c r="D80" s="452"/>
      <c r="E80" s="5" t="s">
        <v>192</v>
      </c>
      <c r="F80" s="6"/>
      <c r="G80" s="7">
        <f t="shared" ref="G80:L80" si="39">IFERROR(G79/$F79,"-")</f>
        <v>1</v>
      </c>
      <c r="H80" s="7">
        <f t="shared" si="39"/>
        <v>0.25</v>
      </c>
      <c r="I80" s="7">
        <f t="shared" si="39"/>
        <v>0</v>
      </c>
      <c r="J80" s="7">
        <f t="shared" si="39"/>
        <v>0.25</v>
      </c>
      <c r="K80" s="7">
        <f t="shared" si="39"/>
        <v>0</v>
      </c>
      <c r="L80" s="7">
        <f t="shared" si="39"/>
        <v>0</v>
      </c>
      <c r="N80" s="292"/>
    </row>
    <row r="81" spans="2:14" ht="10.5" customHeight="1" x14ac:dyDescent="0.15">
      <c r="B81" s="22"/>
      <c r="C81" s="64"/>
      <c r="D81" s="451" t="s">
        <v>221</v>
      </c>
      <c r="E81" s="4" t="s">
        <v>191</v>
      </c>
      <c r="F81" s="3">
        <f>+[1]集計表!GA48</f>
        <v>6</v>
      </c>
      <c r="G81" s="3">
        <f>+[1]集計表!GB48</f>
        <v>6</v>
      </c>
      <c r="H81" s="3">
        <f>+[1]集計表!GC48</f>
        <v>2</v>
      </c>
      <c r="I81" s="3">
        <f>+[1]集計表!GD48</f>
        <v>2</v>
      </c>
      <c r="J81" s="3">
        <f>+[1]集計表!GE48</f>
        <v>1</v>
      </c>
      <c r="K81" s="3">
        <f>+[1]集計表!GF48</f>
        <v>1</v>
      </c>
      <c r="L81" s="3">
        <f>+[1]集計表!GG48</f>
        <v>0</v>
      </c>
      <c r="N81" s="291"/>
    </row>
    <row r="82" spans="2:14" ht="10.5" customHeight="1" x14ac:dyDescent="0.15">
      <c r="B82" s="23"/>
      <c r="C82" s="63"/>
      <c r="D82" s="452"/>
      <c r="E82" s="5" t="s">
        <v>192</v>
      </c>
      <c r="F82" s="6"/>
      <c r="G82" s="7">
        <f t="shared" ref="G82:L82" si="40">IFERROR(G81/$F81,"-")</f>
        <v>1</v>
      </c>
      <c r="H82" s="7">
        <f t="shared" si="40"/>
        <v>0.33333333333333331</v>
      </c>
      <c r="I82" s="7">
        <f t="shared" si="40"/>
        <v>0.33333333333333331</v>
      </c>
      <c r="J82" s="7">
        <f t="shared" si="40"/>
        <v>0.16666666666666666</v>
      </c>
      <c r="K82" s="7">
        <f t="shared" si="40"/>
        <v>0.16666666666666666</v>
      </c>
      <c r="L82" s="7">
        <f t="shared" si="40"/>
        <v>0</v>
      </c>
      <c r="N82" s="292"/>
    </row>
    <row r="83" spans="2:14" ht="10.5" customHeight="1" x14ac:dyDescent="0.15"/>
    <row r="84" spans="2:14" x14ac:dyDescent="0.15">
      <c r="B84" s="1" t="s">
        <v>393</v>
      </c>
    </row>
    <row r="85" spans="2:14" x14ac:dyDescent="0.15">
      <c r="B85" s="1" t="s">
        <v>76</v>
      </c>
    </row>
  </sheetData>
  <sheetProtection algorithmName="SHA-512" hashValue="tPfK3ZlEcU5vib3XaNN/Ea7O/EPA3+ITCSfk9ricy18pKilZ11wybieYX9Ymnoyn+Hc9fvlTpX3S1jQbTgQHSA==" saltValue="EGPL3lcHzQnSw47MX9PNwg=="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A9EB9-3E80-47AE-BB6B-ED4DD1CDF3F9}">
  <dimension ref="A1:N84"/>
  <sheetViews>
    <sheetView topLeftCell="B1" workbookViewId="0">
      <selection activeCell="N2" sqref="N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3" width="7.875" style="1" customWidth="1"/>
    <col min="14" max="16384" width="9" style="1"/>
  </cols>
  <sheetData>
    <row r="1" spans="1:14" ht="17.25" x14ac:dyDescent="0.2">
      <c r="A1" s="88"/>
      <c r="B1" s="15" t="s">
        <v>394</v>
      </c>
    </row>
    <row r="2" spans="1:14" ht="33.950000000000003" customHeight="1" x14ac:dyDescent="0.15">
      <c r="B2" s="495"/>
      <c r="C2" s="497"/>
      <c r="D2" s="498"/>
      <c r="E2" s="2"/>
      <c r="F2" s="17" t="s">
        <v>189</v>
      </c>
      <c r="G2" s="18" t="s">
        <v>395</v>
      </c>
      <c r="H2" s="293" t="s">
        <v>396</v>
      </c>
      <c r="I2" s="293" t="s">
        <v>397</v>
      </c>
      <c r="J2" s="293" t="s">
        <v>398</v>
      </c>
      <c r="K2" s="362" t="s">
        <v>399</v>
      </c>
      <c r="L2" s="18" t="s">
        <v>400</v>
      </c>
      <c r="N2" s="290"/>
    </row>
    <row r="3" spans="1:14" ht="10.5" customHeight="1" x14ac:dyDescent="0.15">
      <c r="B3" s="468" t="s">
        <v>190</v>
      </c>
      <c r="C3" s="490"/>
      <c r="D3" s="491"/>
      <c r="E3" s="24" t="s">
        <v>191</v>
      </c>
      <c r="F3" s="25">
        <f>+[1]集計表!GH6</f>
        <v>256</v>
      </c>
      <c r="G3" s="25">
        <f>+[1]集計表!GI6</f>
        <v>31</v>
      </c>
      <c r="H3" s="25">
        <f>+[1]集計表!GJ6</f>
        <v>56</v>
      </c>
      <c r="I3" s="25">
        <f>+[1]集計表!GK6</f>
        <v>55</v>
      </c>
      <c r="J3" s="25">
        <f>+[1]集計表!GL6</f>
        <v>29</v>
      </c>
      <c r="K3" s="25">
        <f>+[1]集計表!GM6</f>
        <v>72</v>
      </c>
      <c r="L3" s="25">
        <f>+[1]集計表!GN6</f>
        <v>13</v>
      </c>
      <c r="N3" s="291"/>
    </row>
    <row r="4" spans="1:14" ht="10.5" customHeight="1" x14ac:dyDescent="0.15">
      <c r="B4" s="492"/>
      <c r="C4" s="493"/>
      <c r="D4" s="494"/>
      <c r="E4" s="26" t="s">
        <v>192</v>
      </c>
      <c r="F4" s="28"/>
      <c r="G4" s="28">
        <f>IFERROR(G3/$F3,"-")</f>
        <v>0.12109375</v>
      </c>
      <c r="H4" s="28">
        <f t="shared" ref="H4:L4" si="0">IFERROR(H3/$F3,"-")</f>
        <v>0.21875</v>
      </c>
      <c r="I4" s="28">
        <f t="shared" si="0"/>
        <v>0.21484375</v>
      </c>
      <c r="J4" s="28">
        <f t="shared" si="0"/>
        <v>0.11328125</v>
      </c>
      <c r="K4" s="28">
        <f t="shared" si="0"/>
        <v>0.28125</v>
      </c>
      <c r="L4" s="28">
        <f t="shared" si="0"/>
        <v>5.078125E-2</v>
      </c>
      <c r="N4" s="292"/>
    </row>
    <row r="5" spans="1:14" ht="10.5" customHeight="1" x14ac:dyDescent="0.15">
      <c r="B5" s="453" t="s">
        <v>193</v>
      </c>
      <c r="C5" s="484"/>
      <c r="D5" s="485"/>
      <c r="E5" s="30" t="s">
        <v>191</v>
      </c>
      <c r="F5" s="31">
        <f>+[1]集計表!GH7</f>
        <v>139</v>
      </c>
      <c r="G5" s="31">
        <f>+[1]集計表!GI7</f>
        <v>16</v>
      </c>
      <c r="H5" s="31">
        <f>+[1]集計表!GJ7</f>
        <v>33</v>
      </c>
      <c r="I5" s="31">
        <f>+[1]集計表!GK7</f>
        <v>28</v>
      </c>
      <c r="J5" s="31">
        <f>+[1]集計表!GL7</f>
        <v>16</v>
      </c>
      <c r="K5" s="31">
        <f>+[1]集計表!GM7</f>
        <v>42</v>
      </c>
      <c r="L5" s="31">
        <f>+[1]集計表!GN7</f>
        <v>4</v>
      </c>
      <c r="N5" s="291"/>
    </row>
    <row r="6" spans="1:14" ht="10.5" customHeight="1" x14ac:dyDescent="0.15">
      <c r="B6" s="486"/>
      <c r="C6" s="487"/>
      <c r="D6" s="488"/>
      <c r="E6" s="32" t="s">
        <v>192</v>
      </c>
      <c r="F6" s="70"/>
      <c r="G6" s="70">
        <f>IFERROR(G5/$F5,"-")</f>
        <v>0.11510791366906475</v>
      </c>
      <c r="H6" s="70">
        <f t="shared" ref="H6:L6" si="1">IFERROR(H5/$F5,"-")</f>
        <v>0.23741007194244604</v>
      </c>
      <c r="I6" s="70">
        <f t="shared" si="1"/>
        <v>0.20143884892086331</v>
      </c>
      <c r="J6" s="70">
        <f t="shared" si="1"/>
        <v>0.11510791366906475</v>
      </c>
      <c r="K6" s="70">
        <f t="shared" si="1"/>
        <v>0.30215827338129497</v>
      </c>
      <c r="L6" s="70">
        <f t="shared" si="1"/>
        <v>2.8776978417266189E-2</v>
      </c>
      <c r="N6" s="292"/>
    </row>
    <row r="7" spans="1:14" ht="10.5" customHeight="1" x14ac:dyDescent="0.15">
      <c r="B7" s="22"/>
      <c r="C7" s="459" t="s">
        <v>194</v>
      </c>
      <c r="D7" s="460"/>
      <c r="E7" s="4" t="s">
        <v>191</v>
      </c>
      <c r="F7" s="3">
        <f>+[1]集計表!GH15</f>
        <v>14</v>
      </c>
      <c r="G7" s="3">
        <f>+[1]集計表!GI15</f>
        <v>3</v>
      </c>
      <c r="H7" s="3">
        <f>+[1]集計表!GJ15</f>
        <v>3</v>
      </c>
      <c r="I7" s="3">
        <f>+[1]集計表!GK15</f>
        <v>1</v>
      </c>
      <c r="J7" s="3">
        <f>+[1]集計表!GL15</f>
        <v>1</v>
      </c>
      <c r="K7" s="3">
        <f>+[1]集計表!GM15</f>
        <v>6</v>
      </c>
      <c r="L7" s="3">
        <f>+[1]集計表!GN15</f>
        <v>0</v>
      </c>
      <c r="N7" s="291"/>
    </row>
    <row r="8" spans="1:14" ht="10.5" customHeight="1" x14ac:dyDescent="0.15">
      <c r="B8" s="22"/>
      <c r="C8" s="461"/>
      <c r="D8" s="462"/>
      <c r="E8" s="5" t="s">
        <v>192</v>
      </c>
      <c r="F8" s="7"/>
      <c r="G8" s="7">
        <f t="shared" ref="G8:L8" si="2">IFERROR(G7/$F7,"-")</f>
        <v>0.21428571428571427</v>
      </c>
      <c r="H8" s="7">
        <f t="shared" si="2"/>
        <v>0.21428571428571427</v>
      </c>
      <c r="I8" s="7">
        <f t="shared" si="2"/>
        <v>7.1428571428571425E-2</v>
      </c>
      <c r="J8" s="7">
        <f t="shared" si="2"/>
        <v>7.1428571428571425E-2</v>
      </c>
      <c r="K8" s="7">
        <f t="shared" si="2"/>
        <v>0.42857142857142855</v>
      </c>
      <c r="L8" s="7">
        <f t="shared" si="2"/>
        <v>0</v>
      </c>
      <c r="N8" s="292"/>
    </row>
    <row r="9" spans="1:14" ht="10.5" customHeight="1" x14ac:dyDescent="0.15">
      <c r="B9" s="22"/>
      <c r="C9" s="459" t="s">
        <v>195</v>
      </c>
      <c r="D9" s="460"/>
      <c r="E9" s="4" t="s">
        <v>191</v>
      </c>
      <c r="F9" s="3">
        <f>+[1]集計表!GH16</f>
        <v>8</v>
      </c>
      <c r="G9" s="3">
        <f>+[1]集計表!GI16</f>
        <v>0</v>
      </c>
      <c r="H9" s="3">
        <f>+[1]集計表!GJ16</f>
        <v>2</v>
      </c>
      <c r="I9" s="3">
        <f>+[1]集計表!GK16</f>
        <v>2</v>
      </c>
      <c r="J9" s="3">
        <f>+[1]集計表!GL16</f>
        <v>1</v>
      </c>
      <c r="K9" s="3">
        <f>+[1]集計表!GM16</f>
        <v>2</v>
      </c>
      <c r="L9" s="3">
        <f>+[1]集計表!GN16</f>
        <v>1</v>
      </c>
      <c r="N9" s="291"/>
    </row>
    <row r="10" spans="1:14" ht="10.5" customHeight="1" x14ac:dyDescent="0.15">
      <c r="B10" s="22"/>
      <c r="C10" s="461"/>
      <c r="D10" s="462"/>
      <c r="E10" s="5" t="s">
        <v>192</v>
      </c>
      <c r="F10" s="7"/>
      <c r="G10" s="7">
        <f t="shared" ref="G10:L10" si="3">IFERROR(G9/$F9,"-")</f>
        <v>0</v>
      </c>
      <c r="H10" s="7">
        <f t="shared" si="3"/>
        <v>0.25</v>
      </c>
      <c r="I10" s="7">
        <f t="shared" si="3"/>
        <v>0.25</v>
      </c>
      <c r="J10" s="7">
        <f t="shared" si="3"/>
        <v>0.125</v>
      </c>
      <c r="K10" s="7">
        <f t="shared" si="3"/>
        <v>0.25</v>
      </c>
      <c r="L10" s="7">
        <f t="shared" si="3"/>
        <v>0.125</v>
      </c>
      <c r="N10" s="292"/>
    </row>
    <row r="11" spans="1:14" ht="10.5" customHeight="1" x14ac:dyDescent="0.15">
      <c r="B11" s="22"/>
      <c r="C11" s="459" t="s">
        <v>22</v>
      </c>
      <c r="D11" s="460"/>
      <c r="E11" s="4" t="s">
        <v>191</v>
      </c>
      <c r="F11" s="3">
        <f>+[1]集計表!GH17</f>
        <v>3</v>
      </c>
      <c r="G11" s="3">
        <f>+[1]集計表!GI17</f>
        <v>1</v>
      </c>
      <c r="H11" s="3">
        <f>+[1]集計表!GJ17</f>
        <v>0</v>
      </c>
      <c r="I11" s="3">
        <f>+[1]集計表!GK17</f>
        <v>1</v>
      </c>
      <c r="J11" s="3">
        <f>+[1]集計表!GL17</f>
        <v>1</v>
      </c>
      <c r="K11" s="3">
        <f>+[1]集計表!GM17</f>
        <v>0</v>
      </c>
      <c r="L11" s="3">
        <f>+[1]集計表!GN17</f>
        <v>0</v>
      </c>
      <c r="N11" s="291"/>
    </row>
    <row r="12" spans="1:14" ht="10.5" customHeight="1" x14ac:dyDescent="0.15">
      <c r="B12" s="22"/>
      <c r="C12" s="461"/>
      <c r="D12" s="462"/>
      <c r="E12" s="5" t="s">
        <v>192</v>
      </c>
      <c r="F12" s="7"/>
      <c r="G12" s="7">
        <f t="shared" ref="G12:L12" si="4">IFERROR(G11/$F11,"-")</f>
        <v>0.33333333333333331</v>
      </c>
      <c r="H12" s="7">
        <f t="shared" si="4"/>
        <v>0</v>
      </c>
      <c r="I12" s="7">
        <f t="shared" si="4"/>
        <v>0.33333333333333331</v>
      </c>
      <c r="J12" s="7">
        <f t="shared" si="4"/>
        <v>0.33333333333333331</v>
      </c>
      <c r="K12" s="7">
        <f t="shared" si="4"/>
        <v>0</v>
      </c>
      <c r="L12" s="7">
        <f t="shared" si="4"/>
        <v>0</v>
      </c>
      <c r="N12" s="292"/>
    </row>
    <row r="13" spans="1:14" ht="10.5" customHeight="1" x14ac:dyDescent="0.15">
      <c r="B13" s="22"/>
      <c r="C13" s="459" t="s">
        <v>25</v>
      </c>
      <c r="D13" s="460"/>
      <c r="E13" s="4" t="s">
        <v>191</v>
      </c>
      <c r="F13" s="3">
        <f>+[1]集計表!GH18</f>
        <v>10</v>
      </c>
      <c r="G13" s="3">
        <f>+[1]集計表!GI18</f>
        <v>1</v>
      </c>
      <c r="H13" s="3">
        <f>+[1]集計表!GJ18</f>
        <v>5</v>
      </c>
      <c r="I13" s="3">
        <f>+[1]集計表!GK18</f>
        <v>1</v>
      </c>
      <c r="J13" s="3">
        <f>+[1]集計表!GL18</f>
        <v>0</v>
      </c>
      <c r="K13" s="3">
        <f>+[1]集計表!GM18</f>
        <v>3</v>
      </c>
      <c r="L13" s="3">
        <f>+[1]集計表!GN18</f>
        <v>0</v>
      </c>
      <c r="N13" s="291"/>
    </row>
    <row r="14" spans="1:14" ht="10.5" customHeight="1" x14ac:dyDescent="0.15">
      <c r="B14" s="22"/>
      <c r="C14" s="461"/>
      <c r="D14" s="462"/>
      <c r="E14" s="5" t="s">
        <v>192</v>
      </c>
      <c r="F14" s="7"/>
      <c r="G14" s="7">
        <f t="shared" ref="G14:L14" si="5">IFERROR(G13/$F13,"-")</f>
        <v>0.1</v>
      </c>
      <c r="H14" s="7">
        <f t="shared" si="5"/>
        <v>0.5</v>
      </c>
      <c r="I14" s="7">
        <f t="shared" si="5"/>
        <v>0.1</v>
      </c>
      <c r="J14" s="7">
        <f t="shared" si="5"/>
        <v>0</v>
      </c>
      <c r="K14" s="7">
        <f t="shared" si="5"/>
        <v>0.3</v>
      </c>
      <c r="L14" s="7">
        <f t="shared" si="5"/>
        <v>0</v>
      </c>
      <c r="N14" s="292"/>
    </row>
    <row r="15" spans="1:14" ht="10.5" customHeight="1" x14ac:dyDescent="0.15">
      <c r="B15" s="22"/>
      <c r="C15" s="459" t="s">
        <v>196</v>
      </c>
      <c r="D15" s="460"/>
      <c r="E15" s="4" t="s">
        <v>191</v>
      </c>
      <c r="F15" s="3">
        <f>+[1]集計表!GH19</f>
        <v>12</v>
      </c>
      <c r="G15" s="3">
        <f>+[1]集計表!GI19</f>
        <v>1</v>
      </c>
      <c r="H15" s="3">
        <f>+[1]集計表!GJ19</f>
        <v>2</v>
      </c>
      <c r="I15" s="3">
        <f>+[1]集計表!GK19</f>
        <v>5</v>
      </c>
      <c r="J15" s="3">
        <f>+[1]集計表!GL19</f>
        <v>0</v>
      </c>
      <c r="K15" s="3">
        <f>+[1]集計表!GM19</f>
        <v>4</v>
      </c>
      <c r="L15" s="3">
        <f>+[1]集計表!GN19</f>
        <v>0</v>
      </c>
      <c r="N15" s="291"/>
    </row>
    <row r="16" spans="1:14" ht="10.5" customHeight="1" x14ac:dyDescent="0.15">
      <c r="B16" s="22"/>
      <c r="C16" s="461"/>
      <c r="D16" s="462"/>
      <c r="E16" s="5" t="s">
        <v>192</v>
      </c>
      <c r="F16" s="7"/>
      <c r="G16" s="7">
        <f t="shared" ref="G16:L16" si="6">IFERROR(G15/$F15,"-")</f>
        <v>8.3333333333333329E-2</v>
      </c>
      <c r="H16" s="7">
        <f t="shared" si="6"/>
        <v>0.16666666666666666</v>
      </c>
      <c r="I16" s="7">
        <f t="shared" si="6"/>
        <v>0.41666666666666669</v>
      </c>
      <c r="J16" s="7">
        <f t="shared" si="6"/>
        <v>0</v>
      </c>
      <c r="K16" s="7">
        <f t="shared" si="6"/>
        <v>0.33333333333333331</v>
      </c>
      <c r="L16" s="7">
        <f t="shared" si="6"/>
        <v>0</v>
      </c>
      <c r="N16" s="292"/>
    </row>
    <row r="17" spans="2:14" ht="10.5" customHeight="1" x14ac:dyDescent="0.15">
      <c r="B17" s="22"/>
      <c r="C17" s="459" t="s">
        <v>197</v>
      </c>
      <c r="D17" s="460"/>
      <c r="E17" s="4" t="s">
        <v>191</v>
      </c>
      <c r="F17" s="3">
        <f>+[1]集計表!GH20</f>
        <v>7</v>
      </c>
      <c r="G17" s="3">
        <f>+[1]集計表!GI20</f>
        <v>0</v>
      </c>
      <c r="H17" s="3">
        <f>+[1]集計表!GJ20</f>
        <v>2</v>
      </c>
      <c r="I17" s="3">
        <f>+[1]集計表!GK20</f>
        <v>2</v>
      </c>
      <c r="J17" s="3">
        <f>+[1]集計表!GL20</f>
        <v>2</v>
      </c>
      <c r="K17" s="3">
        <f>+[1]集計表!GM20</f>
        <v>0</v>
      </c>
      <c r="L17" s="3">
        <f>+[1]集計表!GN20</f>
        <v>1</v>
      </c>
      <c r="N17" s="291"/>
    </row>
    <row r="18" spans="2:14" ht="10.5" customHeight="1" x14ac:dyDescent="0.15">
      <c r="B18" s="22"/>
      <c r="C18" s="461"/>
      <c r="D18" s="462"/>
      <c r="E18" s="5" t="s">
        <v>192</v>
      </c>
      <c r="F18" s="7"/>
      <c r="G18" s="7">
        <f t="shared" ref="G18:L18" si="7">IFERROR(G17/$F17,"-")</f>
        <v>0</v>
      </c>
      <c r="H18" s="7">
        <f t="shared" si="7"/>
        <v>0.2857142857142857</v>
      </c>
      <c r="I18" s="7">
        <f t="shared" si="7"/>
        <v>0.2857142857142857</v>
      </c>
      <c r="J18" s="7">
        <f t="shared" si="7"/>
        <v>0.2857142857142857</v>
      </c>
      <c r="K18" s="7">
        <f t="shared" si="7"/>
        <v>0</v>
      </c>
      <c r="L18" s="7">
        <f t="shared" si="7"/>
        <v>0.14285714285714285</v>
      </c>
      <c r="N18" s="292"/>
    </row>
    <row r="19" spans="2:14" ht="10.5" customHeight="1" x14ac:dyDescent="0.15">
      <c r="B19" s="22"/>
      <c r="C19" s="459" t="s">
        <v>27</v>
      </c>
      <c r="D19" s="460"/>
      <c r="E19" s="4" t="s">
        <v>191</v>
      </c>
      <c r="F19" s="3">
        <f>+[1]集計表!GH21</f>
        <v>11</v>
      </c>
      <c r="G19" s="3">
        <f>+[1]集計表!GI21</f>
        <v>2</v>
      </c>
      <c r="H19" s="3">
        <f>+[1]集計表!GJ21</f>
        <v>4</v>
      </c>
      <c r="I19" s="3">
        <f>+[1]集計表!GK21</f>
        <v>1</v>
      </c>
      <c r="J19" s="3">
        <f>+[1]集計表!GL21</f>
        <v>1</v>
      </c>
      <c r="K19" s="3">
        <f>+[1]集計表!GM21</f>
        <v>3</v>
      </c>
      <c r="L19" s="3">
        <f>+[1]集計表!GN21</f>
        <v>0</v>
      </c>
      <c r="N19" s="291"/>
    </row>
    <row r="20" spans="2:14" ht="10.5" customHeight="1" x14ac:dyDescent="0.15">
      <c r="B20" s="22"/>
      <c r="C20" s="461"/>
      <c r="D20" s="462"/>
      <c r="E20" s="5" t="s">
        <v>192</v>
      </c>
      <c r="F20" s="7"/>
      <c r="G20" s="7">
        <f t="shared" ref="G20:L20" si="8">IFERROR(G19/$F19,"-")</f>
        <v>0.18181818181818182</v>
      </c>
      <c r="H20" s="7">
        <f t="shared" si="8"/>
        <v>0.36363636363636365</v>
      </c>
      <c r="I20" s="7">
        <f t="shared" si="8"/>
        <v>9.0909090909090912E-2</v>
      </c>
      <c r="J20" s="7">
        <f t="shared" si="8"/>
        <v>9.0909090909090912E-2</v>
      </c>
      <c r="K20" s="7">
        <f t="shared" si="8"/>
        <v>0.27272727272727271</v>
      </c>
      <c r="L20" s="7">
        <f t="shared" si="8"/>
        <v>0</v>
      </c>
      <c r="N20" s="292"/>
    </row>
    <row r="21" spans="2:14" ht="10.5" customHeight="1" x14ac:dyDescent="0.15">
      <c r="B21" s="22"/>
      <c r="C21" s="459" t="s">
        <v>198</v>
      </c>
      <c r="D21" s="460"/>
      <c r="E21" s="4" t="s">
        <v>191</v>
      </c>
      <c r="F21" s="3">
        <f>+[1]集計表!GH22</f>
        <v>12</v>
      </c>
      <c r="G21" s="3">
        <f>+[1]集計表!GI22</f>
        <v>0</v>
      </c>
      <c r="H21" s="3">
        <f>+[1]集計表!GJ22</f>
        <v>3</v>
      </c>
      <c r="I21" s="3">
        <f>+[1]集計表!GK22</f>
        <v>2</v>
      </c>
      <c r="J21" s="3">
        <f>+[1]集計表!GL22</f>
        <v>1</v>
      </c>
      <c r="K21" s="3">
        <f>+[1]集計表!GM22</f>
        <v>6</v>
      </c>
      <c r="L21" s="3">
        <f>+[1]集計表!GN22</f>
        <v>0</v>
      </c>
      <c r="N21" s="291"/>
    </row>
    <row r="22" spans="2:14" ht="10.5" customHeight="1" x14ac:dyDescent="0.15">
      <c r="B22" s="22"/>
      <c r="C22" s="461"/>
      <c r="D22" s="462"/>
      <c r="E22" s="5" t="s">
        <v>192</v>
      </c>
      <c r="F22" s="7"/>
      <c r="G22" s="7">
        <f t="shared" ref="G22:L22" si="9">IFERROR(G21/$F21,"-")</f>
        <v>0</v>
      </c>
      <c r="H22" s="7">
        <f t="shared" si="9"/>
        <v>0.25</v>
      </c>
      <c r="I22" s="7">
        <f t="shared" si="9"/>
        <v>0.16666666666666666</v>
      </c>
      <c r="J22" s="7">
        <f t="shared" si="9"/>
        <v>8.3333333333333329E-2</v>
      </c>
      <c r="K22" s="7">
        <f t="shared" si="9"/>
        <v>0.5</v>
      </c>
      <c r="L22" s="7">
        <f t="shared" si="9"/>
        <v>0</v>
      </c>
      <c r="N22" s="292"/>
    </row>
    <row r="23" spans="2:14" ht="10.5" customHeight="1" x14ac:dyDescent="0.15">
      <c r="B23" s="22"/>
      <c r="C23" s="459" t="s">
        <v>29</v>
      </c>
      <c r="D23" s="460"/>
      <c r="E23" s="4" t="s">
        <v>191</v>
      </c>
      <c r="F23" s="3">
        <f>+[1]集計表!GH23</f>
        <v>28</v>
      </c>
      <c r="G23" s="3">
        <f>+[1]集計表!GI23</f>
        <v>3</v>
      </c>
      <c r="H23" s="3">
        <f>+[1]集計表!GJ23</f>
        <v>4</v>
      </c>
      <c r="I23" s="3">
        <f>+[1]集計表!GK23</f>
        <v>8</v>
      </c>
      <c r="J23" s="3">
        <f>+[1]集計表!GL23</f>
        <v>4</v>
      </c>
      <c r="K23" s="3">
        <f>+[1]集計表!GM23</f>
        <v>8</v>
      </c>
      <c r="L23" s="3">
        <f>+[1]集計表!GN23</f>
        <v>1</v>
      </c>
      <c r="N23" s="291"/>
    </row>
    <row r="24" spans="2:14" ht="10.5" customHeight="1" x14ac:dyDescent="0.15">
      <c r="B24" s="22"/>
      <c r="C24" s="461"/>
      <c r="D24" s="462"/>
      <c r="E24" s="5" t="s">
        <v>192</v>
      </c>
      <c r="F24" s="7"/>
      <c r="G24" s="7">
        <f t="shared" ref="G24:L24" si="10">IFERROR(G23/$F23,"-")</f>
        <v>0.10714285714285714</v>
      </c>
      <c r="H24" s="7">
        <f t="shared" si="10"/>
        <v>0.14285714285714285</v>
      </c>
      <c r="I24" s="7">
        <f t="shared" si="10"/>
        <v>0.2857142857142857</v>
      </c>
      <c r="J24" s="7">
        <f t="shared" si="10"/>
        <v>0.14285714285714285</v>
      </c>
      <c r="K24" s="7">
        <f t="shared" si="10"/>
        <v>0.2857142857142857</v>
      </c>
      <c r="L24" s="7">
        <f t="shared" si="10"/>
        <v>3.5714285714285712E-2</v>
      </c>
      <c r="N24" s="292"/>
    </row>
    <row r="25" spans="2:14" ht="10.5" customHeight="1" x14ac:dyDescent="0.15">
      <c r="B25" s="22"/>
      <c r="C25" s="459" t="s">
        <v>199</v>
      </c>
      <c r="D25" s="460"/>
      <c r="E25" s="4" t="s">
        <v>191</v>
      </c>
      <c r="F25" s="3">
        <f>+[1]集計表!GH24</f>
        <v>6</v>
      </c>
      <c r="G25" s="3">
        <f>+[1]集計表!GI24</f>
        <v>0</v>
      </c>
      <c r="H25" s="3">
        <f>+[1]集計表!GJ24</f>
        <v>1</v>
      </c>
      <c r="I25" s="3">
        <f>+[1]集計表!GK24</f>
        <v>2</v>
      </c>
      <c r="J25" s="3">
        <f>+[1]集計表!GL24</f>
        <v>2</v>
      </c>
      <c r="K25" s="3">
        <f>+[1]集計表!GM24</f>
        <v>1</v>
      </c>
      <c r="L25" s="3">
        <f>+[1]集計表!GN24</f>
        <v>0</v>
      </c>
      <c r="N25" s="291"/>
    </row>
    <row r="26" spans="2:14" ht="10.5" customHeight="1" x14ac:dyDescent="0.15">
      <c r="B26" s="22"/>
      <c r="C26" s="461"/>
      <c r="D26" s="462"/>
      <c r="E26" s="5" t="s">
        <v>192</v>
      </c>
      <c r="F26" s="7"/>
      <c r="G26" s="7">
        <f t="shared" ref="G26:L26" si="11">IFERROR(G25/$F25,"-")</f>
        <v>0</v>
      </c>
      <c r="H26" s="7">
        <f t="shared" si="11"/>
        <v>0.16666666666666666</v>
      </c>
      <c r="I26" s="7">
        <f t="shared" si="11"/>
        <v>0.33333333333333331</v>
      </c>
      <c r="J26" s="7">
        <f t="shared" si="11"/>
        <v>0.33333333333333331</v>
      </c>
      <c r="K26" s="7">
        <f t="shared" si="11"/>
        <v>0.16666666666666666</v>
      </c>
      <c r="L26" s="7">
        <f t="shared" si="11"/>
        <v>0</v>
      </c>
      <c r="N26" s="292"/>
    </row>
    <row r="27" spans="2:14" ht="10.5" customHeight="1" x14ac:dyDescent="0.15">
      <c r="B27" s="22"/>
      <c r="C27" s="459" t="s">
        <v>200</v>
      </c>
      <c r="D27" s="460"/>
      <c r="E27" s="4" t="s">
        <v>191</v>
      </c>
      <c r="F27" s="3">
        <f>+[1]集計表!GH25</f>
        <v>15</v>
      </c>
      <c r="G27" s="3">
        <f>+[1]集計表!GI25</f>
        <v>3</v>
      </c>
      <c r="H27" s="3">
        <f>+[1]集計表!GJ25</f>
        <v>3</v>
      </c>
      <c r="I27" s="3">
        <f>+[1]集計表!GK25</f>
        <v>3</v>
      </c>
      <c r="J27" s="3">
        <f>+[1]集計表!GL25</f>
        <v>1</v>
      </c>
      <c r="K27" s="3">
        <f>+[1]集計表!GM25</f>
        <v>4</v>
      </c>
      <c r="L27" s="3">
        <f>+[1]集計表!GN25</f>
        <v>1</v>
      </c>
      <c r="N27" s="291"/>
    </row>
    <row r="28" spans="2:14" ht="10.5" customHeight="1" x14ac:dyDescent="0.15">
      <c r="B28" s="22"/>
      <c r="C28" s="461"/>
      <c r="D28" s="462"/>
      <c r="E28" s="5" t="s">
        <v>192</v>
      </c>
      <c r="F28" s="7"/>
      <c r="G28" s="7">
        <f t="shared" ref="G28:L28" si="12">IFERROR(G27/$F27,"-")</f>
        <v>0.2</v>
      </c>
      <c r="H28" s="7">
        <f t="shared" si="12"/>
        <v>0.2</v>
      </c>
      <c r="I28" s="7">
        <f t="shared" si="12"/>
        <v>0.2</v>
      </c>
      <c r="J28" s="7">
        <f t="shared" si="12"/>
        <v>6.6666666666666666E-2</v>
      </c>
      <c r="K28" s="7">
        <f t="shared" si="12"/>
        <v>0.26666666666666666</v>
      </c>
      <c r="L28" s="7">
        <f t="shared" si="12"/>
        <v>6.6666666666666666E-2</v>
      </c>
      <c r="N28" s="292"/>
    </row>
    <row r="29" spans="2:14" ht="10.5" customHeight="1" x14ac:dyDescent="0.15">
      <c r="B29" s="22"/>
      <c r="C29" s="459" t="s">
        <v>201</v>
      </c>
      <c r="D29" s="460"/>
      <c r="E29" s="4" t="s">
        <v>191</v>
      </c>
      <c r="F29" s="3">
        <f>+[1]集計表!GH26</f>
        <v>13</v>
      </c>
      <c r="G29" s="3">
        <f>+[1]集計表!GI26</f>
        <v>2</v>
      </c>
      <c r="H29" s="3">
        <f>+[1]集計表!GJ26</f>
        <v>4</v>
      </c>
      <c r="I29" s="3">
        <f>+[1]集計表!GK26</f>
        <v>0</v>
      </c>
      <c r="J29" s="3">
        <f>+[1]集計表!GL26</f>
        <v>2</v>
      </c>
      <c r="K29" s="3">
        <f>+[1]集計表!GM26</f>
        <v>5</v>
      </c>
      <c r="L29" s="3">
        <f>+[1]集計表!GN26</f>
        <v>0</v>
      </c>
      <c r="N29" s="291"/>
    </row>
    <row r="30" spans="2:14" ht="10.5" customHeight="1" x14ac:dyDescent="0.15">
      <c r="B30" s="22"/>
      <c r="C30" s="461"/>
      <c r="D30" s="462"/>
      <c r="E30" s="5" t="s">
        <v>192</v>
      </c>
      <c r="F30" s="7"/>
      <c r="G30" s="7">
        <f t="shared" ref="G30:L30" si="13">IFERROR(G29/$F29,"-")</f>
        <v>0.15384615384615385</v>
      </c>
      <c r="H30" s="7">
        <f t="shared" si="13"/>
        <v>0.30769230769230771</v>
      </c>
      <c r="I30" s="7">
        <f t="shared" si="13"/>
        <v>0</v>
      </c>
      <c r="J30" s="7">
        <f t="shared" si="13"/>
        <v>0.15384615384615385</v>
      </c>
      <c r="K30" s="7">
        <f t="shared" si="13"/>
        <v>0.38461538461538464</v>
      </c>
      <c r="L30" s="7">
        <f t="shared" si="13"/>
        <v>0</v>
      </c>
      <c r="N30" s="292"/>
    </row>
    <row r="31" spans="2:14" ht="10.5" customHeight="1" x14ac:dyDescent="0.15">
      <c r="B31" s="453" t="s">
        <v>202</v>
      </c>
      <c r="C31" s="484"/>
      <c r="D31" s="485"/>
      <c r="E31" s="30" t="s">
        <v>191</v>
      </c>
      <c r="F31" s="31">
        <f t="shared" ref="F31:L31" si="14">+F33+F41+F65+F67+F69+F71+F73</f>
        <v>117</v>
      </c>
      <c r="G31" s="31">
        <f t="shared" si="14"/>
        <v>15</v>
      </c>
      <c r="H31" s="31">
        <f t="shared" si="14"/>
        <v>23</v>
      </c>
      <c r="I31" s="31">
        <f t="shared" si="14"/>
        <v>27</v>
      </c>
      <c r="J31" s="31">
        <f t="shared" si="14"/>
        <v>13</v>
      </c>
      <c r="K31" s="31">
        <f t="shared" si="14"/>
        <v>30</v>
      </c>
      <c r="L31" s="31">
        <f t="shared" si="14"/>
        <v>9</v>
      </c>
      <c r="N31" s="291"/>
    </row>
    <row r="32" spans="2:14" ht="10.5" customHeight="1" x14ac:dyDescent="0.15">
      <c r="B32" s="486"/>
      <c r="C32" s="487"/>
      <c r="D32" s="488"/>
      <c r="E32" s="32" t="s">
        <v>192</v>
      </c>
      <c r="F32" s="34"/>
      <c r="G32" s="34">
        <f t="shared" ref="G32:L32" si="15">IFERROR(G31/$F31,"-")</f>
        <v>0.12820512820512819</v>
      </c>
      <c r="H32" s="34">
        <f t="shared" si="15"/>
        <v>0.19658119658119658</v>
      </c>
      <c r="I32" s="34">
        <f t="shared" si="15"/>
        <v>0.23076923076923078</v>
      </c>
      <c r="J32" s="34">
        <f t="shared" si="15"/>
        <v>0.1111111111111111</v>
      </c>
      <c r="K32" s="34">
        <f t="shared" si="15"/>
        <v>0.25641025641025639</v>
      </c>
      <c r="L32" s="34">
        <f t="shared" si="15"/>
        <v>7.6923076923076927E-2</v>
      </c>
      <c r="N32" s="292"/>
    </row>
    <row r="33" spans="2:14" ht="10.5" customHeight="1" x14ac:dyDescent="0.15">
      <c r="B33" s="22"/>
      <c r="C33" s="464" t="s">
        <v>203</v>
      </c>
      <c r="D33" s="479"/>
      <c r="E33" s="36" t="s">
        <v>191</v>
      </c>
      <c r="F33" s="37">
        <f>+[1]集計表!GH8</f>
        <v>34</v>
      </c>
      <c r="G33" s="37">
        <f>+[1]集計表!GI8</f>
        <v>5</v>
      </c>
      <c r="H33" s="37">
        <f>+[1]集計表!GJ8</f>
        <v>5</v>
      </c>
      <c r="I33" s="37">
        <f>+[1]集計表!GK8</f>
        <v>10</v>
      </c>
      <c r="J33" s="37">
        <f>+[1]集計表!GL8</f>
        <v>3</v>
      </c>
      <c r="K33" s="37">
        <f>+[1]集計表!GM8</f>
        <v>8</v>
      </c>
      <c r="L33" s="37">
        <f>+[1]集計表!GN8</f>
        <v>3</v>
      </c>
      <c r="N33" s="291"/>
    </row>
    <row r="34" spans="2:14" ht="10.5" customHeight="1" x14ac:dyDescent="0.15">
      <c r="B34" s="22"/>
      <c r="C34" s="482"/>
      <c r="D34" s="483"/>
      <c r="E34" s="38" t="s">
        <v>192</v>
      </c>
      <c r="F34" s="40"/>
      <c r="G34" s="40">
        <f t="shared" ref="G34:L34" si="16">IFERROR(G33/$F33,"-")</f>
        <v>0.14705882352941177</v>
      </c>
      <c r="H34" s="40">
        <f t="shared" si="16"/>
        <v>0.14705882352941177</v>
      </c>
      <c r="I34" s="40">
        <f t="shared" si="16"/>
        <v>0.29411764705882354</v>
      </c>
      <c r="J34" s="40">
        <f t="shared" si="16"/>
        <v>8.8235294117647065E-2</v>
      </c>
      <c r="K34" s="40">
        <f t="shared" si="16"/>
        <v>0.23529411764705882</v>
      </c>
      <c r="L34" s="40">
        <f t="shared" si="16"/>
        <v>8.8235294117647065E-2</v>
      </c>
      <c r="N34" s="292"/>
    </row>
    <row r="35" spans="2:14" ht="10.5" customHeight="1" x14ac:dyDescent="0.15">
      <c r="B35" s="22"/>
      <c r="C35" s="62"/>
      <c r="D35" s="451" t="s">
        <v>39</v>
      </c>
      <c r="E35" s="4" t="s">
        <v>191</v>
      </c>
      <c r="F35" s="3">
        <f>+[1]集計表!GH27</f>
        <v>13</v>
      </c>
      <c r="G35" s="3">
        <f>+[1]集計表!GI27</f>
        <v>1</v>
      </c>
      <c r="H35" s="3">
        <f>+[1]集計表!GJ27</f>
        <v>2</v>
      </c>
      <c r="I35" s="3">
        <f>+[1]集計表!GK27</f>
        <v>5</v>
      </c>
      <c r="J35" s="3">
        <f>+[1]集計表!GL27</f>
        <v>1</v>
      </c>
      <c r="K35" s="3">
        <f>+[1]集計表!GM27</f>
        <v>2</v>
      </c>
      <c r="L35" s="3">
        <f>+[1]集計表!GN27</f>
        <v>2</v>
      </c>
      <c r="N35" s="291"/>
    </row>
    <row r="36" spans="2:14" ht="10.5" customHeight="1" x14ac:dyDescent="0.15">
      <c r="B36" s="22"/>
      <c r="C36" s="62"/>
      <c r="D36" s="452"/>
      <c r="E36" s="5" t="s">
        <v>192</v>
      </c>
      <c r="F36" s="7"/>
      <c r="G36" s="7">
        <f t="shared" ref="G36:L36" si="17">IFERROR(G35/$F35,"-")</f>
        <v>7.6923076923076927E-2</v>
      </c>
      <c r="H36" s="7">
        <f t="shared" si="17"/>
        <v>0.15384615384615385</v>
      </c>
      <c r="I36" s="7">
        <f t="shared" si="17"/>
        <v>0.38461538461538464</v>
      </c>
      <c r="J36" s="7">
        <f t="shared" si="17"/>
        <v>7.6923076923076927E-2</v>
      </c>
      <c r="K36" s="7">
        <f t="shared" si="17"/>
        <v>0.15384615384615385</v>
      </c>
      <c r="L36" s="7">
        <f t="shared" si="17"/>
        <v>0.15384615384615385</v>
      </c>
      <c r="N36" s="292"/>
    </row>
    <row r="37" spans="2:14" ht="10.5" customHeight="1" x14ac:dyDescent="0.15">
      <c r="B37" s="22"/>
      <c r="C37" s="62"/>
      <c r="D37" s="451" t="s">
        <v>19</v>
      </c>
      <c r="E37" s="4" t="s">
        <v>191</v>
      </c>
      <c r="F37" s="3">
        <f>+[1]集計表!GH28</f>
        <v>16</v>
      </c>
      <c r="G37" s="3">
        <f>+[1]集計表!GI28</f>
        <v>2</v>
      </c>
      <c r="H37" s="3">
        <f>+[1]集計表!GJ28</f>
        <v>2</v>
      </c>
      <c r="I37" s="3">
        <f>+[1]集計表!GK28</f>
        <v>4</v>
      </c>
      <c r="J37" s="3">
        <f>+[1]集計表!GL28</f>
        <v>2</v>
      </c>
      <c r="K37" s="3">
        <f>+[1]集計表!GM28</f>
        <v>5</v>
      </c>
      <c r="L37" s="3">
        <f>+[1]集計表!GN28</f>
        <v>1</v>
      </c>
      <c r="N37" s="291"/>
    </row>
    <row r="38" spans="2:14" ht="10.5" customHeight="1" x14ac:dyDescent="0.15">
      <c r="B38" s="22"/>
      <c r="C38" s="62"/>
      <c r="D38" s="452"/>
      <c r="E38" s="5" t="s">
        <v>192</v>
      </c>
      <c r="F38" s="7"/>
      <c r="G38" s="7">
        <f t="shared" ref="G38:L38" si="18">IFERROR(G37/$F37,"-")</f>
        <v>0.125</v>
      </c>
      <c r="H38" s="7">
        <f t="shared" si="18"/>
        <v>0.125</v>
      </c>
      <c r="I38" s="7">
        <f t="shared" si="18"/>
        <v>0.25</v>
      </c>
      <c r="J38" s="7">
        <f t="shared" si="18"/>
        <v>0.125</v>
      </c>
      <c r="K38" s="7">
        <f t="shared" si="18"/>
        <v>0.3125</v>
      </c>
      <c r="L38" s="7">
        <f t="shared" si="18"/>
        <v>6.25E-2</v>
      </c>
      <c r="N38" s="292"/>
    </row>
    <row r="39" spans="2:14" ht="10.5" customHeight="1" x14ac:dyDescent="0.15">
      <c r="B39" s="22"/>
      <c r="C39" s="62"/>
      <c r="D39" s="451" t="s">
        <v>20</v>
      </c>
      <c r="E39" s="4" t="s">
        <v>191</v>
      </c>
      <c r="F39" s="3">
        <f>+[1]集計表!GH29</f>
        <v>5</v>
      </c>
      <c r="G39" s="3">
        <f>+[1]集計表!GI29</f>
        <v>2</v>
      </c>
      <c r="H39" s="3">
        <f>+[1]集計表!GJ29</f>
        <v>1</v>
      </c>
      <c r="I39" s="3">
        <f>+[1]集計表!GK29</f>
        <v>1</v>
      </c>
      <c r="J39" s="3">
        <f>+[1]集計表!GL29</f>
        <v>0</v>
      </c>
      <c r="K39" s="3">
        <f>+[1]集計表!GM29</f>
        <v>1</v>
      </c>
      <c r="L39" s="3">
        <f>+[1]集計表!GN29</f>
        <v>0</v>
      </c>
      <c r="N39" s="291"/>
    </row>
    <row r="40" spans="2:14" ht="10.5" customHeight="1" x14ac:dyDescent="0.15">
      <c r="B40" s="22"/>
      <c r="C40" s="63"/>
      <c r="D40" s="452"/>
      <c r="E40" s="5" t="s">
        <v>192</v>
      </c>
      <c r="F40" s="7"/>
      <c r="G40" s="7">
        <f t="shared" ref="G40:L40" si="19">IFERROR(G39/$F39,"-")</f>
        <v>0.4</v>
      </c>
      <c r="H40" s="7">
        <f t="shared" si="19"/>
        <v>0.2</v>
      </c>
      <c r="I40" s="7">
        <f t="shared" si="19"/>
        <v>0.2</v>
      </c>
      <c r="J40" s="7">
        <f t="shared" si="19"/>
        <v>0</v>
      </c>
      <c r="K40" s="7">
        <f t="shared" si="19"/>
        <v>0.2</v>
      </c>
      <c r="L40" s="7">
        <f t="shared" si="19"/>
        <v>0</v>
      </c>
      <c r="N40" s="292"/>
    </row>
    <row r="41" spans="2:14" ht="10.5" customHeight="1" x14ac:dyDescent="0.15">
      <c r="B41" s="22"/>
      <c r="C41" s="464" t="s">
        <v>204</v>
      </c>
      <c r="D41" s="479"/>
      <c r="E41" s="36" t="s">
        <v>191</v>
      </c>
      <c r="F41" s="37">
        <f>+[1]集計表!GH9</f>
        <v>33</v>
      </c>
      <c r="G41" s="37">
        <f>+[1]集計表!GI9</f>
        <v>4</v>
      </c>
      <c r="H41" s="37">
        <f>+[1]集計表!GJ9</f>
        <v>7</v>
      </c>
      <c r="I41" s="37">
        <f>+[1]集計表!GK9</f>
        <v>9</v>
      </c>
      <c r="J41" s="37">
        <f>+[1]集計表!GL9</f>
        <v>5</v>
      </c>
      <c r="K41" s="37">
        <f>+[1]集計表!GM9</f>
        <v>7</v>
      </c>
      <c r="L41" s="37">
        <f>+[1]集計表!GN9</f>
        <v>1</v>
      </c>
      <c r="N41" s="291"/>
    </row>
    <row r="42" spans="2:14" ht="10.5" customHeight="1" x14ac:dyDescent="0.15">
      <c r="B42" s="22"/>
      <c r="C42" s="482"/>
      <c r="D42" s="483"/>
      <c r="E42" s="38" t="s">
        <v>192</v>
      </c>
      <c r="F42" s="40"/>
      <c r="G42" s="40">
        <f t="shared" ref="G42:L42" si="20">IFERROR(G41/$F41,"-")</f>
        <v>0.12121212121212122</v>
      </c>
      <c r="H42" s="40">
        <f t="shared" si="20"/>
        <v>0.21212121212121213</v>
      </c>
      <c r="I42" s="40">
        <f t="shared" si="20"/>
        <v>0.27272727272727271</v>
      </c>
      <c r="J42" s="40">
        <f t="shared" si="20"/>
        <v>0.15151515151515152</v>
      </c>
      <c r="K42" s="40">
        <f t="shared" si="20"/>
        <v>0.21212121212121213</v>
      </c>
      <c r="L42" s="40">
        <f t="shared" si="20"/>
        <v>3.0303030303030304E-2</v>
      </c>
      <c r="N42" s="292"/>
    </row>
    <row r="43" spans="2:14" ht="10.5" customHeight="1" x14ac:dyDescent="0.15">
      <c r="B43" s="22"/>
      <c r="C43" s="62"/>
      <c r="D43" s="451" t="s">
        <v>50</v>
      </c>
      <c r="E43" s="4" t="s">
        <v>191</v>
      </c>
      <c r="F43" s="3">
        <f>+[1]集計表!GH30</f>
        <v>20</v>
      </c>
      <c r="G43" s="3">
        <f>+[1]集計表!GI30</f>
        <v>3</v>
      </c>
      <c r="H43" s="3">
        <f>+[1]集計表!GJ30</f>
        <v>3</v>
      </c>
      <c r="I43" s="3">
        <f>+[1]集計表!GK30</f>
        <v>5</v>
      </c>
      <c r="J43" s="3">
        <f>+[1]集計表!GL30</f>
        <v>5</v>
      </c>
      <c r="K43" s="3">
        <f>+[1]集計表!GM30</f>
        <v>3</v>
      </c>
      <c r="L43" s="3">
        <f>+[1]集計表!GN30</f>
        <v>1</v>
      </c>
      <c r="N43" s="291"/>
    </row>
    <row r="44" spans="2:14" ht="10.5" customHeight="1" x14ac:dyDescent="0.15">
      <c r="B44" s="22"/>
      <c r="C44" s="62"/>
      <c r="D44" s="452"/>
      <c r="E44" s="5" t="s">
        <v>192</v>
      </c>
      <c r="F44" s="7"/>
      <c r="G44" s="7">
        <f t="shared" ref="G44:L44" si="21">IFERROR(G43/$F43,"-")</f>
        <v>0.15</v>
      </c>
      <c r="H44" s="7">
        <f t="shared" si="21"/>
        <v>0.15</v>
      </c>
      <c r="I44" s="7">
        <f t="shared" si="21"/>
        <v>0.25</v>
      </c>
      <c r="J44" s="7">
        <f t="shared" si="21"/>
        <v>0.25</v>
      </c>
      <c r="K44" s="7">
        <f t="shared" si="21"/>
        <v>0.15</v>
      </c>
      <c r="L44" s="7">
        <f t="shared" si="21"/>
        <v>0.05</v>
      </c>
      <c r="N44" s="292"/>
    </row>
    <row r="45" spans="2:14" ht="10.5" customHeight="1" x14ac:dyDescent="0.15">
      <c r="B45" s="22"/>
      <c r="C45" s="62"/>
      <c r="D45" s="451" t="s">
        <v>205</v>
      </c>
      <c r="E45" s="4" t="s">
        <v>191</v>
      </c>
      <c r="F45" s="3">
        <f>+[1]集計表!GH31</f>
        <v>2</v>
      </c>
      <c r="G45" s="3">
        <f>+[1]集計表!GI31</f>
        <v>2</v>
      </c>
      <c r="H45" s="3">
        <f>+[1]集計表!GJ31</f>
        <v>0</v>
      </c>
      <c r="I45" s="3">
        <f>+[1]集計表!GK31</f>
        <v>0</v>
      </c>
      <c r="J45" s="3">
        <f>+[1]集計表!GL31</f>
        <v>0</v>
      </c>
      <c r="K45" s="3">
        <f>+[1]集計表!GM31</f>
        <v>0</v>
      </c>
      <c r="L45" s="3">
        <f>+[1]集計表!GN31</f>
        <v>0</v>
      </c>
      <c r="N45" s="291"/>
    </row>
    <row r="46" spans="2:14" ht="10.5" customHeight="1" x14ac:dyDescent="0.15">
      <c r="B46" s="22"/>
      <c r="C46" s="62"/>
      <c r="D46" s="452"/>
      <c r="E46" s="5" t="s">
        <v>192</v>
      </c>
      <c r="F46" s="7"/>
      <c r="G46" s="7">
        <f t="shared" ref="G46:L46" si="22">IFERROR(G45/$F45,"-")</f>
        <v>1</v>
      </c>
      <c r="H46" s="7">
        <f t="shared" si="22"/>
        <v>0</v>
      </c>
      <c r="I46" s="7">
        <f t="shared" si="22"/>
        <v>0</v>
      </c>
      <c r="J46" s="7">
        <f t="shared" si="22"/>
        <v>0</v>
      </c>
      <c r="K46" s="7">
        <f t="shared" si="22"/>
        <v>0</v>
      </c>
      <c r="L46" s="7">
        <f t="shared" si="22"/>
        <v>0</v>
      </c>
      <c r="N46" s="292"/>
    </row>
    <row r="47" spans="2:14" ht="10.5" customHeight="1" x14ac:dyDescent="0.15">
      <c r="B47" s="22"/>
      <c r="C47" s="447" t="s">
        <v>206</v>
      </c>
      <c r="D47" s="451" t="s">
        <v>207</v>
      </c>
      <c r="E47" s="4" t="s">
        <v>191</v>
      </c>
      <c r="F47" s="3">
        <f>+[1]集計表!GH32</f>
        <v>8</v>
      </c>
      <c r="G47" s="3">
        <f>+[1]集計表!GI32</f>
        <v>0</v>
      </c>
      <c r="H47" s="3">
        <f>+[1]集計表!GJ32</f>
        <v>0</v>
      </c>
      <c r="I47" s="3">
        <f>+[1]集計表!GK32</f>
        <v>2</v>
      </c>
      <c r="J47" s="3">
        <f>+[1]集計表!GL32</f>
        <v>4</v>
      </c>
      <c r="K47" s="3">
        <f>+[1]集計表!GM32</f>
        <v>2</v>
      </c>
      <c r="L47" s="3">
        <f>+[1]集計表!GN32</f>
        <v>0</v>
      </c>
      <c r="N47" s="291"/>
    </row>
    <row r="48" spans="2:14" ht="10.5" customHeight="1" x14ac:dyDescent="0.15">
      <c r="B48" s="22"/>
      <c r="C48" s="447"/>
      <c r="D48" s="452"/>
      <c r="E48" s="5" t="s">
        <v>192</v>
      </c>
      <c r="F48" s="7"/>
      <c r="G48" s="7">
        <f t="shared" ref="G48:L48" si="23">IFERROR(G47/$F47,"-")</f>
        <v>0</v>
      </c>
      <c r="H48" s="7">
        <f t="shared" si="23"/>
        <v>0</v>
      </c>
      <c r="I48" s="7">
        <f t="shared" si="23"/>
        <v>0.25</v>
      </c>
      <c r="J48" s="7">
        <f t="shared" si="23"/>
        <v>0.5</v>
      </c>
      <c r="K48" s="7">
        <f t="shared" si="23"/>
        <v>0.25</v>
      </c>
      <c r="L48" s="7">
        <f t="shared" si="23"/>
        <v>0</v>
      </c>
      <c r="N48" s="292"/>
    </row>
    <row r="49" spans="2:14" ht="10.5" customHeight="1" x14ac:dyDescent="0.15">
      <c r="B49" s="22"/>
      <c r="C49" s="447" t="s">
        <v>208</v>
      </c>
      <c r="D49" s="451" t="s">
        <v>209</v>
      </c>
      <c r="E49" s="4" t="s">
        <v>191</v>
      </c>
      <c r="F49" s="3">
        <f>+[1]集計表!GH33</f>
        <v>1</v>
      </c>
      <c r="G49" s="3">
        <f>+[1]集計表!GI33</f>
        <v>0</v>
      </c>
      <c r="H49" s="3">
        <f>+[1]集計表!GJ33</f>
        <v>1</v>
      </c>
      <c r="I49" s="3">
        <f>+[1]集計表!GK33</f>
        <v>0</v>
      </c>
      <c r="J49" s="3">
        <f>+[1]集計表!GL33</f>
        <v>0</v>
      </c>
      <c r="K49" s="3">
        <f>+[1]集計表!GM33</f>
        <v>0</v>
      </c>
      <c r="L49" s="3">
        <f>+[1]集計表!GN33</f>
        <v>0</v>
      </c>
      <c r="N49" s="291"/>
    </row>
    <row r="50" spans="2:14" ht="10.5" customHeight="1" x14ac:dyDescent="0.15">
      <c r="B50" s="22"/>
      <c r="C50" s="447"/>
      <c r="D50" s="452"/>
      <c r="E50" s="5" t="s">
        <v>192</v>
      </c>
      <c r="F50" s="7"/>
      <c r="G50" s="7">
        <f t="shared" ref="G50:L50" si="24">IFERROR(G49/$F49,"-")</f>
        <v>0</v>
      </c>
      <c r="H50" s="7">
        <f t="shared" si="24"/>
        <v>1</v>
      </c>
      <c r="I50" s="7">
        <f t="shared" si="24"/>
        <v>0</v>
      </c>
      <c r="J50" s="7">
        <f t="shared" si="24"/>
        <v>0</v>
      </c>
      <c r="K50" s="7">
        <f t="shared" si="24"/>
        <v>0</v>
      </c>
      <c r="L50" s="7">
        <f t="shared" si="24"/>
        <v>0</v>
      </c>
      <c r="N50" s="292"/>
    </row>
    <row r="51" spans="2:14" ht="10.5" customHeight="1" x14ac:dyDescent="0.15">
      <c r="B51" s="22"/>
      <c r="C51" s="62"/>
      <c r="D51" s="451" t="s">
        <v>210</v>
      </c>
      <c r="E51" s="4" t="s">
        <v>191</v>
      </c>
      <c r="F51" s="3">
        <f>+[1]集計表!GH34</f>
        <v>5</v>
      </c>
      <c r="G51" s="3">
        <f>+[1]集計表!GI34</f>
        <v>1</v>
      </c>
      <c r="H51" s="3">
        <f>+[1]集計表!GJ34</f>
        <v>2</v>
      </c>
      <c r="I51" s="3">
        <f>+[1]集計表!GK34</f>
        <v>1</v>
      </c>
      <c r="J51" s="3">
        <f>+[1]集計表!GL34</f>
        <v>1</v>
      </c>
      <c r="K51" s="3">
        <f>+[1]集計表!GM34</f>
        <v>0</v>
      </c>
      <c r="L51" s="3">
        <f>+[1]集計表!GN34</f>
        <v>0</v>
      </c>
      <c r="N51" s="291"/>
    </row>
    <row r="52" spans="2:14" ht="10.5" customHeight="1" x14ac:dyDescent="0.15">
      <c r="B52" s="22"/>
      <c r="C52" s="62"/>
      <c r="D52" s="452"/>
      <c r="E52" s="5" t="s">
        <v>192</v>
      </c>
      <c r="F52" s="7"/>
      <c r="G52" s="7">
        <f t="shared" ref="G52:L52" si="25">IFERROR(G51/$F51,"-")</f>
        <v>0.2</v>
      </c>
      <c r="H52" s="7">
        <f t="shared" si="25"/>
        <v>0.4</v>
      </c>
      <c r="I52" s="7">
        <f t="shared" si="25"/>
        <v>0.2</v>
      </c>
      <c r="J52" s="7">
        <f t="shared" si="25"/>
        <v>0.2</v>
      </c>
      <c r="K52" s="7">
        <f t="shared" si="25"/>
        <v>0</v>
      </c>
      <c r="L52" s="7">
        <f t="shared" si="25"/>
        <v>0</v>
      </c>
      <c r="N52" s="292"/>
    </row>
    <row r="53" spans="2:14" ht="10.5" customHeight="1" x14ac:dyDescent="0.15">
      <c r="B53" s="22"/>
      <c r="C53" s="62"/>
      <c r="D53" s="451" t="s">
        <v>211</v>
      </c>
      <c r="E53" s="4" t="s">
        <v>191</v>
      </c>
      <c r="F53" s="3">
        <f>+[1]集計表!GH35</f>
        <v>4</v>
      </c>
      <c r="G53" s="3">
        <f>+[1]集計表!GI35</f>
        <v>0</v>
      </c>
      <c r="H53" s="3">
        <f>+[1]集計表!GJ35</f>
        <v>0</v>
      </c>
      <c r="I53" s="3">
        <f>+[1]集計表!GK35</f>
        <v>2</v>
      </c>
      <c r="J53" s="3">
        <f>+[1]集計表!GL35</f>
        <v>0</v>
      </c>
      <c r="K53" s="3">
        <f>+[1]集計表!GM35</f>
        <v>1</v>
      </c>
      <c r="L53" s="3">
        <f>+[1]集計表!GN35</f>
        <v>1</v>
      </c>
      <c r="N53" s="291"/>
    </row>
    <row r="54" spans="2:14" ht="10.5" customHeight="1" x14ac:dyDescent="0.15">
      <c r="B54" s="22"/>
      <c r="C54" s="62"/>
      <c r="D54" s="452"/>
      <c r="E54" s="5" t="s">
        <v>192</v>
      </c>
      <c r="F54" s="7"/>
      <c r="G54" s="7">
        <f t="shared" ref="G54:L54" si="26">IFERROR(G53/$F53,"-")</f>
        <v>0</v>
      </c>
      <c r="H54" s="7">
        <f t="shared" si="26"/>
        <v>0</v>
      </c>
      <c r="I54" s="7">
        <f t="shared" si="26"/>
        <v>0.5</v>
      </c>
      <c r="J54" s="7">
        <f t="shared" si="26"/>
        <v>0</v>
      </c>
      <c r="K54" s="7">
        <f t="shared" si="26"/>
        <v>0.25</v>
      </c>
      <c r="L54" s="7">
        <f t="shared" si="26"/>
        <v>0.25</v>
      </c>
      <c r="N54" s="292"/>
    </row>
    <row r="55" spans="2:14" ht="10.5" customHeight="1" x14ac:dyDescent="0.15">
      <c r="B55" s="22"/>
      <c r="C55" s="67"/>
      <c r="D55" s="451" t="s">
        <v>52</v>
      </c>
      <c r="E55" s="4" t="s">
        <v>191</v>
      </c>
      <c r="F55" s="3">
        <f>+[1]集計表!GH36</f>
        <v>13</v>
      </c>
      <c r="G55" s="3">
        <f>+[1]集計表!GI36</f>
        <v>1</v>
      </c>
      <c r="H55" s="3">
        <f>+[1]集計表!GJ36</f>
        <v>4</v>
      </c>
      <c r="I55" s="3">
        <f>+[1]集計表!GK36</f>
        <v>4</v>
      </c>
      <c r="J55" s="3">
        <f>+[1]集計表!GL36</f>
        <v>0</v>
      </c>
      <c r="K55" s="3">
        <f>+[1]集計表!GM36</f>
        <v>4</v>
      </c>
      <c r="L55" s="3">
        <f>+[1]集計表!GN36</f>
        <v>0</v>
      </c>
      <c r="N55" s="291"/>
    </row>
    <row r="56" spans="2:14" ht="10.5" customHeight="1" x14ac:dyDescent="0.15">
      <c r="B56" s="22"/>
      <c r="C56" s="62"/>
      <c r="D56" s="452"/>
      <c r="E56" s="5" t="s">
        <v>192</v>
      </c>
      <c r="F56" s="7"/>
      <c r="G56" s="7">
        <f t="shared" ref="G56:L56" si="27">IFERROR(G55/$F55,"-")</f>
        <v>7.6923076923076927E-2</v>
      </c>
      <c r="H56" s="7">
        <f t="shared" si="27"/>
        <v>0.30769230769230771</v>
      </c>
      <c r="I56" s="7">
        <f t="shared" si="27"/>
        <v>0.30769230769230771</v>
      </c>
      <c r="J56" s="7">
        <f t="shared" si="27"/>
        <v>0</v>
      </c>
      <c r="K56" s="7">
        <f t="shared" si="27"/>
        <v>0.30769230769230771</v>
      </c>
      <c r="L56" s="7">
        <f t="shared" si="27"/>
        <v>0</v>
      </c>
      <c r="N56" s="292"/>
    </row>
    <row r="57" spans="2:14" ht="10.5" customHeight="1" x14ac:dyDescent="0.15">
      <c r="B57" s="22"/>
      <c r="C57" s="62"/>
      <c r="D57" s="451" t="s">
        <v>212</v>
      </c>
      <c r="E57" s="4" t="s">
        <v>191</v>
      </c>
      <c r="F57" s="3">
        <f>+[1]集計表!GH37</f>
        <v>1</v>
      </c>
      <c r="G57" s="3">
        <f>+[1]集計表!GI37</f>
        <v>0</v>
      </c>
      <c r="H57" s="3">
        <f>+[1]集計表!GJ37</f>
        <v>0</v>
      </c>
      <c r="I57" s="3">
        <f>+[1]集計表!GK37</f>
        <v>0</v>
      </c>
      <c r="J57" s="3">
        <f>+[1]集計表!GL37</f>
        <v>0</v>
      </c>
      <c r="K57" s="3">
        <f>+[1]集計表!GM37</f>
        <v>1</v>
      </c>
      <c r="L57" s="3">
        <f>+[1]集計表!GN37</f>
        <v>0</v>
      </c>
      <c r="N57" s="291"/>
    </row>
    <row r="58" spans="2:14" ht="10.5" customHeight="1" x14ac:dyDescent="0.15">
      <c r="B58" s="22"/>
      <c r="C58" s="62"/>
      <c r="D58" s="452"/>
      <c r="E58" s="5" t="s">
        <v>192</v>
      </c>
      <c r="F58" s="7"/>
      <c r="G58" s="7">
        <f t="shared" ref="G58:L58" si="28">IFERROR(G57/$F57,"-")</f>
        <v>0</v>
      </c>
      <c r="H58" s="7">
        <f t="shared" si="28"/>
        <v>0</v>
      </c>
      <c r="I58" s="7">
        <f t="shared" si="28"/>
        <v>0</v>
      </c>
      <c r="J58" s="7">
        <f t="shared" si="28"/>
        <v>0</v>
      </c>
      <c r="K58" s="7">
        <f t="shared" si="28"/>
        <v>1</v>
      </c>
      <c r="L58" s="7">
        <f t="shared" si="28"/>
        <v>0</v>
      </c>
      <c r="N58" s="292"/>
    </row>
    <row r="59" spans="2:14" ht="10.5" customHeight="1" x14ac:dyDescent="0.15">
      <c r="B59" s="22"/>
      <c r="C59" s="447" t="s">
        <v>213</v>
      </c>
      <c r="D59" s="451" t="s">
        <v>207</v>
      </c>
      <c r="E59" s="4" t="s">
        <v>191</v>
      </c>
      <c r="F59" s="3">
        <f>+[1]集計表!GH38</f>
        <v>5</v>
      </c>
      <c r="G59" s="3">
        <f>+[1]集計表!GI38</f>
        <v>0</v>
      </c>
      <c r="H59" s="3">
        <f>+[1]集計表!GJ38</f>
        <v>3</v>
      </c>
      <c r="I59" s="3">
        <f>+[1]集計表!GK38</f>
        <v>1</v>
      </c>
      <c r="J59" s="3">
        <f>+[1]集計表!GL38</f>
        <v>0</v>
      </c>
      <c r="K59" s="3">
        <f>+[1]集計表!GM38</f>
        <v>1</v>
      </c>
      <c r="L59" s="3">
        <f>+[1]集計表!GN38</f>
        <v>0</v>
      </c>
      <c r="N59" s="291"/>
    </row>
    <row r="60" spans="2:14" ht="10.5" customHeight="1" x14ac:dyDescent="0.15">
      <c r="B60" s="22"/>
      <c r="C60" s="447"/>
      <c r="D60" s="452"/>
      <c r="E60" s="5" t="s">
        <v>192</v>
      </c>
      <c r="F60" s="7"/>
      <c r="G60" s="7">
        <f t="shared" ref="G60:L60" si="29">IFERROR(G59/$F59,"-")</f>
        <v>0</v>
      </c>
      <c r="H60" s="7">
        <f t="shared" si="29"/>
        <v>0.6</v>
      </c>
      <c r="I60" s="7">
        <f t="shared" si="29"/>
        <v>0.2</v>
      </c>
      <c r="J60" s="7">
        <f t="shared" si="29"/>
        <v>0</v>
      </c>
      <c r="K60" s="7">
        <f t="shared" si="29"/>
        <v>0.2</v>
      </c>
      <c r="L60" s="7">
        <f t="shared" si="29"/>
        <v>0</v>
      </c>
      <c r="N60" s="292"/>
    </row>
    <row r="61" spans="2:14" ht="10.5" customHeight="1" x14ac:dyDescent="0.15">
      <c r="B61" s="22"/>
      <c r="C61" s="447" t="s">
        <v>208</v>
      </c>
      <c r="D61" s="451" t="s">
        <v>210</v>
      </c>
      <c r="E61" s="4" t="s">
        <v>191</v>
      </c>
      <c r="F61" s="3">
        <f>+[1]集計表!GH39</f>
        <v>6</v>
      </c>
      <c r="G61" s="3">
        <f>+[1]集計表!GI39</f>
        <v>1</v>
      </c>
      <c r="H61" s="3">
        <f>+[1]集計表!GJ39</f>
        <v>0</v>
      </c>
      <c r="I61" s="3">
        <f>+[1]集計表!GK39</f>
        <v>3</v>
      </c>
      <c r="J61" s="3">
        <f>+[1]集計表!GL39</f>
        <v>0</v>
      </c>
      <c r="K61" s="3">
        <f>+[1]集計表!GM39</f>
        <v>2</v>
      </c>
      <c r="L61" s="3">
        <f>+[1]集計表!GN39</f>
        <v>0</v>
      </c>
      <c r="N61" s="291"/>
    </row>
    <row r="62" spans="2:14" ht="10.5" customHeight="1" x14ac:dyDescent="0.15">
      <c r="B62" s="22"/>
      <c r="C62" s="447"/>
      <c r="D62" s="452"/>
      <c r="E62" s="5" t="s">
        <v>192</v>
      </c>
      <c r="F62" s="7"/>
      <c r="G62" s="7">
        <f t="shared" ref="G62:L62" si="30">IFERROR(G61/$F61,"-")</f>
        <v>0.16666666666666666</v>
      </c>
      <c r="H62" s="7">
        <f t="shared" si="30"/>
        <v>0</v>
      </c>
      <c r="I62" s="7">
        <f t="shared" si="30"/>
        <v>0.5</v>
      </c>
      <c r="J62" s="7">
        <f t="shared" si="30"/>
        <v>0</v>
      </c>
      <c r="K62" s="7">
        <f t="shared" si="30"/>
        <v>0.33333333333333331</v>
      </c>
      <c r="L62" s="7">
        <f t="shared" si="30"/>
        <v>0</v>
      </c>
      <c r="N62" s="292"/>
    </row>
    <row r="63" spans="2:14" ht="10.5" customHeight="1" x14ac:dyDescent="0.15">
      <c r="B63" s="22"/>
      <c r="C63" s="62"/>
      <c r="D63" s="451" t="s">
        <v>211</v>
      </c>
      <c r="E63" s="4" t="s">
        <v>191</v>
      </c>
      <c r="F63" s="3">
        <f>+[1]集計表!GH40</f>
        <v>1</v>
      </c>
      <c r="G63" s="3">
        <f>+[1]集計表!GI40</f>
        <v>0</v>
      </c>
      <c r="H63" s="3">
        <f>+[1]集計表!GJ40</f>
        <v>1</v>
      </c>
      <c r="I63" s="3">
        <f>+[1]集計表!GK40</f>
        <v>0</v>
      </c>
      <c r="J63" s="3">
        <f>+[1]集計表!GL40</f>
        <v>0</v>
      </c>
      <c r="K63" s="3">
        <f>+[1]集計表!GM40</f>
        <v>0</v>
      </c>
      <c r="L63" s="3">
        <f>+[1]集計表!GN40</f>
        <v>0</v>
      </c>
      <c r="N63" s="291"/>
    </row>
    <row r="64" spans="2:14" ht="10.5" customHeight="1" x14ac:dyDescent="0.15">
      <c r="B64" s="22"/>
      <c r="C64" s="62"/>
      <c r="D64" s="452"/>
      <c r="E64" s="5" t="s">
        <v>192</v>
      </c>
      <c r="F64" s="7"/>
      <c r="G64" s="7">
        <f t="shared" ref="G64:L64" si="31">IFERROR(G63/$F63,"-")</f>
        <v>0</v>
      </c>
      <c r="H64" s="7">
        <f t="shared" si="31"/>
        <v>1</v>
      </c>
      <c r="I64" s="7">
        <f t="shared" si="31"/>
        <v>0</v>
      </c>
      <c r="J64" s="7">
        <f t="shared" si="31"/>
        <v>0</v>
      </c>
      <c r="K64" s="7">
        <f t="shared" si="31"/>
        <v>0</v>
      </c>
      <c r="L64" s="7">
        <f t="shared" si="31"/>
        <v>0</v>
      </c>
      <c r="N64" s="292"/>
    </row>
    <row r="65" spans="2:14" ht="10.5" customHeight="1" x14ac:dyDescent="0.15">
      <c r="B65" s="22"/>
      <c r="C65" s="464" t="s">
        <v>214</v>
      </c>
      <c r="D65" s="479"/>
      <c r="E65" s="36" t="s">
        <v>191</v>
      </c>
      <c r="F65" s="37">
        <f>+[1]集計表!GH10</f>
        <v>13</v>
      </c>
      <c r="G65" s="37">
        <f>+[1]集計表!GI10</f>
        <v>2</v>
      </c>
      <c r="H65" s="37">
        <f>+[1]集計表!GJ10</f>
        <v>1</v>
      </c>
      <c r="I65" s="37">
        <f>+[1]集計表!GK10</f>
        <v>1</v>
      </c>
      <c r="J65" s="37">
        <f>+[1]集計表!GL10</f>
        <v>3</v>
      </c>
      <c r="K65" s="37">
        <f>+[1]集計表!GM10</f>
        <v>5</v>
      </c>
      <c r="L65" s="37">
        <f>+[1]集計表!GN10</f>
        <v>1</v>
      </c>
      <c r="N65" s="291"/>
    </row>
    <row r="66" spans="2:14" ht="10.5" customHeight="1" x14ac:dyDescent="0.15">
      <c r="B66" s="22"/>
      <c r="C66" s="480"/>
      <c r="D66" s="481"/>
      <c r="E66" s="38" t="s">
        <v>192</v>
      </c>
      <c r="F66" s="40"/>
      <c r="G66" s="40">
        <f t="shared" ref="G66:L66" si="32">IFERROR(G65/$F65,"-")</f>
        <v>0.15384615384615385</v>
      </c>
      <c r="H66" s="40">
        <f t="shared" si="32"/>
        <v>7.6923076923076927E-2</v>
      </c>
      <c r="I66" s="40">
        <f t="shared" si="32"/>
        <v>7.6923076923076927E-2</v>
      </c>
      <c r="J66" s="40">
        <f t="shared" si="32"/>
        <v>0.23076923076923078</v>
      </c>
      <c r="K66" s="40">
        <f t="shared" si="32"/>
        <v>0.38461538461538464</v>
      </c>
      <c r="L66" s="40">
        <f t="shared" si="32"/>
        <v>7.6923076923076927E-2</v>
      </c>
      <c r="N66" s="292"/>
    </row>
    <row r="67" spans="2:14" ht="10.5" customHeight="1" x14ac:dyDescent="0.15">
      <c r="B67" s="22"/>
      <c r="C67" s="464" t="s">
        <v>215</v>
      </c>
      <c r="D67" s="479"/>
      <c r="E67" s="36" t="s">
        <v>191</v>
      </c>
      <c r="F67" s="37">
        <f>+[1]集計表!GH11</f>
        <v>7</v>
      </c>
      <c r="G67" s="37">
        <f>+[1]集計表!GI11</f>
        <v>2</v>
      </c>
      <c r="H67" s="37">
        <f>+[1]集計表!GJ11</f>
        <v>2</v>
      </c>
      <c r="I67" s="37">
        <f>+[1]集計表!GK11</f>
        <v>0</v>
      </c>
      <c r="J67" s="37">
        <f>+[1]集計表!GL11</f>
        <v>1</v>
      </c>
      <c r="K67" s="37">
        <f>+[1]集計表!GM11</f>
        <v>2</v>
      </c>
      <c r="L67" s="37">
        <f>+[1]集計表!GN11</f>
        <v>0</v>
      </c>
      <c r="N67" s="291"/>
    </row>
    <row r="68" spans="2:14" ht="10.5" customHeight="1" x14ac:dyDescent="0.15">
      <c r="B68" s="22"/>
      <c r="C68" s="480"/>
      <c r="D68" s="481"/>
      <c r="E68" s="38" t="s">
        <v>192</v>
      </c>
      <c r="F68" s="40"/>
      <c r="G68" s="40">
        <f t="shared" ref="G68:L68" si="33">IFERROR(G67/$F67,"-")</f>
        <v>0.2857142857142857</v>
      </c>
      <c r="H68" s="40">
        <f t="shared" si="33"/>
        <v>0.2857142857142857</v>
      </c>
      <c r="I68" s="40">
        <f t="shared" si="33"/>
        <v>0</v>
      </c>
      <c r="J68" s="40">
        <f t="shared" si="33"/>
        <v>0.14285714285714285</v>
      </c>
      <c r="K68" s="40">
        <f t="shared" si="33"/>
        <v>0.2857142857142857</v>
      </c>
      <c r="L68" s="40">
        <f t="shared" si="33"/>
        <v>0</v>
      </c>
      <c r="N68" s="292"/>
    </row>
    <row r="69" spans="2:14" ht="10.5" customHeight="1" x14ac:dyDescent="0.15">
      <c r="B69" s="22"/>
      <c r="C69" s="464" t="s">
        <v>216</v>
      </c>
      <c r="D69" s="479"/>
      <c r="E69" s="36" t="s">
        <v>191</v>
      </c>
      <c r="F69" s="37">
        <f>+[1]集計表!GH12</f>
        <v>11</v>
      </c>
      <c r="G69" s="37">
        <f>+[1]集計表!GI12</f>
        <v>0</v>
      </c>
      <c r="H69" s="37">
        <f>+[1]集計表!GJ12</f>
        <v>5</v>
      </c>
      <c r="I69" s="37">
        <f>+[1]集計表!GK12</f>
        <v>4</v>
      </c>
      <c r="J69" s="37">
        <f>+[1]集計表!GL12</f>
        <v>0</v>
      </c>
      <c r="K69" s="37">
        <f>+[1]集計表!GM12</f>
        <v>2</v>
      </c>
      <c r="L69" s="37">
        <f>+[1]集計表!GN12</f>
        <v>0</v>
      </c>
      <c r="N69" s="291"/>
    </row>
    <row r="70" spans="2:14" ht="10.5" customHeight="1" x14ac:dyDescent="0.15">
      <c r="B70" s="22"/>
      <c r="C70" s="480"/>
      <c r="D70" s="481"/>
      <c r="E70" s="38" t="s">
        <v>192</v>
      </c>
      <c r="F70" s="40"/>
      <c r="G70" s="40">
        <f t="shared" ref="G70:L70" si="34">IFERROR(G69/$F69,"-")</f>
        <v>0</v>
      </c>
      <c r="H70" s="40">
        <f t="shared" si="34"/>
        <v>0.45454545454545453</v>
      </c>
      <c r="I70" s="40">
        <f t="shared" si="34"/>
        <v>0.36363636363636365</v>
      </c>
      <c r="J70" s="40">
        <f t="shared" si="34"/>
        <v>0</v>
      </c>
      <c r="K70" s="40">
        <f t="shared" si="34"/>
        <v>0.18181818181818182</v>
      </c>
      <c r="L70" s="40">
        <f t="shared" si="34"/>
        <v>0</v>
      </c>
      <c r="N70" s="292"/>
    </row>
    <row r="71" spans="2:14" ht="10.5" customHeight="1" x14ac:dyDescent="0.15">
      <c r="B71" s="22"/>
      <c r="C71" s="464" t="s">
        <v>217</v>
      </c>
      <c r="D71" s="479"/>
      <c r="E71" s="36" t="s">
        <v>191</v>
      </c>
      <c r="F71" s="37">
        <f>+[1]集計表!GH13</f>
        <v>4</v>
      </c>
      <c r="G71" s="37">
        <f>+[1]集計表!GI13</f>
        <v>0</v>
      </c>
      <c r="H71" s="37">
        <f>+[1]集計表!GJ13</f>
        <v>1</v>
      </c>
      <c r="I71" s="37">
        <f>+[1]集計表!GK13</f>
        <v>0</v>
      </c>
      <c r="J71" s="37">
        <f>+[1]集計表!GL13</f>
        <v>0</v>
      </c>
      <c r="K71" s="37">
        <f>+[1]集計表!GM13</f>
        <v>2</v>
      </c>
      <c r="L71" s="37">
        <f>+[1]集計表!GN13</f>
        <v>1</v>
      </c>
      <c r="N71" s="291"/>
    </row>
    <row r="72" spans="2:14" ht="10.5" customHeight="1" x14ac:dyDescent="0.15">
      <c r="B72" s="22"/>
      <c r="C72" s="480"/>
      <c r="D72" s="481"/>
      <c r="E72" s="38" t="s">
        <v>192</v>
      </c>
      <c r="F72" s="40"/>
      <c r="G72" s="40">
        <f t="shared" ref="G72:L72" si="35">IFERROR(G71/$F71,"-")</f>
        <v>0</v>
      </c>
      <c r="H72" s="40">
        <f t="shared" si="35"/>
        <v>0.25</v>
      </c>
      <c r="I72" s="40">
        <f t="shared" si="35"/>
        <v>0</v>
      </c>
      <c r="J72" s="40">
        <f t="shared" si="35"/>
        <v>0</v>
      </c>
      <c r="K72" s="40">
        <f t="shared" si="35"/>
        <v>0.5</v>
      </c>
      <c r="L72" s="40">
        <f t="shared" si="35"/>
        <v>0.25</v>
      </c>
      <c r="N72" s="292"/>
    </row>
    <row r="73" spans="2:14" ht="10.5" customHeight="1" x14ac:dyDescent="0.15">
      <c r="B73" s="22"/>
      <c r="C73" s="464" t="s">
        <v>218</v>
      </c>
      <c r="D73" s="479"/>
      <c r="E73" s="36" t="s">
        <v>191</v>
      </c>
      <c r="F73" s="37">
        <f>+[1]集計表!GH14</f>
        <v>15</v>
      </c>
      <c r="G73" s="37">
        <f>+[1]集計表!GI14</f>
        <v>2</v>
      </c>
      <c r="H73" s="37">
        <f>+[1]集計表!GJ14</f>
        <v>2</v>
      </c>
      <c r="I73" s="37">
        <f>+[1]集計表!GK14</f>
        <v>3</v>
      </c>
      <c r="J73" s="37">
        <f>+[1]集計表!GL14</f>
        <v>1</v>
      </c>
      <c r="K73" s="37">
        <f>+[1]集計表!GM14</f>
        <v>4</v>
      </c>
      <c r="L73" s="37">
        <f>+[1]集計表!GN14</f>
        <v>3</v>
      </c>
      <c r="N73" s="291"/>
    </row>
    <row r="74" spans="2:14" ht="10.5" customHeight="1" x14ac:dyDescent="0.15">
      <c r="B74" s="22"/>
      <c r="C74" s="482"/>
      <c r="D74" s="483"/>
      <c r="E74" s="38" t="s">
        <v>192</v>
      </c>
      <c r="F74" s="40"/>
      <c r="G74" s="40">
        <f t="shared" ref="G74:L74" si="36">IFERROR(G73/$F73,"-")</f>
        <v>0.13333333333333333</v>
      </c>
      <c r="H74" s="40">
        <f t="shared" si="36"/>
        <v>0.13333333333333333</v>
      </c>
      <c r="I74" s="40">
        <f t="shared" si="36"/>
        <v>0.2</v>
      </c>
      <c r="J74" s="40">
        <f t="shared" si="36"/>
        <v>6.6666666666666666E-2</v>
      </c>
      <c r="K74" s="40">
        <f t="shared" si="36"/>
        <v>0.26666666666666666</v>
      </c>
      <c r="L74" s="40">
        <f t="shared" si="36"/>
        <v>0.2</v>
      </c>
      <c r="N74" s="292"/>
    </row>
    <row r="75" spans="2:14" ht="10.5" customHeight="1" x14ac:dyDescent="0.15">
      <c r="B75" s="22"/>
      <c r="C75" s="64"/>
      <c r="D75" s="451" t="s">
        <v>47</v>
      </c>
      <c r="E75" s="4" t="s">
        <v>191</v>
      </c>
      <c r="F75" s="3">
        <f>+[1]集計表!GH45</f>
        <v>3</v>
      </c>
      <c r="G75" s="3">
        <f>+[1]集計表!GI45</f>
        <v>1</v>
      </c>
      <c r="H75" s="3">
        <f>+[1]集計表!GJ45</f>
        <v>0</v>
      </c>
      <c r="I75" s="3">
        <f>+[1]集計表!GK45</f>
        <v>1</v>
      </c>
      <c r="J75" s="3">
        <f>+[1]集計表!GL45</f>
        <v>0</v>
      </c>
      <c r="K75" s="3">
        <f>+[1]集計表!GM45</f>
        <v>1</v>
      </c>
      <c r="L75" s="3">
        <f>+[1]集計表!GN45</f>
        <v>0</v>
      </c>
      <c r="N75" s="291"/>
    </row>
    <row r="76" spans="2:14" ht="10.5" customHeight="1" x14ac:dyDescent="0.15">
      <c r="B76" s="22"/>
      <c r="C76" s="64"/>
      <c r="D76" s="452"/>
      <c r="E76" s="5" t="s">
        <v>192</v>
      </c>
      <c r="F76" s="7"/>
      <c r="G76" s="7">
        <f t="shared" ref="G76:L76" si="37">IFERROR(G75/$F75,"-")</f>
        <v>0.33333333333333331</v>
      </c>
      <c r="H76" s="7">
        <f t="shared" si="37"/>
        <v>0</v>
      </c>
      <c r="I76" s="7">
        <f t="shared" si="37"/>
        <v>0.33333333333333331</v>
      </c>
      <c r="J76" s="7">
        <f t="shared" si="37"/>
        <v>0</v>
      </c>
      <c r="K76" s="7">
        <f t="shared" si="37"/>
        <v>0.33333333333333331</v>
      </c>
      <c r="L76" s="7">
        <f t="shared" si="37"/>
        <v>0</v>
      </c>
      <c r="N76" s="292"/>
    </row>
    <row r="77" spans="2:14" ht="10.5" customHeight="1" x14ac:dyDescent="0.15">
      <c r="B77" s="22"/>
      <c r="C77" s="64"/>
      <c r="D77" s="451" t="s">
        <v>219</v>
      </c>
      <c r="E77" s="4" t="s">
        <v>191</v>
      </c>
      <c r="F77" s="3">
        <f>+[1]集計表!GH46</f>
        <v>3</v>
      </c>
      <c r="G77" s="3">
        <f>+[1]集計表!GI46</f>
        <v>0</v>
      </c>
      <c r="H77" s="3">
        <f>+[1]集計表!GJ46</f>
        <v>0</v>
      </c>
      <c r="I77" s="3">
        <f>+[1]集計表!GK46</f>
        <v>0</v>
      </c>
      <c r="J77" s="3">
        <f>+[1]集計表!GL46</f>
        <v>0</v>
      </c>
      <c r="K77" s="3">
        <f>+[1]集計表!GM46</f>
        <v>2</v>
      </c>
      <c r="L77" s="3">
        <f>+[1]集計表!GN46</f>
        <v>1</v>
      </c>
      <c r="N77" s="291"/>
    </row>
    <row r="78" spans="2:14" ht="10.5" customHeight="1" x14ac:dyDescent="0.15">
      <c r="B78" s="22"/>
      <c r="C78" s="64"/>
      <c r="D78" s="452"/>
      <c r="E78" s="5" t="s">
        <v>192</v>
      </c>
      <c r="F78" s="7"/>
      <c r="G78" s="7">
        <f t="shared" ref="G78:L78" si="38">IFERROR(G77/$F77,"-")</f>
        <v>0</v>
      </c>
      <c r="H78" s="7">
        <f t="shared" si="38"/>
        <v>0</v>
      </c>
      <c r="I78" s="7">
        <f t="shared" si="38"/>
        <v>0</v>
      </c>
      <c r="J78" s="7">
        <f t="shared" si="38"/>
        <v>0</v>
      </c>
      <c r="K78" s="7">
        <f t="shared" si="38"/>
        <v>0.66666666666666663</v>
      </c>
      <c r="L78" s="7">
        <f t="shared" si="38"/>
        <v>0.33333333333333331</v>
      </c>
      <c r="N78" s="292"/>
    </row>
    <row r="79" spans="2:14" ht="10.5" customHeight="1" x14ac:dyDescent="0.15">
      <c r="B79" s="22"/>
      <c r="C79" s="64"/>
      <c r="D79" s="451" t="s">
        <v>220</v>
      </c>
      <c r="E79" s="4" t="s">
        <v>191</v>
      </c>
      <c r="F79" s="3">
        <f>+[1]集計表!GH47</f>
        <v>4</v>
      </c>
      <c r="G79" s="3">
        <f>+[1]集計表!GI47</f>
        <v>1</v>
      </c>
      <c r="H79" s="3">
        <f>+[1]集計表!GJ47</f>
        <v>0</v>
      </c>
      <c r="I79" s="3">
        <f>+[1]集計表!GK47</f>
        <v>0</v>
      </c>
      <c r="J79" s="3">
        <f>+[1]集計表!GL47</f>
        <v>1</v>
      </c>
      <c r="K79" s="3">
        <f>+[1]集計表!GM47</f>
        <v>1</v>
      </c>
      <c r="L79" s="3">
        <f>+[1]集計表!GN47</f>
        <v>1</v>
      </c>
      <c r="N79" s="291"/>
    </row>
    <row r="80" spans="2:14" ht="10.5" customHeight="1" x14ac:dyDescent="0.15">
      <c r="B80" s="22"/>
      <c r="C80" s="64"/>
      <c r="D80" s="452"/>
      <c r="E80" s="5" t="s">
        <v>192</v>
      </c>
      <c r="F80" s="7"/>
      <c r="G80" s="7">
        <f t="shared" ref="G80:L80" si="39">IFERROR(G79/$F79,"-")</f>
        <v>0.25</v>
      </c>
      <c r="H80" s="7">
        <f t="shared" si="39"/>
        <v>0</v>
      </c>
      <c r="I80" s="7">
        <f t="shared" si="39"/>
        <v>0</v>
      </c>
      <c r="J80" s="7">
        <f t="shared" si="39"/>
        <v>0.25</v>
      </c>
      <c r="K80" s="7">
        <f t="shared" si="39"/>
        <v>0.25</v>
      </c>
      <c r="L80" s="7">
        <f t="shared" si="39"/>
        <v>0.25</v>
      </c>
      <c r="N80" s="292"/>
    </row>
    <row r="81" spans="2:14" ht="10.5" customHeight="1" x14ac:dyDescent="0.15">
      <c r="B81" s="22"/>
      <c r="C81" s="64"/>
      <c r="D81" s="451" t="s">
        <v>221</v>
      </c>
      <c r="E81" s="4" t="s">
        <v>191</v>
      </c>
      <c r="F81" s="3">
        <f>+[1]集計表!GH48</f>
        <v>5</v>
      </c>
      <c r="G81" s="3">
        <f>+[1]集計表!GI48</f>
        <v>0</v>
      </c>
      <c r="H81" s="3">
        <f>+[1]集計表!GJ48</f>
        <v>2</v>
      </c>
      <c r="I81" s="3">
        <f>+[1]集計表!GK48</f>
        <v>2</v>
      </c>
      <c r="J81" s="3">
        <f>+[1]集計表!GL48</f>
        <v>0</v>
      </c>
      <c r="K81" s="3">
        <f>+[1]集計表!GM48</f>
        <v>0</v>
      </c>
      <c r="L81" s="3">
        <f>+[1]集計表!GN48</f>
        <v>1</v>
      </c>
      <c r="N81" s="291"/>
    </row>
    <row r="82" spans="2:14" ht="10.5" customHeight="1" x14ac:dyDescent="0.15">
      <c r="B82" s="23"/>
      <c r="C82" s="63"/>
      <c r="D82" s="452"/>
      <c r="E82" s="5" t="s">
        <v>192</v>
      </c>
      <c r="F82" s="7"/>
      <c r="G82" s="7">
        <f t="shared" ref="G82:L82" si="40">IFERROR(G81/$F81,"-")</f>
        <v>0</v>
      </c>
      <c r="H82" s="7">
        <f t="shared" si="40"/>
        <v>0.4</v>
      </c>
      <c r="I82" s="7">
        <f t="shared" si="40"/>
        <v>0.4</v>
      </c>
      <c r="J82" s="7">
        <f t="shared" si="40"/>
        <v>0</v>
      </c>
      <c r="K82" s="7">
        <f t="shared" si="40"/>
        <v>0</v>
      </c>
      <c r="L82" s="7">
        <f t="shared" si="40"/>
        <v>0.2</v>
      </c>
      <c r="N82" s="292"/>
    </row>
    <row r="83" spans="2:14" ht="10.5" customHeight="1" x14ac:dyDescent="0.15"/>
    <row r="84" spans="2:14" x14ac:dyDescent="0.15">
      <c r="B84" s="1" t="s">
        <v>393</v>
      </c>
    </row>
  </sheetData>
  <sheetProtection algorithmName="SHA-512" hashValue="LFibRjRQUuJqPadSaWHpleJlC2Ko2CyokJf+zaWeF7yRUX/oXlhfcxVPh5kdpta6KocazOkDAZ3os9ICKFp0HA==" saltValue="8ffRQ0AFBDCSny+5Olq1+w=="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C9206-FC8C-43AB-9C6B-52F090D2CD47}">
  <dimension ref="A1:T84"/>
  <sheetViews>
    <sheetView topLeftCell="B1" workbookViewId="0">
      <selection activeCell="T2" sqref="T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9" width="7.875" style="1" customWidth="1"/>
    <col min="20" max="16384" width="9" style="1"/>
  </cols>
  <sheetData>
    <row r="1" spans="1:20" ht="17.25" x14ac:dyDescent="0.2">
      <c r="A1" s="88"/>
      <c r="B1" s="15" t="s">
        <v>401</v>
      </c>
    </row>
    <row r="2" spans="1:20" ht="33.950000000000003" customHeight="1" x14ac:dyDescent="0.15">
      <c r="B2" s="495"/>
      <c r="C2" s="497"/>
      <c r="D2" s="498"/>
      <c r="E2" s="2"/>
      <c r="F2" s="17" t="s">
        <v>189</v>
      </c>
      <c r="G2" s="18" t="s">
        <v>402</v>
      </c>
      <c r="H2" s="293" t="s">
        <v>403</v>
      </c>
      <c r="I2" s="18" t="s">
        <v>404</v>
      </c>
      <c r="J2" s="18" t="s">
        <v>405</v>
      </c>
      <c r="K2" s="18" t="s">
        <v>406</v>
      </c>
      <c r="L2" s="293" t="s">
        <v>407</v>
      </c>
      <c r="M2" s="293" t="s">
        <v>408</v>
      </c>
      <c r="N2" s="293" t="s">
        <v>409</v>
      </c>
      <c r="O2" s="293" t="s">
        <v>410</v>
      </c>
      <c r="P2" s="293" t="s">
        <v>411</v>
      </c>
      <c r="Q2" s="293" t="s">
        <v>412</v>
      </c>
      <c r="R2" s="18" t="s">
        <v>413</v>
      </c>
      <c r="T2" s="290"/>
    </row>
    <row r="3" spans="1:20" ht="10.5" customHeight="1" x14ac:dyDescent="0.15">
      <c r="B3" s="468" t="s">
        <v>190</v>
      </c>
      <c r="C3" s="490"/>
      <c r="D3" s="491"/>
      <c r="E3" s="24" t="s">
        <v>191</v>
      </c>
      <c r="F3" s="25">
        <f>+[1]集計表!GO6</f>
        <v>1004</v>
      </c>
      <c r="G3" s="25">
        <f>+[1]集計表!GP6</f>
        <v>323</v>
      </c>
      <c r="H3" s="25">
        <f>+[1]集計表!GQ6</f>
        <v>388</v>
      </c>
      <c r="I3" s="25">
        <f>+[1]集計表!GR6</f>
        <v>309</v>
      </c>
      <c r="J3" s="25">
        <f>+[1]集計表!GS6</f>
        <v>341</v>
      </c>
      <c r="K3" s="25">
        <f>+[1]集計表!GT6</f>
        <v>212</v>
      </c>
      <c r="L3" s="25">
        <f>+[1]集計表!GU6</f>
        <v>153</v>
      </c>
      <c r="M3" s="25">
        <f>+[1]集計表!GV6</f>
        <v>94</v>
      </c>
      <c r="N3" s="25">
        <f>+[1]集計表!GW6</f>
        <v>84</v>
      </c>
      <c r="O3" s="25">
        <f>+[1]集計表!GX6</f>
        <v>263</v>
      </c>
      <c r="P3" s="25">
        <f>+[1]集計表!GY6</f>
        <v>215</v>
      </c>
      <c r="Q3" s="25">
        <f>+[1]集計表!GZ6</f>
        <v>205</v>
      </c>
      <c r="R3" s="25">
        <f>+[1]集計表!HA6</f>
        <v>126</v>
      </c>
      <c r="T3" s="291"/>
    </row>
    <row r="4" spans="1:20" ht="10.5" customHeight="1" x14ac:dyDescent="0.15">
      <c r="B4" s="492"/>
      <c r="C4" s="493"/>
      <c r="D4" s="494"/>
      <c r="E4" s="26" t="s">
        <v>192</v>
      </c>
      <c r="F4" s="27"/>
      <c r="G4" s="28">
        <f>IFERROR(G3/$F3,"-")</f>
        <v>0.32171314741035856</v>
      </c>
      <c r="H4" s="28">
        <f t="shared" ref="H4:R4" si="0">IFERROR(H3/$F3,"-")</f>
        <v>0.38645418326693226</v>
      </c>
      <c r="I4" s="28">
        <f t="shared" si="0"/>
        <v>0.30776892430278885</v>
      </c>
      <c r="J4" s="28">
        <f t="shared" si="0"/>
        <v>0.33964143426294818</v>
      </c>
      <c r="K4" s="28">
        <f t="shared" si="0"/>
        <v>0.21115537848605578</v>
      </c>
      <c r="L4" s="28">
        <f t="shared" si="0"/>
        <v>0.15239043824701196</v>
      </c>
      <c r="M4" s="28">
        <f t="shared" si="0"/>
        <v>9.3625498007968128E-2</v>
      </c>
      <c r="N4" s="28">
        <f t="shared" si="0"/>
        <v>8.3665338645418322E-2</v>
      </c>
      <c r="O4" s="28">
        <f t="shared" si="0"/>
        <v>0.26195219123505975</v>
      </c>
      <c r="P4" s="28">
        <f t="shared" si="0"/>
        <v>0.21414342629482072</v>
      </c>
      <c r="Q4" s="28">
        <f t="shared" si="0"/>
        <v>0.20418326693227093</v>
      </c>
      <c r="R4" s="28">
        <f t="shared" si="0"/>
        <v>0.12549800796812749</v>
      </c>
      <c r="T4" s="292"/>
    </row>
    <row r="5" spans="1:20" ht="10.5" customHeight="1" x14ac:dyDescent="0.15">
      <c r="B5" s="453" t="s">
        <v>193</v>
      </c>
      <c r="C5" s="484"/>
      <c r="D5" s="485"/>
      <c r="E5" s="30" t="s">
        <v>191</v>
      </c>
      <c r="F5" s="31">
        <f>+[1]集計表!GO7</f>
        <v>457</v>
      </c>
      <c r="G5" s="31">
        <f>+[1]集計表!GP7</f>
        <v>153</v>
      </c>
      <c r="H5" s="31">
        <f>+[1]集計表!GQ7</f>
        <v>181</v>
      </c>
      <c r="I5" s="31">
        <f>+[1]集計表!GR7</f>
        <v>139</v>
      </c>
      <c r="J5" s="31">
        <f>+[1]集計表!GS7</f>
        <v>156</v>
      </c>
      <c r="K5" s="31">
        <f>+[1]集計表!GT7</f>
        <v>105</v>
      </c>
      <c r="L5" s="31">
        <f>+[1]集計表!GU7</f>
        <v>64</v>
      </c>
      <c r="M5" s="31">
        <f>+[1]集計表!GV7</f>
        <v>42</v>
      </c>
      <c r="N5" s="31">
        <f>+[1]集計表!GW7</f>
        <v>30</v>
      </c>
      <c r="O5" s="31">
        <f>+[1]集計表!GX7</f>
        <v>117</v>
      </c>
      <c r="P5" s="31">
        <f>+[1]集計表!GY7</f>
        <v>107</v>
      </c>
      <c r="Q5" s="31">
        <f>+[1]集計表!GZ7</f>
        <v>100</v>
      </c>
      <c r="R5" s="31">
        <f>+[1]集計表!HA7</f>
        <v>52</v>
      </c>
      <c r="T5" s="291"/>
    </row>
    <row r="6" spans="1:20" ht="10.5" customHeight="1" x14ac:dyDescent="0.15">
      <c r="B6" s="486"/>
      <c r="C6" s="487"/>
      <c r="D6" s="488"/>
      <c r="E6" s="32" t="s">
        <v>192</v>
      </c>
      <c r="F6" s="33"/>
      <c r="G6" s="70">
        <f>IFERROR(G5/$F5,"-")</f>
        <v>0.33479212253829321</v>
      </c>
      <c r="H6" s="70">
        <f t="shared" ref="H6:R6" si="1">IFERROR(H5/$F5,"-")</f>
        <v>0.39606126914660833</v>
      </c>
      <c r="I6" s="70">
        <f t="shared" si="1"/>
        <v>0.30415754923413568</v>
      </c>
      <c r="J6" s="70">
        <f t="shared" si="1"/>
        <v>0.3413566739606127</v>
      </c>
      <c r="K6" s="70">
        <f t="shared" si="1"/>
        <v>0.22975929978118162</v>
      </c>
      <c r="L6" s="70">
        <f t="shared" si="1"/>
        <v>0.14004376367614879</v>
      </c>
      <c r="M6" s="70">
        <f t="shared" si="1"/>
        <v>9.1903719912472648E-2</v>
      </c>
      <c r="N6" s="70">
        <f t="shared" si="1"/>
        <v>6.5645514223194742E-2</v>
      </c>
      <c r="O6" s="70">
        <f t="shared" si="1"/>
        <v>0.25601750547045954</v>
      </c>
      <c r="P6" s="70">
        <f t="shared" si="1"/>
        <v>0.23413566739606126</v>
      </c>
      <c r="Q6" s="70">
        <f t="shared" si="1"/>
        <v>0.21881838074398249</v>
      </c>
      <c r="R6" s="70">
        <f t="shared" si="1"/>
        <v>0.1137855579868709</v>
      </c>
      <c r="T6" s="292"/>
    </row>
    <row r="7" spans="1:20" ht="10.5" customHeight="1" x14ac:dyDescent="0.15">
      <c r="B7" s="22"/>
      <c r="C7" s="459" t="s">
        <v>194</v>
      </c>
      <c r="D7" s="460"/>
      <c r="E7" s="4" t="s">
        <v>191</v>
      </c>
      <c r="F7" s="3">
        <f>+[1]集計表!GO15</f>
        <v>33</v>
      </c>
      <c r="G7" s="3">
        <f>+[1]集計表!GP15</f>
        <v>14</v>
      </c>
      <c r="H7" s="3">
        <f>+[1]集計表!GQ15</f>
        <v>20</v>
      </c>
      <c r="I7" s="3">
        <f>+[1]集計表!GR15</f>
        <v>14</v>
      </c>
      <c r="J7" s="3">
        <f>+[1]集計表!GS15</f>
        <v>14</v>
      </c>
      <c r="K7" s="3">
        <f>+[1]集計表!GT15</f>
        <v>12</v>
      </c>
      <c r="L7" s="3">
        <f>+[1]集計表!GU15</f>
        <v>4</v>
      </c>
      <c r="M7" s="3">
        <f>+[1]集計表!GV15</f>
        <v>5</v>
      </c>
      <c r="N7" s="3">
        <f>+[1]集計表!GW15</f>
        <v>2</v>
      </c>
      <c r="O7" s="3">
        <f>+[1]集計表!GX15</f>
        <v>13</v>
      </c>
      <c r="P7" s="3">
        <f>+[1]集計表!GY15</f>
        <v>9</v>
      </c>
      <c r="Q7" s="3">
        <f>+[1]集計表!GZ15</f>
        <v>11</v>
      </c>
      <c r="R7" s="3">
        <f>+[1]集計表!HA15</f>
        <v>0</v>
      </c>
      <c r="T7" s="291"/>
    </row>
    <row r="8" spans="1:20" ht="10.5" customHeight="1" x14ac:dyDescent="0.15">
      <c r="B8" s="22"/>
      <c r="C8" s="461"/>
      <c r="D8" s="462"/>
      <c r="E8" s="5" t="s">
        <v>192</v>
      </c>
      <c r="F8" s="6"/>
      <c r="G8" s="7">
        <f t="shared" ref="G8:R8" si="2">IFERROR(G7/$F7,"-")</f>
        <v>0.42424242424242425</v>
      </c>
      <c r="H8" s="7">
        <f t="shared" si="2"/>
        <v>0.60606060606060608</v>
      </c>
      <c r="I8" s="7">
        <f t="shared" si="2"/>
        <v>0.42424242424242425</v>
      </c>
      <c r="J8" s="7">
        <f t="shared" si="2"/>
        <v>0.42424242424242425</v>
      </c>
      <c r="K8" s="7">
        <f t="shared" si="2"/>
        <v>0.36363636363636365</v>
      </c>
      <c r="L8" s="7">
        <f t="shared" si="2"/>
        <v>0.12121212121212122</v>
      </c>
      <c r="M8" s="7">
        <f t="shared" si="2"/>
        <v>0.15151515151515152</v>
      </c>
      <c r="N8" s="7">
        <f t="shared" si="2"/>
        <v>6.0606060606060608E-2</v>
      </c>
      <c r="O8" s="7">
        <f t="shared" si="2"/>
        <v>0.39393939393939392</v>
      </c>
      <c r="P8" s="7">
        <f t="shared" si="2"/>
        <v>0.27272727272727271</v>
      </c>
      <c r="Q8" s="7">
        <f t="shared" si="2"/>
        <v>0.33333333333333331</v>
      </c>
      <c r="R8" s="7">
        <f t="shared" si="2"/>
        <v>0</v>
      </c>
      <c r="T8" s="292"/>
    </row>
    <row r="9" spans="1:20" ht="10.5" customHeight="1" x14ac:dyDescent="0.15">
      <c r="B9" s="22"/>
      <c r="C9" s="459" t="s">
        <v>195</v>
      </c>
      <c r="D9" s="460"/>
      <c r="E9" s="4" t="s">
        <v>191</v>
      </c>
      <c r="F9" s="3">
        <f>+[1]集計表!GO16</f>
        <v>23</v>
      </c>
      <c r="G9" s="3">
        <f>+[1]集計表!GP16</f>
        <v>5</v>
      </c>
      <c r="H9" s="3">
        <f>+[1]集計表!GQ16</f>
        <v>10</v>
      </c>
      <c r="I9" s="3">
        <f>+[1]集計表!GR16</f>
        <v>8</v>
      </c>
      <c r="J9" s="3">
        <f>+[1]集計表!GS16</f>
        <v>9</v>
      </c>
      <c r="K9" s="3">
        <f>+[1]集計表!GT16</f>
        <v>8</v>
      </c>
      <c r="L9" s="3">
        <f>+[1]集計表!GU16</f>
        <v>2</v>
      </c>
      <c r="M9" s="3">
        <f>+[1]集計表!GV16</f>
        <v>5</v>
      </c>
      <c r="N9" s="3">
        <f>+[1]集計表!GW16</f>
        <v>2</v>
      </c>
      <c r="O9" s="3">
        <f>+[1]集計表!GX16</f>
        <v>6</v>
      </c>
      <c r="P9" s="3">
        <f>+[1]集計表!GY16</f>
        <v>9</v>
      </c>
      <c r="Q9" s="3">
        <f>+[1]集計表!GZ16</f>
        <v>5</v>
      </c>
      <c r="R9" s="3">
        <f>+[1]集計表!HA16</f>
        <v>2</v>
      </c>
      <c r="T9" s="291"/>
    </row>
    <row r="10" spans="1:20" ht="10.5" customHeight="1" x14ac:dyDescent="0.15">
      <c r="B10" s="22"/>
      <c r="C10" s="461"/>
      <c r="D10" s="462"/>
      <c r="E10" s="5" t="s">
        <v>192</v>
      </c>
      <c r="F10" s="6"/>
      <c r="G10" s="7">
        <f t="shared" ref="G10:R10" si="3">IFERROR(G9/$F9,"-")</f>
        <v>0.21739130434782608</v>
      </c>
      <c r="H10" s="7">
        <f t="shared" si="3"/>
        <v>0.43478260869565216</v>
      </c>
      <c r="I10" s="7">
        <f t="shared" si="3"/>
        <v>0.34782608695652173</v>
      </c>
      <c r="J10" s="7">
        <f t="shared" si="3"/>
        <v>0.39130434782608697</v>
      </c>
      <c r="K10" s="7">
        <f t="shared" si="3"/>
        <v>0.34782608695652173</v>
      </c>
      <c r="L10" s="7">
        <f t="shared" si="3"/>
        <v>8.6956521739130432E-2</v>
      </c>
      <c r="M10" s="7">
        <f t="shared" si="3"/>
        <v>0.21739130434782608</v>
      </c>
      <c r="N10" s="7">
        <f t="shared" si="3"/>
        <v>8.6956521739130432E-2</v>
      </c>
      <c r="O10" s="7">
        <f t="shared" si="3"/>
        <v>0.2608695652173913</v>
      </c>
      <c r="P10" s="7">
        <f t="shared" si="3"/>
        <v>0.39130434782608697</v>
      </c>
      <c r="Q10" s="7">
        <f t="shared" si="3"/>
        <v>0.21739130434782608</v>
      </c>
      <c r="R10" s="7">
        <f t="shared" si="3"/>
        <v>8.6956521739130432E-2</v>
      </c>
      <c r="T10" s="292"/>
    </row>
    <row r="11" spans="1:20" ht="10.5" customHeight="1" x14ac:dyDescent="0.15">
      <c r="B11" s="22"/>
      <c r="C11" s="459" t="s">
        <v>22</v>
      </c>
      <c r="D11" s="460"/>
      <c r="E11" s="4" t="s">
        <v>191</v>
      </c>
      <c r="F11" s="3">
        <f>+[1]集計表!GO17</f>
        <v>24</v>
      </c>
      <c r="G11" s="3">
        <f>+[1]集計表!GP17</f>
        <v>6</v>
      </c>
      <c r="H11" s="3">
        <f>+[1]集計表!GQ17</f>
        <v>9</v>
      </c>
      <c r="I11" s="3">
        <f>+[1]集計表!GR17</f>
        <v>7</v>
      </c>
      <c r="J11" s="3">
        <f>+[1]集計表!GS17</f>
        <v>9</v>
      </c>
      <c r="K11" s="3">
        <f>+[1]集計表!GT17</f>
        <v>8</v>
      </c>
      <c r="L11" s="3">
        <f>+[1]集計表!GU17</f>
        <v>6</v>
      </c>
      <c r="M11" s="3">
        <f>+[1]集計表!GV17</f>
        <v>1</v>
      </c>
      <c r="N11" s="3">
        <f>+[1]集計表!GW17</f>
        <v>2</v>
      </c>
      <c r="O11" s="3">
        <f>+[1]集計表!GX17</f>
        <v>3</v>
      </c>
      <c r="P11" s="3">
        <f>+[1]集計表!GY17</f>
        <v>3</v>
      </c>
      <c r="Q11" s="3">
        <f>+[1]集計表!GZ17</f>
        <v>5</v>
      </c>
      <c r="R11" s="3">
        <f>+[1]集計表!HA17</f>
        <v>4</v>
      </c>
      <c r="T11" s="291"/>
    </row>
    <row r="12" spans="1:20" ht="10.5" customHeight="1" x14ac:dyDescent="0.15">
      <c r="B12" s="22"/>
      <c r="C12" s="461"/>
      <c r="D12" s="462"/>
      <c r="E12" s="5" t="s">
        <v>192</v>
      </c>
      <c r="F12" s="6"/>
      <c r="G12" s="7">
        <f t="shared" ref="G12:R12" si="4">IFERROR(G11/$F11,"-")</f>
        <v>0.25</v>
      </c>
      <c r="H12" s="7">
        <f t="shared" si="4"/>
        <v>0.375</v>
      </c>
      <c r="I12" s="7">
        <f t="shared" si="4"/>
        <v>0.29166666666666669</v>
      </c>
      <c r="J12" s="7">
        <f t="shared" si="4"/>
        <v>0.375</v>
      </c>
      <c r="K12" s="7">
        <f t="shared" si="4"/>
        <v>0.33333333333333331</v>
      </c>
      <c r="L12" s="7">
        <f t="shared" si="4"/>
        <v>0.25</v>
      </c>
      <c r="M12" s="7">
        <f t="shared" si="4"/>
        <v>4.1666666666666664E-2</v>
      </c>
      <c r="N12" s="7">
        <f t="shared" si="4"/>
        <v>8.3333333333333329E-2</v>
      </c>
      <c r="O12" s="7">
        <f t="shared" si="4"/>
        <v>0.125</v>
      </c>
      <c r="P12" s="7">
        <f t="shared" si="4"/>
        <v>0.125</v>
      </c>
      <c r="Q12" s="7">
        <f t="shared" si="4"/>
        <v>0.20833333333333334</v>
      </c>
      <c r="R12" s="7">
        <f t="shared" si="4"/>
        <v>0.16666666666666666</v>
      </c>
      <c r="T12" s="292"/>
    </row>
    <row r="13" spans="1:20" ht="10.5" customHeight="1" x14ac:dyDescent="0.15">
      <c r="B13" s="22"/>
      <c r="C13" s="459" t="s">
        <v>25</v>
      </c>
      <c r="D13" s="460"/>
      <c r="E13" s="4" t="s">
        <v>191</v>
      </c>
      <c r="F13" s="3">
        <f>+[1]集計表!GO18</f>
        <v>41</v>
      </c>
      <c r="G13" s="3">
        <f>+[1]集計表!GP18</f>
        <v>12</v>
      </c>
      <c r="H13" s="3">
        <f>+[1]集計表!GQ18</f>
        <v>16</v>
      </c>
      <c r="I13" s="3">
        <f>+[1]集計表!GR18</f>
        <v>9</v>
      </c>
      <c r="J13" s="3">
        <f>+[1]集計表!GS18</f>
        <v>16</v>
      </c>
      <c r="K13" s="3">
        <f>+[1]集計表!GT18</f>
        <v>11</v>
      </c>
      <c r="L13" s="3">
        <f>+[1]集計表!GU18</f>
        <v>5</v>
      </c>
      <c r="M13" s="3">
        <f>+[1]集計表!GV18</f>
        <v>3</v>
      </c>
      <c r="N13" s="3">
        <f>+[1]集計表!GW18</f>
        <v>5</v>
      </c>
      <c r="O13" s="3">
        <f>+[1]集計表!GX18</f>
        <v>16</v>
      </c>
      <c r="P13" s="3">
        <f>+[1]集計表!GY18</f>
        <v>9</v>
      </c>
      <c r="Q13" s="3">
        <f>+[1]集計表!GZ18</f>
        <v>10</v>
      </c>
      <c r="R13" s="3">
        <f>+[1]集計表!HA18</f>
        <v>3</v>
      </c>
      <c r="T13" s="291"/>
    </row>
    <row r="14" spans="1:20" ht="10.5" customHeight="1" x14ac:dyDescent="0.15">
      <c r="B14" s="22"/>
      <c r="C14" s="461"/>
      <c r="D14" s="462"/>
      <c r="E14" s="5" t="s">
        <v>192</v>
      </c>
      <c r="F14" s="6"/>
      <c r="G14" s="7">
        <f t="shared" ref="G14:R14" si="5">IFERROR(G13/$F13,"-")</f>
        <v>0.29268292682926828</v>
      </c>
      <c r="H14" s="7">
        <f t="shared" si="5"/>
        <v>0.3902439024390244</v>
      </c>
      <c r="I14" s="7">
        <f t="shared" si="5"/>
        <v>0.21951219512195122</v>
      </c>
      <c r="J14" s="7">
        <f t="shared" si="5"/>
        <v>0.3902439024390244</v>
      </c>
      <c r="K14" s="7">
        <f t="shared" si="5"/>
        <v>0.26829268292682928</v>
      </c>
      <c r="L14" s="7">
        <f t="shared" si="5"/>
        <v>0.12195121951219512</v>
      </c>
      <c r="M14" s="7">
        <f t="shared" si="5"/>
        <v>7.3170731707317069E-2</v>
      </c>
      <c r="N14" s="7">
        <f t="shared" si="5"/>
        <v>0.12195121951219512</v>
      </c>
      <c r="O14" s="7">
        <f t="shared" si="5"/>
        <v>0.3902439024390244</v>
      </c>
      <c r="P14" s="7">
        <f t="shared" si="5"/>
        <v>0.21951219512195122</v>
      </c>
      <c r="Q14" s="7">
        <f t="shared" si="5"/>
        <v>0.24390243902439024</v>
      </c>
      <c r="R14" s="7">
        <f t="shared" si="5"/>
        <v>7.3170731707317069E-2</v>
      </c>
      <c r="T14" s="292"/>
    </row>
    <row r="15" spans="1:20" ht="10.5" customHeight="1" x14ac:dyDescent="0.15">
      <c r="B15" s="22"/>
      <c r="C15" s="459" t="s">
        <v>196</v>
      </c>
      <c r="D15" s="460"/>
      <c r="E15" s="4" t="s">
        <v>191</v>
      </c>
      <c r="F15" s="3">
        <f>+[1]集計表!GO19</f>
        <v>40</v>
      </c>
      <c r="G15" s="3">
        <f>+[1]集計表!GP19</f>
        <v>13</v>
      </c>
      <c r="H15" s="3">
        <f>+[1]集計表!GQ19</f>
        <v>14</v>
      </c>
      <c r="I15" s="3">
        <f>+[1]集計表!GR19</f>
        <v>11</v>
      </c>
      <c r="J15" s="3">
        <f>+[1]集計表!GS19</f>
        <v>15</v>
      </c>
      <c r="K15" s="3">
        <f>+[1]集計表!GT19</f>
        <v>12</v>
      </c>
      <c r="L15" s="3">
        <f>+[1]集計表!GU19</f>
        <v>6</v>
      </c>
      <c r="M15" s="3">
        <f>+[1]集計表!GV19</f>
        <v>3</v>
      </c>
      <c r="N15" s="3">
        <f>+[1]集計表!GW19</f>
        <v>2</v>
      </c>
      <c r="O15" s="3">
        <f>+[1]集計表!GX19</f>
        <v>10</v>
      </c>
      <c r="P15" s="3">
        <f>+[1]集計表!GY19</f>
        <v>8</v>
      </c>
      <c r="Q15" s="3">
        <f>+[1]集計表!GZ19</f>
        <v>5</v>
      </c>
      <c r="R15" s="3">
        <f>+[1]集計表!HA19</f>
        <v>7</v>
      </c>
      <c r="T15" s="291"/>
    </row>
    <row r="16" spans="1:20" ht="10.5" customHeight="1" x14ac:dyDescent="0.15">
      <c r="B16" s="22"/>
      <c r="C16" s="461"/>
      <c r="D16" s="462"/>
      <c r="E16" s="5" t="s">
        <v>192</v>
      </c>
      <c r="F16" s="6"/>
      <c r="G16" s="7">
        <f t="shared" ref="G16:R16" si="6">IFERROR(G15/$F15,"-")</f>
        <v>0.32500000000000001</v>
      </c>
      <c r="H16" s="7">
        <f t="shared" si="6"/>
        <v>0.35</v>
      </c>
      <c r="I16" s="7">
        <f t="shared" si="6"/>
        <v>0.27500000000000002</v>
      </c>
      <c r="J16" s="7">
        <f t="shared" si="6"/>
        <v>0.375</v>
      </c>
      <c r="K16" s="7">
        <f t="shared" si="6"/>
        <v>0.3</v>
      </c>
      <c r="L16" s="7">
        <f t="shared" si="6"/>
        <v>0.15</v>
      </c>
      <c r="M16" s="7">
        <f t="shared" si="6"/>
        <v>7.4999999999999997E-2</v>
      </c>
      <c r="N16" s="7">
        <f t="shared" si="6"/>
        <v>0.05</v>
      </c>
      <c r="O16" s="7">
        <f t="shared" si="6"/>
        <v>0.25</v>
      </c>
      <c r="P16" s="7">
        <f t="shared" si="6"/>
        <v>0.2</v>
      </c>
      <c r="Q16" s="7">
        <f t="shared" si="6"/>
        <v>0.125</v>
      </c>
      <c r="R16" s="7">
        <f t="shared" si="6"/>
        <v>0.17499999999999999</v>
      </c>
      <c r="T16" s="292"/>
    </row>
    <row r="17" spans="2:20" ht="10.5" customHeight="1" x14ac:dyDescent="0.15">
      <c r="B17" s="22"/>
      <c r="C17" s="459" t="s">
        <v>197</v>
      </c>
      <c r="D17" s="460"/>
      <c r="E17" s="4" t="s">
        <v>191</v>
      </c>
      <c r="F17" s="3">
        <f>+[1]集計表!GO20</f>
        <v>34</v>
      </c>
      <c r="G17" s="3">
        <f>+[1]集計表!GP20</f>
        <v>12</v>
      </c>
      <c r="H17" s="3">
        <f>+[1]集計表!GQ20</f>
        <v>15</v>
      </c>
      <c r="I17" s="3">
        <f>+[1]集計表!GR20</f>
        <v>14</v>
      </c>
      <c r="J17" s="3">
        <f>+[1]集計表!GS20</f>
        <v>11</v>
      </c>
      <c r="K17" s="3">
        <f>+[1]集計表!GT20</f>
        <v>7</v>
      </c>
      <c r="L17" s="3">
        <f>+[1]集計表!GU20</f>
        <v>2</v>
      </c>
      <c r="M17" s="3">
        <f>+[1]集計表!GV20</f>
        <v>4</v>
      </c>
      <c r="N17" s="3">
        <f>+[1]集計表!GW20</f>
        <v>1</v>
      </c>
      <c r="O17" s="3">
        <f>+[1]集計表!GX20</f>
        <v>8</v>
      </c>
      <c r="P17" s="3">
        <f>+[1]集計表!GY20</f>
        <v>8</v>
      </c>
      <c r="Q17" s="3">
        <f>+[1]集計表!GZ20</f>
        <v>9</v>
      </c>
      <c r="R17" s="3">
        <f>+[1]集計表!HA20</f>
        <v>3</v>
      </c>
      <c r="T17" s="291"/>
    </row>
    <row r="18" spans="2:20" ht="10.5" customHeight="1" x14ac:dyDescent="0.15">
      <c r="B18" s="22"/>
      <c r="C18" s="461"/>
      <c r="D18" s="462"/>
      <c r="E18" s="5" t="s">
        <v>192</v>
      </c>
      <c r="F18" s="6"/>
      <c r="G18" s="7">
        <f t="shared" ref="G18:R18" si="7">IFERROR(G17/$F17,"-")</f>
        <v>0.35294117647058826</v>
      </c>
      <c r="H18" s="7">
        <f t="shared" si="7"/>
        <v>0.44117647058823528</v>
      </c>
      <c r="I18" s="7">
        <f t="shared" si="7"/>
        <v>0.41176470588235292</v>
      </c>
      <c r="J18" s="7">
        <f t="shared" si="7"/>
        <v>0.3235294117647059</v>
      </c>
      <c r="K18" s="7">
        <f t="shared" si="7"/>
        <v>0.20588235294117646</v>
      </c>
      <c r="L18" s="7">
        <f t="shared" si="7"/>
        <v>5.8823529411764705E-2</v>
      </c>
      <c r="M18" s="7">
        <f t="shared" si="7"/>
        <v>0.11764705882352941</v>
      </c>
      <c r="N18" s="7">
        <f t="shared" si="7"/>
        <v>2.9411764705882353E-2</v>
      </c>
      <c r="O18" s="7">
        <f t="shared" si="7"/>
        <v>0.23529411764705882</v>
      </c>
      <c r="P18" s="7">
        <f t="shared" si="7"/>
        <v>0.23529411764705882</v>
      </c>
      <c r="Q18" s="7">
        <f t="shared" si="7"/>
        <v>0.26470588235294118</v>
      </c>
      <c r="R18" s="7">
        <f t="shared" si="7"/>
        <v>8.8235294117647065E-2</v>
      </c>
      <c r="T18" s="292"/>
    </row>
    <row r="19" spans="2:20" ht="10.5" customHeight="1" x14ac:dyDescent="0.15">
      <c r="B19" s="22"/>
      <c r="C19" s="459" t="s">
        <v>27</v>
      </c>
      <c r="D19" s="460"/>
      <c r="E19" s="4" t="s">
        <v>191</v>
      </c>
      <c r="F19" s="3">
        <f>+[1]集計表!GO21</f>
        <v>38</v>
      </c>
      <c r="G19" s="3">
        <f>+[1]集計表!GP21</f>
        <v>11</v>
      </c>
      <c r="H19" s="3">
        <f>+[1]集計表!GQ21</f>
        <v>13</v>
      </c>
      <c r="I19" s="3">
        <f>+[1]集計表!GR21</f>
        <v>10</v>
      </c>
      <c r="J19" s="3">
        <f>+[1]集計表!GS21</f>
        <v>10</v>
      </c>
      <c r="K19" s="3">
        <f>+[1]集計表!GT21</f>
        <v>4</v>
      </c>
      <c r="L19" s="3">
        <f>+[1]集計表!GU21</f>
        <v>8</v>
      </c>
      <c r="M19" s="3">
        <f>+[1]集計表!GV21</f>
        <v>1</v>
      </c>
      <c r="N19" s="3">
        <f>+[1]集計表!GW21</f>
        <v>1</v>
      </c>
      <c r="O19" s="3">
        <f>+[1]集計表!GX21</f>
        <v>8</v>
      </c>
      <c r="P19" s="3">
        <f>+[1]集計表!GY21</f>
        <v>7</v>
      </c>
      <c r="Q19" s="3">
        <f>+[1]集計表!GZ21</f>
        <v>8</v>
      </c>
      <c r="R19" s="3">
        <f>+[1]集計表!HA21</f>
        <v>9</v>
      </c>
      <c r="T19" s="291"/>
    </row>
    <row r="20" spans="2:20" ht="10.5" customHeight="1" x14ac:dyDescent="0.15">
      <c r="B20" s="22"/>
      <c r="C20" s="461"/>
      <c r="D20" s="462"/>
      <c r="E20" s="5" t="s">
        <v>192</v>
      </c>
      <c r="F20" s="6"/>
      <c r="G20" s="7">
        <f t="shared" ref="G20:R20" si="8">IFERROR(G19/$F19,"-")</f>
        <v>0.28947368421052633</v>
      </c>
      <c r="H20" s="7">
        <f t="shared" si="8"/>
        <v>0.34210526315789475</v>
      </c>
      <c r="I20" s="7">
        <f t="shared" si="8"/>
        <v>0.26315789473684209</v>
      </c>
      <c r="J20" s="7">
        <f t="shared" si="8"/>
        <v>0.26315789473684209</v>
      </c>
      <c r="K20" s="7">
        <f t="shared" si="8"/>
        <v>0.10526315789473684</v>
      </c>
      <c r="L20" s="7">
        <f t="shared" si="8"/>
        <v>0.21052631578947367</v>
      </c>
      <c r="M20" s="7">
        <f t="shared" si="8"/>
        <v>2.6315789473684209E-2</v>
      </c>
      <c r="N20" s="7">
        <f t="shared" si="8"/>
        <v>2.6315789473684209E-2</v>
      </c>
      <c r="O20" s="7">
        <f t="shared" si="8"/>
        <v>0.21052631578947367</v>
      </c>
      <c r="P20" s="7">
        <f t="shared" si="8"/>
        <v>0.18421052631578946</v>
      </c>
      <c r="Q20" s="7">
        <f t="shared" si="8"/>
        <v>0.21052631578947367</v>
      </c>
      <c r="R20" s="7">
        <f t="shared" si="8"/>
        <v>0.23684210526315788</v>
      </c>
      <c r="T20" s="292"/>
    </row>
    <row r="21" spans="2:20" ht="10.5" customHeight="1" x14ac:dyDescent="0.15">
      <c r="B21" s="22"/>
      <c r="C21" s="459" t="s">
        <v>198</v>
      </c>
      <c r="D21" s="460"/>
      <c r="E21" s="4" t="s">
        <v>191</v>
      </c>
      <c r="F21" s="3">
        <f>+[1]集計表!GO22</f>
        <v>46</v>
      </c>
      <c r="G21" s="3">
        <f>+[1]集計表!GP22</f>
        <v>21</v>
      </c>
      <c r="H21" s="3">
        <f>+[1]集計表!GQ22</f>
        <v>18</v>
      </c>
      <c r="I21" s="3">
        <f>+[1]集計表!GR22</f>
        <v>16</v>
      </c>
      <c r="J21" s="3">
        <f>+[1]集計表!GS22</f>
        <v>13</v>
      </c>
      <c r="K21" s="3">
        <f>+[1]集計表!GT22</f>
        <v>10</v>
      </c>
      <c r="L21" s="3">
        <f>+[1]集計表!GU22</f>
        <v>6</v>
      </c>
      <c r="M21" s="3">
        <f>+[1]集計表!GV22</f>
        <v>4</v>
      </c>
      <c r="N21" s="3">
        <f>+[1]集計表!GW22</f>
        <v>4</v>
      </c>
      <c r="O21" s="3">
        <f>+[1]集計表!GX22</f>
        <v>9</v>
      </c>
      <c r="P21" s="3">
        <f>+[1]集計表!GY22</f>
        <v>12</v>
      </c>
      <c r="Q21" s="3">
        <f>+[1]集計表!GZ22</f>
        <v>17</v>
      </c>
      <c r="R21" s="3">
        <f>+[1]集計表!HA22</f>
        <v>3</v>
      </c>
      <c r="T21" s="291"/>
    </row>
    <row r="22" spans="2:20" ht="10.5" customHeight="1" x14ac:dyDescent="0.15">
      <c r="B22" s="22"/>
      <c r="C22" s="461"/>
      <c r="D22" s="462"/>
      <c r="E22" s="5" t="s">
        <v>192</v>
      </c>
      <c r="F22" s="6"/>
      <c r="G22" s="7">
        <f t="shared" ref="G22:R22" si="9">IFERROR(G21/$F21,"-")</f>
        <v>0.45652173913043476</v>
      </c>
      <c r="H22" s="7">
        <f t="shared" si="9"/>
        <v>0.39130434782608697</v>
      </c>
      <c r="I22" s="7">
        <f t="shared" si="9"/>
        <v>0.34782608695652173</v>
      </c>
      <c r="J22" s="7">
        <f t="shared" si="9"/>
        <v>0.28260869565217389</v>
      </c>
      <c r="K22" s="7">
        <f t="shared" si="9"/>
        <v>0.21739130434782608</v>
      </c>
      <c r="L22" s="7">
        <f t="shared" si="9"/>
        <v>0.13043478260869565</v>
      </c>
      <c r="M22" s="7">
        <f t="shared" si="9"/>
        <v>8.6956521739130432E-2</v>
      </c>
      <c r="N22" s="7">
        <f t="shared" si="9"/>
        <v>8.6956521739130432E-2</v>
      </c>
      <c r="O22" s="7">
        <f t="shared" si="9"/>
        <v>0.19565217391304349</v>
      </c>
      <c r="P22" s="7">
        <f t="shared" si="9"/>
        <v>0.2608695652173913</v>
      </c>
      <c r="Q22" s="7">
        <f t="shared" si="9"/>
        <v>0.36956521739130432</v>
      </c>
      <c r="R22" s="7">
        <f t="shared" si="9"/>
        <v>6.5217391304347824E-2</v>
      </c>
      <c r="T22" s="292"/>
    </row>
    <row r="23" spans="2:20" ht="10.5" customHeight="1" x14ac:dyDescent="0.15">
      <c r="B23" s="22"/>
      <c r="C23" s="459" t="s">
        <v>29</v>
      </c>
      <c r="D23" s="460"/>
      <c r="E23" s="4" t="s">
        <v>191</v>
      </c>
      <c r="F23" s="3">
        <f>+[1]集計表!GO23</f>
        <v>57</v>
      </c>
      <c r="G23" s="3">
        <f>+[1]集計表!GP23</f>
        <v>21</v>
      </c>
      <c r="H23" s="3">
        <f>+[1]集計表!GQ23</f>
        <v>20</v>
      </c>
      <c r="I23" s="3">
        <f>+[1]集計表!GR23</f>
        <v>13</v>
      </c>
      <c r="J23" s="3">
        <f>+[1]集計表!GS23</f>
        <v>24</v>
      </c>
      <c r="K23" s="3">
        <f>+[1]集計表!GT23</f>
        <v>7</v>
      </c>
      <c r="L23" s="3">
        <f>+[1]集計表!GU23</f>
        <v>5</v>
      </c>
      <c r="M23" s="3">
        <f>+[1]集計表!GV23</f>
        <v>8</v>
      </c>
      <c r="N23" s="3">
        <f>+[1]集計表!GW23</f>
        <v>3</v>
      </c>
      <c r="O23" s="3">
        <f>+[1]集計表!GX23</f>
        <v>10</v>
      </c>
      <c r="P23" s="3">
        <f>+[1]集計表!GY23</f>
        <v>13</v>
      </c>
      <c r="Q23" s="3">
        <f>+[1]集計表!GZ23</f>
        <v>11</v>
      </c>
      <c r="R23" s="3">
        <f>+[1]集計表!HA23</f>
        <v>7</v>
      </c>
      <c r="T23" s="291"/>
    </row>
    <row r="24" spans="2:20" ht="10.5" customHeight="1" x14ac:dyDescent="0.15">
      <c r="B24" s="22"/>
      <c r="C24" s="461"/>
      <c r="D24" s="462"/>
      <c r="E24" s="5" t="s">
        <v>192</v>
      </c>
      <c r="F24" s="6"/>
      <c r="G24" s="7">
        <f t="shared" ref="G24:R24" si="10">IFERROR(G23/$F23,"-")</f>
        <v>0.36842105263157893</v>
      </c>
      <c r="H24" s="7">
        <f t="shared" si="10"/>
        <v>0.35087719298245612</v>
      </c>
      <c r="I24" s="7">
        <f t="shared" si="10"/>
        <v>0.22807017543859648</v>
      </c>
      <c r="J24" s="7">
        <f t="shared" si="10"/>
        <v>0.42105263157894735</v>
      </c>
      <c r="K24" s="7">
        <f t="shared" si="10"/>
        <v>0.12280701754385964</v>
      </c>
      <c r="L24" s="7">
        <f t="shared" si="10"/>
        <v>8.771929824561403E-2</v>
      </c>
      <c r="M24" s="7">
        <f t="shared" si="10"/>
        <v>0.14035087719298245</v>
      </c>
      <c r="N24" s="7">
        <f t="shared" si="10"/>
        <v>5.2631578947368418E-2</v>
      </c>
      <c r="O24" s="7">
        <f t="shared" si="10"/>
        <v>0.17543859649122806</v>
      </c>
      <c r="P24" s="7">
        <f t="shared" si="10"/>
        <v>0.22807017543859648</v>
      </c>
      <c r="Q24" s="7">
        <f t="shared" si="10"/>
        <v>0.19298245614035087</v>
      </c>
      <c r="R24" s="7">
        <f t="shared" si="10"/>
        <v>0.12280701754385964</v>
      </c>
      <c r="T24" s="292"/>
    </row>
    <row r="25" spans="2:20" ht="10.5" customHeight="1" x14ac:dyDescent="0.15">
      <c r="B25" s="22"/>
      <c r="C25" s="459" t="s">
        <v>199</v>
      </c>
      <c r="D25" s="460"/>
      <c r="E25" s="4" t="s">
        <v>191</v>
      </c>
      <c r="F25" s="3">
        <f>+[1]集計表!GO24</f>
        <v>34</v>
      </c>
      <c r="G25" s="3">
        <f>+[1]集計表!GP24</f>
        <v>13</v>
      </c>
      <c r="H25" s="3">
        <f>+[1]集計表!GQ24</f>
        <v>19</v>
      </c>
      <c r="I25" s="3">
        <f>+[1]集計表!GR24</f>
        <v>17</v>
      </c>
      <c r="J25" s="3">
        <f>+[1]集計表!GS24</f>
        <v>14</v>
      </c>
      <c r="K25" s="3">
        <f>+[1]集計表!GT24</f>
        <v>11</v>
      </c>
      <c r="L25" s="3">
        <f>+[1]集計表!GU24</f>
        <v>5</v>
      </c>
      <c r="M25" s="3">
        <f>+[1]集計表!GV24</f>
        <v>4</v>
      </c>
      <c r="N25" s="3">
        <f>+[1]集計表!GW24</f>
        <v>3</v>
      </c>
      <c r="O25" s="3">
        <f>+[1]集計表!GX24</f>
        <v>9</v>
      </c>
      <c r="P25" s="3">
        <f>+[1]集計表!GY24</f>
        <v>5</v>
      </c>
      <c r="Q25" s="3">
        <f>+[1]集計表!GZ24</f>
        <v>1</v>
      </c>
      <c r="R25" s="3">
        <f>+[1]集計表!HA24</f>
        <v>4</v>
      </c>
      <c r="T25" s="291"/>
    </row>
    <row r="26" spans="2:20" ht="10.5" customHeight="1" x14ac:dyDescent="0.15">
      <c r="B26" s="22"/>
      <c r="C26" s="461"/>
      <c r="D26" s="462"/>
      <c r="E26" s="5" t="s">
        <v>192</v>
      </c>
      <c r="F26" s="6"/>
      <c r="G26" s="7">
        <f t="shared" ref="G26:R26" si="11">IFERROR(G25/$F25,"-")</f>
        <v>0.38235294117647056</v>
      </c>
      <c r="H26" s="7">
        <f t="shared" si="11"/>
        <v>0.55882352941176472</v>
      </c>
      <c r="I26" s="7">
        <f t="shared" si="11"/>
        <v>0.5</v>
      </c>
      <c r="J26" s="7">
        <f t="shared" si="11"/>
        <v>0.41176470588235292</v>
      </c>
      <c r="K26" s="7">
        <f t="shared" si="11"/>
        <v>0.3235294117647059</v>
      </c>
      <c r="L26" s="7">
        <f t="shared" si="11"/>
        <v>0.14705882352941177</v>
      </c>
      <c r="M26" s="7">
        <f t="shared" si="11"/>
        <v>0.11764705882352941</v>
      </c>
      <c r="N26" s="7">
        <f t="shared" si="11"/>
        <v>8.8235294117647065E-2</v>
      </c>
      <c r="O26" s="7">
        <f t="shared" si="11"/>
        <v>0.26470588235294118</v>
      </c>
      <c r="P26" s="7">
        <f t="shared" si="11"/>
        <v>0.14705882352941177</v>
      </c>
      <c r="Q26" s="7">
        <f t="shared" si="11"/>
        <v>2.9411764705882353E-2</v>
      </c>
      <c r="R26" s="7">
        <f t="shared" si="11"/>
        <v>0.11764705882352941</v>
      </c>
      <c r="T26" s="292"/>
    </row>
    <row r="27" spans="2:20" ht="10.5" customHeight="1" x14ac:dyDescent="0.15">
      <c r="B27" s="22"/>
      <c r="C27" s="459" t="s">
        <v>200</v>
      </c>
      <c r="D27" s="460"/>
      <c r="E27" s="4" t="s">
        <v>191</v>
      </c>
      <c r="F27" s="3">
        <f>+[1]集計表!GO25</f>
        <v>38</v>
      </c>
      <c r="G27" s="3">
        <f>+[1]集計表!GP25</f>
        <v>13</v>
      </c>
      <c r="H27" s="3">
        <f>+[1]集計表!GQ25</f>
        <v>19</v>
      </c>
      <c r="I27" s="3">
        <f>+[1]集計表!GR25</f>
        <v>12</v>
      </c>
      <c r="J27" s="3">
        <f>+[1]集計表!GS25</f>
        <v>15</v>
      </c>
      <c r="K27" s="3">
        <f>+[1]集計表!GT25</f>
        <v>11</v>
      </c>
      <c r="L27" s="3">
        <f>+[1]集計表!GU25</f>
        <v>9</v>
      </c>
      <c r="M27" s="3">
        <f>+[1]集計表!GV25</f>
        <v>2</v>
      </c>
      <c r="N27" s="3">
        <f>+[1]集計表!GW25</f>
        <v>2</v>
      </c>
      <c r="O27" s="3">
        <f>+[1]集計表!GX25</f>
        <v>10</v>
      </c>
      <c r="P27" s="3">
        <f>+[1]集計表!GY25</f>
        <v>13</v>
      </c>
      <c r="Q27" s="3">
        <f>+[1]集計表!GZ25</f>
        <v>12</v>
      </c>
      <c r="R27" s="3">
        <f>+[1]集計表!HA25</f>
        <v>1</v>
      </c>
      <c r="T27" s="291"/>
    </row>
    <row r="28" spans="2:20" ht="10.5" customHeight="1" x14ac:dyDescent="0.15">
      <c r="B28" s="22"/>
      <c r="C28" s="461"/>
      <c r="D28" s="462"/>
      <c r="E28" s="5" t="s">
        <v>192</v>
      </c>
      <c r="F28" s="6"/>
      <c r="G28" s="7">
        <f t="shared" ref="G28:R28" si="12">IFERROR(G27/$F27,"-")</f>
        <v>0.34210526315789475</v>
      </c>
      <c r="H28" s="7">
        <f t="shared" si="12"/>
        <v>0.5</v>
      </c>
      <c r="I28" s="7">
        <f t="shared" si="12"/>
        <v>0.31578947368421051</v>
      </c>
      <c r="J28" s="7">
        <f t="shared" si="12"/>
        <v>0.39473684210526316</v>
      </c>
      <c r="K28" s="7">
        <f t="shared" si="12"/>
        <v>0.28947368421052633</v>
      </c>
      <c r="L28" s="7">
        <f t="shared" si="12"/>
        <v>0.23684210526315788</v>
      </c>
      <c r="M28" s="7">
        <f t="shared" si="12"/>
        <v>5.2631578947368418E-2</v>
      </c>
      <c r="N28" s="7">
        <f t="shared" si="12"/>
        <v>5.2631578947368418E-2</v>
      </c>
      <c r="O28" s="7">
        <f t="shared" si="12"/>
        <v>0.26315789473684209</v>
      </c>
      <c r="P28" s="7">
        <f t="shared" si="12"/>
        <v>0.34210526315789475</v>
      </c>
      <c r="Q28" s="7">
        <f t="shared" si="12"/>
        <v>0.31578947368421051</v>
      </c>
      <c r="R28" s="7">
        <f t="shared" si="12"/>
        <v>2.6315789473684209E-2</v>
      </c>
      <c r="T28" s="292"/>
    </row>
    <row r="29" spans="2:20" ht="10.5" customHeight="1" x14ac:dyDescent="0.15">
      <c r="B29" s="22"/>
      <c r="C29" s="459" t="s">
        <v>201</v>
      </c>
      <c r="D29" s="460"/>
      <c r="E29" s="4" t="s">
        <v>191</v>
      </c>
      <c r="F29" s="3">
        <f>+[1]集計表!GO26</f>
        <v>49</v>
      </c>
      <c r="G29" s="3">
        <f>+[1]集計表!GP26</f>
        <v>12</v>
      </c>
      <c r="H29" s="3">
        <f>+[1]集計表!GQ26</f>
        <v>8</v>
      </c>
      <c r="I29" s="3">
        <f>+[1]集計表!GR26</f>
        <v>8</v>
      </c>
      <c r="J29" s="3">
        <f>+[1]集計表!GS26</f>
        <v>6</v>
      </c>
      <c r="K29" s="3">
        <f>+[1]集計表!GT26</f>
        <v>4</v>
      </c>
      <c r="L29" s="3">
        <f>+[1]集計表!GU26</f>
        <v>6</v>
      </c>
      <c r="M29" s="3">
        <f>+[1]集計表!GV26</f>
        <v>2</v>
      </c>
      <c r="N29" s="3">
        <f>+[1]集計表!GW26</f>
        <v>3</v>
      </c>
      <c r="O29" s="3">
        <f>+[1]集計表!GX26</f>
        <v>15</v>
      </c>
      <c r="P29" s="3">
        <f>+[1]集計表!GY26</f>
        <v>11</v>
      </c>
      <c r="Q29" s="3">
        <f>+[1]集計表!GZ26</f>
        <v>6</v>
      </c>
      <c r="R29" s="3">
        <f>+[1]集計表!HA26</f>
        <v>9</v>
      </c>
      <c r="T29" s="291"/>
    </row>
    <row r="30" spans="2:20" ht="10.5" customHeight="1" x14ac:dyDescent="0.15">
      <c r="B30" s="22"/>
      <c r="C30" s="461"/>
      <c r="D30" s="462"/>
      <c r="E30" s="5" t="s">
        <v>192</v>
      </c>
      <c r="F30" s="6"/>
      <c r="G30" s="7">
        <f t="shared" ref="G30:R30" si="13">IFERROR(G29/$F29,"-")</f>
        <v>0.24489795918367346</v>
      </c>
      <c r="H30" s="7">
        <f t="shared" si="13"/>
        <v>0.16326530612244897</v>
      </c>
      <c r="I30" s="7">
        <f t="shared" si="13"/>
        <v>0.16326530612244897</v>
      </c>
      <c r="J30" s="7">
        <f t="shared" si="13"/>
        <v>0.12244897959183673</v>
      </c>
      <c r="K30" s="7">
        <f t="shared" si="13"/>
        <v>8.1632653061224483E-2</v>
      </c>
      <c r="L30" s="7">
        <f t="shared" si="13"/>
        <v>0.12244897959183673</v>
      </c>
      <c r="M30" s="7">
        <f t="shared" si="13"/>
        <v>4.0816326530612242E-2</v>
      </c>
      <c r="N30" s="7">
        <f t="shared" si="13"/>
        <v>6.1224489795918366E-2</v>
      </c>
      <c r="O30" s="7">
        <f t="shared" si="13"/>
        <v>0.30612244897959184</v>
      </c>
      <c r="P30" s="7">
        <f t="shared" si="13"/>
        <v>0.22448979591836735</v>
      </c>
      <c r="Q30" s="7">
        <f t="shared" si="13"/>
        <v>0.12244897959183673</v>
      </c>
      <c r="R30" s="7">
        <f t="shared" si="13"/>
        <v>0.18367346938775511</v>
      </c>
      <c r="T30" s="292"/>
    </row>
    <row r="31" spans="2:20" ht="10.5" customHeight="1" x14ac:dyDescent="0.15">
      <c r="B31" s="453" t="s">
        <v>202</v>
      </c>
      <c r="C31" s="484"/>
      <c r="D31" s="485"/>
      <c r="E31" s="30" t="s">
        <v>191</v>
      </c>
      <c r="F31" s="31">
        <f>+F33+F41+F65+F67+F69+F71+F73</f>
        <v>547</v>
      </c>
      <c r="G31" s="31">
        <f t="shared" ref="G31:R31" si="14">+G33+G41+G65+G67+G69+G71+G73</f>
        <v>170</v>
      </c>
      <c r="H31" s="31">
        <f t="shared" si="14"/>
        <v>207</v>
      </c>
      <c r="I31" s="31">
        <f t="shared" si="14"/>
        <v>170</v>
      </c>
      <c r="J31" s="31">
        <f t="shared" si="14"/>
        <v>185</v>
      </c>
      <c r="K31" s="31">
        <f t="shared" si="14"/>
        <v>107</v>
      </c>
      <c r="L31" s="31">
        <f t="shared" si="14"/>
        <v>89</v>
      </c>
      <c r="M31" s="31">
        <f t="shared" si="14"/>
        <v>52</v>
      </c>
      <c r="N31" s="31">
        <f t="shared" si="14"/>
        <v>54</v>
      </c>
      <c r="O31" s="31">
        <f t="shared" si="14"/>
        <v>146</v>
      </c>
      <c r="P31" s="31">
        <f t="shared" si="14"/>
        <v>108</v>
      </c>
      <c r="Q31" s="31">
        <f t="shared" si="14"/>
        <v>105</v>
      </c>
      <c r="R31" s="31">
        <f t="shared" si="14"/>
        <v>74</v>
      </c>
      <c r="T31" s="291"/>
    </row>
    <row r="32" spans="2:20" ht="10.5" customHeight="1" x14ac:dyDescent="0.15">
      <c r="B32" s="486"/>
      <c r="C32" s="487"/>
      <c r="D32" s="488"/>
      <c r="E32" s="32" t="s">
        <v>192</v>
      </c>
      <c r="F32" s="33"/>
      <c r="G32" s="34">
        <f t="shared" ref="G32:R32" si="15">IFERROR(G31/$F31,"-")</f>
        <v>0.31078610603290674</v>
      </c>
      <c r="H32" s="34">
        <f t="shared" si="15"/>
        <v>0.37842778793418647</v>
      </c>
      <c r="I32" s="34">
        <f t="shared" si="15"/>
        <v>0.31078610603290674</v>
      </c>
      <c r="J32" s="34">
        <f t="shared" si="15"/>
        <v>0.33820840950639852</v>
      </c>
      <c r="K32" s="34">
        <f t="shared" si="15"/>
        <v>0.19561243144424131</v>
      </c>
      <c r="L32" s="34">
        <f t="shared" si="15"/>
        <v>0.16270566727605118</v>
      </c>
      <c r="M32" s="34">
        <f t="shared" si="15"/>
        <v>9.5063985374771481E-2</v>
      </c>
      <c r="N32" s="34">
        <f t="shared" si="15"/>
        <v>9.8720292504570387E-2</v>
      </c>
      <c r="O32" s="34">
        <f t="shared" si="15"/>
        <v>0.26691042047531993</v>
      </c>
      <c r="P32" s="34">
        <f t="shared" si="15"/>
        <v>0.19744058500914077</v>
      </c>
      <c r="Q32" s="34">
        <f t="shared" si="15"/>
        <v>0.19195612431444242</v>
      </c>
      <c r="R32" s="34">
        <f t="shared" si="15"/>
        <v>0.13528336380255943</v>
      </c>
      <c r="T32" s="292"/>
    </row>
    <row r="33" spans="2:20" ht="10.5" customHeight="1" x14ac:dyDescent="0.15">
      <c r="B33" s="22"/>
      <c r="C33" s="464" t="s">
        <v>203</v>
      </c>
      <c r="D33" s="479"/>
      <c r="E33" s="36" t="s">
        <v>191</v>
      </c>
      <c r="F33" s="37">
        <f>+[1]集計表!GO8</f>
        <v>110</v>
      </c>
      <c r="G33" s="37">
        <f>+[1]集計表!GP8</f>
        <v>40</v>
      </c>
      <c r="H33" s="37">
        <f>+[1]集計表!GQ8</f>
        <v>37</v>
      </c>
      <c r="I33" s="37">
        <f>+[1]集計表!GR8</f>
        <v>38</v>
      </c>
      <c r="J33" s="37">
        <f>+[1]集計表!GS8</f>
        <v>38</v>
      </c>
      <c r="K33" s="37">
        <f>+[1]集計表!GT8</f>
        <v>25</v>
      </c>
      <c r="L33" s="37">
        <f>+[1]集計表!GU8</f>
        <v>18</v>
      </c>
      <c r="M33" s="37">
        <f>+[1]集計表!GV8</f>
        <v>7</v>
      </c>
      <c r="N33" s="37">
        <f>+[1]集計表!GW8</f>
        <v>16</v>
      </c>
      <c r="O33" s="37">
        <f>+[1]集計表!GX8</f>
        <v>34</v>
      </c>
      <c r="P33" s="37">
        <f>+[1]集計表!GY8</f>
        <v>27</v>
      </c>
      <c r="Q33" s="37">
        <f>+[1]集計表!GZ8</f>
        <v>31</v>
      </c>
      <c r="R33" s="37">
        <f>+[1]集計表!HA8</f>
        <v>13</v>
      </c>
      <c r="T33" s="291"/>
    </row>
    <row r="34" spans="2:20" ht="10.5" customHeight="1" x14ac:dyDescent="0.15">
      <c r="B34" s="22"/>
      <c r="C34" s="482"/>
      <c r="D34" s="483"/>
      <c r="E34" s="38" t="s">
        <v>192</v>
      </c>
      <c r="F34" s="39"/>
      <c r="G34" s="40">
        <f t="shared" ref="G34:R34" si="16">IFERROR(G33/$F33,"-")</f>
        <v>0.36363636363636365</v>
      </c>
      <c r="H34" s="40">
        <f t="shared" si="16"/>
        <v>0.33636363636363636</v>
      </c>
      <c r="I34" s="40">
        <f t="shared" si="16"/>
        <v>0.34545454545454546</v>
      </c>
      <c r="J34" s="40">
        <f t="shared" si="16"/>
        <v>0.34545454545454546</v>
      </c>
      <c r="K34" s="40">
        <f t="shared" si="16"/>
        <v>0.22727272727272727</v>
      </c>
      <c r="L34" s="40">
        <f t="shared" si="16"/>
        <v>0.16363636363636364</v>
      </c>
      <c r="M34" s="40">
        <f t="shared" si="16"/>
        <v>6.363636363636363E-2</v>
      </c>
      <c r="N34" s="40">
        <f t="shared" si="16"/>
        <v>0.14545454545454545</v>
      </c>
      <c r="O34" s="40">
        <f t="shared" si="16"/>
        <v>0.30909090909090908</v>
      </c>
      <c r="P34" s="40">
        <f t="shared" si="16"/>
        <v>0.24545454545454545</v>
      </c>
      <c r="Q34" s="40">
        <f t="shared" si="16"/>
        <v>0.2818181818181818</v>
      </c>
      <c r="R34" s="40">
        <f t="shared" si="16"/>
        <v>0.11818181818181818</v>
      </c>
      <c r="T34" s="292"/>
    </row>
    <row r="35" spans="2:20" ht="10.5" customHeight="1" x14ac:dyDescent="0.15">
      <c r="B35" s="22"/>
      <c r="C35" s="62"/>
      <c r="D35" s="451" t="s">
        <v>39</v>
      </c>
      <c r="E35" s="4" t="s">
        <v>191</v>
      </c>
      <c r="F35" s="3">
        <f>+[1]集計表!GO27</f>
        <v>34</v>
      </c>
      <c r="G35" s="3">
        <f>+[1]集計表!GP27</f>
        <v>9</v>
      </c>
      <c r="H35" s="3">
        <f>+[1]集計表!GQ27</f>
        <v>11</v>
      </c>
      <c r="I35" s="3">
        <f>+[1]集計表!GR27</f>
        <v>10</v>
      </c>
      <c r="J35" s="3">
        <f>+[1]集計表!GS27</f>
        <v>4</v>
      </c>
      <c r="K35" s="3">
        <f>+[1]集計表!GT27</f>
        <v>6</v>
      </c>
      <c r="L35" s="3">
        <f>+[1]集計表!GU27</f>
        <v>7</v>
      </c>
      <c r="M35" s="3">
        <f>+[1]集計表!GV27</f>
        <v>1</v>
      </c>
      <c r="N35" s="3">
        <f>+[1]集計表!GW27</f>
        <v>4</v>
      </c>
      <c r="O35" s="3">
        <f>+[1]集計表!GX27</f>
        <v>15</v>
      </c>
      <c r="P35" s="3">
        <f>+[1]集計表!GY27</f>
        <v>6</v>
      </c>
      <c r="Q35" s="3">
        <f>+[1]集計表!GZ27</f>
        <v>10</v>
      </c>
      <c r="R35" s="3">
        <f>+[1]集計表!HA27</f>
        <v>3</v>
      </c>
      <c r="T35" s="291"/>
    </row>
    <row r="36" spans="2:20" ht="10.5" customHeight="1" x14ac:dyDescent="0.15">
      <c r="B36" s="22"/>
      <c r="C36" s="62"/>
      <c r="D36" s="452"/>
      <c r="E36" s="5" t="s">
        <v>192</v>
      </c>
      <c r="F36" s="6"/>
      <c r="G36" s="7">
        <f t="shared" ref="G36:R36" si="17">IFERROR(G35/$F35,"-")</f>
        <v>0.26470588235294118</v>
      </c>
      <c r="H36" s="7">
        <f t="shared" si="17"/>
        <v>0.3235294117647059</v>
      </c>
      <c r="I36" s="7">
        <f t="shared" si="17"/>
        <v>0.29411764705882354</v>
      </c>
      <c r="J36" s="7">
        <f t="shared" si="17"/>
        <v>0.11764705882352941</v>
      </c>
      <c r="K36" s="7">
        <f t="shared" si="17"/>
        <v>0.17647058823529413</v>
      </c>
      <c r="L36" s="7">
        <f t="shared" si="17"/>
        <v>0.20588235294117646</v>
      </c>
      <c r="M36" s="7">
        <f t="shared" si="17"/>
        <v>2.9411764705882353E-2</v>
      </c>
      <c r="N36" s="7">
        <f t="shared" si="17"/>
        <v>0.11764705882352941</v>
      </c>
      <c r="O36" s="7">
        <f t="shared" si="17"/>
        <v>0.44117647058823528</v>
      </c>
      <c r="P36" s="7">
        <f t="shared" si="17"/>
        <v>0.17647058823529413</v>
      </c>
      <c r="Q36" s="7">
        <f t="shared" si="17"/>
        <v>0.29411764705882354</v>
      </c>
      <c r="R36" s="7">
        <f t="shared" si="17"/>
        <v>8.8235294117647065E-2</v>
      </c>
      <c r="T36" s="292"/>
    </row>
    <row r="37" spans="2:20" ht="10.5" customHeight="1" x14ac:dyDescent="0.15">
      <c r="B37" s="22"/>
      <c r="C37" s="62"/>
      <c r="D37" s="451" t="s">
        <v>19</v>
      </c>
      <c r="E37" s="4" t="s">
        <v>191</v>
      </c>
      <c r="F37" s="3">
        <f>+[1]集計表!GO28</f>
        <v>42</v>
      </c>
      <c r="G37" s="3">
        <f>+[1]集計表!GP28</f>
        <v>15</v>
      </c>
      <c r="H37" s="3">
        <f>+[1]集計表!GQ28</f>
        <v>12</v>
      </c>
      <c r="I37" s="3">
        <f>+[1]集計表!GR28</f>
        <v>15</v>
      </c>
      <c r="J37" s="3">
        <f>+[1]集計表!GS28</f>
        <v>17</v>
      </c>
      <c r="K37" s="3">
        <f>+[1]集計表!GT28</f>
        <v>6</v>
      </c>
      <c r="L37" s="3">
        <f>+[1]集計表!GU28</f>
        <v>3</v>
      </c>
      <c r="M37" s="3">
        <f>+[1]集計表!GV28</f>
        <v>3</v>
      </c>
      <c r="N37" s="3">
        <f>+[1]集計表!GW28</f>
        <v>4</v>
      </c>
      <c r="O37" s="3">
        <f>+[1]集計表!GX28</f>
        <v>9</v>
      </c>
      <c r="P37" s="3">
        <f>+[1]集計表!GY28</f>
        <v>11</v>
      </c>
      <c r="Q37" s="3">
        <f>+[1]集計表!GZ28</f>
        <v>10</v>
      </c>
      <c r="R37" s="3">
        <f>+[1]集計表!HA28</f>
        <v>4</v>
      </c>
      <c r="T37" s="291"/>
    </row>
    <row r="38" spans="2:20" ht="10.5" customHeight="1" x14ac:dyDescent="0.15">
      <c r="B38" s="22"/>
      <c r="C38" s="62"/>
      <c r="D38" s="452"/>
      <c r="E38" s="5" t="s">
        <v>192</v>
      </c>
      <c r="F38" s="6"/>
      <c r="G38" s="7">
        <f t="shared" ref="G38:R38" si="18">IFERROR(G37/$F37,"-")</f>
        <v>0.35714285714285715</v>
      </c>
      <c r="H38" s="7">
        <f t="shared" si="18"/>
        <v>0.2857142857142857</v>
      </c>
      <c r="I38" s="7">
        <f t="shared" si="18"/>
        <v>0.35714285714285715</v>
      </c>
      <c r="J38" s="7">
        <f t="shared" si="18"/>
        <v>0.40476190476190477</v>
      </c>
      <c r="K38" s="7">
        <f t="shared" si="18"/>
        <v>0.14285714285714285</v>
      </c>
      <c r="L38" s="7">
        <f t="shared" si="18"/>
        <v>7.1428571428571425E-2</v>
      </c>
      <c r="M38" s="7">
        <f t="shared" si="18"/>
        <v>7.1428571428571425E-2</v>
      </c>
      <c r="N38" s="7">
        <f t="shared" si="18"/>
        <v>9.5238095238095233E-2</v>
      </c>
      <c r="O38" s="7">
        <f t="shared" si="18"/>
        <v>0.21428571428571427</v>
      </c>
      <c r="P38" s="7">
        <f t="shared" si="18"/>
        <v>0.26190476190476192</v>
      </c>
      <c r="Q38" s="7">
        <f t="shared" si="18"/>
        <v>0.23809523809523808</v>
      </c>
      <c r="R38" s="7">
        <f t="shared" si="18"/>
        <v>9.5238095238095233E-2</v>
      </c>
      <c r="T38" s="292"/>
    </row>
    <row r="39" spans="2:20" ht="10.5" customHeight="1" x14ac:dyDescent="0.15">
      <c r="B39" s="22"/>
      <c r="C39" s="62"/>
      <c r="D39" s="451" t="s">
        <v>20</v>
      </c>
      <c r="E39" s="4" t="s">
        <v>191</v>
      </c>
      <c r="F39" s="3">
        <f>+[1]集計表!GO29</f>
        <v>34</v>
      </c>
      <c r="G39" s="3">
        <f>+[1]集計表!GP29</f>
        <v>16</v>
      </c>
      <c r="H39" s="3">
        <f>+[1]集計表!GQ29</f>
        <v>14</v>
      </c>
      <c r="I39" s="3">
        <f>+[1]集計表!GR29</f>
        <v>13</v>
      </c>
      <c r="J39" s="3">
        <f>+[1]集計表!GS29</f>
        <v>17</v>
      </c>
      <c r="K39" s="3">
        <f>+[1]集計表!GT29</f>
        <v>13</v>
      </c>
      <c r="L39" s="3">
        <f>+[1]集計表!GU29</f>
        <v>8</v>
      </c>
      <c r="M39" s="3">
        <f>+[1]集計表!GV29</f>
        <v>3</v>
      </c>
      <c r="N39" s="3">
        <f>+[1]集計表!GW29</f>
        <v>8</v>
      </c>
      <c r="O39" s="3">
        <f>+[1]集計表!GX29</f>
        <v>10</v>
      </c>
      <c r="P39" s="3">
        <f>+[1]集計表!GY29</f>
        <v>10</v>
      </c>
      <c r="Q39" s="3">
        <f>+[1]集計表!GZ29</f>
        <v>11</v>
      </c>
      <c r="R39" s="3">
        <f>+[1]集計表!HA29</f>
        <v>6</v>
      </c>
      <c r="T39" s="291"/>
    </row>
    <row r="40" spans="2:20" ht="10.5" customHeight="1" x14ac:dyDescent="0.15">
      <c r="B40" s="22"/>
      <c r="C40" s="63"/>
      <c r="D40" s="452"/>
      <c r="E40" s="5" t="s">
        <v>192</v>
      </c>
      <c r="F40" s="6"/>
      <c r="G40" s="7">
        <f t="shared" ref="G40:R40" si="19">IFERROR(G39/$F39,"-")</f>
        <v>0.47058823529411764</v>
      </c>
      <c r="H40" s="7">
        <f t="shared" si="19"/>
        <v>0.41176470588235292</v>
      </c>
      <c r="I40" s="7">
        <f t="shared" si="19"/>
        <v>0.38235294117647056</v>
      </c>
      <c r="J40" s="7">
        <f t="shared" si="19"/>
        <v>0.5</v>
      </c>
      <c r="K40" s="7">
        <f t="shared" si="19"/>
        <v>0.38235294117647056</v>
      </c>
      <c r="L40" s="7">
        <f t="shared" si="19"/>
        <v>0.23529411764705882</v>
      </c>
      <c r="M40" s="7">
        <f t="shared" si="19"/>
        <v>8.8235294117647065E-2</v>
      </c>
      <c r="N40" s="7">
        <f t="shared" si="19"/>
        <v>0.23529411764705882</v>
      </c>
      <c r="O40" s="7">
        <f t="shared" si="19"/>
        <v>0.29411764705882354</v>
      </c>
      <c r="P40" s="7">
        <f t="shared" si="19"/>
        <v>0.29411764705882354</v>
      </c>
      <c r="Q40" s="7">
        <f t="shared" si="19"/>
        <v>0.3235294117647059</v>
      </c>
      <c r="R40" s="7">
        <f t="shared" si="19"/>
        <v>0.17647058823529413</v>
      </c>
      <c r="T40" s="292"/>
    </row>
    <row r="41" spans="2:20" ht="10.5" customHeight="1" x14ac:dyDescent="0.15">
      <c r="B41" s="22"/>
      <c r="C41" s="464" t="s">
        <v>204</v>
      </c>
      <c r="D41" s="479"/>
      <c r="E41" s="36" t="s">
        <v>191</v>
      </c>
      <c r="F41" s="37">
        <f>+[1]集計表!GO9</f>
        <v>177</v>
      </c>
      <c r="G41" s="37">
        <f>+[1]集計表!GP9</f>
        <v>53</v>
      </c>
      <c r="H41" s="37">
        <f>+[1]集計表!GQ9</f>
        <v>62</v>
      </c>
      <c r="I41" s="37">
        <f>+[1]集計表!GR9</f>
        <v>56</v>
      </c>
      <c r="J41" s="37">
        <f>+[1]集計表!GS9</f>
        <v>53</v>
      </c>
      <c r="K41" s="37">
        <f>+[1]集計表!GT9</f>
        <v>32</v>
      </c>
      <c r="L41" s="37">
        <f>+[1]集計表!GU9</f>
        <v>29</v>
      </c>
      <c r="M41" s="37">
        <f>+[1]集計表!GV9</f>
        <v>23</v>
      </c>
      <c r="N41" s="37">
        <f>+[1]集計表!GW9</f>
        <v>15</v>
      </c>
      <c r="O41" s="37">
        <f>+[1]集計表!GX9</f>
        <v>38</v>
      </c>
      <c r="P41" s="37">
        <f>+[1]集計表!GY9</f>
        <v>35</v>
      </c>
      <c r="Q41" s="37">
        <f>+[1]集計表!GZ9</f>
        <v>28</v>
      </c>
      <c r="R41" s="37">
        <f>+[1]集計表!HA9</f>
        <v>35</v>
      </c>
      <c r="T41" s="291"/>
    </row>
    <row r="42" spans="2:20" ht="10.5" customHeight="1" x14ac:dyDescent="0.15">
      <c r="B42" s="22"/>
      <c r="C42" s="482"/>
      <c r="D42" s="483"/>
      <c r="E42" s="38" t="s">
        <v>192</v>
      </c>
      <c r="F42" s="39"/>
      <c r="G42" s="40">
        <f t="shared" ref="G42:R42" si="20">IFERROR(G41/$F41,"-")</f>
        <v>0.29943502824858759</v>
      </c>
      <c r="H42" s="40">
        <f t="shared" si="20"/>
        <v>0.35028248587570621</v>
      </c>
      <c r="I42" s="40">
        <f t="shared" si="20"/>
        <v>0.31638418079096048</v>
      </c>
      <c r="J42" s="40">
        <f t="shared" si="20"/>
        <v>0.29943502824858759</v>
      </c>
      <c r="K42" s="40">
        <f t="shared" si="20"/>
        <v>0.1807909604519774</v>
      </c>
      <c r="L42" s="40">
        <f t="shared" si="20"/>
        <v>0.16384180790960451</v>
      </c>
      <c r="M42" s="40">
        <f t="shared" si="20"/>
        <v>0.12994350282485875</v>
      </c>
      <c r="N42" s="40">
        <f t="shared" si="20"/>
        <v>8.4745762711864403E-2</v>
      </c>
      <c r="O42" s="40">
        <f t="shared" si="20"/>
        <v>0.21468926553672316</v>
      </c>
      <c r="P42" s="40">
        <f t="shared" si="20"/>
        <v>0.19774011299435029</v>
      </c>
      <c r="Q42" s="40">
        <f t="shared" si="20"/>
        <v>0.15819209039548024</v>
      </c>
      <c r="R42" s="40">
        <f t="shared" si="20"/>
        <v>0.19774011299435029</v>
      </c>
      <c r="T42" s="292"/>
    </row>
    <row r="43" spans="2:20" ht="10.5" customHeight="1" x14ac:dyDescent="0.15">
      <c r="B43" s="22"/>
      <c r="C43" s="62"/>
      <c r="D43" s="451" t="s">
        <v>50</v>
      </c>
      <c r="E43" s="4" t="s">
        <v>191</v>
      </c>
      <c r="F43" s="3">
        <f>+[1]集計表!GO30</f>
        <v>84</v>
      </c>
      <c r="G43" s="3">
        <f>+[1]集計表!GP30</f>
        <v>22</v>
      </c>
      <c r="H43" s="3">
        <f>+[1]集計表!GQ30</f>
        <v>29</v>
      </c>
      <c r="I43" s="3">
        <f>+[1]集計表!GR30</f>
        <v>24</v>
      </c>
      <c r="J43" s="3">
        <f>+[1]集計表!GS30</f>
        <v>26</v>
      </c>
      <c r="K43" s="3">
        <f>+[1]集計表!GT30</f>
        <v>14</v>
      </c>
      <c r="L43" s="3">
        <f>+[1]集計表!GU30</f>
        <v>19</v>
      </c>
      <c r="M43" s="3">
        <f>+[1]集計表!GV30</f>
        <v>14</v>
      </c>
      <c r="N43" s="3">
        <f>+[1]集計表!GW30</f>
        <v>7</v>
      </c>
      <c r="O43" s="3">
        <f>+[1]集計表!GX30</f>
        <v>20</v>
      </c>
      <c r="P43" s="3">
        <f>+[1]集計表!GY30</f>
        <v>20</v>
      </c>
      <c r="Q43" s="3">
        <f>+[1]集計表!GZ30</f>
        <v>11</v>
      </c>
      <c r="R43" s="3">
        <f>+[1]集計表!HA30</f>
        <v>9</v>
      </c>
      <c r="T43" s="291"/>
    </row>
    <row r="44" spans="2:20" ht="10.5" customHeight="1" x14ac:dyDescent="0.15">
      <c r="B44" s="22"/>
      <c r="C44" s="62"/>
      <c r="D44" s="452"/>
      <c r="E44" s="5" t="s">
        <v>192</v>
      </c>
      <c r="F44" s="6"/>
      <c r="G44" s="7">
        <f t="shared" ref="G44:R44" si="21">IFERROR(G43/$F43,"-")</f>
        <v>0.26190476190476192</v>
      </c>
      <c r="H44" s="7">
        <f t="shared" si="21"/>
        <v>0.34523809523809523</v>
      </c>
      <c r="I44" s="7">
        <f t="shared" si="21"/>
        <v>0.2857142857142857</v>
      </c>
      <c r="J44" s="7">
        <f t="shared" si="21"/>
        <v>0.30952380952380953</v>
      </c>
      <c r="K44" s="7">
        <f t="shared" si="21"/>
        <v>0.16666666666666666</v>
      </c>
      <c r="L44" s="7">
        <f t="shared" si="21"/>
        <v>0.22619047619047619</v>
      </c>
      <c r="M44" s="7">
        <f t="shared" si="21"/>
        <v>0.16666666666666666</v>
      </c>
      <c r="N44" s="7">
        <f t="shared" si="21"/>
        <v>8.3333333333333329E-2</v>
      </c>
      <c r="O44" s="7">
        <f t="shared" si="21"/>
        <v>0.23809523809523808</v>
      </c>
      <c r="P44" s="7">
        <f t="shared" si="21"/>
        <v>0.23809523809523808</v>
      </c>
      <c r="Q44" s="7">
        <f t="shared" si="21"/>
        <v>0.13095238095238096</v>
      </c>
      <c r="R44" s="7">
        <f t="shared" si="21"/>
        <v>0.10714285714285714</v>
      </c>
      <c r="T44" s="292"/>
    </row>
    <row r="45" spans="2:20" ht="10.5" customHeight="1" x14ac:dyDescent="0.15">
      <c r="B45" s="22"/>
      <c r="C45" s="62"/>
      <c r="D45" s="451" t="s">
        <v>205</v>
      </c>
      <c r="E45" s="4" t="s">
        <v>191</v>
      </c>
      <c r="F45" s="3">
        <f>+[1]集計表!GO31</f>
        <v>10</v>
      </c>
      <c r="G45" s="3">
        <f>+[1]集計表!GP31</f>
        <v>3</v>
      </c>
      <c r="H45" s="3">
        <f>+[1]集計表!GQ31</f>
        <v>3</v>
      </c>
      <c r="I45" s="3">
        <f>+[1]集計表!GR31</f>
        <v>2</v>
      </c>
      <c r="J45" s="3">
        <f>+[1]集計表!GS31</f>
        <v>3</v>
      </c>
      <c r="K45" s="3">
        <f>+[1]集計表!GT31</f>
        <v>2</v>
      </c>
      <c r="L45" s="3">
        <f>+[1]集計表!GU31</f>
        <v>3</v>
      </c>
      <c r="M45" s="3">
        <f>+[1]集計表!GV31</f>
        <v>2</v>
      </c>
      <c r="N45" s="3">
        <f>+[1]集計表!GW31</f>
        <v>0</v>
      </c>
      <c r="O45" s="3">
        <f>+[1]集計表!GX31</f>
        <v>1</v>
      </c>
      <c r="P45" s="3">
        <f>+[1]集計表!GY31</f>
        <v>3</v>
      </c>
      <c r="Q45" s="3">
        <f>+[1]集計表!GZ31</f>
        <v>0</v>
      </c>
      <c r="R45" s="3">
        <f>+[1]集計表!HA31</f>
        <v>1</v>
      </c>
      <c r="T45" s="291"/>
    </row>
    <row r="46" spans="2:20" ht="10.5" customHeight="1" x14ac:dyDescent="0.15">
      <c r="B46" s="22"/>
      <c r="C46" s="62"/>
      <c r="D46" s="452"/>
      <c r="E46" s="5" t="s">
        <v>192</v>
      </c>
      <c r="F46" s="6"/>
      <c r="G46" s="7">
        <f t="shared" ref="G46:R46" si="22">IFERROR(G45/$F45,"-")</f>
        <v>0.3</v>
      </c>
      <c r="H46" s="7">
        <f t="shared" si="22"/>
        <v>0.3</v>
      </c>
      <c r="I46" s="7">
        <f t="shared" si="22"/>
        <v>0.2</v>
      </c>
      <c r="J46" s="7">
        <f t="shared" si="22"/>
        <v>0.3</v>
      </c>
      <c r="K46" s="7">
        <f t="shared" si="22"/>
        <v>0.2</v>
      </c>
      <c r="L46" s="7">
        <f t="shared" si="22"/>
        <v>0.3</v>
      </c>
      <c r="M46" s="7">
        <f t="shared" si="22"/>
        <v>0.2</v>
      </c>
      <c r="N46" s="7">
        <f t="shared" si="22"/>
        <v>0</v>
      </c>
      <c r="O46" s="7">
        <f t="shared" si="22"/>
        <v>0.1</v>
      </c>
      <c r="P46" s="7">
        <f t="shared" si="22"/>
        <v>0.3</v>
      </c>
      <c r="Q46" s="7">
        <f t="shared" si="22"/>
        <v>0</v>
      </c>
      <c r="R46" s="7">
        <f t="shared" si="22"/>
        <v>0.1</v>
      </c>
      <c r="T46" s="292"/>
    </row>
    <row r="47" spans="2:20" ht="10.5" customHeight="1" x14ac:dyDescent="0.15">
      <c r="B47" s="22"/>
      <c r="C47" s="447" t="s">
        <v>206</v>
      </c>
      <c r="D47" s="451" t="s">
        <v>207</v>
      </c>
      <c r="E47" s="4" t="s">
        <v>191</v>
      </c>
      <c r="F47" s="3">
        <f>+[1]集計表!GO32</f>
        <v>20</v>
      </c>
      <c r="G47" s="3">
        <f>+[1]集計表!GP32</f>
        <v>5</v>
      </c>
      <c r="H47" s="3">
        <f>+[1]集計表!GQ32</f>
        <v>11</v>
      </c>
      <c r="I47" s="3">
        <f>+[1]集計表!GR32</f>
        <v>5</v>
      </c>
      <c r="J47" s="3">
        <f>+[1]集計表!GS32</f>
        <v>8</v>
      </c>
      <c r="K47" s="3">
        <f>+[1]集計表!GT32</f>
        <v>4</v>
      </c>
      <c r="L47" s="3">
        <f>+[1]集計表!GU32</f>
        <v>6</v>
      </c>
      <c r="M47" s="3">
        <f>+[1]集計表!GV32</f>
        <v>5</v>
      </c>
      <c r="N47" s="3">
        <f>+[1]集計表!GW32</f>
        <v>2</v>
      </c>
      <c r="O47" s="3">
        <f>+[1]集計表!GX32</f>
        <v>4</v>
      </c>
      <c r="P47" s="3">
        <f>+[1]集計表!GY32</f>
        <v>5</v>
      </c>
      <c r="Q47" s="3">
        <f>+[1]集計表!GZ32</f>
        <v>1</v>
      </c>
      <c r="R47" s="3">
        <f>+[1]集計表!HA32</f>
        <v>1</v>
      </c>
      <c r="T47" s="291"/>
    </row>
    <row r="48" spans="2:20" ht="10.5" customHeight="1" x14ac:dyDescent="0.15">
      <c r="B48" s="22"/>
      <c r="C48" s="447"/>
      <c r="D48" s="452"/>
      <c r="E48" s="5" t="s">
        <v>192</v>
      </c>
      <c r="F48" s="6"/>
      <c r="G48" s="7">
        <f t="shared" ref="G48:R48" si="23">IFERROR(G47/$F47,"-")</f>
        <v>0.25</v>
      </c>
      <c r="H48" s="7">
        <f t="shared" si="23"/>
        <v>0.55000000000000004</v>
      </c>
      <c r="I48" s="7">
        <f t="shared" si="23"/>
        <v>0.25</v>
      </c>
      <c r="J48" s="7">
        <f t="shared" si="23"/>
        <v>0.4</v>
      </c>
      <c r="K48" s="7">
        <f t="shared" si="23"/>
        <v>0.2</v>
      </c>
      <c r="L48" s="7">
        <f t="shared" si="23"/>
        <v>0.3</v>
      </c>
      <c r="M48" s="7">
        <f t="shared" si="23"/>
        <v>0.25</v>
      </c>
      <c r="N48" s="7">
        <f t="shared" si="23"/>
        <v>0.1</v>
      </c>
      <c r="O48" s="7">
        <f t="shared" si="23"/>
        <v>0.2</v>
      </c>
      <c r="P48" s="7">
        <f t="shared" si="23"/>
        <v>0.25</v>
      </c>
      <c r="Q48" s="7">
        <f t="shared" si="23"/>
        <v>0.05</v>
      </c>
      <c r="R48" s="7">
        <f t="shared" si="23"/>
        <v>0.05</v>
      </c>
      <c r="T48" s="292"/>
    </row>
    <row r="49" spans="2:20" ht="10.5" customHeight="1" x14ac:dyDescent="0.15">
      <c r="B49" s="22"/>
      <c r="C49" s="447" t="s">
        <v>208</v>
      </c>
      <c r="D49" s="451" t="s">
        <v>209</v>
      </c>
      <c r="E49" s="4" t="s">
        <v>191</v>
      </c>
      <c r="F49" s="3">
        <f>+[1]集計表!GO33</f>
        <v>23</v>
      </c>
      <c r="G49" s="3">
        <f>+[1]集計表!GP33</f>
        <v>5</v>
      </c>
      <c r="H49" s="3">
        <f>+[1]集計表!GQ33</f>
        <v>9</v>
      </c>
      <c r="I49" s="3">
        <f>+[1]集計表!GR33</f>
        <v>7</v>
      </c>
      <c r="J49" s="3">
        <f>+[1]集計表!GS33</f>
        <v>7</v>
      </c>
      <c r="K49" s="3">
        <f>+[1]集計表!GT33</f>
        <v>6</v>
      </c>
      <c r="L49" s="3">
        <f>+[1]集計表!GU33</f>
        <v>2</v>
      </c>
      <c r="M49" s="3">
        <f>+[1]集計表!GV33</f>
        <v>4</v>
      </c>
      <c r="N49" s="3">
        <f>+[1]集計表!GW33</f>
        <v>2</v>
      </c>
      <c r="O49" s="3">
        <f>+[1]集計表!GX33</f>
        <v>9</v>
      </c>
      <c r="P49" s="3">
        <f>+[1]集計表!GY33</f>
        <v>7</v>
      </c>
      <c r="Q49" s="3">
        <f>+[1]集計表!GZ33</f>
        <v>3</v>
      </c>
      <c r="R49" s="3">
        <f>+[1]集計表!HA33</f>
        <v>2</v>
      </c>
      <c r="T49" s="291"/>
    </row>
    <row r="50" spans="2:20" ht="10.5" customHeight="1" x14ac:dyDescent="0.15">
      <c r="B50" s="22"/>
      <c r="C50" s="447"/>
      <c r="D50" s="452"/>
      <c r="E50" s="5" t="s">
        <v>192</v>
      </c>
      <c r="F50" s="6"/>
      <c r="G50" s="7">
        <f t="shared" ref="G50:R50" si="24">IFERROR(G49/$F49,"-")</f>
        <v>0.21739130434782608</v>
      </c>
      <c r="H50" s="7">
        <f t="shared" si="24"/>
        <v>0.39130434782608697</v>
      </c>
      <c r="I50" s="7">
        <f t="shared" si="24"/>
        <v>0.30434782608695654</v>
      </c>
      <c r="J50" s="7">
        <f t="shared" si="24"/>
        <v>0.30434782608695654</v>
      </c>
      <c r="K50" s="7">
        <f t="shared" si="24"/>
        <v>0.2608695652173913</v>
      </c>
      <c r="L50" s="7">
        <f t="shared" si="24"/>
        <v>8.6956521739130432E-2</v>
      </c>
      <c r="M50" s="7">
        <f t="shared" si="24"/>
        <v>0.17391304347826086</v>
      </c>
      <c r="N50" s="7">
        <f t="shared" si="24"/>
        <v>8.6956521739130432E-2</v>
      </c>
      <c r="O50" s="7">
        <f t="shared" si="24"/>
        <v>0.39130434782608697</v>
      </c>
      <c r="P50" s="7">
        <f t="shared" si="24"/>
        <v>0.30434782608695654</v>
      </c>
      <c r="Q50" s="7">
        <f t="shared" si="24"/>
        <v>0.13043478260869565</v>
      </c>
      <c r="R50" s="7">
        <f t="shared" si="24"/>
        <v>8.6956521739130432E-2</v>
      </c>
      <c r="T50" s="292"/>
    </row>
    <row r="51" spans="2:20" ht="10.5" customHeight="1" x14ac:dyDescent="0.15">
      <c r="B51" s="22"/>
      <c r="C51" s="62"/>
      <c r="D51" s="451" t="s">
        <v>210</v>
      </c>
      <c r="E51" s="4" t="s">
        <v>191</v>
      </c>
      <c r="F51" s="3">
        <f>+[1]集計表!GO34</f>
        <v>20</v>
      </c>
      <c r="G51" s="3">
        <f>+[1]集計表!GP34</f>
        <v>7</v>
      </c>
      <c r="H51" s="3">
        <f>+[1]集計表!GQ34</f>
        <v>5</v>
      </c>
      <c r="I51" s="3">
        <f>+[1]集計表!GR34</f>
        <v>10</v>
      </c>
      <c r="J51" s="3">
        <f>+[1]集計表!GS34</f>
        <v>7</v>
      </c>
      <c r="K51" s="3">
        <f>+[1]集計表!GT34</f>
        <v>2</v>
      </c>
      <c r="L51" s="3">
        <f>+[1]集計表!GU34</f>
        <v>5</v>
      </c>
      <c r="M51" s="3">
        <f>+[1]集計表!GV34</f>
        <v>3</v>
      </c>
      <c r="N51" s="3">
        <f>+[1]集計表!GW34</f>
        <v>1</v>
      </c>
      <c r="O51" s="3">
        <f>+[1]集計表!GX34</f>
        <v>4</v>
      </c>
      <c r="P51" s="3">
        <f>+[1]集計表!GY34</f>
        <v>4</v>
      </c>
      <c r="Q51" s="3">
        <f>+[1]集計表!GZ34</f>
        <v>5</v>
      </c>
      <c r="R51" s="3">
        <f>+[1]集計表!HA34</f>
        <v>3</v>
      </c>
      <c r="T51" s="291"/>
    </row>
    <row r="52" spans="2:20" ht="10.5" customHeight="1" x14ac:dyDescent="0.15">
      <c r="B52" s="22"/>
      <c r="C52" s="62"/>
      <c r="D52" s="452"/>
      <c r="E52" s="5" t="s">
        <v>192</v>
      </c>
      <c r="F52" s="6"/>
      <c r="G52" s="7">
        <f t="shared" ref="G52:R52" si="25">IFERROR(G51/$F51,"-")</f>
        <v>0.35</v>
      </c>
      <c r="H52" s="7">
        <f t="shared" si="25"/>
        <v>0.25</v>
      </c>
      <c r="I52" s="7">
        <f t="shared" si="25"/>
        <v>0.5</v>
      </c>
      <c r="J52" s="7">
        <f t="shared" si="25"/>
        <v>0.35</v>
      </c>
      <c r="K52" s="7">
        <f t="shared" si="25"/>
        <v>0.1</v>
      </c>
      <c r="L52" s="7">
        <f t="shared" si="25"/>
        <v>0.25</v>
      </c>
      <c r="M52" s="7">
        <f t="shared" si="25"/>
        <v>0.15</v>
      </c>
      <c r="N52" s="7">
        <f t="shared" si="25"/>
        <v>0.05</v>
      </c>
      <c r="O52" s="7">
        <f t="shared" si="25"/>
        <v>0.2</v>
      </c>
      <c r="P52" s="7">
        <f t="shared" si="25"/>
        <v>0.2</v>
      </c>
      <c r="Q52" s="7">
        <f t="shared" si="25"/>
        <v>0.25</v>
      </c>
      <c r="R52" s="7">
        <f t="shared" si="25"/>
        <v>0.15</v>
      </c>
      <c r="T52" s="292"/>
    </row>
    <row r="53" spans="2:20" ht="10.5" customHeight="1" x14ac:dyDescent="0.15">
      <c r="B53" s="22"/>
      <c r="C53" s="62"/>
      <c r="D53" s="451" t="s">
        <v>211</v>
      </c>
      <c r="E53" s="4" t="s">
        <v>191</v>
      </c>
      <c r="F53" s="3">
        <f>+[1]集計表!GO35</f>
        <v>11</v>
      </c>
      <c r="G53" s="3">
        <f>+[1]集計表!GP35</f>
        <v>2</v>
      </c>
      <c r="H53" s="3">
        <f>+[1]集計表!GQ35</f>
        <v>1</v>
      </c>
      <c r="I53" s="3">
        <f>+[1]集計表!GR35</f>
        <v>0</v>
      </c>
      <c r="J53" s="3">
        <f>+[1]集計表!GS35</f>
        <v>1</v>
      </c>
      <c r="K53" s="3">
        <f>+[1]集計表!GT35</f>
        <v>0</v>
      </c>
      <c r="L53" s="3">
        <f>+[1]集計表!GU35</f>
        <v>3</v>
      </c>
      <c r="M53" s="3">
        <f>+[1]集計表!GV35</f>
        <v>0</v>
      </c>
      <c r="N53" s="3">
        <f>+[1]集計表!GW35</f>
        <v>2</v>
      </c>
      <c r="O53" s="3">
        <f>+[1]集計表!GX35</f>
        <v>2</v>
      </c>
      <c r="P53" s="3">
        <f>+[1]集計表!GY35</f>
        <v>1</v>
      </c>
      <c r="Q53" s="3">
        <f>+[1]集計表!GZ35</f>
        <v>2</v>
      </c>
      <c r="R53" s="3">
        <f>+[1]集計表!HA35</f>
        <v>2</v>
      </c>
      <c r="T53" s="291"/>
    </row>
    <row r="54" spans="2:20" ht="10.5" customHeight="1" x14ac:dyDescent="0.15">
      <c r="B54" s="22"/>
      <c r="C54" s="62"/>
      <c r="D54" s="452"/>
      <c r="E54" s="5" t="s">
        <v>192</v>
      </c>
      <c r="F54" s="6"/>
      <c r="G54" s="7">
        <f t="shared" ref="G54:R54" si="26">IFERROR(G53/$F53,"-")</f>
        <v>0.18181818181818182</v>
      </c>
      <c r="H54" s="7">
        <f t="shared" si="26"/>
        <v>9.0909090909090912E-2</v>
      </c>
      <c r="I54" s="7">
        <f t="shared" si="26"/>
        <v>0</v>
      </c>
      <c r="J54" s="7">
        <f t="shared" si="26"/>
        <v>9.0909090909090912E-2</v>
      </c>
      <c r="K54" s="7">
        <f t="shared" si="26"/>
        <v>0</v>
      </c>
      <c r="L54" s="7">
        <f t="shared" si="26"/>
        <v>0.27272727272727271</v>
      </c>
      <c r="M54" s="7">
        <f t="shared" si="26"/>
        <v>0</v>
      </c>
      <c r="N54" s="7">
        <f t="shared" si="26"/>
        <v>0.18181818181818182</v>
      </c>
      <c r="O54" s="7">
        <f t="shared" si="26"/>
        <v>0.18181818181818182</v>
      </c>
      <c r="P54" s="7">
        <f t="shared" si="26"/>
        <v>9.0909090909090912E-2</v>
      </c>
      <c r="Q54" s="7">
        <f t="shared" si="26"/>
        <v>0.18181818181818182</v>
      </c>
      <c r="R54" s="7">
        <f t="shared" si="26"/>
        <v>0.18181818181818182</v>
      </c>
      <c r="T54" s="292"/>
    </row>
    <row r="55" spans="2:20" ht="10.5" customHeight="1" x14ac:dyDescent="0.15">
      <c r="B55" s="22"/>
      <c r="C55" s="67"/>
      <c r="D55" s="451" t="s">
        <v>52</v>
      </c>
      <c r="E55" s="4" t="s">
        <v>191</v>
      </c>
      <c r="F55" s="3">
        <f>+[1]集計表!GO36</f>
        <v>93</v>
      </c>
      <c r="G55" s="3">
        <f>+[1]集計表!GP36</f>
        <v>31</v>
      </c>
      <c r="H55" s="3">
        <f>+[1]集計表!GQ36</f>
        <v>33</v>
      </c>
      <c r="I55" s="3">
        <f>+[1]集計表!GR36</f>
        <v>32</v>
      </c>
      <c r="J55" s="3">
        <f>+[1]集計表!GS36</f>
        <v>27</v>
      </c>
      <c r="K55" s="3">
        <f>+[1]集計表!GT36</f>
        <v>18</v>
      </c>
      <c r="L55" s="3">
        <f>+[1]集計表!GU36</f>
        <v>10</v>
      </c>
      <c r="M55" s="3">
        <f>+[1]集計表!GV36</f>
        <v>9</v>
      </c>
      <c r="N55" s="3">
        <f>+[1]集計表!GW36</f>
        <v>8</v>
      </c>
      <c r="O55" s="3">
        <f>+[1]集計表!GX36</f>
        <v>18</v>
      </c>
      <c r="P55" s="3">
        <f>+[1]集計表!GY36</f>
        <v>15</v>
      </c>
      <c r="Q55" s="3">
        <f>+[1]集計表!GZ36</f>
        <v>17</v>
      </c>
      <c r="R55" s="3">
        <f>+[1]集計表!HA36</f>
        <v>26</v>
      </c>
      <c r="T55" s="291"/>
    </row>
    <row r="56" spans="2:20" ht="10.5" customHeight="1" x14ac:dyDescent="0.15">
      <c r="B56" s="22"/>
      <c r="C56" s="62"/>
      <c r="D56" s="452"/>
      <c r="E56" s="5" t="s">
        <v>192</v>
      </c>
      <c r="F56" s="6"/>
      <c r="G56" s="7">
        <f t="shared" ref="G56:R56" si="27">IFERROR(G55/$F55,"-")</f>
        <v>0.33333333333333331</v>
      </c>
      <c r="H56" s="7">
        <f t="shared" si="27"/>
        <v>0.35483870967741937</v>
      </c>
      <c r="I56" s="7">
        <f t="shared" si="27"/>
        <v>0.34408602150537637</v>
      </c>
      <c r="J56" s="7">
        <f t="shared" si="27"/>
        <v>0.29032258064516131</v>
      </c>
      <c r="K56" s="7">
        <f t="shared" si="27"/>
        <v>0.19354838709677419</v>
      </c>
      <c r="L56" s="7">
        <f t="shared" si="27"/>
        <v>0.10752688172043011</v>
      </c>
      <c r="M56" s="7">
        <f t="shared" si="27"/>
        <v>9.6774193548387094E-2</v>
      </c>
      <c r="N56" s="7">
        <f t="shared" si="27"/>
        <v>8.6021505376344093E-2</v>
      </c>
      <c r="O56" s="7">
        <f t="shared" si="27"/>
        <v>0.19354838709677419</v>
      </c>
      <c r="P56" s="7">
        <f t="shared" si="27"/>
        <v>0.16129032258064516</v>
      </c>
      <c r="Q56" s="7">
        <f t="shared" si="27"/>
        <v>0.18279569892473119</v>
      </c>
      <c r="R56" s="7">
        <f t="shared" si="27"/>
        <v>0.27956989247311825</v>
      </c>
      <c r="T56" s="292"/>
    </row>
    <row r="57" spans="2:20" ht="10.5" customHeight="1" x14ac:dyDescent="0.15">
      <c r="B57" s="22"/>
      <c r="C57" s="62"/>
      <c r="D57" s="451" t="s">
        <v>212</v>
      </c>
      <c r="E57" s="4" t="s">
        <v>191</v>
      </c>
      <c r="F57" s="3">
        <f>+[1]集計表!GO37</f>
        <v>21</v>
      </c>
      <c r="G57" s="3">
        <f>+[1]集計表!GP37</f>
        <v>7</v>
      </c>
      <c r="H57" s="3">
        <f>+[1]集計表!GQ37</f>
        <v>8</v>
      </c>
      <c r="I57" s="3">
        <f>+[1]集計表!GR37</f>
        <v>7</v>
      </c>
      <c r="J57" s="3">
        <f>+[1]集計表!GS37</f>
        <v>6</v>
      </c>
      <c r="K57" s="3">
        <f>+[1]集計表!GT37</f>
        <v>3</v>
      </c>
      <c r="L57" s="3">
        <f>+[1]集計表!GU37</f>
        <v>3</v>
      </c>
      <c r="M57" s="3">
        <f>+[1]集計表!GV37</f>
        <v>1</v>
      </c>
      <c r="N57" s="3">
        <f>+[1]集計表!GW37</f>
        <v>2</v>
      </c>
      <c r="O57" s="3">
        <f>+[1]集計表!GX37</f>
        <v>4</v>
      </c>
      <c r="P57" s="3">
        <f>+[1]集計表!GY37</f>
        <v>4</v>
      </c>
      <c r="Q57" s="3">
        <f>+[1]集計表!GZ37</f>
        <v>2</v>
      </c>
      <c r="R57" s="3">
        <f>+[1]集計表!HA37</f>
        <v>8</v>
      </c>
      <c r="T57" s="291"/>
    </row>
    <row r="58" spans="2:20" ht="10.5" customHeight="1" x14ac:dyDescent="0.15">
      <c r="B58" s="22"/>
      <c r="C58" s="62"/>
      <c r="D58" s="452"/>
      <c r="E58" s="5" t="s">
        <v>192</v>
      </c>
      <c r="F58" s="6"/>
      <c r="G58" s="7">
        <f t="shared" ref="G58:R58" si="28">IFERROR(G57/$F57,"-")</f>
        <v>0.33333333333333331</v>
      </c>
      <c r="H58" s="7">
        <f t="shared" si="28"/>
        <v>0.38095238095238093</v>
      </c>
      <c r="I58" s="7">
        <f t="shared" si="28"/>
        <v>0.33333333333333331</v>
      </c>
      <c r="J58" s="7">
        <f t="shared" si="28"/>
        <v>0.2857142857142857</v>
      </c>
      <c r="K58" s="7">
        <f t="shared" si="28"/>
        <v>0.14285714285714285</v>
      </c>
      <c r="L58" s="7">
        <f t="shared" si="28"/>
        <v>0.14285714285714285</v>
      </c>
      <c r="M58" s="7">
        <f t="shared" si="28"/>
        <v>4.7619047619047616E-2</v>
      </c>
      <c r="N58" s="7">
        <f t="shared" si="28"/>
        <v>9.5238095238095233E-2</v>
      </c>
      <c r="O58" s="7">
        <f t="shared" si="28"/>
        <v>0.19047619047619047</v>
      </c>
      <c r="P58" s="7">
        <f t="shared" si="28"/>
        <v>0.19047619047619047</v>
      </c>
      <c r="Q58" s="7">
        <f t="shared" si="28"/>
        <v>9.5238095238095233E-2</v>
      </c>
      <c r="R58" s="7">
        <f t="shared" si="28"/>
        <v>0.38095238095238093</v>
      </c>
      <c r="T58" s="292"/>
    </row>
    <row r="59" spans="2:20" ht="10.5" customHeight="1" x14ac:dyDescent="0.15">
      <c r="B59" s="22"/>
      <c r="C59" s="447" t="s">
        <v>213</v>
      </c>
      <c r="D59" s="451" t="s">
        <v>207</v>
      </c>
      <c r="E59" s="4" t="s">
        <v>191</v>
      </c>
      <c r="F59" s="3">
        <f>+[1]集計表!GO38</f>
        <v>24</v>
      </c>
      <c r="G59" s="3">
        <f>+[1]集計表!GP38</f>
        <v>8</v>
      </c>
      <c r="H59" s="3">
        <f>+[1]集計表!GQ38</f>
        <v>6</v>
      </c>
      <c r="I59" s="3">
        <f>+[1]集計表!GR38</f>
        <v>8</v>
      </c>
      <c r="J59" s="3">
        <f>+[1]集計表!GS38</f>
        <v>4</v>
      </c>
      <c r="K59" s="3">
        <f>+[1]集計表!GT38</f>
        <v>4</v>
      </c>
      <c r="L59" s="3">
        <f>+[1]集計表!GU38</f>
        <v>2</v>
      </c>
      <c r="M59" s="3">
        <f>+[1]集計表!GV38</f>
        <v>3</v>
      </c>
      <c r="N59" s="3">
        <f>+[1]集計表!GW38</f>
        <v>1</v>
      </c>
      <c r="O59" s="3">
        <f>+[1]集計表!GX38</f>
        <v>6</v>
      </c>
      <c r="P59" s="3">
        <f>+[1]集計表!GY38</f>
        <v>1</v>
      </c>
      <c r="Q59" s="3">
        <f>+[1]集計表!GZ38</f>
        <v>4</v>
      </c>
      <c r="R59" s="3">
        <f>+[1]集計表!HA38</f>
        <v>6</v>
      </c>
      <c r="T59" s="291"/>
    </row>
    <row r="60" spans="2:20" ht="10.5" customHeight="1" x14ac:dyDescent="0.15">
      <c r="B60" s="22"/>
      <c r="C60" s="447"/>
      <c r="D60" s="452"/>
      <c r="E60" s="5" t="s">
        <v>192</v>
      </c>
      <c r="F60" s="6"/>
      <c r="G60" s="7">
        <f t="shared" ref="G60:R60" si="29">IFERROR(G59/$F59,"-")</f>
        <v>0.33333333333333331</v>
      </c>
      <c r="H60" s="7">
        <f t="shared" si="29"/>
        <v>0.25</v>
      </c>
      <c r="I60" s="7">
        <f t="shared" si="29"/>
        <v>0.33333333333333331</v>
      </c>
      <c r="J60" s="7">
        <f t="shared" si="29"/>
        <v>0.16666666666666666</v>
      </c>
      <c r="K60" s="7">
        <f t="shared" si="29"/>
        <v>0.16666666666666666</v>
      </c>
      <c r="L60" s="7">
        <f t="shared" si="29"/>
        <v>8.3333333333333329E-2</v>
      </c>
      <c r="M60" s="7">
        <f t="shared" si="29"/>
        <v>0.125</v>
      </c>
      <c r="N60" s="7">
        <f t="shared" si="29"/>
        <v>4.1666666666666664E-2</v>
      </c>
      <c r="O60" s="7">
        <f t="shared" si="29"/>
        <v>0.25</v>
      </c>
      <c r="P60" s="7">
        <f t="shared" si="29"/>
        <v>4.1666666666666664E-2</v>
      </c>
      <c r="Q60" s="7">
        <f t="shared" si="29"/>
        <v>0.16666666666666666</v>
      </c>
      <c r="R60" s="7">
        <f t="shared" si="29"/>
        <v>0.25</v>
      </c>
      <c r="T60" s="292"/>
    </row>
    <row r="61" spans="2:20" ht="10.5" customHeight="1" x14ac:dyDescent="0.15">
      <c r="B61" s="22"/>
      <c r="C61" s="447" t="s">
        <v>208</v>
      </c>
      <c r="D61" s="451" t="s">
        <v>210</v>
      </c>
      <c r="E61" s="4" t="s">
        <v>191</v>
      </c>
      <c r="F61" s="3">
        <f>+[1]集計表!GO39</f>
        <v>20</v>
      </c>
      <c r="G61" s="3">
        <f>+[1]集計表!GP39</f>
        <v>7</v>
      </c>
      <c r="H61" s="3">
        <f>+[1]集計表!GQ39</f>
        <v>7</v>
      </c>
      <c r="I61" s="3">
        <f>+[1]集計表!GR39</f>
        <v>7</v>
      </c>
      <c r="J61" s="3">
        <f>+[1]集計表!GS39</f>
        <v>6</v>
      </c>
      <c r="K61" s="3">
        <f>+[1]集計表!GT39</f>
        <v>5</v>
      </c>
      <c r="L61" s="3">
        <f>+[1]集計表!GU39</f>
        <v>2</v>
      </c>
      <c r="M61" s="3">
        <f>+[1]集計表!GV39</f>
        <v>1</v>
      </c>
      <c r="N61" s="3">
        <f>+[1]集計表!GW39</f>
        <v>2</v>
      </c>
      <c r="O61" s="3">
        <f>+[1]集計表!GX39</f>
        <v>4</v>
      </c>
      <c r="P61" s="3">
        <f>+[1]集計表!GY39</f>
        <v>5</v>
      </c>
      <c r="Q61" s="3">
        <f>+[1]集計表!GZ39</f>
        <v>4</v>
      </c>
      <c r="R61" s="3">
        <f>+[1]集計表!HA39</f>
        <v>4</v>
      </c>
      <c r="T61" s="291"/>
    </row>
    <row r="62" spans="2:20" ht="10.5" customHeight="1" x14ac:dyDescent="0.15">
      <c r="B62" s="22"/>
      <c r="C62" s="447"/>
      <c r="D62" s="452"/>
      <c r="E62" s="5" t="s">
        <v>192</v>
      </c>
      <c r="F62" s="6"/>
      <c r="G62" s="7">
        <f t="shared" ref="G62:R62" si="30">IFERROR(G61/$F61,"-")</f>
        <v>0.35</v>
      </c>
      <c r="H62" s="7">
        <f t="shared" si="30"/>
        <v>0.35</v>
      </c>
      <c r="I62" s="7">
        <f t="shared" si="30"/>
        <v>0.35</v>
      </c>
      <c r="J62" s="7">
        <f t="shared" si="30"/>
        <v>0.3</v>
      </c>
      <c r="K62" s="7">
        <f t="shared" si="30"/>
        <v>0.25</v>
      </c>
      <c r="L62" s="7">
        <f t="shared" si="30"/>
        <v>0.1</v>
      </c>
      <c r="M62" s="7">
        <f t="shared" si="30"/>
        <v>0.05</v>
      </c>
      <c r="N62" s="7">
        <f t="shared" si="30"/>
        <v>0.1</v>
      </c>
      <c r="O62" s="7">
        <f t="shared" si="30"/>
        <v>0.2</v>
      </c>
      <c r="P62" s="7">
        <f t="shared" si="30"/>
        <v>0.25</v>
      </c>
      <c r="Q62" s="7">
        <f t="shared" si="30"/>
        <v>0.2</v>
      </c>
      <c r="R62" s="7">
        <f t="shared" si="30"/>
        <v>0.2</v>
      </c>
      <c r="T62" s="292"/>
    </row>
    <row r="63" spans="2:20" ht="10.5" customHeight="1" x14ac:dyDescent="0.15">
      <c r="B63" s="22"/>
      <c r="C63" s="62"/>
      <c r="D63" s="451" t="s">
        <v>211</v>
      </c>
      <c r="E63" s="4" t="s">
        <v>191</v>
      </c>
      <c r="F63" s="3">
        <f>+[1]集計表!GO40</f>
        <v>28</v>
      </c>
      <c r="G63" s="3">
        <f>+[1]集計表!GP40</f>
        <v>9</v>
      </c>
      <c r="H63" s="3">
        <f>+[1]集計表!GQ40</f>
        <v>12</v>
      </c>
      <c r="I63" s="3">
        <f>+[1]集計表!GR40</f>
        <v>10</v>
      </c>
      <c r="J63" s="3">
        <f>+[1]集計表!GS40</f>
        <v>11</v>
      </c>
      <c r="K63" s="3">
        <f>+[1]集計表!GT40</f>
        <v>6</v>
      </c>
      <c r="L63" s="3">
        <f>+[1]集計表!GU40</f>
        <v>3</v>
      </c>
      <c r="M63" s="3">
        <f>+[1]集計表!GV40</f>
        <v>4</v>
      </c>
      <c r="N63" s="3">
        <f>+[1]集計表!GW40</f>
        <v>3</v>
      </c>
      <c r="O63" s="3">
        <f>+[1]集計表!GX40</f>
        <v>4</v>
      </c>
      <c r="P63" s="3">
        <f>+[1]集計表!GY40</f>
        <v>5</v>
      </c>
      <c r="Q63" s="3">
        <f>+[1]集計表!GZ40</f>
        <v>7</v>
      </c>
      <c r="R63" s="3">
        <f>+[1]集計表!HA40</f>
        <v>8</v>
      </c>
      <c r="T63" s="291"/>
    </row>
    <row r="64" spans="2:20" ht="10.5" customHeight="1" x14ac:dyDescent="0.15">
      <c r="B64" s="22"/>
      <c r="C64" s="62"/>
      <c r="D64" s="452"/>
      <c r="E64" s="5" t="s">
        <v>192</v>
      </c>
      <c r="F64" s="6"/>
      <c r="G64" s="7">
        <f t="shared" ref="G64:R64" si="31">IFERROR(G63/$F63,"-")</f>
        <v>0.32142857142857145</v>
      </c>
      <c r="H64" s="7">
        <f t="shared" si="31"/>
        <v>0.42857142857142855</v>
      </c>
      <c r="I64" s="7">
        <f t="shared" si="31"/>
        <v>0.35714285714285715</v>
      </c>
      <c r="J64" s="7">
        <f t="shared" si="31"/>
        <v>0.39285714285714285</v>
      </c>
      <c r="K64" s="7">
        <f t="shared" si="31"/>
        <v>0.21428571428571427</v>
      </c>
      <c r="L64" s="7">
        <f t="shared" si="31"/>
        <v>0.10714285714285714</v>
      </c>
      <c r="M64" s="7">
        <f t="shared" si="31"/>
        <v>0.14285714285714285</v>
      </c>
      <c r="N64" s="7">
        <f t="shared" si="31"/>
        <v>0.10714285714285714</v>
      </c>
      <c r="O64" s="7">
        <f t="shared" si="31"/>
        <v>0.14285714285714285</v>
      </c>
      <c r="P64" s="7">
        <f t="shared" si="31"/>
        <v>0.17857142857142858</v>
      </c>
      <c r="Q64" s="7">
        <f t="shared" si="31"/>
        <v>0.25</v>
      </c>
      <c r="R64" s="7">
        <f t="shared" si="31"/>
        <v>0.2857142857142857</v>
      </c>
      <c r="T64" s="292"/>
    </row>
    <row r="65" spans="2:20" ht="10.5" customHeight="1" x14ac:dyDescent="0.15">
      <c r="B65" s="22"/>
      <c r="C65" s="464" t="s">
        <v>214</v>
      </c>
      <c r="D65" s="479"/>
      <c r="E65" s="36" t="s">
        <v>191</v>
      </c>
      <c r="F65" s="37">
        <f>+[1]集計表!GO10</f>
        <v>35</v>
      </c>
      <c r="G65" s="37">
        <f>+[1]集計表!GP10</f>
        <v>15</v>
      </c>
      <c r="H65" s="37">
        <f>+[1]集計表!GQ10</f>
        <v>13</v>
      </c>
      <c r="I65" s="37">
        <f>+[1]集計表!GR10</f>
        <v>9</v>
      </c>
      <c r="J65" s="37">
        <f>+[1]集計表!GS10</f>
        <v>11</v>
      </c>
      <c r="K65" s="37">
        <f>+[1]集計表!GT10</f>
        <v>8</v>
      </c>
      <c r="L65" s="37">
        <f>+[1]集計表!GU10</f>
        <v>8</v>
      </c>
      <c r="M65" s="37">
        <f>+[1]集計表!GV10</f>
        <v>2</v>
      </c>
      <c r="N65" s="37">
        <f>+[1]集計表!GW10</f>
        <v>2</v>
      </c>
      <c r="O65" s="37">
        <f>+[1]集計表!GX10</f>
        <v>4</v>
      </c>
      <c r="P65" s="37">
        <f>+[1]集計表!GY10</f>
        <v>6</v>
      </c>
      <c r="Q65" s="37">
        <f>+[1]集計表!GZ10</f>
        <v>5</v>
      </c>
      <c r="R65" s="37">
        <f>+[1]集計表!HA10</f>
        <v>1</v>
      </c>
      <c r="T65" s="291"/>
    </row>
    <row r="66" spans="2:20" ht="10.5" customHeight="1" x14ac:dyDescent="0.15">
      <c r="B66" s="22"/>
      <c r="C66" s="480"/>
      <c r="D66" s="481"/>
      <c r="E66" s="38" t="s">
        <v>192</v>
      </c>
      <c r="F66" s="39"/>
      <c r="G66" s="40">
        <f t="shared" ref="G66:R66" si="32">IFERROR(G65/$F65,"-")</f>
        <v>0.42857142857142855</v>
      </c>
      <c r="H66" s="40">
        <f t="shared" si="32"/>
        <v>0.37142857142857144</v>
      </c>
      <c r="I66" s="40">
        <f t="shared" si="32"/>
        <v>0.25714285714285712</v>
      </c>
      <c r="J66" s="40">
        <f t="shared" si="32"/>
        <v>0.31428571428571428</v>
      </c>
      <c r="K66" s="40">
        <f t="shared" si="32"/>
        <v>0.22857142857142856</v>
      </c>
      <c r="L66" s="40">
        <f t="shared" si="32"/>
        <v>0.22857142857142856</v>
      </c>
      <c r="M66" s="40">
        <f t="shared" si="32"/>
        <v>5.7142857142857141E-2</v>
      </c>
      <c r="N66" s="40">
        <f t="shared" si="32"/>
        <v>5.7142857142857141E-2</v>
      </c>
      <c r="O66" s="40">
        <f t="shared" si="32"/>
        <v>0.11428571428571428</v>
      </c>
      <c r="P66" s="40">
        <f t="shared" si="32"/>
        <v>0.17142857142857143</v>
      </c>
      <c r="Q66" s="40">
        <f t="shared" si="32"/>
        <v>0.14285714285714285</v>
      </c>
      <c r="R66" s="40">
        <f t="shared" si="32"/>
        <v>2.8571428571428571E-2</v>
      </c>
      <c r="T66" s="292"/>
    </row>
    <row r="67" spans="2:20" ht="10.5" customHeight="1" x14ac:dyDescent="0.15">
      <c r="B67" s="22"/>
      <c r="C67" s="464" t="s">
        <v>215</v>
      </c>
      <c r="D67" s="479"/>
      <c r="E67" s="36" t="s">
        <v>191</v>
      </c>
      <c r="F67" s="37">
        <f>+[1]集計表!GO11</f>
        <v>43</v>
      </c>
      <c r="G67" s="37">
        <f>+[1]集計表!GP11</f>
        <v>14</v>
      </c>
      <c r="H67" s="37">
        <f>+[1]集計表!GQ11</f>
        <v>17</v>
      </c>
      <c r="I67" s="37">
        <f>+[1]集計表!GR11</f>
        <v>13</v>
      </c>
      <c r="J67" s="37">
        <f>+[1]集計表!GS11</f>
        <v>19</v>
      </c>
      <c r="K67" s="37">
        <f>+[1]集計表!GT11</f>
        <v>9</v>
      </c>
      <c r="L67" s="37">
        <f>+[1]集計表!GU11</f>
        <v>8</v>
      </c>
      <c r="M67" s="37">
        <f>+[1]集計表!GV11</f>
        <v>3</v>
      </c>
      <c r="N67" s="37">
        <f>+[1]集計表!GW11</f>
        <v>3</v>
      </c>
      <c r="O67" s="37">
        <f>+[1]集計表!GX11</f>
        <v>4</v>
      </c>
      <c r="P67" s="37">
        <f>+[1]集計表!GY11</f>
        <v>5</v>
      </c>
      <c r="Q67" s="37">
        <f>+[1]集計表!GZ11</f>
        <v>5</v>
      </c>
      <c r="R67" s="37">
        <f>+[1]集計表!HA11</f>
        <v>4</v>
      </c>
      <c r="T67" s="291"/>
    </row>
    <row r="68" spans="2:20" ht="10.5" customHeight="1" x14ac:dyDescent="0.15">
      <c r="B68" s="22"/>
      <c r="C68" s="480"/>
      <c r="D68" s="481"/>
      <c r="E68" s="38" t="s">
        <v>192</v>
      </c>
      <c r="F68" s="39"/>
      <c r="G68" s="40">
        <f t="shared" ref="G68:R68" si="33">IFERROR(G67/$F67,"-")</f>
        <v>0.32558139534883723</v>
      </c>
      <c r="H68" s="40">
        <f t="shared" si="33"/>
        <v>0.39534883720930231</v>
      </c>
      <c r="I68" s="40">
        <f t="shared" si="33"/>
        <v>0.30232558139534882</v>
      </c>
      <c r="J68" s="40">
        <f t="shared" si="33"/>
        <v>0.44186046511627908</v>
      </c>
      <c r="K68" s="40">
        <f t="shared" si="33"/>
        <v>0.20930232558139536</v>
      </c>
      <c r="L68" s="40">
        <f t="shared" si="33"/>
        <v>0.18604651162790697</v>
      </c>
      <c r="M68" s="40">
        <f t="shared" si="33"/>
        <v>6.9767441860465115E-2</v>
      </c>
      <c r="N68" s="40">
        <f t="shared" si="33"/>
        <v>6.9767441860465115E-2</v>
      </c>
      <c r="O68" s="40">
        <f t="shared" si="33"/>
        <v>9.3023255813953487E-2</v>
      </c>
      <c r="P68" s="40">
        <f t="shared" si="33"/>
        <v>0.11627906976744186</v>
      </c>
      <c r="Q68" s="40">
        <f t="shared" si="33"/>
        <v>0.11627906976744186</v>
      </c>
      <c r="R68" s="40">
        <f t="shared" si="33"/>
        <v>9.3023255813953487E-2</v>
      </c>
      <c r="T68" s="292"/>
    </row>
    <row r="69" spans="2:20" ht="10.5" customHeight="1" x14ac:dyDescent="0.15">
      <c r="B69" s="22"/>
      <c r="C69" s="464" t="s">
        <v>216</v>
      </c>
      <c r="D69" s="479"/>
      <c r="E69" s="36" t="s">
        <v>191</v>
      </c>
      <c r="F69" s="37">
        <f>+[1]集計表!GO12</f>
        <v>36</v>
      </c>
      <c r="G69" s="37">
        <f>+[1]集計表!GP12</f>
        <v>9</v>
      </c>
      <c r="H69" s="37">
        <f>+[1]集計表!GQ12</f>
        <v>20</v>
      </c>
      <c r="I69" s="37">
        <f>+[1]集計表!GR12</f>
        <v>13</v>
      </c>
      <c r="J69" s="37">
        <f>+[1]集計表!GS12</f>
        <v>14</v>
      </c>
      <c r="K69" s="37">
        <f>+[1]集計表!GT12</f>
        <v>8</v>
      </c>
      <c r="L69" s="37">
        <f>+[1]集計表!GU12</f>
        <v>6</v>
      </c>
      <c r="M69" s="37">
        <f>+[1]集計表!GV12</f>
        <v>5</v>
      </c>
      <c r="N69" s="37">
        <f>+[1]集計表!GW12</f>
        <v>5</v>
      </c>
      <c r="O69" s="37">
        <f>+[1]集計表!GX12</f>
        <v>11</v>
      </c>
      <c r="P69" s="37">
        <f>+[1]集計表!GY12</f>
        <v>6</v>
      </c>
      <c r="Q69" s="37">
        <f>+[1]集計表!GZ12</f>
        <v>6</v>
      </c>
      <c r="R69" s="37">
        <f>+[1]集計表!HA12</f>
        <v>1</v>
      </c>
      <c r="T69" s="291"/>
    </row>
    <row r="70" spans="2:20" ht="10.5" customHeight="1" x14ac:dyDescent="0.15">
      <c r="B70" s="22"/>
      <c r="C70" s="480"/>
      <c r="D70" s="481"/>
      <c r="E70" s="38" t="s">
        <v>192</v>
      </c>
      <c r="F70" s="39"/>
      <c r="G70" s="40">
        <f t="shared" ref="G70:R70" si="34">IFERROR(G69/$F69,"-")</f>
        <v>0.25</v>
      </c>
      <c r="H70" s="40">
        <f t="shared" si="34"/>
        <v>0.55555555555555558</v>
      </c>
      <c r="I70" s="40">
        <f t="shared" si="34"/>
        <v>0.3611111111111111</v>
      </c>
      <c r="J70" s="40">
        <f t="shared" si="34"/>
        <v>0.3888888888888889</v>
      </c>
      <c r="K70" s="40">
        <f t="shared" si="34"/>
        <v>0.22222222222222221</v>
      </c>
      <c r="L70" s="40">
        <f t="shared" si="34"/>
        <v>0.16666666666666666</v>
      </c>
      <c r="M70" s="40">
        <f t="shared" si="34"/>
        <v>0.1388888888888889</v>
      </c>
      <c r="N70" s="40">
        <f t="shared" si="34"/>
        <v>0.1388888888888889</v>
      </c>
      <c r="O70" s="40">
        <f t="shared" si="34"/>
        <v>0.30555555555555558</v>
      </c>
      <c r="P70" s="40">
        <f t="shared" si="34"/>
        <v>0.16666666666666666</v>
      </c>
      <c r="Q70" s="40">
        <f t="shared" si="34"/>
        <v>0.16666666666666666</v>
      </c>
      <c r="R70" s="40">
        <f t="shared" si="34"/>
        <v>2.7777777777777776E-2</v>
      </c>
      <c r="T70" s="292"/>
    </row>
    <row r="71" spans="2:20" ht="10.5" customHeight="1" x14ac:dyDescent="0.15">
      <c r="B71" s="22"/>
      <c r="C71" s="464" t="s">
        <v>217</v>
      </c>
      <c r="D71" s="479"/>
      <c r="E71" s="36" t="s">
        <v>191</v>
      </c>
      <c r="F71" s="37">
        <f>+[1]集計表!GO13</f>
        <v>27</v>
      </c>
      <c r="G71" s="37">
        <f>+[1]集計表!GP13</f>
        <v>4</v>
      </c>
      <c r="H71" s="37">
        <f>+[1]集計表!GQ13</f>
        <v>10</v>
      </c>
      <c r="I71" s="37">
        <f>+[1]集計表!GR13</f>
        <v>5</v>
      </c>
      <c r="J71" s="37">
        <f>+[1]集計表!GS13</f>
        <v>8</v>
      </c>
      <c r="K71" s="37">
        <f>+[1]集計表!GT13</f>
        <v>1</v>
      </c>
      <c r="L71" s="37">
        <f>+[1]集計表!GU13</f>
        <v>3</v>
      </c>
      <c r="M71" s="37">
        <f>+[1]集計表!GV13</f>
        <v>2</v>
      </c>
      <c r="N71" s="37">
        <f>+[1]集計表!GW13</f>
        <v>1</v>
      </c>
      <c r="O71" s="37">
        <f>+[1]集計表!GX13</f>
        <v>5</v>
      </c>
      <c r="P71" s="37">
        <f>+[1]集計表!GY13</f>
        <v>3</v>
      </c>
      <c r="Q71" s="37">
        <f>+[1]集計表!GZ13</f>
        <v>5</v>
      </c>
      <c r="R71" s="37">
        <f>+[1]集計表!HA13</f>
        <v>7</v>
      </c>
      <c r="T71" s="291"/>
    </row>
    <row r="72" spans="2:20" ht="10.5" customHeight="1" x14ac:dyDescent="0.15">
      <c r="B72" s="22"/>
      <c r="C72" s="480"/>
      <c r="D72" s="481"/>
      <c r="E72" s="38" t="s">
        <v>192</v>
      </c>
      <c r="F72" s="39"/>
      <c r="G72" s="40">
        <f t="shared" ref="G72:R72" si="35">IFERROR(G71/$F71,"-")</f>
        <v>0.14814814814814814</v>
      </c>
      <c r="H72" s="40">
        <f t="shared" si="35"/>
        <v>0.37037037037037035</v>
      </c>
      <c r="I72" s="40">
        <f t="shared" si="35"/>
        <v>0.18518518518518517</v>
      </c>
      <c r="J72" s="40">
        <f t="shared" si="35"/>
        <v>0.29629629629629628</v>
      </c>
      <c r="K72" s="40">
        <f t="shared" si="35"/>
        <v>3.7037037037037035E-2</v>
      </c>
      <c r="L72" s="40">
        <f t="shared" si="35"/>
        <v>0.1111111111111111</v>
      </c>
      <c r="M72" s="40">
        <f t="shared" si="35"/>
        <v>7.407407407407407E-2</v>
      </c>
      <c r="N72" s="40">
        <f t="shared" si="35"/>
        <v>3.7037037037037035E-2</v>
      </c>
      <c r="O72" s="40">
        <f t="shared" si="35"/>
        <v>0.18518518518518517</v>
      </c>
      <c r="P72" s="40">
        <f t="shared" si="35"/>
        <v>0.1111111111111111</v>
      </c>
      <c r="Q72" s="40">
        <f t="shared" si="35"/>
        <v>0.18518518518518517</v>
      </c>
      <c r="R72" s="40">
        <f t="shared" si="35"/>
        <v>0.25925925925925924</v>
      </c>
      <c r="T72" s="292"/>
    </row>
    <row r="73" spans="2:20" ht="10.5" customHeight="1" x14ac:dyDescent="0.15">
      <c r="B73" s="22"/>
      <c r="C73" s="464" t="s">
        <v>218</v>
      </c>
      <c r="D73" s="479"/>
      <c r="E73" s="36" t="s">
        <v>191</v>
      </c>
      <c r="F73" s="37">
        <f>+[1]集計表!GO14</f>
        <v>119</v>
      </c>
      <c r="G73" s="37">
        <f>+[1]集計表!GP14</f>
        <v>35</v>
      </c>
      <c r="H73" s="37">
        <f>+[1]集計表!GQ14</f>
        <v>48</v>
      </c>
      <c r="I73" s="37">
        <f>+[1]集計表!GR14</f>
        <v>36</v>
      </c>
      <c r="J73" s="37">
        <f>+[1]集計表!GS14</f>
        <v>42</v>
      </c>
      <c r="K73" s="37">
        <f>+[1]集計表!GT14</f>
        <v>24</v>
      </c>
      <c r="L73" s="37">
        <f>+[1]集計表!GU14</f>
        <v>17</v>
      </c>
      <c r="M73" s="37">
        <f>+[1]集計表!GV14</f>
        <v>10</v>
      </c>
      <c r="N73" s="37">
        <f>+[1]集計表!GW14</f>
        <v>12</v>
      </c>
      <c r="O73" s="37">
        <f>+[1]集計表!GX14</f>
        <v>50</v>
      </c>
      <c r="P73" s="37">
        <f>+[1]集計表!GY14</f>
        <v>26</v>
      </c>
      <c r="Q73" s="37">
        <f>+[1]集計表!GZ14</f>
        <v>25</v>
      </c>
      <c r="R73" s="37">
        <f>+[1]集計表!HA14</f>
        <v>13</v>
      </c>
      <c r="T73" s="291"/>
    </row>
    <row r="74" spans="2:20" ht="10.5" customHeight="1" x14ac:dyDescent="0.15">
      <c r="B74" s="22"/>
      <c r="C74" s="482"/>
      <c r="D74" s="483"/>
      <c r="E74" s="38" t="s">
        <v>192</v>
      </c>
      <c r="F74" s="39"/>
      <c r="G74" s="40">
        <f t="shared" ref="G74:R74" si="36">IFERROR(G73/$F73,"-")</f>
        <v>0.29411764705882354</v>
      </c>
      <c r="H74" s="40">
        <f t="shared" si="36"/>
        <v>0.40336134453781514</v>
      </c>
      <c r="I74" s="40">
        <f t="shared" si="36"/>
        <v>0.30252100840336132</v>
      </c>
      <c r="J74" s="40">
        <f t="shared" si="36"/>
        <v>0.35294117647058826</v>
      </c>
      <c r="K74" s="40">
        <f t="shared" si="36"/>
        <v>0.20168067226890757</v>
      </c>
      <c r="L74" s="40">
        <f t="shared" si="36"/>
        <v>0.14285714285714285</v>
      </c>
      <c r="M74" s="40">
        <f t="shared" si="36"/>
        <v>8.4033613445378158E-2</v>
      </c>
      <c r="N74" s="40">
        <f t="shared" si="36"/>
        <v>0.10084033613445378</v>
      </c>
      <c r="O74" s="40">
        <f t="shared" si="36"/>
        <v>0.42016806722689076</v>
      </c>
      <c r="P74" s="40">
        <f t="shared" si="36"/>
        <v>0.21848739495798319</v>
      </c>
      <c r="Q74" s="40">
        <f t="shared" si="36"/>
        <v>0.21008403361344538</v>
      </c>
      <c r="R74" s="40">
        <f t="shared" si="36"/>
        <v>0.1092436974789916</v>
      </c>
      <c r="T74" s="292"/>
    </row>
    <row r="75" spans="2:20" ht="10.5" customHeight="1" x14ac:dyDescent="0.15">
      <c r="B75" s="22"/>
      <c r="C75" s="64"/>
      <c r="D75" s="451" t="s">
        <v>47</v>
      </c>
      <c r="E75" s="4" t="s">
        <v>191</v>
      </c>
      <c r="F75" s="3">
        <f>+[1]集計表!GO45</f>
        <v>32</v>
      </c>
      <c r="G75" s="3">
        <f>+[1]集計表!GP45</f>
        <v>13</v>
      </c>
      <c r="H75" s="3">
        <f>+[1]集計表!GQ45</f>
        <v>15</v>
      </c>
      <c r="I75" s="3">
        <f>+[1]集計表!GR45</f>
        <v>15</v>
      </c>
      <c r="J75" s="3">
        <f>+[1]集計表!GS45</f>
        <v>14</v>
      </c>
      <c r="K75" s="3">
        <f>+[1]集計表!GT45</f>
        <v>10</v>
      </c>
      <c r="L75" s="3">
        <f>+[1]集計表!GU45</f>
        <v>3</v>
      </c>
      <c r="M75" s="3">
        <f>+[1]集計表!GV45</f>
        <v>3</v>
      </c>
      <c r="N75" s="3">
        <f>+[1]集計表!GW45</f>
        <v>4</v>
      </c>
      <c r="O75" s="3">
        <f>+[1]集計表!GX45</f>
        <v>17</v>
      </c>
      <c r="P75" s="3">
        <f>+[1]集計表!GY45</f>
        <v>5</v>
      </c>
      <c r="Q75" s="3">
        <f>+[1]集計表!GZ45</f>
        <v>8</v>
      </c>
      <c r="R75" s="3">
        <f>+[1]集計表!HA45</f>
        <v>3</v>
      </c>
      <c r="T75" s="291"/>
    </row>
    <row r="76" spans="2:20" ht="10.5" customHeight="1" x14ac:dyDescent="0.15">
      <c r="B76" s="22"/>
      <c r="C76" s="64"/>
      <c r="D76" s="452"/>
      <c r="E76" s="5" t="s">
        <v>192</v>
      </c>
      <c r="F76" s="6"/>
      <c r="G76" s="7">
        <f t="shared" ref="G76:R76" si="37">IFERROR(G75/$F75,"-")</f>
        <v>0.40625</v>
      </c>
      <c r="H76" s="7">
        <f t="shared" si="37"/>
        <v>0.46875</v>
      </c>
      <c r="I76" s="7">
        <f t="shared" si="37"/>
        <v>0.46875</v>
      </c>
      <c r="J76" s="7">
        <f t="shared" si="37"/>
        <v>0.4375</v>
      </c>
      <c r="K76" s="7">
        <f t="shared" si="37"/>
        <v>0.3125</v>
      </c>
      <c r="L76" s="7">
        <f t="shared" si="37"/>
        <v>9.375E-2</v>
      </c>
      <c r="M76" s="7">
        <f t="shared" si="37"/>
        <v>9.375E-2</v>
      </c>
      <c r="N76" s="7">
        <f t="shared" si="37"/>
        <v>0.125</v>
      </c>
      <c r="O76" s="7">
        <f t="shared" si="37"/>
        <v>0.53125</v>
      </c>
      <c r="P76" s="7">
        <f t="shared" si="37"/>
        <v>0.15625</v>
      </c>
      <c r="Q76" s="7">
        <f t="shared" si="37"/>
        <v>0.25</v>
      </c>
      <c r="R76" s="7">
        <f t="shared" si="37"/>
        <v>9.375E-2</v>
      </c>
      <c r="T76" s="292"/>
    </row>
    <row r="77" spans="2:20" ht="10.5" customHeight="1" x14ac:dyDescent="0.15">
      <c r="B77" s="22"/>
      <c r="C77" s="64"/>
      <c r="D77" s="451" t="s">
        <v>219</v>
      </c>
      <c r="E77" s="4" t="s">
        <v>191</v>
      </c>
      <c r="F77" s="3">
        <f>+[1]集計表!GO46</f>
        <v>30</v>
      </c>
      <c r="G77" s="3">
        <f>+[1]集計表!GP46</f>
        <v>7</v>
      </c>
      <c r="H77" s="3">
        <f>+[1]集計表!GQ46</f>
        <v>11</v>
      </c>
      <c r="I77" s="3">
        <f>+[1]集計表!GR46</f>
        <v>8</v>
      </c>
      <c r="J77" s="3">
        <f>+[1]集計表!GS46</f>
        <v>7</v>
      </c>
      <c r="K77" s="3">
        <f>+[1]集計表!GT46</f>
        <v>5</v>
      </c>
      <c r="L77" s="3">
        <f>+[1]集計表!GU46</f>
        <v>6</v>
      </c>
      <c r="M77" s="3">
        <f>+[1]集計表!GV46</f>
        <v>4</v>
      </c>
      <c r="N77" s="3">
        <f>+[1]集計表!GW46</f>
        <v>2</v>
      </c>
      <c r="O77" s="3">
        <f>+[1]集計表!GX46</f>
        <v>12</v>
      </c>
      <c r="P77" s="3">
        <f>+[1]集計表!GY46</f>
        <v>5</v>
      </c>
      <c r="Q77" s="3">
        <f>+[1]集計表!GZ46</f>
        <v>4</v>
      </c>
      <c r="R77" s="3">
        <f>+[1]集計表!HA46</f>
        <v>3</v>
      </c>
      <c r="T77" s="291"/>
    </row>
    <row r="78" spans="2:20" ht="10.5" customHeight="1" x14ac:dyDescent="0.15">
      <c r="B78" s="22"/>
      <c r="C78" s="64"/>
      <c r="D78" s="452"/>
      <c r="E78" s="5" t="s">
        <v>192</v>
      </c>
      <c r="F78" s="6"/>
      <c r="G78" s="7">
        <f t="shared" ref="G78:R78" si="38">IFERROR(G77/$F77,"-")</f>
        <v>0.23333333333333334</v>
      </c>
      <c r="H78" s="7">
        <f t="shared" si="38"/>
        <v>0.36666666666666664</v>
      </c>
      <c r="I78" s="7">
        <f t="shared" si="38"/>
        <v>0.26666666666666666</v>
      </c>
      <c r="J78" s="7">
        <f t="shared" si="38"/>
        <v>0.23333333333333334</v>
      </c>
      <c r="K78" s="7">
        <f t="shared" si="38"/>
        <v>0.16666666666666666</v>
      </c>
      <c r="L78" s="7">
        <f t="shared" si="38"/>
        <v>0.2</v>
      </c>
      <c r="M78" s="7">
        <f t="shared" si="38"/>
        <v>0.13333333333333333</v>
      </c>
      <c r="N78" s="7">
        <f t="shared" si="38"/>
        <v>6.6666666666666666E-2</v>
      </c>
      <c r="O78" s="7">
        <f t="shared" si="38"/>
        <v>0.4</v>
      </c>
      <c r="P78" s="7">
        <f t="shared" si="38"/>
        <v>0.16666666666666666</v>
      </c>
      <c r="Q78" s="7">
        <f t="shared" si="38"/>
        <v>0.13333333333333333</v>
      </c>
      <c r="R78" s="7">
        <f t="shared" si="38"/>
        <v>0.1</v>
      </c>
      <c r="T78" s="292"/>
    </row>
    <row r="79" spans="2:20" ht="10.5" customHeight="1" x14ac:dyDescent="0.15">
      <c r="B79" s="22"/>
      <c r="C79" s="64"/>
      <c r="D79" s="451" t="s">
        <v>220</v>
      </c>
      <c r="E79" s="4" t="s">
        <v>191</v>
      </c>
      <c r="F79" s="3">
        <f>+[1]集計表!GO47</f>
        <v>30</v>
      </c>
      <c r="G79" s="3">
        <f>+[1]集計表!GP47</f>
        <v>5</v>
      </c>
      <c r="H79" s="3">
        <f>+[1]集計表!GQ47</f>
        <v>11</v>
      </c>
      <c r="I79" s="3">
        <f>+[1]集計表!GR47</f>
        <v>3</v>
      </c>
      <c r="J79" s="3">
        <f>+[1]集計表!GS47</f>
        <v>10</v>
      </c>
      <c r="K79" s="3">
        <f>+[1]集計表!GT47</f>
        <v>4</v>
      </c>
      <c r="L79" s="3">
        <f>+[1]集計表!GU47</f>
        <v>2</v>
      </c>
      <c r="M79" s="3">
        <f>+[1]集計表!GV47</f>
        <v>1</v>
      </c>
      <c r="N79" s="3">
        <f>+[1]集計表!GW47</f>
        <v>4</v>
      </c>
      <c r="O79" s="3">
        <f>+[1]集計表!GX47</f>
        <v>11</v>
      </c>
      <c r="P79" s="3">
        <f>+[1]集計表!GY47</f>
        <v>7</v>
      </c>
      <c r="Q79" s="3">
        <f>+[1]集計表!GZ47</f>
        <v>6</v>
      </c>
      <c r="R79" s="3">
        <f>+[1]集計表!HA47</f>
        <v>5</v>
      </c>
      <c r="T79" s="291"/>
    </row>
    <row r="80" spans="2:20" ht="10.5" customHeight="1" x14ac:dyDescent="0.15">
      <c r="B80" s="22"/>
      <c r="C80" s="64"/>
      <c r="D80" s="452"/>
      <c r="E80" s="5" t="s">
        <v>192</v>
      </c>
      <c r="F80" s="6"/>
      <c r="G80" s="7">
        <f t="shared" ref="G80:R80" si="39">IFERROR(G79/$F79,"-")</f>
        <v>0.16666666666666666</v>
      </c>
      <c r="H80" s="7">
        <f t="shared" si="39"/>
        <v>0.36666666666666664</v>
      </c>
      <c r="I80" s="7">
        <f t="shared" si="39"/>
        <v>0.1</v>
      </c>
      <c r="J80" s="7">
        <f t="shared" si="39"/>
        <v>0.33333333333333331</v>
      </c>
      <c r="K80" s="7">
        <f t="shared" si="39"/>
        <v>0.13333333333333333</v>
      </c>
      <c r="L80" s="7">
        <f t="shared" si="39"/>
        <v>6.6666666666666666E-2</v>
      </c>
      <c r="M80" s="7">
        <f t="shared" si="39"/>
        <v>3.3333333333333333E-2</v>
      </c>
      <c r="N80" s="7">
        <f t="shared" si="39"/>
        <v>0.13333333333333333</v>
      </c>
      <c r="O80" s="7">
        <f t="shared" si="39"/>
        <v>0.36666666666666664</v>
      </c>
      <c r="P80" s="7">
        <f t="shared" si="39"/>
        <v>0.23333333333333334</v>
      </c>
      <c r="Q80" s="7">
        <f t="shared" si="39"/>
        <v>0.2</v>
      </c>
      <c r="R80" s="7">
        <f t="shared" si="39"/>
        <v>0.16666666666666666</v>
      </c>
      <c r="T80" s="292"/>
    </row>
    <row r="81" spans="2:20" ht="10.5" customHeight="1" x14ac:dyDescent="0.15">
      <c r="B81" s="22"/>
      <c r="C81" s="64"/>
      <c r="D81" s="451" t="s">
        <v>221</v>
      </c>
      <c r="E81" s="4" t="s">
        <v>191</v>
      </c>
      <c r="F81" s="3">
        <f>+[1]集計表!GO48</f>
        <v>27</v>
      </c>
      <c r="G81" s="3">
        <f>+[1]集計表!GP48</f>
        <v>10</v>
      </c>
      <c r="H81" s="3">
        <f>+[1]集計表!GQ48</f>
        <v>11</v>
      </c>
      <c r="I81" s="3">
        <f>+[1]集計表!GR48</f>
        <v>10</v>
      </c>
      <c r="J81" s="3">
        <f>+[1]集計表!GS48</f>
        <v>11</v>
      </c>
      <c r="K81" s="3">
        <f>+[1]集計表!GT48</f>
        <v>5</v>
      </c>
      <c r="L81" s="3">
        <f>+[1]集計表!GU48</f>
        <v>6</v>
      </c>
      <c r="M81" s="3">
        <f>+[1]集計表!GV48</f>
        <v>2</v>
      </c>
      <c r="N81" s="3">
        <f>+[1]集計表!GW48</f>
        <v>2</v>
      </c>
      <c r="O81" s="3">
        <f>+[1]集計表!GX48</f>
        <v>10</v>
      </c>
      <c r="P81" s="3">
        <f>+[1]集計表!GY48</f>
        <v>9</v>
      </c>
      <c r="Q81" s="3">
        <f>+[1]集計表!GZ48</f>
        <v>7</v>
      </c>
      <c r="R81" s="3">
        <f>+[1]集計表!HA48</f>
        <v>2</v>
      </c>
      <c r="T81" s="291"/>
    </row>
    <row r="82" spans="2:20" ht="10.5" customHeight="1" x14ac:dyDescent="0.15">
      <c r="B82" s="23"/>
      <c r="C82" s="63"/>
      <c r="D82" s="452"/>
      <c r="E82" s="5" t="s">
        <v>192</v>
      </c>
      <c r="F82" s="6"/>
      <c r="G82" s="7">
        <f t="shared" ref="G82:R82" si="40">IFERROR(G81/$F81,"-")</f>
        <v>0.37037037037037035</v>
      </c>
      <c r="H82" s="7">
        <f t="shared" si="40"/>
        <v>0.40740740740740738</v>
      </c>
      <c r="I82" s="7">
        <f t="shared" si="40"/>
        <v>0.37037037037037035</v>
      </c>
      <c r="J82" s="7">
        <f t="shared" si="40"/>
        <v>0.40740740740740738</v>
      </c>
      <c r="K82" s="7">
        <f t="shared" si="40"/>
        <v>0.18518518518518517</v>
      </c>
      <c r="L82" s="7">
        <f t="shared" si="40"/>
        <v>0.22222222222222221</v>
      </c>
      <c r="M82" s="7">
        <f t="shared" si="40"/>
        <v>7.407407407407407E-2</v>
      </c>
      <c r="N82" s="7">
        <f t="shared" si="40"/>
        <v>7.407407407407407E-2</v>
      </c>
      <c r="O82" s="7">
        <f t="shared" si="40"/>
        <v>0.37037037037037035</v>
      </c>
      <c r="P82" s="7">
        <f t="shared" si="40"/>
        <v>0.33333333333333331</v>
      </c>
      <c r="Q82" s="7">
        <f t="shared" si="40"/>
        <v>0.25925925925925924</v>
      </c>
      <c r="R82" s="7">
        <f t="shared" si="40"/>
        <v>7.407407407407407E-2</v>
      </c>
      <c r="T82" s="292"/>
    </row>
    <row r="83" spans="2:20" ht="10.5" customHeight="1" x14ac:dyDescent="0.15"/>
    <row r="84" spans="2:20" x14ac:dyDescent="0.15">
      <c r="B84" s="1" t="s">
        <v>76</v>
      </c>
    </row>
  </sheetData>
  <sheetProtection algorithmName="SHA-512" hashValue="NY9L6uNfywM0XcoNq9yQYRTH/ncBEHzfAovXaPT55lux8ZRG4IS+mqdBFLKIbk9KhE41xv+eZeX8qY1l8aycLw==" saltValue="8FUWOCOQNAb4wKr/d/ZCOg=="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8DB2-E173-4792-931A-7EF097C4CE14}">
  <dimension ref="A1:S84"/>
  <sheetViews>
    <sheetView topLeftCell="B1" workbookViewId="0">
      <selection activeCell="S2" sqref="S2"/>
    </sheetView>
  </sheetViews>
  <sheetFormatPr defaultColWidth="9" defaultRowHeight="12" x14ac:dyDescent="0.15"/>
  <cols>
    <col min="1" max="1" width="0" style="1" hidden="1" customWidth="1"/>
    <col min="2" max="2" width="2.125" style="1" customWidth="1"/>
    <col min="3" max="3" width="2.125" style="66" customWidth="1"/>
    <col min="4" max="4" width="22.375" style="66" customWidth="1"/>
    <col min="5" max="5" width="5.5" style="1" customWidth="1"/>
    <col min="6" max="6" width="7.125" style="1" customWidth="1"/>
    <col min="7" max="18" width="7.875" style="1" customWidth="1"/>
    <col min="19" max="16384" width="9" style="1"/>
  </cols>
  <sheetData>
    <row r="1" spans="1:19" ht="17.25" x14ac:dyDescent="0.2">
      <c r="A1" s="88"/>
      <c r="B1" s="15" t="s">
        <v>414</v>
      </c>
    </row>
    <row r="2" spans="1:19" ht="33.950000000000003" customHeight="1" x14ac:dyDescent="0.15">
      <c r="B2" s="495"/>
      <c r="C2" s="497"/>
      <c r="D2" s="498"/>
      <c r="E2" s="2"/>
      <c r="F2" s="17" t="s">
        <v>189</v>
      </c>
      <c r="G2" s="18" t="s">
        <v>415</v>
      </c>
      <c r="H2" s="293" t="s">
        <v>416</v>
      </c>
      <c r="I2" s="293" t="s">
        <v>417</v>
      </c>
      <c r="J2" s="65" t="s">
        <v>418</v>
      </c>
      <c r="K2" s="293" t="s">
        <v>419</v>
      </c>
      <c r="L2" s="18" t="s">
        <v>420</v>
      </c>
      <c r="M2" s="293" t="s">
        <v>421</v>
      </c>
      <c r="N2" s="293" t="s">
        <v>422</v>
      </c>
      <c r="O2" s="293" t="s">
        <v>423</v>
      </c>
      <c r="P2" s="293" t="s">
        <v>424</v>
      </c>
      <c r="Q2" s="18" t="s">
        <v>425</v>
      </c>
      <c r="S2" s="290"/>
    </row>
    <row r="3" spans="1:19" ht="10.5" customHeight="1" x14ac:dyDescent="0.15">
      <c r="B3" s="468" t="s">
        <v>190</v>
      </c>
      <c r="C3" s="490"/>
      <c r="D3" s="491"/>
      <c r="E3" s="24" t="s">
        <v>191</v>
      </c>
      <c r="F3" s="25">
        <f>+[1]集計表!HB6</f>
        <v>876</v>
      </c>
      <c r="G3" s="25">
        <f>+[1]集計表!HC6</f>
        <v>189</v>
      </c>
      <c r="H3" s="25">
        <f>+[1]集計表!HD6</f>
        <v>226</v>
      </c>
      <c r="I3" s="25">
        <f>+[1]集計表!HE6</f>
        <v>70</v>
      </c>
      <c r="J3" s="25">
        <f>+[1]集計表!HF6</f>
        <v>85</v>
      </c>
      <c r="K3" s="25">
        <f>+[1]集計表!HG6</f>
        <v>121</v>
      </c>
      <c r="L3" s="25">
        <f>+[1]集計表!HH6</f>
        <v>61</v>
      </c>
      <c r="M3" s="25">
        <f>+[1]集計表!HI6</f>
        <v>257</v>
      </c>
      <c r="N3" s="25">
        <f>+[1]集計表!HJ6</f>
        <v>93</v>
      </c>
      <c r="O3" s="25">
        <f>+[1]集計表!HK6</f>
        <v>82</v>
      </c>
      <c r="P3" s="25">
        <f>+[1]集計表!HL6</f>
        <v>119</v>
      </c>
      <c r="Q3" s="25">
        <f>+[1]集計表!HM6</f>
        <v>184</v>
      </c>
      <c r="S3" s="291"/>
    </row>
    <row r="4" spans="1:19" ht="10.5" customHeight="1" x14ac:dyDescent="0.15">
      <c r="B4" s="492"/>
      <c r="C4" s="493"/>
      <c r="D4" s="494"/>
      <c r="E4" s="26" t="s">
        <v>192</v>
      </c>
      <c r="F4" s="27"/>
      <c r="G4" s="28">
        <f>IFERROR(G3/$F3,"-")</f>
        <v>0.21575342465753425</v>
      </c>
      <c r="H4" s="28">
        <f t="shared" ref="H4:Q4" si="0">IFERROR(H3/$F3,"-")</f>
        <v>0.25799086757990869</v>
      </c>
      <c r="I4" s="28">
        <f t="shared" si="0"/>
        <v>7.9908675799086754E-2</v>
      </c>
      <c r="J4" s="28">
        <f t="shared" si="0"/>
        <v>9.7031963470319629E-2</v>
      </c>
      <c r="K4" s="28">
        <f t="shared" si="0"/>
        <v>0.13812785388127855</v>
      </c>
      <c r="L4" s="28">
        <f t="shared" si="0"/>
        <v>6.9634703196347028E-2</v>
      </c>
      <c r="M4" s="28">
        <f t="shared" si="0"/>
        <v>0.29337899543378998</v>
      </c>
      <c r="N4" s="28">
        <f t="shared" si="0"/>
        <v>0.10616438356164383</v>
      </c>
      <c r="O4" s="28">
        <f t="shared" si="0"/>
        <v>9.3607305936073054E-2</v>
      </c>
      <c r="P4" s="28">
        <f t="shared" si="0"/>
        <v>0.13584474885844749</v>
      </c>
      <c r="Q4" s="28">
        <f t="shared" si="0"/>
        <v>0.21004566210045661</v>
      </c>
      <c r="S4" s="292"/>
    </row>
    <row r="5" spans="1:19" ht="10.5" customHeight="1" x14ac:dyDescent="0.15">
      <c r="B5" s="453" t="s">
        <v>193</v>
      </c>
      <c r="C5" s="484"/>
      <c r="D5" s="485"/>
      <c r="E5" s="30" t="s">
        <v>191</v>
      </c>
      <c r="F5" s="31">
        <f>+[1]集計表!HB7</f>
        <v>394</v>
      </c>
      <c r="G5" s="31">
        <f>+[1]集計表!HC7</f>
        <v>88</v>
      </c>
      <c r="H5" s="31">
        <f>+[1]集計表!HD7</f>
        <v>105</v>
      </c>
      <c r="I5" s="31">
        <f>+[1]集計表!HE7</f>
        <v>27</v>
      </c>
      <c r="J5" s="31">
        <f>+[1]集計表!HF7</f>
        <v>38</v>
      </c>
      <c r="K5" s="31">
        <f>+[1]集計表!HG7</f>
        <v>44</v>
      </c>
      <c r="L5" s="31">
        <f>+[1]集計表!HH7</f>
        <v>26</v>
      </c>
      <c r="M5" s="31">
        <f>+[1]集計表!HI7</f>
        <v>118</v>
      </c>
      <c r="N5" s="31">
        <f>+[1]集計表!HJ7</f>
        <v>33</v>
      </c>
      <c r="O5" s="31">
        <f>+[1]集計表!HK7</f>
        <v>30</v>
      </c>
      <c r="P5" s="31">
        <f>+[1]集計表!HL7</f>
        <v>61</v>
      </c>
      <c r="Q5" s="31">
        <f>+[1]集計表!HM7</f>
        <v>83</v>
      </c>
      <c r="S5" s="291"/>
    </row>
    <row r="6" spans="1:19" ht="10.5" customHeight="1" x14ac:dyDescent="0.15">
      <c r="B6" s="486"/>
      <c r="C6" s="487"/>
      <c r="D6" s="488"/>
      <c r="E6" s="32" t="s">
        <v>192</v>
      </c>
      <c r="F6" s="33"/>
      <c r="G6" s="70">
        <f>IFERROR(G5/$F5,"-")</f>
        <v>0.2233502538071066</v>
      </c>
      <c r="H6" s="70">
        <f t="shared" ref="H6:Q6" si="1">IFERROR(H5/$F5,"-")</f>
        <v>0.26649746192893403</v>
      </c>
      <c r="I6" s="70">
        <f t="shared" si="1"/>
        <v>6.8527918781725886E-2</v>
      </c>
      <c r="J6" s="70">
        <f t="shared" si="1"/>
        <v>9.6446700507614211E-2</v>
      </c>
      <c r="K6" s="70">
        <f t="shared" si="1"/>
        <v>0.1116751269035533</v>
      </c>
      <c r="L6" s="70">
        <f t="shared" si="1"/>
        <v>6.5989847715736044E-2</v>
      </c>
      <c r="M6" s="70">
        <f t="shared" si="1"/>
        <v>0.29949238578680204</v>
      </c>
      <c r="N6" s="70">
        <f t="shared" si="1"/>
        <v>8.3756345177664976E-2</v>
      </c>
      <c r="O6" s="70">
        <f t="shared" si="1"/>
        <v>7.6142131979695438E-2</v>
      </c>
      <c r="P6" s="70">
        <f t="shared" si="1"/>
        <v>0.1548223350253807</v>
      </c>
      <c r="Q6" s="70">
        <f t="shared" si="1"/>
        <v>0.21065989847715735</v>
      </c>
      <c r="S6" s="292"/>
    </row>
    <row r="7" spans="1:19" ht="10.5" customHeight="1" x14ac:dyDescent="0.15">
      <c r="B7" s="22"/>
      <c r="C7" s="459" t="s">
        <v>194</v>
      </c>
      <c r="D7" s="460"/>
      <c r="E7" s="4" t="s">
        <v>191</v>
      </c>
      <c r="F7" s="3">
        <f>+[1]集計表!HB15</f>
        <v>28</v>
      </c>
      <c r="G7" s="3">
        <f>+[1]集計表!HC15</f>
        <v>9</v>
      </c>
      <c r="H7" s="3">
        <f>+[1]集計表!HD15</f>
        <v>7</v>
      </c>
      <c r="I7" s="3">
        <f>+[1]集計表!HE15</f>
        <v>3</v>
      </c>
      <c r="J7" s="3">
        <f>+[1]集計表!HF15</f>
        <v>5</v>
      </c>
      <c r="K7" s="3">
        <f>+[1]集計表!HG15</f>
        <v>6</v>
      </c>
      <c r="L7" s="3">
        <f>+[1]集計表!HH15</f>
        <v>4</v>
      </c>
      <c r="M7" s="3">
        <f>+[1]集計表!HI15</f>
        <v>10</v>
      </c>
      <c r="N7" s="3">
        <f>+[1]集計表!HJ15</f>
        <v>4</v>
      </c>
      <c r="O7" s="3">
        <f>+[1]集計表!HK15</f>
        <v>2</v>
      </c>
      <c r="P7" s="3">
        <f>+[1]集計表!HL15</f>
        <v>5</v>
      </c>
      <c r="Q7" s="3">
        <f>+[1]集計表!HM15</f>
        <v>2</v>
      </c>
      <c r="S7" s="291"/>
    </row>
    <row r="8" spans="1:19" ht="10.5" customHeight="1" x14ac:dyDescent="0.15">
      <c r="B8" s="22"/>
      <c r="C8" s="461"/>
      <c r="D8" s="462"/>
      <c r="E8" s="5" t="s">
        <v>192</v>
      </c>
      <c r="F8" s="6"/>
      <c r="G8" s="7">
        <f t="shared" ref="G8:Q8" si="2">IFERROR(G7/$F7,"-")</f>
        <v>0.32142857142857145</v>
      </c>
      <c r="H8" s="7">
        <f t="shared" si="2"/>
        <v>0.25</v>
      </c>
      <c r="I8" s="7">
        <f t="shared" si="2"/>
        <v>0.10714285714285714</v>
      </c>
      <c r="J8" s="7">
        <f t="shared" si="2"/>
        <v>0.17857142857142858</v>
      </c>
      <c r="K8" s="7">
        <f t="shared" si="2"/>
        <v>0.21428571428571427</v>
      </c>
      <c r="L8" s="7">
        <f t="shared" si="2"/>
        <v>0.14285714285714285</v>
      </c>
      <c r="M8" s="7">
        <f t="shared" si="2"/>
        <v>0.35714285714285715</v>
      </c>
      <c r="N8" s="7">
        <f t="shared" si="2"/>
        <v>0.14285714285714285</v>
      </c>
      <c r="O8" s="7">
        <f t="shared" si="2"/>
        <v>7.1428571428571425E-2</v>
      </c>
      <c r="P8" s="7">
        <f t="shared" si="2"/>
        <v>0.17857142857142858</v>
      </c>
      <c r="Q8" s="7">
        <f t="shared" si="2"/>
        <v>7.1428571428571425E-2</v>
      </c>
      <c r="S8" s="292"/>
    </row>
    <row r="9" spans="1:19" ht="10.5" customHeight="1" x14ac:dyDescent="0.15">
      <c r="B9" s="22"/>
      <c r="C9" s="459" t="s">
        <v>195</v>
      </c>
      <c r="D9" s="460"/>
      <c r="E9" s="4" t="s">
        <v>191</v>
      </c>
      <c r="F9" s="3">
        <f>+[1]集計表!HB16</f>
        <v>20</v>
      </c>
      <c r="G9" s="3">
        <f>+[1]集計表!HC16</f>
        <v>4</v>
      </c>
      <c r="H9" s="3">
        <f>+[1]集計表!HD16</f>
        <v>3</v>
      </c>
      <c r="I9" s="3">
        <f>+[1]集計表!HE16</f>
        <v>1</v>
      </c>
      <c r="J9" s="3">
        <f>+[1]集計表!HF16</f>
        <v>3</v>
      </c>
      <c r="K9" s="3">
        <f>+[1]集計表!HG16</f>
        <v>2</v>
      </c>
      <c r="L9" s="3">
        <f>+[1]集計表!HH16</f>
        <v>3</v>
      </c>
      <c r="M9" s="3">
        <f>+[1]集計表!HI16</f>
        <v>5</v>
      </c>
      <c r="N9" s="3">
        <f>+[1]集計表!HJ16</f>
        <v>3</v>
      </c>
      <c r="O9" s="3">
        <f>+[1]集計表!HK16</f>
        <v>3</v>
      </c>
      <c r="P9" s="3">
        <f>+[1]集計表!HL16</f>
        <v>3</v>
      </c>
      <c r="Q9" s="3">
        <f>+[1]集計表!HM16</f>
        <v>6</v>
      </c>
      <c r="S9" s="291"/>
    </row>
    <row r="10" spans="1:19" ht="10.5" customHeight="1" x14ac:dyDescent="0.15">
      <c r="B10" s="22"/>
      <c r="C10" s="461"/>
      <c r="D10" s="462"/>
      <c r="E10" s="5" t="s">
        <v>192</v>
      </c>
      <c r="F10" s="6"/>
      <c r="G10" s="7">
        <f t="shared" ref="G10:Q10" si="3">IFERROR(G9/$F9,"-")</f>
        <v>0.2</v>
      </c>
      <c r="H10" s="7">
        <f t="shared" si="3"/>
        <v>0.15</v>
      </c>
      <c r="I10" s="7">
        <f t="shared" si="3"/>
        <v>0.05</v>
      </c>
      <c r="J10" s="7">
        <f t="shared" si="3"/>
        <v>0.15</v>
      </c>
      <c r="K10" s="7">
        <f t="shared" si="3"/>
        <v>0.1</v>
      </c>
      <c r="L10" s="7">
        <f t="shared" si="3"/>
        <v>0.15</v>
      </c>
      <c r="M10" s="7">
        <f t="shared" si="3"/>
        <v>0.25</v>
      </c>
      <c r="N10" s="7">
        <f t="shared" si="3"/>
        <v>0.15</v>
      </c>
      <c r="O10" s="7">
        <f t="shared" si="3"/>
        <v>0.15</v>
      </c>
      <c r="P10" s="7">
        <f t="shared" si="3"/>
        <v>0.15</v>
      </c>
      <c r="Q10" s="7">
        <f t="shared" si="3"/>
        <v>0.3</v>
      </c>
      <c r="S10" s="292"/>
    </row>
    <row r="11" spans="1:19" ht="10.5" customHeight="1" x14ac:dyDescent="0.15">
      <c r="B11" s="22"/>
      <c r="C11" s="459" t="s">
        <v>22</v>
      </c>
      <c r="D11" s="460"/>
      <c r="E11" s="4" t="s">
        <v>191</v>
      </c>
      <c r="F11" s="3">
        <f>+[1]集計表!HB17</f>
        <v>23</v>
      </c>
      <c r="G11" s="3">
        <f>+[1]集計表!HC17</f>
        <v>4</v>
      </c>
      <c r="H11" s="3">
        <f>+[1]集計表!HD17</f>
        <v>5</v>
      </c>
      <c r="I11" s="3">
        <f>+[1]集計表!HE17</f>
        <v>2</v>
      </c>
      <c r="J11" s="3">
        <f>+[1]集計表!HF17</f>
        <v>1</v>
      </c>
      <c r="K11" s="3">
        <f>+[1]集計表!HG17</f>
        <v>4</v>
      </c>
      <c r="L11" s="3">
        <f>+[1]集計表!HH17</f>
        <v>4</v>
      </c>
      <c r="M11" s="3">
        <f>+[1]集計表!HI17</f>
        <v>7</v>
      </c>
      <c r="N11" s="3">
        <f>+[1]集計表!HJ17</f>
        <v>2</v>
      </c>
      <c r="O11" s="3">
        <f>+[1]集計表!HK17</f>
        <v>1</v>
      </c>
      <c r="P11" s="3">
        <f>+[1]集計表!HL17</f>
        <v>2</v>
      </c>
      <c r="Q11" s="3">
        <f>+[1]集計表!HM17</f>
        <v>5</v>
      </c>
      <c r="S11" s="291"/>
    </row>
    <row r="12" spans="1:19" ht="10.5" customHeight="1" x14ac:dyDescent="0.15">
      <c r="B12" s="22"/>
      <c r="C12" s="461"/>
      <c r="D12" s="462"/>
      <c r="E12" s="5" t="s">
        <v>192</v>
      </c>
      <c r="F12" s="6"/>
      <c r="G12" s="7">
        <f t="shared" ref="G12:Q12" si="4">IFERROR(G11/$F11,"-")</f>
        <v>0.17391304347826086</v>
      </c>
      <c r="H12" s="7">
        <f t="shared" si="4"/>
        <v>0.21739130434782608</v>
      </c>
      <c r="I12" s="7">
        <f t="shared" si="4"/>
        <v>8.6956521739130432E-2</v>
      </c>
      <c r="J12" s="7">
        <f t="shared" si="4"/>
        <v>4.3478260869565216E-2</v>
      </c>
      <c r="K12" s="7">
        <f t="shared" si="4"/>
        <v>0.17391304347826086</v>
      </c>
      <c r="L12" s="7">
        <f t="shared" si="4"/>
        <v>0.17391304347826086</v>
      </c>
      <c r="M12" s="7">
        <f t="shared" si="4"/>
        <v>0.30434782608695654</v>
      </c>
      <c r="N12" s="7">
        <f t="shared" si="4"/>
        <v>8.6956521739130432E-2</v>
      </c>
      <c r="O12" s="7">
        <f t="shared" si="4"/>
        <v>4.3478260869565216E-2</v>
      </c>
      <c r="P12" s="7">
        <f t="shared" si="4"/>
        <v>8.6956521739130432E-2</v>
      </c>
      <c r="Q12" s="7">
        <f t="shared" si="4"/>
        <v>0.21739130434782608</v>
      </c>
      <c r="S12" s="292"/>
    </row>
    <row r="13" spans="1:19" ht="10.5" customHeight="1" x14ac:dyDescent="0.15">
      <c r="B13" s="22"/>
      <c r="C13" s="459" t="s">
        <v>25</v>
      </c>
      <c r="D13" s="460"/>
      <c r="E13" s="4" t="s">
        <v>191</v>
      </c>
      <c r="F13" s="3">
        <f>+[1]集計表!HB18</f>
        <v>39</v>
      </c>
      <c r="G13" s="3">
        <f>+[1]集計表!HC18</f>
        <v>9</v>
      </c>
      <c r="H13" s="3">
        <f>+[1]集計表!HD18</f>
        <v>12</v>
      </c>
      <c r="I13" s="3">
        <f>+[1]集計表!HE18</f>
        <v>4</v>
      </c>
      <c r="J13" s="3">
        <f>+[1]集計表!HF18</f>
        <v>3</v>
      </c>
      <c r="K13" s="3">
        <f>+[1]集計表!HG18</f>
        <v>4</v>
      </c>
      <c r="L13" s="3">
        <f>+[1]集計表!HH18</f>
        <v>4</v>
      </c>
      <c r="M13" s="3">
        <f>+[1]集計表!HI18</f>
        <v>13</v>
      </c>
      <c r="N13" s="3">
        <f>+[1]集計表!HJ18</f>
        <v>4</v>
      </c>
      <c r="O13" s="3">
        <f>+[1]集計表!HK18</f>
        <v>3</v>
      </c>
      <c r="P13" s="3">
        <f>+[1]集計表!HL18</f>
        <v>6</v>
      </c>
      <c r="Q13" s="3">
        <f>+[1]集計表!HM18</f>
        <v>10</v>
      </c>
      <c r="S13" s="291"/>
    </row>
    <row r="14" spans="1:19" ht="10.5" customHeight="1" x14ac:dyDescent="0.15">
      <c r="B14" s="22"/>
      <c r="C14" s="461"/>
      <c r="D14" s="462"/>
      <c r="E14" s="5" t="s">
        <v>192</v>
      </c>
      <c r="F14" s="6"/>
      <c r="G14" s="7">
        <f t="shared" ref="G14:Q14" si="5">IFERROR(G13/$F13,"-")</f>
        <v>0.23076923076923078</v>
      </c>
      <c r="H14" s="7">
        <f t="shared" si="5"/>
        <v>0.30769230769230771</v>
      </c>
      <c r="I14" s="7">
        <f t="shared" si="5"/>
        <v>0.10256410256410256</v>
      </c>
      <c r="J14" s="7">
        <f t="shared" si="5"/>
        <v>7.6923076923076927E-2</v>
      </c>
      <c r="K14" s="7">
        <f t="shared" si="5"/>
        <v>0.10256410256410256</v>
      </c>
      <c r="L14" s="7">
        <f t="shared" si="5"/>
        <v>0.10256410256410256</v>
      </c>
      <c r="M14" s="7">
        <f t="shared" si="5"/>
        <v>0.33333333333333331</v>
      </c>
      <c r="N14" s="7">
        <f t="shared" si="5"/>
        <v>0.10256410256410256</v>
      </c>
      <c r="O14" s="7">
        <f t="shared" si="5"/>
        <v>7.6923076923076927E-2</v>
      </c>
      <c r="P14" s="7">
        <f t="shared" si="5"/>
        <v>0.15384615384615385</v>
      </c>
      <c r="Q14" s="7">
        <f t="shared" si="5"/>
        <v>0.25641025641025639</v>
      </c>
      <c r="S14" s="292"/>
    </row>
    <row r="15" spans="1:19" ht="10.5" customHeight="1" x14ac:dyDescent="0.15">
      <c r="B15" s="22"/>
      <c r="C15" s="459" t="s">
        <v>196</v>
      </c>
      <c r="D15" s="460"/>
      <c r="E15" s="4" t="s">
        <v>191</v>
      </c>
      <c r="F15" s="3">
        <f>+[1]集計表!HB19</f>
        <v>33</v>
      </c>
      <c r="G15" s="3">
        <f>+[1]集計表!HC19</f>
        <v>10</v>
      </c>
      <c r="H15" s="3">
        <f>+[1]集計表!HD19</f>
        <v>8</v>
      </c>
      <c r="I15" s="3">
        <f>+[1]集計表!HE19</f>
        <v>1</v>
      </c>
      <c r="J15" s="3">
        <f>+[1]集計表!HF19</f>
        <v>3</v>
      </c>
      <c r="K15" s="3">
        <f>+[1]集計表!HG19</f>
        <v>3</v>
      </c>
      <c r="L15" s="3">
        <f>+[1]集計表!HH19</f>
        <v>0</v>
      </c>
      <c r="M15" s="3">
        <f>+[1]集計表!HI19</f>
        <v>10</v>
      </c>
      <c r="N15" s="3">
        <f>+[1]集計表!HJ19</f>
        <v>1</v>
      </c>
      <c r="O15" s="3">
        <f>+[1]集計表!HK19</f>
        <v>2</v>
      </c>
      <c r="P15" s="3">
        <f>+[1]集計表!HL19</f>
        <v>6</v>
      </c>
      <c r="Q15" s="3">
        <f>+[1]集計表!HM19</f>
        <v>8</v>
      </c>
      <c r="S15" s="291"/>
    </row>
    <row r="16" spans="1:19" ht="10.5" customHeight="1" x14ac:dyDescent="0.15">
      <c r="B16" s="22"/>
      <c r="C16" s="461"/>
      <c r="D16" s="462"/>
      <c r="E16" s="5" t="s">
        <v>192</v>
      </c>
      <c r="F16" s="6"/>
      <c r="G16" s="7">
        <f t="shared" ref="G16:Q16" si="6">IFERROR(G15/$F15,"-")</f>
        <v>0.30303030303030304</v>
      </c>
      <c r="H16" s="7">
        <f t="shared" si="6"/>
        <v>0.24242424242424243</v>
      </c>
      <c r="I16" s="7">
        <f t="shared" si="6"/>
        <v>3.0303030303030304E-2</v>
      </c>
      <c r="J16" s="7">
        <f t="shared" si="6"/>
        <v>9.0909090909090912E-2</v>
      </c>
      <c r="K16" s="7">
        <f t="shared" si="6"/>
        <v>9.0909090909090912E-2</v>
      </c>
      <c r="L16" s="7">
        <f t="shared" si="6"/>
        <v>0</v>
      </c>
      <c r="M16" s="7">
        <f t="shared" si="6"/>
        <v>0.30303030303030304</v>
      </c>
      <c r="N16" s="7">
        <f t="shared" si="6"/>
        <v>3.0303030303030304E-2</v>
      </c>
      <c r="O16" s="7">
        <f t="shared" si="6"/>
        <v>6.0606060606060608E-2</v>
      </c>
      <c r="P16" s="7">
        <f t="shared" si="6"/>
        <v>0.18181818181818182</v>
      </c>
      <c r="Q16" s="7">
        <f t="shared" si="6"/>
        <v>0.24242424242424243</v>
      </c>
      <c r="S16" s="292"/>
    </row>
    <row r="17" spans="2:19" ht="10.5" customHeight="1" x14ac:dyDescent="0.15">
      <c r="B17" s="22"/>
      <c r="C17" s="459" t="s">
        <v>197</v>
      </c>
      <c r="D17" s="460"/>
      <c r="E17" s="4" t="s">
        <v>191</v>
      </c>
      <c r="F17" s="3">
        <f>+[1]集計表!HB20</f>
        <v>32</v>
      </c>
      <c r="G17" s="3">
        <f>+[1]集計表!HC20</f>
        <v>8</v>
      </c>
      <c r="H17" s="3">
        <f>+[1]集計表!HD20</f>
        <v>9</v>
      </c>
      <c r="I17" s="3">
        <f>+[1]集計表!HE20</f>
        <v>4</v>
      </c>
      <c r="J17" s="3">
        <f>+[1]集計表!HF20</f>
        <v>1</v>
      </c>
      <c r="K17" s="3">
        <f>+[1]集計表!HG20</f>
        <v>3</v>
      </c>
      <c r="L17" s="3">
        <f>+[1]集計表!HH20</f>
        <v>0</v>
      </c>
      <c r="M17" s="3">
        <f>+[1]集計表!HI20</f>
        <v>9</v>
      </c>
      <c r="N17" s="3">
        <f>+[1]集計表!HJ20</f>
        <v>2</v>
      </c>
      <c r="O17" s="3">
        <f>+[1]集計表!HK20</f>
        <v>2</v>
      </c>
      <c r="P17" s="3">
        <f>+[1]集計表!HL20</f>
        <v>3</v>
      </c>
      <c r="Q17" s="3">
        <f>+[1]集計表!HM20</f>
        <v>6</v>
      </c>
      <c r="S17" s="291"/>
    </row>
    <row r="18" spans="2:19" ht="10.5" customHeight="1" x14ac:dyDescent="0.15">
      <c r="B18" s="22"/>
      <c r="C18" s="461"/>
      <c r="D18" s="462"/>
      <c r="E18" s="5" t="s">
        <v>192</v>
      </c>
      <c r="F18" s="6"/>
      <c r="G18" s="7">
        <f t="shared" ref="G18:Q18" si="7">IFERROR(G17/$F17,"-")</f>
        <v>0.25</v>
      </c>
      <c r="H18" s="7">
        <f t="shared" si="7"/>
        <v>0.28125</v>
      </c>
      <c r="I18" s="7">
        <f t="shared" si="7"/>
        <v>0.125</v>
      </c>
      <c r="J18" s="7">
        <f t="shared" si="7"/>
        <v>3.125E-2</v>
      </c>
      <c r="K18" s="7">
        <f t="shared" si="7"/>
        <v>9.375E-2</v>
      </c>
      <c r="L18" s="7">
        <f t="shared" si="7"/>
        <v>0</v>
      </c>
      <c r="M18" s="7">
        <f t="shared" si="7"/>
        <v>0.28125</v>
      </c>
      <c r="N18" s="7">
        <f t="shared" si="7"/>
        <v>6.25E-2</v>
      </c>
      <c r="O18" s="7">
        <f t="shared" si="7"/>
        <v>6.25E-2</v>
      </c>
      <c r="P18" s="7">
        <f t="shared" si="7"/>
        <v>9.375E-2</v>
      </c>
      <c r="Q18" s="7">
        <f t="shared" si="7"/>
        <v>0.1875</v>
      </c>
      <c r="S18" s="292"/>
    </row>
    <row r="19" spans="2:19" ht="10.5" customHeight="1" x14ac:dyDescent="0.15">
      <c r="B19" s="22"/>
      <c r="C19" s="459" t="s">
        <v>27</v>
      </c>
      <c r="D19" s="460"/>
      <c r="E19" s="4" t="s">
        <v>191</v>
      </c>
      <c r="F19" s="3">
        <f>+[1]集計表!HB21</f>
        <v>31</v>
      </c>
      <c r="G19" s="3">
        <f>+[1]集計表!HC21</f>
        <v>8</v>
      </c>
      <c r="H19" s="3">
        <f>+[1]集計表!HD21</f>
        <v>8</v>
      </c>
      <c r="I19" s="3">
        <f>+[1]集計表!HE21</f>
        <v>2</v>
      </c>
      <c r="J19" s="3">
        <f>+[1]集計表!HF21</f>
        <v>1</v>
      </c>
      <c r="K19" s="3">
        <f>+[1]集計表!HG21</f>
        <v>1</v>
      </c>
      <c r="L19" s="3">
        <f>+[1]集計表!HH21</f>
        <v>1</v>
      </c>
      <c r="M19" s="3">
        <f>+[1]集計表!HI21</f>
        <v>4</v>
      </c>
      <c r="N19" s="3">
        <f>+[1]集計表!HJ21</f>
        <v>2</v>
      </c>
      <c r="O19" s="3">
        <f>+[1]集計表!HK21</f>
        <v>1</v>
      </c>
      <c r="P19" s="3">
        <f>+[1]集計表!HL21</f>
        <v>2</v>
      </c>
      <c r="Q19" s="3">
        <f>+[1]集計表!HM21</f>
        <v>11</v>
      </c>
      <c r="S19" s="291"/>
    </row>
    <row r="20" spans="2:19" ht="10.5" customHeight="1" x14ac:dyDescent="0.15">
      <c r="B20" s="22"/>
      <c r="C20" s="461"/>
      <c r="D20" s="462"/>
      <c r="E20" s="5" t="s">
        <v>192</v>
      </c>
      <c r="F20" s="6"/>
      <c r="G20" s="7">
        <f t="shared" ref="G20:Q20" si="8">IFERROR(G19/$F19,"-")</f>
        <v>0.25806451612903225</v>
      </c>
      <c r="H20" s="7">
        <f t="shared" si="8"/>
        <v>0.25806451612903225</v>
      </c>
      <c r="I20" s="7">
        <f t="shared" si="8"/>
        <v>6.4516129032258063E-2</v>
      </c>
      <c r="J20" s="7">
        <f t="shared" si="8"/>
        <v>3.2258064516129031E-2</v>
      </c>
      <c r="K20" s="7">
        <f t="shared" si="8"/>
        <v>3.2258064516129031E-2</v>
      </c>
      <c r="L20" s="7">
        <f t="shared" si="8"/>
        <v>3.2258064516129031E-2</v>
      </c>
      <c r="M20" s="7">
        <f t="shared" si="8"/>
        <v>0.12903225806451613</v>
      </c>
      <c r="N20" s="7">
        <f t="shared" si="8"/>
        <v>6.4516129032258063E-2</v>
      </c>
      <c r="O20" s="7">
        <f t="shared" si="8"/>
        <v>3.2258064516129031E-2</v>
      </c>
      <c r="P20" s="7">
        <f t="shared" si="8"/>
        <v>6.4516129032258063E-2</v>
      </c>
      <c r="Q20" s="7">
        <f t="shared" si="8"/>
        <v>0.35483870967741937</v>
      </c>
      <c r="S20" s="292"/>
    </row>
    <row r="21" spans="2:19" ht="10.5" customHeight="1" x14ac:dyDescent="0.15">
      <c r="B21" s="22"/>
      <c r="C21" s="459" t="s">
        <v>198</v>
      </c>
      <c r="D21" s="460"/>
      <c r="E21" s="4" t="s">
        <v>191</v>
      </c>
      <c r="F21" s="3">
        <f>+[1]集計表!HB22</f>
        <v>42</v>
      </c>
      <c r="G21" s="3">
        <f>+[1]集計表!HC22</f>
        <v>8</v>
      </c>
      <c r="H21" s="3">
        <f>+[1]集計表!HD22</f>
        <v>15</v>
      </c>
      <c r="I21" s="3">
        <f>+[1]集計表!HE22</f>
        <v>3</v>
      </c>
      <c r="J21" s="3">
        <f>+[1]集計表!HF22</f>
        <v>5</v>
      </c>
      <c r="K21" s="3">
        <f>+[1]集計表!HG22</f>
        <v>3</v>
      </c>
      <c r="L21" s="3">
        <f>+[1]集計表!HH22</f>
        <v>5</v>
      </c>
      <c r="M21" s="3">
        <f>+[1]集計表!HI22</f>
        <v>12</v>
      </c>
      <c r="N21" s="3">
        <f>+[1]集計表!HJ22</f>
        <v>2</v>
      </c>
      <c r="O21" s="3">
        <f>+[1]集計表!HK22</f>
        <v>1</v>
      </c>
      <c r="P21" s="3">
        <f>+[1]集計表!HL22</f>
        <v>10</v>
      </c>
      <c r="Q21" s="3">
        <f>+[1]集計表!HM22</f>
        <v>7</v>
      </c>
      <c r="S21" s="291"/>
    </row>
    <row r="22" spans="2:19" ht="10.5" customHeight="1" x14ac:dyDescent="0.15">
      <c r="B22" s="22"/>
      <c r="C22" s="461"/>
      <c r="D22" s="462"/>
      <c r="E22" s="5" t="s">
        <v>192</v>
      </c>
      <c r="F22" s="6"/>
      <c r="G22" s="7">
        <f t="shared" ref="G22:Q22" si="9">IFERROR(G21/$F21,"-")</f>
        <v>0.19047619047619047</v>
      </c>
      <c r="H22" s="7">
        <f t="shared" si="9"/>
        <v>0.35714285714285715</v>
      </c>
      <c r="I22" s="7">
        <f t="shared" si="9"/>
        <v>7.1428571428571425E-2</v>
      </c>
      <c r="J22" s="7">
        <f t="shared" si="9"/>
        <v>0.11904761904761904</v>
      </c>
      <c r="K22" s="7">
        <f t="shared" si="9"/>
        <v>7.1428571428571425E-2</v>
      </c>
      <c r="L22" s="7">
        <f t="shared" si="9"/>
        <v>0.11904761904761904</v>
      </c>
      <c r="M22" s="7">
        <f t="shared" si="9"/>
        <v>0.2857142857142857</v>
      </c>
      <c r="N22" s="7">
        <f t="shared" si="9"/>
        <v>4.7619047619047616E-2</v>
      </c>
      <c r="O22" s="7">
        <f t="shared" si="9"/>
        <v>2.3809523809523808E-2</v>
      </c>
      <c r="P22" s="7">
        <f t="shared" si="9"/>
        <v>0.23809523809523808</v>
      </c>
      <c r="Q22" s="7">
        <f t="shared" si="9"/>
        <v>0.16666666666666666</v>
      </c>
      <c r="S22" s="292"/>
    </row>
    <row r="23" spans="2:19" ht="10.5" customHeight="1" x14ac:dyDescent="0.15">
      <c r="B23" s="22"/>
      <c r="C23" s="459" t="s">
        <v>29</v>
      </c>
      <c r="D23" s="460"/>
      <c r="E23" s="4" t="s">
        <v>191</v>
      </c>
      <c r="F23" s="3">
        <f>+[1]集計表!HB23</f>
        <v>47</v>
      </c>
      <c r="G23" s="3">
        <f>+[1]集計表!HC23</f>
        <v>9</v>
      </c>
      <c r="H23" s="3">
        <f>+[1]集計表!HD23</f>
        <v>12</v>
      </c>
      <c r="I23" s="3">
        <f>+[1]集計表!HE23</f>
        <v>2</v>
      </c>
      <c r="J23" s="3">
        <f>+[1]集計表!HF23</f>
        <v>3</v>
      </c>
      <c r="K23" s="3">
        <f>+[1]集計表!HG23</f>
        <v>6</v>
      </c>
      <c r="L23" s="3">
        <f>+[1]集計表!HH23</f>
        <v>2</v>
      </c>
      <c r="M23" s="3">
        <f>+[1]集計表!HI23</f>
        <v>16</v>
      </c>
      <c r="N23" s="3">
        <f>+[1]集計表!HJ23</f>
        <v>3</v>
      </c>
      <c r="O23" s="3">
        <f>+[1]集計表!HK23</f>
        <v>4</v>
      </c>
      <c r="P23" s="3">
        <f>+[1]集計表!HL23</f>
        <v>12</v>
      </c>
      <c r="Q23" s="3">
        <f>+[1]集計表!HM23</f>
        <v>9</v>
      </c>
      <c r="S23" s="291"/>
    </row>
    <row r="24" spans="2:19" ht="10.5" customHeight="1" x14ac:dyDescent="0.15">
      <c r="B24" s="22"/>
      <c r="C24" s="461"/>
      <c r="D24" s="462"/>
      <c r="E24" s="5" t="s">
        <v>192</v>
      </c>
      <c r="F24" s="6"/>
      <c r="G24" s="7">
        <f t="shared" ref="G24:Q24" si="10">IFERROR(G23/$F23,"-")</f>
        <v>0.19148936170212766</v>
      </c>
      <c r="H24" s="7">
        <f t="shared" si="10"/>
        <v>0.25531914893617019</v>
      </c>
      <c r="I24" s="7">
        <f t="shared" si="10"/>
        <v>4.2553191489361701E-2</v>
      </c>
      <c r="J24" s="7">
        <f t="shared" si="10"/>
        <v>6.3829787234042548E-2</v>
      </c>
      <c r="K24" s="7">
        <f t="shared" si="10"/>
        <v>0.1276595744680851</v>
      </c>
      <c r="L24" s="7">
        <f t="shared" si="10"/>
        <v>4.2553191489361701E-2</v>
      </c>
      <c r="M24" s="7">
        <f t="shared" si="10"/>
        <v>0.34042553191489361</v>
      </c>
      <c r="N24" s="7">
        <f t="shared" si="10"/>
        <v>6.3829787234042548E-2</v>
      </c>
      <c r="O24" s="7">
        <f t="shared" si="10"/>
        <v>8.5106382978723402E-2</v>
      </c>
      <c r="P24" s="7">
        <f t="shared" si="10"/>
        <v>0.25531914893617019</v>
      </c>
      <c r="Q24" s="7">
        <f t="shared" si="10"/>
        <v>0.19148936170212766</v>
      </c>
      <c r="S24" s="292"/>
    </row>
    <row r="25" spans="2:19" ht="10.5" customHeight="1" x14ac:dyDescent="0.15">
      <c r="B25" s="22"/>
      <c r="C25" s="459" t="s">
        <v>199</v>
      </c>
      <c r="D25" s="460"/>
      <c r="E25" s="4" t="s">
        <v>191</v>
      </c>
      <c r="F25" s="3">
        <f>+[1]集計表!HB24</f>
        <v>27</v>
      </c>
      <c r="G25" s="3">
        <f>+[1]集計表!HC24</f>
        <v>7</v>
      </c>
      <c r="H25" s="3">
        <f>+[1]集計表!HD24</f>
        <v>9</v>
      </c>
      <c r="I25" s="3">
        <f>+[1]集計表!HE24</f>
        <v>0</v>
      </c>
      <c r="J25" s="3">
        <f>+[1]集計表!HF24</f>
        <v>4</v>
      </c>
      <c r="K25" s="3">
        <f>+[1]集計表!HG24</f>
        <v>3</v>
      </c>
      <c r="L25" s="3">
        <f>+[1]集計表!HH24</f>
        <v>1</v>
      </c>
      <c r="M25" s="3">
        <f>+[1]集計表!HI24</f>
        <v>10</v>
      </c>
      <c r="N25" s="3">
        <f>+[1]集計表!HJ24</f>
        <v>4</v>
      </c>
      <c r="O25" s="3">
        <f>+[1]集計表!HK24</f>
        <v>5</v>
      </c>
      <c r="P25" s="3">
        <f>+[1]集計表!HL24</f>
        <v>4</v>
      </c>
      <c r="Q25" s="3">
        <f>+[1]集計表!HM24</f>
        <v>6</v>
      </c>
      <c r="S25" s="291"/>
    </row>
    <row r="26" spans="2:19" ht="10.5" customHeight="1" x14ac:dyDescent="0.15">
      <c r="B26" s="22"/>
      <c r="C26" s="461"/>
      <c r="D26" s="462"/>
      <c r="E26" s="5" t="s">
        <v>192</v>
      </c>
      <c r="F26" s="6"/>
      <c r="G26" s="7">
        <f t="shared" ref="G26:Q26" si="11">IFERROR(G25/$F25,"-")</f>
        <v>0.25925925925925924</v>
      </c>
      <c r="H26" s="7">
        <f t="shared" si="11"/>
        <v>0.33333333333333331</v>
      </c>
      <c r="I26" s="7">
        <f t="shared" si="11"/>
        <v>0</v>
      </c>
      <c r="J26" s="7">
        <f t="shared" si="11"/>
        <v>0.14814814814814814</v>
      </c>
      <c r="K26" s="7">
        <f t="shared" si="11"/>
        <v>0.1111111111111111</v>
      </c>
      <c r="L26" s="7">
        <f t="shared" si="11"/>
        <v>3.7037037037037035E-2</v>
      </c>
      <c r="M26" s="7">
        <f t="shared" si="11"/>
        <v>0.37037037037037035</v>
      </c>
      <c r="N26" s="7">
        <f t="shared" si="11"/>
        <v>0.14814814814814814</v>
      </c>
      <c r="O26" s="7">
        <f t="shared" si="11"/>
        <v>0.18518518518518517</v>
      </c>
      <c r="P26" s="7">
        <f t="shared" si="11"/>
        <v>0.14814814814814814</v>
      </c>
      <c r="Q26" s="7">
        <f t="shared" si="11"/>
        <v>0.22222222222222221</v>
      </c>
      <c r="S26" s="292"/>
    </row>
    <row r="27" spans="2:19" ht="10.5" customHeight="1" x14ac:dyDescent="0.15">
      <c r="B27" s="22"/>
      <c r="C27" s="459" t="s">
        <v>200</v>
      </c>
      <c r="D27" s="460"/>
      <c r="E27" s="4" t="s">
        <v>191</v>
      </c>
      <c r="F27" s="3">
        <f>+[1]集計表!HB25</f>
        <v>32</v>
      </c>
      <c r="G27" s="3">
        <f>+[1]集計表!HC25</f>
        <v>8</v>
      </c>
      <c r="H27" s="3">
        <f>+[1]集計表!HD25</f>
        <v>6</v>
      </c>
      <c r="I27" s="3">
        <f>+[1]集計表!HE25</f>
        <v>2</v>
      </c>
      <c r="J27" s="3">
        <f>+[1]集計表!HF25</f>
        <v>4</v>
      </c>
      <c r="K27" s="3">
        <f>+[1]集計表!HG25</f>
        <v>6</v>
      </c>
      <c r="L27" s="3">
        <f>+[1]集計表!HH25</f>
        <v>1</v>
      </c>
      <c r="M27" s="3">
        <f>+[1]集計表!HI25</f>
        <v>11</v>
      </c>
      <c r="N27" s="3">
        <f>+[1]集計表!HJ25</f>
        <v>3</v>
      </c>
      <c r="O27" s="3">
        <f>+[1]集計表!HK25</f>
        <v>5</v>
      </c>
      <c r="P27" s="3">
        <f>+[1]集計表!HL25</f>
        <v>4</v>
      </c>
      <c r="Q27" s="3">
        <f>+[1]集計表!HM25</f>
        <v>4</v>
      </c>
      <c r="S27" s="291"/>
    </row>
    <row r="28" spans="2:19" ht="10.5" customHeight="1" x14ac:dyDescent="0.15">
      <c r="B28" s="22"/>
      <c r="C28" s="461"/>
      <c r="D28" s="462"/>
      <c r="E28" s="5" t="s">
        <v>192</v>
      </c>
      <c r="F28" s="6"/>
      <c r="G28" s="7">
        <f t="shared" ref="G28:Q28" si="12">IFERROR(G27/$F27,"-")</f>
        <v>0.25</v>
      </c>
      <c r="H28" s="7">
        <f t="shared" si="12"/>
        <v>0.1875</v>
      </c>
      <c r="I28" s="7">
        <f t="shared" si="12"/>
        <v>6.25E-2</v>
      </c>
      <c r="J28" s="7">
        <f t="shared" si="12"/>
        <v>0.125</v>
      </c>
      <c r="K28" s="7">
        <f t="shared" si="12"/>
        <v>0.1875</v>
      </c>
      <c r="L28" s="7">
        <f t="shared" si="12"/>
        <v>3.125E-2</v>
      </c>
      <c r="M28" s="7">
        <f t="shared" si="12"/>
        <v>0.34375</v>
      </c>
      <c r="N28" s="7">
        <f t="shared" si="12"/>
        <v>9.375E-2</v>
      </c>
      <c r="O28" s="7">
        <f t="shared" si="12"/>
        <v>0.15625</v>
      </c>
      <c r="P28" s="7">
        <f t="shared" si="12"/>
        <v>0.125</v>
      </c>
      <c r="Q28" s="7">
        <f t="shared" si="12"/>
        <v>0.125</v>
      </c>
      <c r="S28" s="292"/>
    </row>
    <row r="29" spans="2:19" ht="10.5" customHeight="1" x14ac:dyDescent="0.15">
      <c r="B29" s="22"/>
      <c r="C29" s="459" t="s">
        <v>201</v>
      </c>
      <c r="D29" s="460"/>
      <c r="E29" s="4" t="s">
        <v>191</v>
      </c>
      <c r="F29" s="3">
        <f>+[1]集計表!HB26</f>
        <v>40</v>
      </c>
      <c r="G29" s="3">
        <f>+[1]集計表!HC26</f>
        <v>4</v>
      </c>
      <c r="H29" s="3">
        <f>+[1]集計表!HD26</f>
        <v>11</v>
      </c>
      <c r="I29" s="3">
        <f>+[1]集計表!HE26</f>
        <v>3</v>
      </c>
      <c r="J29" s="3">
        <f>+[1]集計表!HF26</f>
        <v>5</v>
      </c>
      <c r="K29" s="3">
        <f>+[1]集計表!HG26</f>
        <v>3</v>
      </c>
      <c r="L29" s="3">
        <f>+[1]集計表!HH26</f>
        <v>1</v>
      </c>
      <c r="M29" s="3">
        <f>+[1]集計表!HI26</f>
        <v>11</v>
      </c>
      <c r="N29" s="3">
        <f>+[1]集計表!HJ26</f>
        <v>3</v>
      </c>
      <c r="O29" s="3">
        <f>+[1]集計表!HK26</f>
        <v>1</v>
      </c>
      <c r="P29" s="3">
        <f>+[1]集計表!HL26</f>
        <v>4</v>
      </c>
      <c r="Q29" s="3">
        <f>+[1]集計表!HM26</f>
        <v>9</v>
      </c>
      <c r="S29" s="291"/>
    </row>
    <row r="30" spans="2:19" ht="10.5" customHeight="1" x14ac:dyDescent="0.15">
      <c r="B30" s="22"/>
      <c r="C30" s="461"/>
      <c r="D30" s="462"/>
      <c r="E30" s="5" t="s">
        <v>192</v>
      </c>
      <c r="F30" s="6"/>
      <c r="G30" s="7">
        <f t="shared" ref="G30:Q30" si="13">IFERROR(G29/$F29,"-")</f>
        <v>0.1</v>
      </c>
      <c r="H30" s="7">
        <f t="shared" si="13"/>
        <v>0.27500000000000002</v>
      </c>
      <c r="I30" s="7">
        <f t="shared" si="13"/>
        <v>7.4999999999999997E-2</v>
      </c>
      <c r="J30" s="7">
        <f t="shared" si="13"/>
        <v>0.125</v>
      </c>
      <c r="K30" s="7">
        <f t="shared" si="13"/>
        <v>7.4999999999999997E-2</v>
      </c>
      <c r="L30" s="7">
        <f t="shared" si="13"/>
        <v>2.5000000000000001E-2</v>
      </c>
      <c r="M30" s="7">
        <f t="shared" si="13"/>
        <v>0.27500000000000002</v>
      </c>
      <c r="N30" s="7">
        <f t="shared" si="13"/>
        <v>7.4999999999999997E-2</v>
      </c>
      <c r="O30" s="7">
        <f t="shared" si="13"/>
        <v>2.5000000000000001E-2</v>
      </c>
      <c r="P30" s="7">
        <f t="shared" si="13"/>
        <v>0.1</v>
      </c>
      <c r="Q30" s="7">
        <f t="shared" si="13"/>
        <v>0.22500000000000001</v>
      </c>
      <c r="S30" s="292"/>
    </row>
    <row r="31" spans="2:19" ht="10.5" customHeight="1" x14ac:dyDescent="0.15">
      <c r="B31" s="453" t="s">
        <v>202</v>
      </c>
      <c r="C31" s="484"/>
      <c r="D31" s="485"/>
      <c r="E31" s="30" t="s">
        <v>191</v>
      </c>
      <c r="F31" s="31">
        <f>+F33+F41+F65+F67+F69+F71+F73</f>
        <v>482</v>
      </c>
      <c r="G31" s="31">
        <f t="shared" ref="G31:Q31" si="14">+G33+G41+G65+G67+G69+G71+G73</f>
        <v>101</v>
      </c>
      <c r="H31" s="31">
        <f t="shared" si="14"/>
        <v>121</v>
      </c>
      <c r="I31" s="31">
        <f t="shared" si="14"/>
        <v>43</v>
      </c>
      <c r="J31" s="31">
        <f t="shared" si="14"/>
        <v>47</v>
      </c>
      <c r="K31" s="31">
        <f t="shared" si="14"/>
        <v>77</v>
      </c>
      <c r="L31" s="31">
        <f t="shared" si="14"/>
        <v>35</v>
      </c>
      <c r="M31" s="31">
        <f t="shared" si="14"/>
        <v>139</v>
      </c>
      <c r="N31" s="31">
        <f t="shared" si="14"/>
        <v>60</v>
      </c>
      <c r="O31" s="31">
        <f t="shared" si="14"/>
        <v>52</v>
      </c>
      <c r="P31" s="31">
        <f t="shared" si="14"/>
        <v>58</v>
      </c>
      <c r="Q31" s="31">
        <f t="shared" si="14"/>
        <v>101</v>
      </c>
      <c r="S31" s="291"/>
    </row>
    <row r="32" spans="2:19" ht="10.5" customHeight="1" x14ac:dyDescent="0.15">
      <c r="B32" s="486"/>
      <c r="C32" s="487"/>
      <c r="D32" s="488"/>
      <c r="E32" s="32" t="s">
        <v>192</v>
      </c>
      <c r="F32" s="33"/>
      <c r="G32" s="34">
        <f t="shared" ref="G32:Q32" si="15">IFERROR(G31/$F31,"-")</f>
        <v>0.2095435684647303</v>
      </c>
      <c r="H32" s="34">
        <f t="shared" si="15"/>
        <v>0.25103734439834025</v>
      </c>
      <c r="I32" s="34">
        <f t="shared" si="15"/>
        <v>8.9211618257261413E-2</v>
      </c>
      <c r="J32" s="34">
        <f t="shared" si="15"/>
        <v>9.7510373443983403E-2</v>
      </c>
      <c r="K32" s="34">
        <f t="shared" si="15"/>
        <v>0.15975103734439833</v>
      </c>
      <c r="L32" s="34">
        <f t="shared" si="15"/>
        <v>7.2614107883817433E-2</v>
      </c>
      <c r="M32" s="34">
        <f t="shared" si="15"/>
        <v>0.28838174273858919</v>
      </c>
      <c r="N32" s="34">
        <f t="shared" si="15"/>
        <v>0.12448132780082988</v>
      </c>
      <c r="O32" s="34">
        <f t="shared" si="15"/>
        <v>0.1078838174273859</v>
      </c>
      <c r="P32" s="34">
        <f t="shared" si="15"/>
        <v>0.12033195020746888</v>
      </c>
      <c r="Q32" s="34">
        <f t="shared" si="15"/>
        <v>0.2095435684647303</v>
      </c>
      <c r="S32" s="292"/>
    </row>
    <row r="33" spans="2:19" ht="10.5" customHeight="1" x14ac:dyDescent="0.15">
      <c r="B33" s="22"/>
      <c r="C33" s="464" t="s">
        <v>203</v>
      </c>
      <c r="D33" s="479"/>
      <c r="E33" s="36" t="s">
        <v>191</v>
      </c>
      <c r="F33" s="37">
        <f>+[1]集計表!HB8</f>
        <v>102</v>
      </c>
      <c r="G33" s="37">
        <f>+[1]集計表!HC8</f>
        <v>24</v>
      </c>
      <c r="H33" s="37">
        <f>+[1]集計表!HD8</f>
        <v>25</v>
      </c>
      <c r="I33" s="37">
        <f>+[1]集計表!HE8</f>
        <v>9</v>
      </c>
      <c r="J33" s="37">
        <f>+[1]集計表!HF8</f>
        <v>9</v>
      </c>
      <c r="K33" s="37">
        <f>+[1]集計表!HG8</f>
        <v>15</v>
      </c>
      <c r="L33" s="37">
        <f>+[1]集計表!HH8</f>
        <v>4</v>
      </c>
      <c r="M33" s="37">
        <f>+[1]集計表!HI8</f>
        <v>28</v>
      </c>
      <c r="N33" s="37">
        <f>+[1]集計表!HJ8</f>
        <v>13</v>
      </c>
      <c r="O33" s="37">
        <f>+[1]集計表!HK8</f>
        <v>5</v>
      </c>
      <c r="P33" s="37">
        <f>+[1]集計表!HL8</f>
        <v>16</v>
      </c>
      <c r="Q33" s="37">
        <f>+[1]集計表!HM8</f>
        <v>23</v>
      </c>
      <c r="S33" s="291"/>
    </row>
    <row r="34" spans="2:19" ht="10.5" customHeight="1" x14ac:dyDescent="0.15">
      <c r="B34" s="22"/>
      <c r="C34" s="482"/>
      <c r="D34" s="483"/>
      <c r="E34" s="38" t="s">
        <v>192</v>
      </c>
      <c r="F34" s="39"/>
      <c r="G34" s="40">
        <f t="shared" ref="G34:Q34" si="16">IFERROR(G33/$F33,"-")</f>
        <v>0.23529411764705882</v>
      </c>
      <c r="H34" s="40">
        <f t="shared" si="16"/>
        <v>0.24509803921568626</v>
      </c>
      <c r="I34" s="40">
        <f t="shared" si="16"/>
        <v>8.8235294117647065E-2</v>
      </c>
      <c r="J34" s="40">
        <f t="shared" si="16"/>
        <v>8.8235294117647065E-2</v>
      </c>
      <c r="K34" s="40">
        <f t="shared" si="16"/>
        <v>0.14705882352941177</v>
      </c>
      <c r="L34" s="40">
        <f t="shared" si="16"/>
        <v>3.9215686274509803E-2</v>
      </c>
      <c r="M34" s="40">
        <f t="shared" si="16"/>
        <v>0.27450980392156865</v>
      </c>
      <c r="N34" s="40">
        <f t="shared" si="16"/>
        <v>0.12745098039215685</v>
      </c>
      <c r="O34" s="40">
        <f t="shared" si="16"/>
        <v>4.9019607843137254E-2</v>
      </c>
      <c r="P34" s="40">
        <f t="shared" si="16"/>
        <v>0.15686274509803921</v>
      </c>
      <c r="Q34" s="40">
        <f t="shared" si="16"/>
        <v>0.22549019607843138</v>
      </c>
      <c r="S34" s="292"/>
    </row>
    <row r="35" spans="2:19" ht="10.5" customHeight="1" x14ac:dyDescent="0.15">
      <c r="B35" s="22"/>
      <c r="C35" s="62"/>
      <c r="D35" s="451" t="s">
        <v>39</v>
      </c>
      <c r="E35" s="4" t="s">
        <v>191</v>
      </c>
      <c r="F35" s="3">
        <f>+[1]集計表!HB27</f>
        <v>30</v>
      </c>
      <c r="G35" s="3">
        <f>+[1]集計表!HC27</f>
        <v>11</v>
      </c>
      <c r="H35" s="3">
        <f>+[1]集計表!HD27</f>
        <v>8</v>
      </c>
      <c r="I35" s="3">
        <f>+[1]集計表!HE27</f>
        <v>2</v>
      </c>
      <c r="J35" s="3">
        <f>+[1]集計表!HF27</f>
        <v>2</v>
      </c>
      <c r="K35" s="3">
        <f>+[1]集計表!HG27</f>
        <v>4</v>
      </c>
      <c r="L35" s="3">
        <f>+[1]集計表!HH27</f>
        <v>1</v>
      </c>
      <c r="M35" s="3">
        <f>+[1]集計表!HI27</f>
        <v>4</v>
      </c>
      <c r="N35" s="3">
        <f>+[1]集計表!HJ27</f>
        <v>4</v>
      </c>
      <c r="O35" s="3">
        <f>+[1]集計表!HK27</f>
        <v>0</v>
      </c>
      <c r="P35" s="3">
        <f>+[1]集計表!HL27</f>
        <v>4</v>
      </c>
      <c r="Q35" s="3">
        <f>+[1]集計表!HM27</f>
        <v>4</v>
      </c>
      <c r="S35" s="291"/>
    </row>
    <row r="36" spans="2:19" ht="10.5" customHeight="1" x14ac:dyDescent="0.15">
      <c r="B36" s="22"/>
      <c r="C36" s="62"/>
      <c r="D36" s="452"/>
      <c r="E36" s="5" t="s">
        <v>192</v>
      </c>
      <c r="F36" s="6"/>
      <c r="G36" s="7">
        <f t="shared" ref="G36:Q36" si="17">IFERROR(G35/$F35,"-")</f>
        <v>0.36666666666666664</v>
      </c>
      <c r="H36" s="7">
        <f t="shared" si="17"/>
        <v>0.26666666666666666</v>
      </c>
      <c r="I36" s="7">
        <f t="shared" si="17"/>
        <v>6.6666666666666666E-2</v>
      </c>
      <c r="J36" s="7">
        <f t="shared" si="17"/>
        <v>6.6666666666666666E-2</v>
      </c>
      <c r="K36" s="7">
        <f t="shared" si="17"/>
        <v>0.13333333333333333</v>
      </c>
      <c r="L36" s="7">
        <f t="shared" si="17"/>
        <v>3.3333333333333333E-2</v>
      </c>
      <c r="M36" s="7">
        <f t="shared" si="17"/>
        <v>0.13333333333333333</v>
      </c>
      <c r="N36" s="7">
        <f t="shared" si="17"/>
        <v>0.13333333333333333</v>
      </c>
      <c r="O36" s="7">
        <f t="shared" si="17"/>
        <v>0</v>
      </c>
      <c r="P36" s="7">
        <f t="shared" si="17"/>
        <v>0.13333333333333333</v>
      </c>
      <c r="Q36" s="7">
        <f t="shared" si="17"/>
        <v>0.13333333333333333</v>
      </c>
      <c r="S36" s="292"/>
    </row>
    <row r="37" spans="2:19" ht="10.5" customHeight="1" x14ac:dyDescent="0.15">
      <c r="B37" s="22"/>
      <c r="C37" s="62"/>
      <c r="D37" s="451" t="s">
        <v>19</v>
      </c>
      <c r="E37" s="4" t="s">
        <v>191</v>
      </c>
      <c r="F37" s="3">
        <f>+[1]集計表!HB28</f>
        <v>40</v>
      </c>
      <c r="G37" s="3">
        <f>+[1]集計表!HC28</f>
        <v>6</v>
      </c>
      <c r="H37" s="3">
        <f>+[1]集計表!HD28</f>
        <v>9</v>
      </c>
      <c r="I37" s="3">
        <f>+[1]集計表!HE28</f>
        <v>4</v>
      </c>
      <c r="J37" s="3">
        <f>+[1]集計表!HF28</f>
        <v>4</v>
      </c>
      <c r="K37" s="3">
        <f>+[1]集計表!HG28</f>
        <v>7</v>
      </c>
      <c r="L37" s="3">
        <f>+[1]集計表!HH28</f>
        <v>3</v>
      </c>
      <c r="M37" s="3">
        <f>+[1]集計表!HI28</f>
        <v>12</v>
      </c>
      <c r="N37" s="3">
        <f>+[1]集計表!HJ28</f>
        <v>3</v>
      </c>
      <c r="O37" s="3">
        <f>+[1]集計表!HK28</f>
        <v>2</v>
      </c>
      <c r="P37" s="3">
        <f>+[1]集計表!HL28</f>
        <v>7</v>
      </c>
      <c r="Q37" s="3">
        <f>+[1]集計表!HM28</f>
        <v>9</v>
      </c>
      <c r="S37" s="291"/>
    </row>
    <row r="38" spans="2:19" ht="10.5" customHeight="1" x14ac:dyDescent="0.15">
      <c r="B38" s="22"/>
      <c r="C38" s="62"/>
      <c r="D38" s="452"/>
      <c r="E38" s="5" t="s">
        <v>192</v>
      </c>
      <c r="F38" s="6"/>
      <c r="G38" s="7">
        <f t="shared" ref="G38:Q38" si="18">IFERROR(G37/$F37,"-")</f>
        <v>0.15</v>
      </c>
      <c r="H38" s="7">
        <f t="shared" si="18"/>
        <v>0.22500000000000001</v>
      </c>
      <c r="I38" s="7">
        <f t="shared" si="18"/>
        <v>0.1</v>
      </c>
      <c r="J38" s="7">
        <f t="shared" si="18"/>
        <v>0.1</v>
      </c>
      <c r="K38" s="7">
        <f t="shared" si="18"/>
        <v>0.17499999999999999</v>
      </c>
      <c r="L38" s="7">
        <f t="shared" si="18"/>
        <v>7.4999999999999997E-2</v>
      </c>
      <c r="M38" s="7">
        <f t="shared" si="18"/>
        <v>0.3</v>
      </c>
      <c r="N38" s="7">
        <f t="shared" si="18"/>
        <v>7.4999999999999997E-2</v>
      </c>
      <c r="O38" s="7">
        <f t="shared" si="18"/>
        <v>0.05</v>
      </c>
      <c r="P38" s="7">
        <f t="shared" si="18"/>
        <v>0.17499999999999999</v>
      </c>
      <c r="Q38" s="7">
        <f t="shared" si="18"/>
        <v>0.22500000000000001</v>
      </c>
      <c r="S38" s="292"/>
    </row>
    <row r="39" spans="2:19" ht="10.5" customHeight="1" x14ac:dyDescent="0.15">
      <c r="B39" s="22"/>
      <c r="C39" s="62"/>
      <c r="D39" s="451" t="s">
        <v>20</v>
      </c>
      <c r="E39" s="4" t="s">
        <v>191</v>
      </c>
      <c r="F39" s="3">
        <f>+[1]集計表!HB29</f>
        <v>32</v>
      </c>
      <c r="G39" s="3">
        <f>+[1]集計表!HC29</f>
        <v>7</v>
      </c>
      <c r="H39" s="3">
        <f>+[1]集計表!HD29</f>
        <v>8</v>
      </c>
      <c r="I39" s="3">
        <f>+[1]集計表!HE29</f>
        <v>3</v>
      </c>
      <c r="J39" s="3">
        <f>+[1]集計表!HF29</f>
        <v>3</v>
      </c>
      <c r="K39" s="3">
        <f>+[1]集計表!HG29</f>
        <v>4</v>
      </c>
      <c r="L39" s="3">
        <f>+[1]集計表!HH29</f>
        <v>0</v>
      </c>
      <c r="M39" s="3">
        <f>+[1]集計表!HI29</f>
        <v>12</v>
      </c>
      <c r="N39" s="3">
        <f>+[1]集計表!HJ29</f>
        <v>6</v>
      </c>
      <c r="O39" s="3">
        <f>+[1]集計表!HK29</f>
        <v>3</v>
      </c>
      <c r="P39" s="3">
        <f>+[1]集計表!HL29</f>
        <v>5</v>
      </c>
      <c r="Q39" s="3">
        <f>+[1]集計表!HM29</f>
        <v>10</v>
      </c>
      <c r="S39" s="291"/>
    </row>
    <row r="40" spans="2:19" ht="10.5" customHeight="1" x14ac:dyDescent="0.15">
      <c r="B40" s="22"/>
      <c r="C40" s="63"/>
      <c r="D40" s="452"/>
      <c r="E40" s="5" t="s">
        <v>192</v>
      </c>
      <c r="F40" s="6"/>
      <c r="G40" s="7">
        <f t="shared" ref="G40:Q40" si="19">IFERROR(G39/$F39,"-")</f>
        <v>0.21875</v>
      </c>
      <c r="H40" s="7">
        <f t="shared" si="19"/>
        <v>0.25</v>
      </c>
      <c r="I40" s="7">
        <f t="shared" si="19"/>
        <v>9.375E-2</v>
      </c>
      <c r="J40" s="7">
        <f t="shared" si="19"/>
        <v>9.375E-2</v>
      </c>
      <c r="K40" s="7">
        <f t="shared" si="19"/>
        <v>0.125</v>
      </c>
      <c r="L40" s="7">
        <f t="shared" si="19"/>
        <v>0</v>
      </c>
      <c r="M40" s="7">
        <f t="shared" si="19"/>
        <v>0.375</v>
      </c>
      <c r="N40" s="7">
        <f t="shared" si="19"/>
        <v>0.1875</v>
      </c>
      <c r="O40" s="7">
        <f t="shared" si="19"/>
        <v>9.375E-2</v>
      </c>
      <c r="P40" s="7">
        <f t="shared" si="19"/>
        <v>0.15625</v>
      </c>
      <c r="Q40" s="7">
        <f t="shared" si="19"/>
        <v>0.3125</v>
      </c>
      <c r="S40" s="292"/>
    </row>
    <row r="41" spans="2:19" ht="10.5" customHeight="1" x14ac:dyDescent="0.15">
      <c r="B41" s="22"/>
      <c r="C41" s="464" t="s">
        <v>204</v>
      </c>
      <c r="D41" s="479"/>
      <c r="E41" s="36" t="s">
        <v>191</v>
      </c>
      <c r="F41" s="37">
        <f>+[1]集計表!HB9</f>
        <v>152</v>
      </c>
      <c r="G41" s="37">
        <f>+[1]集計表!HC9</f>
        <v>29</v>
      </c>
      <c r="H41" s="37">
        <f>+[1]集計表!HD9</f>
        <v>34</v>
      </c>
      <c r="I41" s="37">
        <f>+[1]集計表!HE9</f>
        <v>15</v>
      </c>
      <c r="J41" s="37">
        <f>+[1]集計表!HF9</f>
        <v>18</v>
      </c>
      <c r="K41" s="37">
        <f>+[1]集計表!HG9</f>
        <v>27</v>
      </c>
      <c r="L41" s="37">
        <f>+[1]集計表!HH9</f>
        <v>11</v>
      </c>
      <c r="M41" s="37">
        <f>+[1]集計表!HI9</f>
        <v>42</v>
      </c>
      <c r="N41" s="37">
        <f>+[1]集計表!HJ9</f>
        <v>23</v>
      </c>
      <c r="O41" s="37">
        <f>+[1]集計表!HK9</f>
        <v>17</v>
      </c>
      <c r="P41" s="37">
        <f>+[1]集計表!HL9</f>
        <v>13</v>
      </c>
      <c r="Q41" s="37">
        <f>+[1]集計表!HM9</f>
        <v>41</v>
      </c>
      <c r="S41" s="291"/>
    </row>
    <row r="42" spans="2:19" ht="10.5" customHeight="1" x14ac:dyDescent="0.15">
      <c r="B42" s="22"/>
      <c r="C42" s="482"/>
      <c r="D42" s="483"/>
      <c r="E42" s="38" t="s">
        <v>192</v>
      </c>
      <c r="F42" s="39"/>
      <c r="G42" s="40">
        <f t="shared" ref="G42:Q42" si="20">IFERROR(G41/$F41,"-")</f>
        <v>0.19078947368421054</v>
      </c>
      <c r="H42" s="40">
        <f t="shared" si="20"/>
        <v>0.22368421052631579</v>
      </c>
      <c r="I42" s="40">
        <f t="shared" si="20"/>
        <v>9.8684210526315791E-2</v>
      </c>
      <c r="J42" s="40">
        <f t="shared" si="20"/>
        <v>0.11842105263157894</v>
      </c>
      <c r="K42" s="40">
        <f t="shared" si="20"/>
        <v>0.17763157894736842</v>
      </c>
      <c r="L42" s="40">
        <f t="shared" si="20"/>
        <v>7.2368421052631582E-2</v>
      </c>
      <c r="M42" s="40">
        <f t="shared" si="20"/>
        <v>0.27631578947368424</v>
      </c>
      <c r="N42" s="40">
        <f t="shared" si="20"/>
        <v>0.15131578947368421</v>
      </c>
      <c r="O42" s="40">
        <f t="shared" si="20"/>
        <v>0.1118421052631579</v>
      </c>
      <c r="P42" s="40">
        <f t="shared" si="20"/>
        <v>8.5526315789473686E-2</v>
      </c>
      <c r="Q42" s="40">
        <f t="shared" si="20"/>
        <v>0.26973684210526316</v>
      </c>
      <c r="S42" s="292"/>
    </row>
    <row r="43" spans="2:19" ht="10.5" customHeight="1" x14ac:dyDescent="0.15">
      <c r="B43" s="22"/>
      <c r="C43" s="62"/>
      <c r="D43" s="451" t="s">
        <v>50</v>
      </c>
      <c r="E43" s="4" t="s">
        <v>191</v>
      </c>
      <c r="F43" s="3">
        <f>+[1]集計表!HB30</f>
        <v>76</v>
      </c>
      <c r="G43" s="3">
        <f>+[1]集計表!HC30</f>
        <v>12</v>
      </c>
      <c r="H43" s="3">
        <f>+[1]集計表!HD30</f>
        <v>23</v>
      </c>
      <c r="I43" s="3">
        <f>+[1]集計表!HE30</f>
        <v>7</v>
      </c>
      <c r="J43" s="3">
        <f>+[1]集計表!HF30</f>
        <v>9</v>
      </c>
      <c r="K43" s="3">
        <f>+[1]集計表!HG30</f>
        <v>13</v>
      </c>
      <c r="L43" s="3">
        <f>+[1]集計表!HH30</f>
        <v>3</v>
      </c>
      <c r="M43" s="3">
        <f>+[1]集計表!HI30</f>
        <v>21</v>
      </c>
      <c r="N43" s="3">
        <f>+[1]集計表!HJ30</f>
        <v>9</v>
      </c>
      <c r="O43" s="3">
        <f>+[1]集計表!HK30</f>
        <v>9</v>
      </c>
      <c r="P43" s="3">
        <f>+[1]集計表!HL30</f>
        <v>5</v>
      </c>
      <c r="Q43" s="3">
        <f>+[1]集計表!HM30</f>
        <v>16</v>
      </c>
      <c r="S43" s="291"/>
    </row>
    <row r="44" spans="2:19" ht="10.5" customHeight="1" x14ac:dyDescent="0.15">
      <c r="B44" s="22"/>
      <c r="C44" s="62"/>
      <c r="D44" s="452"/>
      <c r="E44" s="5" t="s">
        <v>192</v>
      </c>
      <c r="F44" s="6"/>
      <c r="G44" s="7">
        <f t="shared" ref="G44:Q44" si="21">IFERROR(G43/$F43,"-")</f>
        <v>0.15789473684210525</v>
      </c>
      <c r="H44" s="7">
        <f t="shared" si="21"/>
        <v>0.30263157894736842</v>
      </c>
      <c r="I44" s="7">
        <f t="shared" si="21"/>
        <v>9.2105263157894732E-2</v>
      </c>
      <c r="J44" s="7">
        <f t="shared" si="21"/>
        <v>0.11842105263157894</v>
      </c>
      <c r="K44" s="7">
        <f t="shared" si="21"/>
        <v>0.17105263157894737</v>
      </c>
      <c r="L44" s="7">
        <f t="shared" si="21"/>
        <v>3.9473684210526314E-2</v>
      </c>
      <c r="M44" s="7">
        <f t="shared" si="21"/>
        <v>0.27631578947368424</v>
      </c>
      <c r="N44" s="7">
        <f t="shared" si="21"/>
        <v>0.11842105263157894</v>
      </c>
      <c r="O44" s="7">
        <f t="shared" si="21"/>
        <v>0.11842105263157894</v>
      </c>
      <c r="P44" s="7">
        <f t="shared" si="21"/>
        <v>6.5789473684210523E-2</v>
      </c>
      <c r="Q44" s="7">
        <f t="shared" si="21"/>
        <v>0.21052631578947367</v>
      </c>
      <c r="S44" s="292"/>
    </row>
    <row r="45" spans="2:19" ht="10.5" customHeight="1" x14ac:dyDescent="0.15">
      <c r="B45" s="22"/>
      <c r="C45" s="62"/>
      <c r="D45" s="451" t="s">
        <v>205</v>
      </c>
      <c r="E45" s="4" t="s">
        <v>191</v>
      </c>
      <c r="F45" s="3">
        <f>+[1]集計表!HB31</f>
        <v>9</v>
      </c>
      <c r="G45" s="3">
        <f>+[1]集計表!HC31</f>
        <v>2</v>
      </c>
      <c r="H45" s="3">
        <f>+[1]集計表!HD31</f>
        <v>2</v>
      </c>
      <c r="I45" s="3">
        <f>+[1]集計表!HE31</f>
        <v>1</v>
      </c>
      <c r="J45" s="3">
        <f>+[1]集計表!HF31</f>
        <v>3</v>
      </c>
      <c r="K45" s="3">
        <f>+[1]集計表!HG31</f>
        <v>2</v>
      </c>
      <c r="L45" s="3">
        <f>+[1]集計表!HH31</f>
        <v>1</v>
      </c>
      <c r="M45" s="3">
        <f>+[1]集計表!HI31</f>
        <v>1</v>
      </c>
      <c r="N45" s="3">
        <f>+[1]集計表!HJ31</f>
        <v>0</v>
      </c>
      <c r="O45" s="3">
        <f>+[1]集計表!HK31</f>
        <v>1</v>
      </c>
      <c r="P45" s="3">
        <f>+[1]集計表!HL31</f>
        <v>2</v>
      </c>
      <c r="Q45" s="3">
        <f>+[1]集計表!HM31</f>
        <v>2</v>
      </c>
      <c r="S45" s="291"/>
    </row>
    <row r="46" spans="2:19" ht="10.5" customHeight="1" x14ac:dyDescent="0.15">
      <c r="B46" s="22"/>
      <c r="C46" s="62"/>
      <c r="D46" s="452"/>
      <c r="E46" s="5" t="s">
        <v>192</v>
      </c>
      <c r="F46" s="6"/>
      <c r="G46" s="7">
        <f t="shared" ref="G46:Q46" si="22">IFERROR(G45/$F45,"-")</f>
        <v>0.22222222222222221</v>
      </c>
      <c r="H46" s="7">
        <f t="shared" si="22"/>
        <v>0.22222222222222221</v>
      </c>
      <c r="I46" s="7">
        <f t="shared" si="22"/>
        <v>0.1111111111111111</v>
      </c>
      <c r="J46" s="7">
        <f t="shared" si="22"/>
        <v>0.33333333333333331</v>
      </c>
      <c r="K46" s="7">
        <f t="shared" si="22"/>
        <v>0.22222222222222221</v>
      </c>
      <c r="L46" s="7">
        <f t="shared" si="22"/>
        <v>0.1111111111111111</v>
      </c>
      <c r="M46" s="7">
        <f t="shared" si="22"/>
        <v>0.1111111111111111</v>
      </c>
      <c r="N46" s="7">
        <f t="shared" si="22"/>
        <v>0</v>
      </c>
      <c r="O46" s="7">
        <f t="shared" si="22"/>
        <v>0.1111111111111111</v>
      </c>
      <c r="P46" s="7">
        <f t="shared" si="22"/>
        <v>0.22222222222222221</v>
      </c>
      <c r="Q46" s="7">
        <f t="shared" si="22"/>
        <v>0.22222222222222221</v>
      </c>
      <c r="S46" s="292"/>
    </row>
    <row r="47" spans="2:19" ht="10.5" customHeight="1" x14ac:dyDescent="0.15">
      <c r="B47" s="22"/>
      <c r="C47" s="447" t="s">
        <v>206</v>
      </c>
      <c r="D47" s="451" t="s">
        <v>207</v>
      </c>
      <c r="E47" s="4" t="s">
        <v>191</v>
      </c>
      <c r="F47" s="3">
        <f>+[1]集計表!HB32</f>
        <v>19</v>
      </c>
      <c r="G47" s="3">
        <f>+[1]集計表!HC32</f>
        <v>3</v>
      </c>
      <c r="H47" s="3">
        <f>+[1]集計表!HD32</f>
        <v>7</v>
      </c>
      <c r="I47" s="3">
        <f>+[1]集計表!HE32</f>
        <v>1</v>
      </c>
      <c r="J47" s="3">
        <f>+[1]集計表!HF32</f>
        <v>0</v>
      </c>
      <c r="K47" s="3">
        <f>+[1]集計表!HG32</f>
        <v>2</v>
      </c>
      <c r="L47" s="3">
        <f>+[1]集計表!HH32</f>
        <v>0</v>
      </c>
      <c r="M47" s="3">
        <f>+[1]集計表!HI32</f>
        <v>2</v>
      </c>
      <c r="N47" s="3">
        <f>+[1]集計表!HJ32</f>
        <v>2</v>
      </c>
      <c r="O47" s="3">
        <f>+[1]集計表!HK32</f>
        <v>3</v>
      </c>
      <c r="P47" s="3">
        <f>+[1]集計表!HL32</f>
        <v>1</v>
      </c>
      <c r="Q47" s="3">
        <f>+[1]集計表!HM32</f>
        <v>4</v>
      </c>
      <c r="S47" s="291"/>
    </row>
    <row r="48" spans="2:19" ht="10.5" customHeight="1" x14ac:dyDescent="0.15">
      <c r="B48" s="22"/>
      <c r="C48" s="447"/>
      <c r="D48" s="452"/>
      <c r="E48" s="5" t="s">
        <v>192</v>
      </c>
      <c r="F48" s="6"/>
      <c r="G48" s="7">
        <f t="shared" ref="G48:Q48" si="23">IFERROR(G47/$F47,"-")</f>
        <v>0.15789473684210525</v>
      </c>
      <c r="H48" s="7">
        <f t="shared" si="23"/>
        <v>0.36842105263157893</v>
      </c>
      <c r="I48" s="7">
        <f t="shared" si="23"/>
        <v>5.2631578947368418E-2</v>
      </c>
      <c r="J48" s="7">
        <f t="shared" si="23"/>
        <v>0</v>
      </c>
      <c r="K48" s="7">
        <f t="shared" si="23"/>
        <v>0.10526315789473684</v>
      </c>
      <c r="L48" s="7">
        <f t="shared" si="23"/>
        <v>0</v>
      </c>
      <c r="M48" s="7">
        <f t="shared" si="23"/>
        <v>0.10526315789473684</v>
      </c>
      <c r="N48" s="7">
        <f t="shared" si="23"/>
        <v>0.10526315789473684</v>
      </c>
      <c r="O48" s="7">
        <f t="shared" si="23"/>
        <v>0.15789473684210525</v>
      </c>
      <c r="P48" s="7">
        <f t="shared" si="23"/>
        <v>5.2631578947368418E-2</v>
      </c>
      <c r="Q48" s="7">
        <f t="shared" si="23"/>
        <v>0.21052631578947367</v>
      </c>
      <c r="S48" s="292"/>
    </row>
    <row r="49" spans="2:19" ht="10.5" customHeight="1" x14ac:dyDescent="0.15">
      <c r="B49" s="22"/>
      <c r="C49" s="447" t="s">
        <v>208</v>
      </c>
      <c r="D49" s="451" t="s">
        <v>209</v>
      </c>
      <c r="E49" s="4" t="s">
        <v>191</v>
      </c>
      <c r="F49" s="3">
        <f>+[1]集計表!HB33</f>
        <v>19</v>
      </c>
      <c r="G49" s="3">
        <f>+[1]集計表!HC33</f>
        <v>2</v>
      </c>
      <c r="H49" s="3">
        <f>+[1]集計表!HD33</f>
        <v>7</v>
      </c>
      <c r="I49" s="3">
        <f>+[1]集計表!HE33</f>
        <v>0</v>
      </c>
      <c r="J49" s="3">
        <f>+[1]集計表!HF33</f>
        <v>2</v>
      </c>
      <c r="K49" s="3">
        <f>+[1]集計表!HG33</f>
        <v>3</v>
      </c>
      <c r="L49" s="3">
        <f>+[1]集計表!HH33</f>
        <v>2</v>
      </c>
      <c r="M49" s="3">
        <f>+[1]集計表!HI33</f>
        <v>9</v>
      </c>
      <c r="N49" s="3">
        <f>+[1]集計表!HJ33</f>
        <v>3</v>
      </c>
      <c r="O49" s="3">
        <f>+[1]集計表!HK33</f>
        <v>3</v>
      </c>
      <c r="P49" s="3">
        <f>+[1]集計表!HL33</f>
        <v>0</v>
      </c>
      <c r="Q49" s="3">
        <f>+[1]集計表!HM33</f>
        <v>3</v>
      </c>
      <c r="S49" s="291"/>
    </row>
    <row r="50" spans="2:19" ht="10.5" customHeight="1" x14ac:dyDescent="0.15">
      <c r="B50" s="22"/>
      <c r="C50" s="447"/>
      <c r="D50" s="452"/>
      <c r="E50" s="5" t="s">
        <v>192</v>
      </c>
      <c r="F50" s="6"/>
      <c r="G50" s="7">
        <f t="shared" ref="G50:Q50" si="24">IFERROR(G49/$F49,"-")</f>
        <v>0.10526315789473684</v>
      </c>
      <c r="H50" s="7">
        <f t="shared" si="24"/>
        <v>0.36842105263157893</v>
      </c>
      <c r="I50" s="7">
        <f t="shared" si="24"/>
        <v>0</v>
      </c>
      <c r="J50" s="7">
        <f t="shared" si="24"/>
        <v>0.10526315789473684</v>
      </c>
      <c r="K50" s="7">
        <f t="shared" si="24"/>
        <v>0.15789473684210525</v>
      </c>
      <c r="L50" s="7">
        <f t="shared" si="24"/>
        <v>0.10526315789473684</v>
      </c>
      <c r="M50" s="7">
        <f t="shared" si="24"/>
        <v>0.47368421052631576</v>
      </c>
      <c r="N50" s="7">
        <f t="shared" si="24"/>
        <v>0.15789473684210525</v>
      </c>
      <c r="O50" s="7">
        <f t="shared" si="24"/>
        <v>0.15789473684210525</v>
      </c>
      <c r="P50" s="7">
        <f t="shared" si="24"/>
        <v>0</v>
      </c>
      <c r="Q50" s="7">
        <f t="shared" si="24"/>
        <v>0.15789473684210525</v>
      </c>
      <c r="S50" s="292"/>
    </row>
    <row r="51" spans="2:19" ht="10.5" customHeight="1" x14ac:dyDescent="0.15">
      <c r="B51" s="22"/>
      <c r="C51" s="62"/>
      <c r="D51" s="451" t="s">
        <v>210</v>
      </c>
      <c r="E51" s="4" t="s">
        <v>191</v>
      </c>
      <c r="F51" s="3">
        <f>+[1]集計表!HB34</f>
        <v>18</v>
      </c>
      <c r="G51" s="3">
        <f>+[1]集計表!HC34</f>
        <v>3</v>
      </c>
      <c r="H51" s="3">
        <f>+[1]集計表!HD34</f>
        <v>5</v>
      </c>
      <c r="I51" s="3">
        <f>+[1]集計表!HE34</f>
        <v>2</v>
      </c>
      <c r="J51" s="3">
        <f>+[1]集計表!HF34</f>
        <v>4</v>
      </c>
      <c r="K51" s="3">
        <f>+[1]集計表!HG34</f>
        <v>5</v>
      </c>
      <c r="L51" s="3">
        <f>+[1]集計表!HH34</f>
        <v>0</v>
      </c>
      <c r="M51" s="3">
        <f>+[1]集計表!HI34</f>
        <v>5</v>
      </c>
      <c r="N51" s="3">
        <f>+[1]集計表!HJ34</f>
        <v>3</v>
      </c>
      <c r="O51" s="3">
        <f>+[1]集計表!HK34</f>
        <v>2</v>
      </c>
      <c r="P51" s="3">
        <f>+[1]集計表!HL34</f>
        <v>2</v>
      </c>
      <c r="Q51" s="3">
        <f>+[1]集計表!HM34</f>
        <v>5</v>
      </c>
      <c r="S51" s="291"/>
    </row>
    <row r="52" spans="2:19" ht="10.5" customHeight="1" x14ac:dyDescent="0.15">
      <c r="B52" s="22"/>
      <c r="C52" s="62"/>
      <c r="D52" s="452"/>
      <c r="E52" s="5" t="s">
        <v>192</v>
      </c>
      <c r="F52" s="6"/>
      <c r="G52" s="7">
        <f t="shared" ref="G52:Q52" si="25">IFERROR(G51/$F51,"-")</f>
        <v>0.16666666666666666</v>
      </c>
      <c r="H52" s="7">
        <f t="shared" si="25"/>
        <v>0.27777777777777779</v>
      </c>
      <c r="I52" s="7">
        <f t="shared" si="25"/>
        <v>0.1111111111111111</v>
      </c>
      <c r="J52" s="7">
        <f t="shared" si="25"/>
        <v>0.22222222222222221</v>
      </c>
      <c r="K52" s="7">
        <f t="shared" si="25"/>
        <v>0.27777777777777779</v>
      </c>
      <c r="L52" s="7">
        <f t="shared" si="25"/>
        <v>0</v>
      </c>
      <c r="M52" s="7">
        <f t="shared" si="25"/>
        <v>0.27777777777777779</v>
      </c>
      <c r="N52" s="7">
        <f t="shared" si="25"/>
        <v>0.16666666666666666</v>
      </c>
      <c r="O52" s="7">
        <f t="shared" si="25"/>
        <v>0.1111111111111111</v>
      </c>
      <c r="P52" s="7">
        <f t="shared" si="25"/>
        <v>0.1111111111111111</v>
      </c>
      <c r="Q52" s="7">
        <f t="shared" si="25"/>
        <v>0.27777777777777779</v>
      </c>
      <c r="S52" s="292"/>
    </row>
    <row r="53" spans="2:19" ht="10.5" customHeight="1" x14ac:dyDescent="0.15">
      <c r="B53" s="22"/>
      <c r="C53" s="62"/>
      <c r="D53" s="451" t="s">
        <v>211</v>
      </c>
      <c r="E53" s="4" t="s">
        <v>191</v>
      </c>
      <c r="F53" s="3">
        <f>+[1]集計表!HB35</f>
        <v>11</v>
      </c>
      <c r="G53" s="3">
        <f>+[1]集計表!HC35</f>
        <v>2</v>
      </c>
      <c r="H53" s="3">
        <f>+[1]集計表!HD35</f>
        <v>2</v>
      </c>
      <c r="I53" s="3">
        <f>+[1]集計表!HE35</f>
        <v>3</v>
      </c>
      <c r="J53" s="3">
        <f>+[1]集計表!HF35</f>
        <v>0</v>
      </c>
      <c r="K53" s="3">
        <f>+[1]集計表!HG35</f>
        <v>1</v>
      </c>
      <c r="L53" s="3">
        <f>+[1]集計表!HH35</f>
        <v>0</v>
      </c>
      <c r="M53" s="3">
        <f>+[1]集計表!HI35</f>
        <v>4</v>
      </c>
      <c r="N53" s="3">
        <f>+[1]集計表!HJ35</f>
        <v>1</v>
      </c>
      <c r="O53" s="3">
        <f>+[1]集計表!HK35</f>
        <v>0</v>
      </c>
      <c r="P53" s="3">
        <f>+[1]集計表!HL35</f>
        <v>0</v>
      </c>
      <c r="Q53" s="3">
        <f>+[1]集計表!HM35</f>
        <v>2</v>
      </c>
      <c r="S53" s="291"/>
    </row>
    <row r="54" spans="2:19" ht="10.5" customHeight="1" x14ac:dyDescent="0.15">
      <c r="B54" s="22"/>
      <c r="C54" s="62"/>
      <c r="D54" s="452"/>
      <c r="E54" s="5" t="s">
        <v>192</v>
      </c>
      <c r="F54" s="6"/>
      <c r="G54" s="7">
        <f t="shared" ref="G54:Q54" si="26">IFERROR(G53/$F53,"-")</f>
        <v>0.18181818181818182</v>
      </c>
      <c r="H54" s="7">
        <f t="shared" si="26"/>
        <v>0.18181818181818182</v>
      </c>
      <c r="I54" s="7">
        <f t="shared" si="26"/>
        <v>0.27272727272727271</v>
      </c>
      <c r="J54" s="7">
        <f t="shared" si="26"/>
        <v>0</v>
      </c>
      <c r="K54" s="7">
        <f t="shared" si="26"/>
        <v>9.0909090909090912E-2</v>
      </c>
      <c r="L54" s="7">
        <f t="shared" si="26"/>
        <v>0</v>
      </c>
      <c r="M54" s="7">
        <f t="shared" si="26"/>
        <v>0.36363636363636365</v>
      </c>
      <c r="N54" s="7">
        <f t="shared" si="26"/>
        <v>9.0909090909090912E-2</v>
      </c>
      <c r="O54" s="7">
        <f t="shared" si="26"/>
        <v>0</v>
      </c>
      <c r="P54" s="7">
        <f t="shared" si="26"/>
        <v>0</v>
      </c>
      <c r="Q54" s="7">
        <f t="shared" si="26"/>
        <v>0.18181818181818182</v>
      </c>
      <c r="S54" s="292"/>
    </row>
    <row r="55" spans="2:19" ht="10.5" customHeight="1" x14ac:dyDescent="0.15">
      <c r="B55" s="22"/>
      <c r="C55" s="67"/>
      <c r="D55" s="451" t="s">
        <v>52</v>
      </c>
      <c r="E55" s="4" t="s">
        <v>191</v>
      </c>
      <c r="F55" s="3">
        <f>+[1]集計表!HB36</f>
        <v>76</v>
      </c>
      <c r="G55" s="3">
        <f>+[1]集計表!HC36</f>
        <v>17</v>
      </c>
      <c r="H55" s="3">
        <f>+[1]集計表!HD36</f>
        <v>11</v>
      </c>
      <c r="I55" s="3">
        <f>+[1]集計表!HE36</f>
        <v>8</v>
      </c>
      <c r="J55" s="3">
        <f>+[1]集計表!HF36</f>
        <v>9</v>
      </c>
      <c r="K55" s="3">
        <f>+[1]集計表!HG36</f>
        <v>14</v>
      </c>
      <c r="L55" s="3">
        <f>+[1]集計表!HH36</f>
        <v>8</v>
      </c>
      <c r="M55" s="3">
        <f>+[1]集計表!HI36</f>
        <v>21</v>
      </c>
      <c r="N55" s="3">
        <f>+[1]集計表!HJ36</f>
        <v>14</v>
      </c>
      <c r="O55" s="3">
        <f>+[1]集計表!HK36</f>
        <v>8</v>
      </c>
      <c r="P55" s="3">
        <f>+[1]集計表!HL36</f>
        <v>8</v>
      </c>
      <c r="Q55" s="3">
        <f>+[1]集計表!HM36</f>
        <v>25</v>
      </c>
      <c r="S55" s="291"/>
    </row>
    <row r="56" spans="2:19" ht="10.5" customHeight="1" x14ac:dyDescent="0.15">
      <c r="B56" s="22"/>
      <c r="C56" s="62"/>
      <c r="D56" s="452"/>
      <c r="E56" s="5" t="s">
        <v>192</v>
      </c>
      <c r="F56" s="6"/>
      <c r="G56" s="7">
        <f t="shared" ref="G56:Q56" si="27">IFERROR(G55/$F55,"-")</f>
        <v>0.22368421052631579</v>
      </c>
      <c r="H56" s="7">
        <f t="shared" si="27"/>
        <v>0.14473684210526316</v>
      </c>
      <c r="I56" s="7">
        <f t="shared" si="27"/>
        <v>0.10526315789473684</v>
      </c>
      <c r="J56" s="7">
        <f t="shared" si="27"/>
        <v>0.11842105263157894</v>
      </c>
      <c r="K56" s="7">
        <f t="shared" si="27"/>
        <v>0.18421052631578946</v>
      </c>
      <c r="L56" s="7">
        <f t="shared" si="27"/>
        <v>0.10526315789473684</v>
      </c>
      <c r="M56" s="7">
        <f t="shared" si="27"/>
        <v>0.27631578947368424</v>
      </c>
      <c r="N56" s="7">
        <f t="shared" si="27"/>
        <v>0.18421052631578946</v>
      </c>
      <c r="O56" s="7">
        <f t="shared" si="27"/>
        <v>0.10526315789473684</v>
      </c>
      <c r="P56" s="7">
        <f t="shared" si="27"/>
        <v>0.10526315789473684</v>
      </c>
      <c r="Q56" s="7">
        <f t="shared" si="27"/>
        <v>0.32894736842105265</v>
      </c>
      <c r="S56" s="292"/>
    </row>
    <row r="57" spans="2:19" ht="10.5" customHeight="1" x14ac:dyDescent="0.15">
      <c r="B57" s="22"/>
      <c r="C57" s="62"/>
      <c r="D57" s="451" t="s">
        <v>212</v>
      </c>
      <c r="E57" s="4" t="s">
        <v>191</v>
      </c>
      <c r="F57" s="3">
        <f>+[1]集計表!HB37</f>
        <v>18</v>
      </c>
      <c r="G57" s="3">
        <f>+[1]集計表!HC37</f>
        <v>3</v>
      </c>
      <c r="H57" s="3">
        <f>+[1]集計表!HD37</f>
        <v>4</v>
      </c>
      <c r="I57" s="3">
        <f>+[1]集計表!HE37</f>
        <v>1</v>
      </c>
      <c r="J57" s="3">
        <f>+[1]集計表!HF37</f>
        <v>1</v>
      </c>
      <c r="K57" s="3">
        <f>+[1]集計表!HG37</f>
        <v>4</v>
      </c>
      <c r="L57" s="3">
        <f>+[1]集計表!HH37</f>
        <v>1</v>
      </c>
      <c r="M57" s="3">
        <f>+[1]集計表!HI37</f>
        <v>4</v>
      </c>
      <c r="N57" s="3">
        <f>+[1]集計表!HJ37</f>
        <v>3</v>
      </c>
      <c r="O57" s="3">
        <f>+[1]集計表!HK37</f>
        <v>1</v>
      </c>
      <c r="P57" s="3">
        <f>+[1]集計表!HL37</f>
        <v>0</v>
      </c>
      <c r="Q57" s="3">
        <f>+[1]集計表!HM37</f>
        <v>8</v>
      </c>
      <c r="S57" s="291"/>
    </row>
    <row r="58" spans="2:19" ht="10.5" customHeight="1" x14ac:dyDescent="0.15">
      <c r="B58" s="22"/>
      <c r="C58" s="62"/>
      <c r="D58" s="452"/>
      <c r="E58" s="5" t="s">
        <v>192</v>
      </c>
      <c r="F58" s="6"/>
      <c r="G58" s="7">
        <f t="shared" ref="G58:Q58" si="28">IFERROR(G57/$F57,"-")</f>
        <v>0.16666666666666666</v>
      </c>
      <c r="H58" s="7">
        <f t="shared" si="28"/>
        <v>0.22222222222222221</v>
      </c>
      <c r="I58" s="7">
        <f t="shared" si="28"/>
        <v>5.5555555555555552E-2</v>
      </c>
      <c r="J58" s="7">
        <f t="shared" si="28"/>
        <v>5.5555555555555552E-2</v>
      </c>
      <c r="K58" s="7">
        <f t="shared" si="28"/>
        <v>0.22222222222222221</v>
      </c>
      <c r="L58" s="7">
        <f t="shared" si="28"/>
        <v>5.5555555555555552E-2</v>
      </c>
      <c r="M58" s="7">
        <f t="shared" si="28"/>
        <v>0.22222222222222221</v>
      </c>
      <c r="N58" s="7">
        <f t="shared" si="28"/>
        <v>0.16666666666666666</v>
      </c>
      <c r="O58" s="7">
        <f t="shared" si="28"/>
        <v>5.5555555555555552E-2</v>
      </c>
      <c r="P58" s="7">
        <f t="shared" si="28"/>
        <v>0</v>
      </c>
      <c r="Q58" s="7">
        <f t="shared" si="28"/>
        <v>0.44444444444444442</v>
      </c>
      <c r="S58" s="292"/>
    </row>
    <row r="59" spans="2:19" ht="10.5" customHeight="1" x14ac:dyDescent="0.15">
      <c r="B59" s="22"/>
      <c r="C59" s="447" t="s">
        <v>213</v>
      </c>
      <c r="D59" s="451" t="s">
        <v>207</v>
      </c>
      <c r="E59" s="4" t="s">
        <v>191</v>
      </c>
      <c r="F59" s="3">
        <f>+[1]集計表!HB38</f>
        <v>20</v>
      </c>
      <c r="G59" s="3">
        <f>+[1]集計表!HC38</f>
        <v>3</v>
      </c>
      <c r="H59" s="3">
        <f>+[1]集計表!HD38</f>
        <v>2</v>
      </c>
      <c r="I59" s="3">
        <f>+[1]集計表!HE38</f>
        <v>2</v>
      </c>
      <c r="J59" s="3">
        <f>+[1]集計表!HF38</f>
        <v>2</v>
      </c>
      <c r="K59" s="3">
        <f>+[1]集計表!HG38</f>
        <v>2</v>
      </c>
      <c r="L59" s="3">
        <f>+[1]集計表!HH38</f>
        <v>1</v>
      </c>
      <c r="M59" s="3">
        <f>+[1]集計表!HI38</f>
        <v>6</v>
      </c>
      <c r="N59" s="3">
        <f>+[1]集計表!HJ38</f>
        <v>3</v>
      </c>
      <c r="O59" s="3">
        <f>+[1]集計表!HK38</f>
        <v>3</v>
      </c>
      <c r="P59" s="3">
        <f>+[1]集計表!HL38</f>
        <v>1</v>
      </c>
      <c r="Q59" s="3">
        <f>+[1]集計表!HM38</f>
        <v>5</v>
      </c>
      <c r="S59" s="291"/>
    </row>
    <row r="60" spans="2:19" ht="10.5" customHeight="1" x14ac:dyDescent="0.15">
      <c r="B60" s="22"/>
      <c r="C60" s="447"/>
      <c r="D60" s="452"/>
      <c r="E60" s="5" t="s">
        <v>192</v>
      </c>
      <c r="F60" s="6"/>
      <c r="G60" s="7">
        <f t="shared" ref="G60:Q60" si="29">IFERROR(G59/$F59,"-")</f>
        <v>0.15</v>
      </c>
      <c r="H60" s="7">
        <f t="shared" si="29"/>
        <v>0.1</v>
      </c>
      <c r="I60" s="7">
        <f t="shared" si="29"/>
        <v>0.1</v>
      </c>
      <c r="J60" s="7">
        <f t="shared" si="29"/>
        <v>0.1</v>
      </c>
      <c r="K60" s="7">
        <f t="shared" si="29"/>
        <v>0.1</v>
      </c>
      <c r="L60" s="7">
        <f t="shared" si="29"/>
        <v>0.05</v>
      </c>
      <c r="M60" s="7">
        <f t="shared" si="29"/>
        <v>0.3</v>
      </c>
      <c r="N60" s="7">
        <f t="shared" si="29"/>
        <v>0.15</v>
      </c>
      <c r="O60" s="7">
        <f t="shared" si="29"/>
        <v>0.15</v>
      </c>
      <c r="P60" s="7">
        <f t="shared" si="29"/>
        <v>0.05</v>
      </c>
      <c r="Q60" s="7">
        <f t="shared" si="29"/>
        <v>0.25</v>
      </c>
      <c r="S60" s="292"/>
    </row>
    <row r="61" spans="2:19" ht="10.5" customHeight="1" x14ac:dyDescent="0.15">
      <c r="B61" s="22"/>
      <c r="C61" s="447" t="s">
        <v>208</v>
      </c>
      <c r="D61" s="451" t="s">
        <v>210</v>
      </c>
      <c r="E61" s="4" t="s">
        <v>191</v>
      </c>
      <c r="F61" s="3">
        <f>+[1]集計表!HB39</f>
        <v>15</v>
      </c>
      <c r="G61" s="3">
        <f>+[1]集計表!HC39</f>
        <v>4</v>
      </c>
      <c r="H61" s="3">
        <f>+[1]集計表!HD39</f>
        <v>1</v>
      </c>
      <c r="I61" s="3">
        <f>+[1]集計表!HE39</f>
        <v>1</v>
      </c>
      <c r="J61" s="3">
        <f>+[1]集計表!HF39</f>
        <v>2</v>
      </c>
      <c r="K61" s="3">
        <f>+[1]集計表!HG39</f>
        <v>3</v>
      </c>
      <c r="L61" s="3">
        <f>+[1]集計表!HH39</f>
        <v>2</v>
      </c>
      <c r="M61" s="3">
        <f>+[1]集計表!HI39</f>
        <v>4</v>
      </c>
      <c r="N61" s="3">
        <f>+[1]集計表!HJ39</f>
        <v>2</v>
      </c>
      <c r="O61" s="3">
        <f>+[1]集計表!HK39</f>
        <v>1</v>
      </c>
      <c r="P61" s="3">
        <f>+[1]集計表!HL39</f>
        <v>3</v>
      </c>
      <c r="Q61" s="3">
        <f>+[1]集計表!HM39</f>
        <v>7</v>
      </c>
      <c r="S61" s="291"/>
    </row>
    <row r="62" spans="2:19" ht="10.5" customHeight="1" x14ac:dyDescent="0.15">
      <c r="B62" s="22"/>
      <c r="C62" s="447"/>
      <c r="D62" s="452"/>
      <c r="E62" s="5" t="s">
        <v>192</v>
      </c>
      <c r="F62" s="6"/>
      <c r="G62" s="7">
        <f t="shared" ref="G62:Q62" si="30">IFERROR(G61/$F61,"-")</f>
        <v>0.26666666666666666</v>
      </c>
      <c r="H62" s="7">
        <f t="shared" si="30"/>
        <v>6.6666666666666666E-2</v>
      </c>
      <c r="I62" s="7">
        <f t="shared" si="30"/>
        <v>6.6666666666666666E-2</v>
      </c>
      <c r="J62" s="7">
        <f t="shared" si="30"/>
        <v>0.13333333333333333</v>
      </c>
      <c r="K62" s="7">
        <f t="shared" si="30"/>
        <v>0.2</v>
      </c>
      <c r="L62" s="7">
        <f t="shared" si="30"/>
        <v>0.13333333333333333</v>
      </c>
      <c r="M62" s="7">
        <f t="shared" si="30"/>
        <v>0.26666666666666666</v>
      </c>
      <c r="N62" s="7">
        <f t="shared" si="30"/>
        <v>0.13333333333333333</v>
      </c>
      <c r="O62" s="7">
        <f t="shared" si="30"/>
        <v>6.6666666666666666E-2</v>
      </c>
      <c r="P62" s="7">
        <f t="shared" si="30"/>
        <v>0.2</v>
      </c>
      <c r="Q62" s="7">
        <f t="shared" si="30"/>
        <v>0.46666666666666667</v>
      </c>
      <c r="S62" s="292"/>
    </row>
    <row r="63" spans="2:19" ht="10.5" customHeight="1" x14ac:dyDescent="0.15">
      <c r="B63" s="22"/>
      <c r="C63" s="62"/>
      <c r="D63" s="451" t="s">
        <v>211</v>
      </c>
      <c r="E63" s="4" t="s">
        <v>191</v>
      </c>
      <c r="F63" s="3">
        <f>+[1]集計表!HB40</f>
        <v>23</v>
      </c>
      <c r="G63" s="3">
        <f>+[1]集計表!HC40</f>
        <v>7</v>
      </c>
      <c r="H63" s="3">
        <f>+[1]集計表!HD40</f>
        <v>4</v>
      </c>
      <c r="I63" s="3">
        <f>+[1]集計表!HE40</f>
        <v>4</v>
      </c>
      <c r="J63" s="3">
        <f>+[1]集計表!HF40</f>
        <v>4</v>
      </c>
      <c r="K63" s="3">
        <f>+[1]集計表!HG40</f>
        <v>5</v>
      </c>
      <c r="L63" s="3">
        <f>+[1]集計表!HH40</f>
        <v>4</v>
      </c>
      <c r="M63" s="3">
        <f>+[1]集計表!HI40</f>
        <v>7</v>
      </c>
      <c r="N63" s="3">
        <f>+[1]集計表!HJ40</f>
        <v>6</v>
      </c>
      <c r="O63" s="3">
        <f>+[1]集計表!HK40</f>
        <v>3</v>
      </c>
      <c r="P63" s="3">
        <f>+[1]集計表!HL40</f>
        <v>4</v>
      </c>
      <c r="Q63" s="3">
        <f>+[1]集計表!HM40</f>
        <v>5</v>
      </c>
      <c r="S63" s="291"/>
    </row>
    <row r="64" spans="2:19" ht="10.5" customHeight="1" x14ac:dyDescent="0.15">
      <c r="B64" s="22"/>
      <c r="C64" s="62"/>
      <c r="D64" s="452"/>
      <c r="E64" s="5" t="s">
        <v>192</v>
      </c>
      <c r="F64" s="6"/>
      <c r="G64" s="7">
        <f t="shared" ref="G64:Q64" si="31">IFERROR(G63/$F63,"-")</f>
        <v>0.30434782608695654</v>
      </c>
      <c r="H64" s="7">
        <f t="shared" si="31"/>
        <v>0.17391304347826086</v>
      </c>
      <c r="I64" s="7">
        <f t="shared" si="31"/>
        <v>0.17391304347826086</v>
      </c>
      <c r="J64" s="7">
        <f t="shared" si="31"/>
        <v>0.17391304347826086</v>
      </c>
      <c r="K64" s="7">
        <f t="shared" si="31"/>
        <v>0.21739130434782608</v>
      </c>
      <c r="L64" s="7">
        <f t="shared" si="31"/>
        <v>0.17391304347826086</v>
      </c>
      <c r="M64" s="7">
        <f t="shared" si="31"/>
        <v>0.30434782608695654</v>
      </c>
      <c r="N64" s="7">
        <f t="shared" si="31"/>
        <v>0.2608695652173913</v>
      </c>
      <c r="O64" s="7">
        <f t="shared" si="31"/>
        <v>0.13043478260869565</v>
      </c>
      <c r="P64" s="7">
        <f t="shared" si="31"/>
        <v>0.17391304347826086</v>
      </c>
      <c r="Q64" s="7">
        <f t="shared" si="31"/>
        <v>0.21739130434782608</v>
      </c>
      <c r="S64" s="292"/>
    </row>
    <row r="65" spans="2:19" ht="10.5" customHeight="1" x14ac:dyDescent="0.15">
      <c r="B65" s="22"/>
      <c r="C65" s="464" t="s">
        <v>214</v>
      </c>
      <c r="D65" s="479"/>
      <c r="E65" s="36" t="s">
        <v>191</v>
      </c>
      <c r="F65" s="37">
        <f>+[1]集計表!HB10</f>
        <v>33</v>
      </c>
      <c r="G65" s="37">
        <f>+[1]集計表!HC10</f>
        <v>6</v>
      </c>
      <c r="H65" s="37">
        <f>+[1]集計表!HD10</f>
        <v>13</v>
      </c>
      <c r="I65" s="37">
        <f>+[1]集計表!HE10</f>
        <v>7</v>
      </c>
      <c r="J65" s="37">
        <f>+[1]集計表!HF10</f>
        <v>5</v>
      </c>
      <c r="K65" s="37">
        <f>+[1]集計表!HG10</f>
        <v>4</v>
      </c>
      <c r="L65" s="37">
        <f>+[1]集計表!HH10</f>
        <v>1</v>
      </c>
      <c r="M65" s="37">
        <f>+[1]集計表!HI10</f>
        <v>10</v>
      </c>
      <c r="N65" s="37">
        <f>+[1]集計表!HJ10</f>
        <v>3</v>
      </c>
      <c r="O65" s="37">
        <f>+[1]集計表!HK10</f>
        <v>3</v>
      </c>
      <c r="P65" s="37">
        <f>+[1]集計表!HL10</f>
        <v>7</v>
      </c>
      <c r="Q65" s="37">
        <f>+[1]集計表!HM10</f>
        <v>3</v>
      </c>
      <c r="S65" s="291"/>
    </row>
    <row r="66" spans="2:19" ht="10.5" customHeight="1" x14ac:dyDescent="0.15">
      <c r="B66" s="22"/>
      <c r="C66" s="480"/>
      <c r="D66" s="481"/>
      <c r="E66" s="38" t="s">
        <v>192</v>
      </c>
      <c r="F66" s="39"/>
      <c r="G66" s="40">
        <f t="shared" ref="G66:Q66" si="32">IFERROR(G65/$F65,"-")</f>
        <v>0.18181818181818182</v>
      </c>
      <c r="H66" s="40">
        <f t="shared" si="32"/>
        <v>0.39393939393939392</v>
      </c>
      <c r="I66" s="40">
        <f t="shared" si="32"/>
        <v>0.21212121212121213</v>
      </c>
      <c r="J66" s="40">
        <f t="shared" si="32"/>
        <v>0.15151515151515152</v>
      </c>
      <c r="K66" s="40">
        <f t="shared" si="32"/>
        <v>0.12121212121212122</v>
      </c>
      <c r="L66" s="40">
        <f t="shared" si="32"/>
        <v>3.0303030303030304E-2</v>
      </c>
      <c r="M66" s="40">
        <f t="shared" si="32"/>
        <v>0.30303030303030304</v>
      </c>
      <c r="N66" s="40">
        <f t="shared" si="32"/>
        <v>9.0909090909090912E-2</v>
      </c>
      <c r="O66" s="40">
        <f t="shared" si="32"/>
        <v>9.0909090909090912E-2</v>
      </c>
      <c r="P66" s="40">
        <f t="shared" si="32"/>
        <v>0.21212121212121213</v>
      </c>
      <c r="Q66" s="40">
        <f t="shared" si="32"/>
        <v>9.0909090909090912E-2</v>
      </c>
      <c r="S66" s="292"/>
    </row>
    <row r="67" spans="2:19" ht="10.5" customHeight="1" x14ac:dyDescent="0.15">
      <c r="B67" s="22"/>
      <c r="C67" s="464" t="s">
        <v>215</v>
      </c>
      <c r="D67" s="479"/>
      <c r="E67" s="36" t="s">
        <v>191</v>
      </c>
      <c r="F67" s="37">
        <f>+[1]集計表!HB11</f>
        <v>39</v>
      </c>
      <c r="G67" s="37">
        <f>+[1]集計表!HC11</f>
        <v>11</v>
      </c>
      <c r="H67" s="37">
        <f>+[1]集計表!HD11</f>
        <v>12</v>
      </c>
      <c r="I67" s="37">
        <f>+[1]集計表!HE11</f>
        <v>3</v>
      </c>
      <c r="J67" s="37">
        <f>+[1]集計表!HF11</f>
        <v>2</v>
      </c>
      <c r="K67" s="37">
        <f>+[1]集計表!HG11</f>
        <v>6</v>
      </c>
      <c r="L67" s="37">
        <f>+[1]集計表!HH11</f>
        <v>4</v>
      </c>
      <c r="M67" s="37">
        <f>+[1]集計表!HI11</f>
        <v>16</v>
      </c>
      <c r="N67" s="37">
        <f>+[1]集計表!HJ11</f>
        <v>5</v>
      </c>
      <c r="O67" s="37">
        <f>+[1]集計表!HK11</f>
        <v>3</v>
      </c>
      <c r="P67" s="37">
        <f>+[1]集計表!HL11</f>
        <v>4</v>
      </c>
      <c r="Q67" s="37">
        <f>+[1]集計表!HM11</f>
        <v>4</v>
      </c>
      <c r="S67" s="291"/>
    </row>
    <row r="68" spans="2:19" ht="10.5" customHeight="1" x14ac:dyDescent="0.15">
      <c r="B68" s="22"/>
      <c r="C68" s="480"/>
      <c r="D68" s="481"/>
      <c r="E68" s="38" t="s">
        <v>192</v>
      </c>
      <c r="F68" s="39"/>
      <c r="G68" s="40">
        <f t="shared" ref="G68:Q68" si="33">IFERROR(G67/$F67,"-")</f>
        <v>0.28205128205128205</v>
      </c>
      <c r="H68" s="40">
        <f t="shared" si="33"/>
        <v>0.30769230769230771</v>
      </c>
      <c r="I68" s="40">
        <f t="shared" si="33"/>
        <v>7.6923076923076927E-2</v>
      </c>
      <c r="J68" s="40">
        <f t="shared" si="33"/>
        <v>5.128205128205128E-2</v>
      </c>
      <c r="K68" s="40">
        <f t="shared" si="33"/>
        <v>0.15384615384615385</v>
      </c>
      <c r="L68" s="40">
        <f t="shared" si="33"/>
        <v>0.10256410256410256</v>
      </c>
      <c r="M68" s="40">
        <f t="shared" si="33"/>
        <v>0.41025641025641024</v>
      </c>
      <c r="N68" s="40">
        <f t="shared" si="33"/>
        <v>0.12820512820512819</v>
      </c>
      <c r="O68" s="40">
        <f t="shared" si="33"/>
        <v>7.6923076923076927E-2</v>
      </c>
      <c r="P68" s="40">
        <f t="shared" si="33"/>
        <v>0.10256410256410256</v>
      </c>
      <c r="Q68" s="40">
        <f t="shared" si="33"/>
        <v>0.10256410256410256</v>
      </c>
      <c r="S68" s="292"/>
    </row>
    <row r="69" spans="2:19" ht="10.5" customHeight="1" x14ac:dyDescent="0.15">
      <c r="B69" s="22"/>
      <c r="C69" s="464" t="s">
        <v>216</v>
      </c>
      <c r="D69" s="479"/>
      <c r="E69" s="36" t="s">
        <v>191</v>
      </c>
      <c r="F69" s="37">
        <f>+[1]集計表!HB12</f>
        <v>33</v>
      </c>
      <c r="G69" s="37">
        <f>+[1]集計表!HC12</f>
        <v>6</v>
      </c>
      <c r="H69" s="37">
        <f>+[1]集計表!HD12</f>
        <v>6</v>
      </c>
      <c r="I69" s="37">
        <f>+[1]集計表!HE12</f>
        <v>1</v>
      </c>
      <c r="J69" s="37">
        <f>+[1]集計表!HF12</f>
        <v>3</v>
      </c>
      <c r="K69" s="37">
        <f>+[1]集計表!HG12</f>
        <v>8</v>
      </c>
      <c r="L69" s="37">
        <f>+[1]集計表!HH12</f>
        <v>1</v>
      </c>
      <c r="M69" s="37">
        <f>+[1]集計表!HI12</f>
        <v>14</v>
      </c>
      <c r="N69" s="37">
        <f>+[1]集計表!HJ12</f>
        <v>3</v>
      </c>
      <c r="O69" s="37">
        <f>+[1]集計表!HK12</f>
        <v>4</v>
      </c>
      <c r="P69" s="37">
        <f>+[1]集計表!HL12</f>
        <v>7</v>
      </c>
      <c r="Q69" s="37">
        <f>+[1]集計表!HM12</f>
        <v>4</v>
      </c>
      <c r="S69" s="291"/>
    </row>
    <row r="70" spans="2:19" ht="10.5" customHeight="1" x14ac:dyDescent="0.15">
      <c r="B70" s="22"/>
      <c r="C70" s="480"/>
      <c r="D70" s="481"/>
      <c r="E70" s="38" t="s">
        <v>192</v>
      </c>
      <c r="F70" s="39"/>
      <c r="G70" s="40">
        <f t="shared" ref="G70:Q70" si="34">IFERROR(G69/$F69,"-")</f>
        <v>0.18181818181818182</v>
      </c>
      <c r="H70" s="40">
        <f t="shared" si="34"/>
        <v>0.18181818181818182</v>
      </c>
      <c r="I70" s="40">
        <f t="shared" si="34"/>
        <v>3.0303030303030304E-2</v>
      </c>
      <c r="J70" s="40">
        <f t="shared" si="34"/>
        <v>9.0909090909090912E-2</v>
      </c>
      <c r="K70" s="40">
        <f t="shared" si="34"/>
        <v>0.24242424242424243</v>
      </c>
      <c r="L70" s="40">
        <f t="shared" si="34"/>
        <v>3.0303030303030304E-2</v>
      </c>
      <c r="M70" s="40">
        <f t="shared" si="34"/>
        <v>0.42424242424242425</v>
      </c>
      <c r="N70" s="40">
        <f t="shared" si="34"/>
        <v>9.0909090909090912E-2</v>
      </c>
      <c r="O70" s="40">
        <f t="shared" si="34"/>
        <v>0.12121212121212122</v>
      </c>
      <c r="P70" s="40">
        <f t="shared" si="34"/>
        <v>0.21212121212121213</v>
      </c>
      <c r="Q70" s="40">
        <f t="shared" si="34"/>
        <v>0.12121212121212122</v>
      </c>
      <c r="S70" s="292"/>
    </row>
    <row r="71" spans="2:19" ht="10.5" customHeight="1" x14ac:dyDescent="0.15">
      <c r="B71" s="22"/>
      <c r="C71" s="464" t="s">
        <v>217</v>
      </c>
      <c r="D71" s="479"/>
      <c r="E71" s="36" t="s">
        <v>191</v>
      </c>
      <c r="F71" s="37">
        <f>+[1]集計表!HB13</f>
        <v>24</v>
      </c>
      <c r="G71" s="37">
        <f>+[1]集計表!HC13</f>
        <v>3</v>
      </c>
      <c r="H71" s="37">
        <f>+[1]集計表!HD13</f>
        <v>3</v>
      </c>
      <c r="I71" s="37">
        <f>+[1]集計表!HE13</f>
        <v>1</v>
      </c>
      <c r="J71" s="37">
        <f>+[1]集計表!HF13</f>
        <v>2</v>
      </c>
      <c r="K71" s="37">
        <f>+[1]集計表!HG13</f>
        <v>2</v>
      </c>
      <c r="L71" s="37">
        <f>+[1]集計表!HH13</f>
        <v>3</v>
      </c>
      <c r="M71" s="37">
        <f>+[1]集計表!HI13</f>
        <v>7</v>
      </c>
      <c r="N71" s="37">
        <f>+[1]集計表!HJ13</f>
        <v>4</v>
      </c>
      <c r="O71" s="37">
        <f>+[1]集計表!HK13</f>
        <v>3</v>
      </c>
      <c r="P71" s="37">
        <f>+[1]集計表!HL13</f>
        <v>2</v>
      </c>
      <c r="Q71" s="37">
        <f>+[1]集計表!HM13</f>
        <v>7</v>
      </c>
      <c r="S71" s="291"/>
    </row>
    <row r="72" spans="2:19" ht="10.5" customHeight="1" x14ac:dyDescent="0.15">
      <c r="B72" s="22"/>
      <c r="C72" s="480"/>
      <c r="D72" s="481"/>
      <c r="E72" s="38" t="s">
        <v>192</v>
      </c>
      <c r="F72" s="39"/>
      <c r="G72" s="40">
        <f t="shared" ref="G72:Q72" si="35">IFERROR(G71/$F71,"-")</f>
        <v>0.125</v>
      </c>
      <c r="H72" s="40">
        <f t="shared" si="35"/>
        <v>0.125</v>
      </c>
      <c r="I72" s="40">
        <f t="shared" si="35"/>
        <v>4.1666666666666664E-2</v>
      </c>
      <c r="J72" s="40">
        <f t="shared" si="35"/>
        <v>8.3333333333333329E-2</v>
      </c>
      <c r="K72" s="40">
        <f t="shared" si="35"/>
        <v>8.3333333333333329E-2</v>
      </c>
      <c r="L72" s="40">
        <f t="shared" si="35"/>
        <v>0.125</v>
      </c>
      <c r="M72" s="40">
        <f t="shared" si="35"/>
        <v>0.29166666666666669</v>
      </c>
      <c r="N72" s="40">
        <f t="shared" si="35"/>
        <v>0.16666666666666666</v>
      </c>
      <c r="O72" s="40">
        <f t="shared" si="35"/>
        <v>0.125</v>
      </c>
      <c r="P72" s="40">
        <f t="shared" si="35"/>
        <v>8.3333333333333329E-2</v>
      </c>
      <c r="Q72" s="40">
        <f t="shared" si="35"/>
        <v>0.29166666666666669</v>
      </c>
      <c r="S72" s="292"/>
    </row>
    <row r="73" spans="2:19" ht="10.5" customHeight="1" x14ac:dyDescent="0.15">
      <c r="B73" s="22"/>
      <c r="C73" s="464" t="s">
        <v>218</v>
      </c>
      <c r="D73" s="479"/>
      <c r="E73" s="36" t="s">
        <v>191</v>
      </c>
      <c r="F73" s="37">
        <f>+[1]集計表!HB14</f>
        <v>99</v>
      </c>
      <c r="G73" s="37">
        <f>+[1]集計表!HC14</f>
        <v>22</v>
      </c>
      <c r="H73" s="37">
        <f>+[1]集計表!HD14</f>
        <v>28</v>
      </c>
      <c r="I73" s="37">
        <f>+[1]集計表!HE14</f>
        <v>7</v>
      </c>
      <c r="J73" s="37">
        <f>+[1]集計表!HF14</f>
        <v>8</v>
      </c>
      <c r="K73" s="37">
        <f>+[1]集計表!HG14</f>
        <v>15</v>
      </c>
      <c r="L73" s="37">
        <f>+[1]集計表!HH14</f>
        <v>11</v>
      </c>
      <c r="M73" s="37">
        <f>+[1]集計表!HI14</f>
        <v>22</v>
      </c>
      <c r="N73" s="37">
        <f>+[1]集計表!HJ14</f>
        <v>9</v>
      </c>
      <c r="O73" s="37">
        <f>+[1]集計表!HK14</f>
        <v>17</v>
      </c>
      <c r="P73" s="37">
        <f>+[1]集計表!HL14</f>
        <v>9</v>
      </c>
      <c r="Q73" s="37">
        <f>+[1]集計表!HM14</f>
        <v>19</v>
      </c>
      <c r="S73" s="291"/>
    </row>
    <row r="74" spans="2:19" ht="10.5" customHeight="1" x14ac:dyDescent="0.15">
      <c r="B74" s="22"/>
      <c r="C74" s="482"/>
      <c r="D74" s="483"/>
      <c r="E74" s="38" t="s">
        <v>192</v>
      </c>
      <c r="F74" s="39"/>
      <c r="G74" s="40">
        <f t="shared" ref="G74:Q74" si="36">IFERROR(G73/$F73,"-")</f>
        <v>0.22222222222222221</v>
      </c>
      <c r="H74" s="40">
        <f t="shared" si="36"/>
        <v>0.28282828282828282</v>
      </c>
      <c r="I74" s="40">
        <f t="shared" si="36"/>
        <v>7.0707070707070704E-2</v>
      </c>
      <c r="J74" s="40">
        <f t="shared" si="36"/>
        <v>8.0808080808080815E-2</v>
      </c>
      <c r="K74" s="40">
        <f t="shared" si="36"/>
        <v>0.15151515151515152</v>
      </c>
      <c r="L74" s="40">
        <f t="shared" si="36"/>
        <v>0.1111111111111111</v>
      </c>
      <c r="M74" s="40">
        <f t="shared" si="36"/>
        <v>0.22222222222222221</v>
      </c>
      <c r="N74" s="40">
        <f t="shared" si="36"/>
        <v>9.0909090909090912E-2</v>
      </c>
      <c r="O74" s="40">
        <f t="shared" si="36"/>
        <v>0.17171717171717171</v>
      </c>
      <c r="P74" s="40">
        <f t="shared" si="36"/>
        <v>9.0909090909090912E-2</v>
      </c>
      <c r="Q74" s="40">
        <f t="shared" si="36"/>
        <v>0.19191919191919191</v>
      </c>
      <c r="S74" s="292"/>
    </row>
    <row r="75" spans="2:19" ht="10.5" customHeight="1" x14ac:dyDescent="0.15">
      <c r="B75" s="22"/>
      <c r="C75" s="64"/>
      <c r="D75" s="451" t="s">
        <v>47</v>
      </c>
      <c r="E75" s="4" t="s">
        <v>191</v>
      </c>
      <c r="F75" s="3">
        <f>+[1]集計表!HB45</f>
        <v>26</v>
      </c>
      <c r="G75" s="3">
        <f>+[1]集計表!HC45</f>
        <v>10</v>
      </c>
      <c r="H75" s="3">
        <f>+[1]集計表!HD45</f>
        <v>7</v>
      </c>
      <c r="I75" s="3">
        <f>+[1]集計表!HE45</f>
        <v>2</v>
      </c>
      <c r="J75" s="3">
        <f>+[1]集計表!HF45</f>
        <v>6</v>
      </c>
      <c r="K75" s="3">
        <f>+[1]集計表!HG45</f>
        <v>4</v>
      </c>
      <c r="L75" s="3">
        <f>+[1]集計表!HH45</f>
        <v>2</v>
      </c>
      <c r="M75" s="3">
        <f>+[1]集計表!HI45</f>
        <v>6</v>
      </c>
      <c r="N75" s="3">
        <f>+[1]集計表!HJ45</f>
        <v>1</v>
      </c>
      <c r="O75" s="3">
        <f>+[1]集計表!HK45</f>
        <v>6</v>
      </c>
      <c r="P75" s="3">
        <f>+[1]集計表!HL45</f>
        <v>4</v>
      </c>
      <c r="Q75" s="3">
        <f>+[1]集計表!HM45</f>
        <v>1</v>
      </c>
      <c r="S75" s="291"/>
    </row>
    <row r="76" spans="2:19" ht="10.5" customHeight="1" x14ac:dyDescent="0.15">
      <c r="B76" s="22"/>
      <c r="C76" s="64"/>
      <c r="D76" s="452"/>
      <c r="E76" s="5" t="s">
        <v>192</v>
      </c>
      <c r="F76" s="6"/>
      <c r="G76" s="7">
        <f t="shared" ref="G76:Q76" si="37">IFERROR(G75/$F75,"-")</f>
        <v>0.38461538461538464</v>
      </c>
      <c r="H76" s="7">
        <f t="shared" si="37"/>
        <v>0.26923076923076922</v>
      </c>
      <c r="I76" s="7">
        <f t="shared" si="37"/>
        <v>7.6923076923076927E-2</v>
      </c>
      <c r="J76" s="7">
        <f t="shared" si="37"/>
        <v>0.23076923076923078</v>
      </c>
      <c r="K76" s="7">
        <f t="shared" si="37"/>
        <v>0.15384615384615385</v>
      </c>
      <c r="L76" s="7">
        <f t="shared" si="37"/>
        <v>7.6923076923076927E-2</v>
      </c>
      <c r="M76" s="7">
        <f t="shared" si="37"/>
        <v>0.23076923076923078</v>
      </c>
      <c r="N76" s="7">
        <f t="shared" si="37"/>
        <v>3.8461538461538464E-2</v>
      </c>
      <c r="O76" s="7">
        <f t="shared" si="37"/>
        <v>0.23076923076923078</v>
      </c>
      <c r="P76" s="7">
        <f t="shared" si="37"/>
        <v>0.15384615384615385</v>
      </c>
      <c r="Q76" s="7">
        <f t="shared" si="37"/>
        <v>3.8461538461538464E-2</v>
      </c>
      <c r="S76" s="292"/>
    </row>
    <row r="77" spans="2:19" ht="10.5" customHeight="1" x14ac:dyDescent="0.15">
      <c r="B77" s="22"/>
      <c r="C77" s="64"/>
      <c r="D77" s="451" t="s">
        <v>219</v>
      </c>
      <c r="E77" s="4" t="s">
        <v>191</v>
      </c>
      <c r="F77" s="3">
        <f>+[1]集計表!HB46</f>
        <v>25</v>
      </c>
      <c r="G77" s="3">
        <f>+[1]集計表!HC46</f>
        <v>6</v>
      </c>
      <c r="H77" s="3">
        <f>+[1]集計表!HD46</f>
        <v>3</v>
      </c>
      <c r="I77" s="3">
        <f>+[1]集計表!HE46</f>
        <v>2</v>
      </c>
      <c r="J77" s="3">
        <f>+[1]集計表!HF46</f>
        <v>0</v>
      </c>
      <c r="K77" s="3">
        <f>+[1]集計表!HG46</f>
        <v>2</v>
      </c>
      <c r="L77" s="3">
        <f>+[1]集計表!HH46</f>
        <v>2</v>
      </c>
      <c r="M77" s="3">
        <f>+[1]集計表!HI46</f>
        <v>6</v>
      </c>
      <c r="N77" s="3">
        <f>+[1]集計表!HJ46</f>
        <v>1</v>
      </c>
      <c r="O77" s="3">
        <f>+[1]集計表!HK46</f>
        <v>4</v>
      </c>
      <c r="P77" s="3">
        <f>+[1]集計表!HL46</f>
        <v>2</v>
      </c>
      <c r="Q77" s="3">
        <f>+[1]集計表!HM46</f>
        <v>6</v>
      </c>
      <c r="S77" s="291"/>
    </row>
    <row r="78" spans="2:19" ht="10.5" customHeight="1" x14ac:dyDescent="0.15">
      <c r="B78" s="22"/>
      <c r="C78" s="64"/>
      <c r="D78" s="452"/>
      <c r="E78" s="5" t="s">
        <v>192</v>
      </c>
      <c r="F78" s="6"/>
      <c r="G78" s="7">
        <f t="shared" ref="G78:Q78" si="38">IFERROR(G77/$F77,"-")</f>
        <v>0.24</v>
      </c>
      <c r="H78" s="7">
        <f t="shared" si="38"/>
        <v>0.12</v>
      </c>
      <c r="I78" s="7">
        <f t="shared" si="38"/>
        <v>0.08</v>
      </c>
      <c r="J78" s="7">
        <f t="shared" si="38"/>
        <v>0</v>
      </c>
      <c r="K78" s="7">
        <f t="shared" si="38"/>
        <v>0.08</v>
      </c>
      <c r="L78" s="7">
        <f t="shared" si="38"/>
        <v>0.08</v>
      </c>
      <c r="M78" s="7">
        <f t="shared" si="38"/>
        <v>0.24</v>
      </c>
      <c r="N78" s="7">
        <f t="shared" si="38"/>
        <v>0.04</v>
      </c>
      <c r="O78" s="7">
        <f t="shared" si="38"/>
        <v>0.16</v>
      </c>
      <c r="P78" s="7">
        <f t="shared" si="38"/>
        <v>0.08</v>
      </c>
      <c r="Q78" s="7">
        <f t="shared" si="38"/>
        <v>0.24</v>
      </c>
      <c r="S78" s="292"/>
    </row>
    <row r="79" spans="2:19" ht="10.5" customHeight="1" x14ac:dyDescent="0.15">
      <c r="B79" s="22"/>
      <c r="C79" s="64"/>
      <c r="D79" s="451" t="s">
        <v>220</v>
      </c>
      <c r="E79" s="4" t="s">
        <v>191</v>
      </c>
      <c r="F79" s="3">
        <f>+[1]集計表!HB47</f>
        <v>25</v>
      </c>
      <c r="G79" s="3">
        <f>+[1]集計表!HC47</f>
        <v>2</v>
      </c>
      <c r="H79" s="3">
        <f>+[1]集計表!HD47</f>
        <v>6</v>
      </c>
      <c r="I79" s="3">
        <f>+[1]集計表!HE47</f>
        <v>2</v>
      </c>
      <c r="J79" s="3">
        <f>+[1]集計表!HF47</f>
        <v>0</v>
      </c>
      <c r="K79" s="3">
        <f>+[1]集計表!HG47</f>
        <v>5</v>
      </c>
      <c r="L79" s="3">
        <f>+[1]集計表!HH47</f>
        <v>4</v>
      </c>
      <c r="M79" s="3">
        <f>+[1]集計表!HI47</f>
        <v>6</v>
      </c>
      <c r="N79" s="3">
        <f>+[1]集計表!HJ47</f>
        <v>6</v>
      </c>
      <c r="O79" s="3">
        <f>+[1]集計表!HK47</f>
        <v>5</v>
      </c>
      <c r="P79" s="3">
        <f>+[1]集計表!HL47</f>
        <v>2</v>
      </c>
      <c r="Q79" s="3">
        <f>+[1]集計表!HM47</f>
        <v>6</v>
      </c>
      <c r="S79" s="291"/>
    </row>
    <row r="80" spans="2:19" ht="10.5" customHeight="1" x14ac:dyDescent="0.15">
      <c r="B80" s="22"/>
      <c r="C80" s="64"/>
      <c r="D80" s="452"/>
      <c r="E80" s="5" t="s">
        <v>192</v>
      </c>
      <c r="F80" s="6"/>
      <c r="G80" s="7">
        <f t="shared" ref="G80:Q80" si="39">IFERROR(G79/$F79,"-")</f>
        <v>0.08</v>
      </c>
      <c r="H80" s="7">
        <f t="shared" si="39"/>
        <v>0.24</v>
      </c>
      <c r="I80" s="7">
        <f t="shared" si="39"/>
        <v>0.08</v>
      </c>
      <c r="J80" s="7">
        <f t="shared" si="39"/>
        <v>0</v>
      </c>
      <c r="K80" s="7">
        <f t="shared" si="39"/>
        <v>0.2</v>
      </c>
      <c r="L80" s="7">
        <f t="shared" si="39"/>
        <v>0.16</v>
      </c>
      <c r="M80" s="7">
        <f t="shared" si="39"/>
        <v>0.24</v>
      </c>
      <c r="N80" s="7">
        <f t="shared" si="39"/>
        <v>0.24</v>
      </c>
      <c r="O80" s="7">
        <f t="shared" si="39"/>
        <v>0.2</v>
      </c>
      <c r="P80" s="7">
        <f t="shared" si="39"/>
        <v>0.08</v>
      </c>
      <c r="Q80" s="7">
        <f t="shared" si="39"/>
        <v>0.24</v>
      </c>
      <c r="S80" s="292"/>
    </row>
    <row r="81" spans="2:19" ht="10.5" customHeight="1" x14ac:dyDescent="0.15">
      <c r="B81" s="22"/>
      <c r="C81" s="64"/>
      <c r="D81" s="451" t="s">
        <v>221</v>
      </c>
      <c r="E81" s="4" t="s">
        <v>191</v>
      </c>
      <c r="F81" s="3">
        <f>+[1]集計表!HB48</f>
        <v>23</v>
      </c>
      <c r="G81" s="3">
        <f>+[1]集計表!HC48</f>
        <v>4</v>
      </c>
      <c r="H81" s="3">
        <f>+[1]集計表!HD48</f>
        <v>12</v>
      </c>
      <c r="I81" s="3">
        <f>+[1]集計表!HE48</f>
        <v>1</v>
      </c>
      <c r="J81" s="3">
        <f>+[1]集計表!HF48</f>
        <v>2</v>
      </c>
      <c r="K81" s="3">
        <f>+[1]集計表!HG48</f>
        <v>4</v>
      </c>
      <c r="L81" s="3">
        <f>+[1]集計表!HH48</f>
        <v>3</v>
      </c>
      <c r="M81" s="3">
        <f>+[1]集計表!HI48</f>
        <v>4</v>
      </c>
      <c r="N81" s="3">
        <f>+[1]集計表!HJ48</f>
        <v>1</v>
      </c>
      <c r="O81" s="3">
        <f>+[1]集計表!HK48</f>
        <v>2</v>
      </c>
      <c r="P81" s="3">
        <f>+[1]集計表!HL48</f>
        <v>1</v>
      </c>
      <c r="Q81" s="3">
        <f>+[1]集計表!HM48</f>
        <v>6</v>
      </c>
      <c r="S81" s="291"/>
    </row>
    <row r="82" spans="2:19" ht="10.5" customHeight="1" x14ac:dyDescent="0.15">
      <c r="B82" s="23"/>
      <c r="C82" s="63"/>
      <c r="D82" s="452"/>
      <c r="E82" s="5" t="s">
        <v>192</v>
      </c>
      <c r="F82" s="6"/>
      <c r="G82" s="7">
        <f t="shared" ref="G82:Q82" si="40">IFERROR(G81/$F81,"-")</f>
        <v>0.17391304347826086</v>
      </c>
      <c r="H82" s="7">
        <f t="shared" si="40"/>
        <v>0.52173913043478259</v>
      </c>
      <c r="I82" s="7">
        <f t="shared" si="40"/>
        <v>4.3478260869565216E-2</v>
      </c>
      <c r="J82" s="7">
        <f t="shared" si="40"/>
        <v>8.6956521739130432E-2</v>
      </c>
      <c r="K82" s="7">
        <f t="shared" si="40"/>
        <v>0.17391304347826086</v>
      </c>
      <c r="L82" s="7">
        <f t="shared" si="40"/>
        <v>0.13043478260869565</v>
      </c>
      <c r="M82" s="7">
        <f t="shared" si="40"/>
        <v>0.17391304347826086</v>
      </c>
      <c r="N82" s="7">
        <f t="shared" si="40"/>
        <v>4.3478260869565216E-2</v>
      </c>
      <c r="O82" s="7">
        <f t="shared" si="40"/>
        <v>8.6956521739130432E-2</v>
      </c>
      <c r="P82" s="7">
        <f t="shared" si="40"/>
        <v>4.3478260869565216E-2</v>
      </c>
      <c r="Q82" s="7">
        <f t="shared" si="40"/>
        <v>0.2608695652173913</v>
      </c>
      <c r="S82" s="292"/>
    </row>
    <row r="83" spans="2:19" ht="10.5" customHeight="1" x14ac:dyDescent="0.15"/>
    <row r="84" spans="2:19" x14ac:dyDescent="0.15">
      <c r="B84" s="1" t="s">
        <v>76</v>
      </c>
    </row>
  </sheetData>
  <sheetProtection algorithmName="SHA-512" hashValue="bR7M8Pm5wwfDgEpP3jyu1biLZwb25ilS6sFAhDgj5GNATOobqzitP4nnOBCl5xcRtMZRBk37L8x6eKywSgJSIg==" saltValue="V54ePirAwPUtmZ4eCYMN+w==" spinCount="100000" sheet="1" objects="1" scenarios="1"/>
  <mergeCells count="45">
    <mergeCell ref="D79:D80"/>
    <mergeCell ref="D81:D82"/>
    <mergeCell ref="C67:D68"/>
    <mergeCell ref="C69:D70"/>
    <mergeCell ref="C71:D72"/>
    <mergeCell ref="C73:D74"/>
    <mergeCell ref="D75:D76"/>
    <mergeCell ref="D77:D78"/>
    <mergeCell ref="C65:D66"/>
    <mergeCell ref="C49:C50"/>
    <mergeCell ref="D49:D50"/>
    <mergeCell ref="D51:D52"/>
    <mergeCell ref="D53:D54"/>
    <mergeCell ref="D55:D56"/>
    <mergeCell ref="D57:D58"/>
    <mergeCell ref="C59:C60"/>
    <mergeCell ref="D59:D60"/>
    <mergeCell ref="C61:C62"/>
    <mergeCell ref="D61:D62"/>
    <mergeCell ref="D63:D64"/>
    <mergeCell ref="C47:C48"/>
    <mergeCell ref="D47:D48"/>
    <mergeCell ref="C25:D26"/>
    <mergeCell ref="C27:D28"/>
    <mergeCell ref="C29:D30"/>
    <mergeCell ref="B31:D32"/>
    <mergeCell ref="C33:D34"/>
    <mergeCell ref="D35:D36"/>
    <mergeCell ref="D37:D38"/>
    <mergeCell ref="D39:D40"/>
    <mergeCell ref="C41:D42"/>
    <mergeCell ref="D43:D44"/>
    <mergeCell ref="D45:D46"/>
    <mergeCell ref="C23:D24"/>
    <mergeCell ref="B2:D2"/>
    <mergeCell ref="B3:D4"/>
    <mergeCell ref="B5:D6"/>
    <mergeCell ref="C7:D8"/>
    <mergeCell ref="C9:D10"/>
    <mergeCell ref="C11:D12"/>
    <mergeCell ref="C13:D14"/>
    <mergeCell ref="C15:D16"/>
    <mergeCell ref="C17:D18"/>
    <mergeCell ref="C19:D20"/>
    <mergeCell ref="C21:D22"/>
  </mergeCells>
  <phoneticPr fontId="2"/>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indexed="13"/>
    <pageSetUpPr fitToPage="1"/>
  </sheetPr>
  <dimension ref="A1:I83"/>
  <sheetViews>
    <sheetView workbookViewId="0">
      <selection activeCell="J2" sqref="J2"/>
    </sheetView>
  </sheetViews>
  <sheetFormatPr defaultColWidth="9" defaultRowHeight="10.5" x14ac:dyDescent="0.15"/>
  <cols>
    <col min="1" max="2" width="2.125" style="1" customWidth="1"/>
    <col min="3" max="3" width="23.125" style="1" bestFit="1" customWidth="1"/>
    <col min="4" max="4" width="6.125" style="1" customWidth="1"/>
    <col min="5" max="16384" width="9" style="1"/>
  </cols>
  <sheetData>
    <row r="1" spans="1:9" ht="14.25" x14ac:dyDescent="0.15">
      <c r="A1" s="85" t="s">
        <v>138</v>
      </c>
      <c r="B1" s="84"/>
      <c r="C1" s="84"/>
      <c r="D1" s="84"/>
      <c r="E1" s="84"/>
      <c r="F1" s="84"/>
      <c r="G1" s="84"/>
    </row>
    <row r="2" spans="1:9" ht="21" customHeight="1" x14ac:dyDescent="0.15">
      <c r="A2" s="495"/>
      <c r="B2" s="380"/>
      <c r="C2" s="496"/>
      <c r="D2" s="2"/>
      <c r="E2" s="65" t="s">
        <v>98</v>
      </c>
      <c r="F2" s="65" t="s">
        <v>118</v>
      </c>
      <c r="G2" s="65" t="s">
        <v>119</v>
      </c>
      <c r="H2" s="65" t="s">
        <v>120</v>
      </c>
      <c r="I2" s="65" t="s">
        <v>121</v>
      </c>
    </row>
    <row r="3" spans="1:9" ht="10.5" customHeight="1" x14ac:dyDescent="0.15">
      <c r="A3" s="468" t="s">
        <v>58</v>
      </c>
      <c r="B3" s="469"/>
      <c r="C3" s="470"/>
      <c r="D3" s="24" t="s">
        <v>56</v>
      </c>
      <c r="E3" s="25">
        <f>+[1]集計表!HN6</f>
        <v>1260</v>
      </c>
      <c r="F3" s="25">
        <f>+[1]集計表!HO6</f>
        <v>541</v>
      </c>
      <c r="G3" s="25">
        <f>+[1]集計表!HP6</f>
        <v>377</v>
      </c>
      <c r="H3" s="25">
        <f>+[1]集計表!HQ6</f>
        <v>205</v>
      </c>
      <c r="I3" s="25">
        <f>+[1]集計表!HR6</f>
        <v>137</v>
      </c>
    </row>
    <row r="4" spans="1:9" ht="10.5" customHeight="1" x14ac:dyDescent="0.15">
      <c r="A4" s="471"/>
      <c r="B4" s="472"/>
      <c r="C4" s="473"/>
      <c r="D4" s="26" t="s">
        <v>57</v>
      </c>
      <c r="E4" s="27"/>
      <c r="F4" s="28">
        <f>IFERROR(F3/$E$3,"-")</f>
        <v>0.42936507936507934</v>
      </c>
      <c r="G4" s="28">
        <f>IFERROR(G3/$E$3,"-")</f>
        <v>0.2992063492063492</v>
      </c>
      <c r="H4" s="28">
        <f t="shared" ref="H4:I4" si="0">IFERROR(H3/$E$3,"-")</f>
        <v>0.1626984126984127</v>
      </c>
      <c r="I4" s="28">
        <f t="shared" si="0"/>
        <v>0.10873015873015873</v>
      </c>
    </row>
    <row r="5" spans="1:9" ht="10.5" customHeight="1" x14ac:dyDescent="0.15">
      <c r="A5" s="453" t="s">
        <v>59</v>
      </c>
      <c r="B5" s="454"/>
      <c r="C5" s="455"/>
      <c r="D5" s="30" t="s">
        <v>56</v>
      </c>
      <c r="E5" s="31">
        <f>+[1]集計表!HN7</f>
        <v>543</v>
      </c>
      <c r="F5" s="31">
        <f>+[1]集計表!HO7</f>
        <v>163</v>
      </c>
      <c r="G5" s="31">
        <f>+[1]集計表!HP7</f>
        <v>197</v>
      </c>
      <c r="H5" s="31">
        <f>+[1]集計表!HQ7</f>
        <v>102</v>
      </c>
      <c r="I5" s="31">
        <f>+[1]集計表!HR7</f>
        <v>81</v>
      </c>
    </row>
    <row r="6" spans="1:9" ht="10.5" customHeight="1" x14ac:dyDescent="0.15">
      <c r="A6" s="456"/>
      <c r="B6" s="457"/>
      <c r="C6" s="458"/>
      <c r="D6" s="32" t="s">
        <v>57</v>
      </c>
      <c r="E6" s="33"/>
      <c r="F6" s="70">
        <f>IFERROR(F5/$E$3,"-")</f>
        <v>0.12936507936507938</v>
      </c>
      <c r="G6" s="70">
        <f t="shared" ref="G6:I6" si="1">IFERROR(G5/$E$3,"-")</f>
        <v>0.15634920634920635</v>
      </c>
      <c r="H6" s="70">
        <f t="shared" si="1"/>
        <v>8.0952380952380956E-2</v>
      </c>
      <c r="I6" s="70">
        <f t="shared" si="1"/>
        <v>6.4285714285714279E-2</v>
      </c>
    </row>
    <row r="7" spans="1:9" ht="10.5" customHeight="1" x14ac:dyDescent="0.15">
      <c r="A7" s="22"/>
      <c r="B7" s="459" t="s">
        <v>158</v>
      </c>
      <c r="C7" s="460"/>
      <c r="D7" s="4" t="s">
        <v>56</v>
      </c>
      <c r="E7" s="3">
        <f>+[1]集計表!HN15</f>
        <v>42</v>
      </c>
      <c r="F7" s="3">
        <f>+[1]集計表!HO15</f>
        <v>6</v>
      </c>
      <c r="G7" s="3">
        <f>+[1]集計表!HP15</f>
        <v>14</v>
      </c>
      <c r="H7" s="3">
        <f>+[1]集計表!HQ15</f>
        <v>11</v>
      </c>
      <c r="I7" s="3">
        <f>+[1]集計表!HR15</f>
        <v>11</v>
      </c>
    </row>
    <row r="8" spans="1:9" ht="10.5" customHeight="1" x14ac:dyDescent="0.15">
      <c r="A8" s="22"/>
      <c r="B8" s="461"/>
      <c r="C8" s="462"/>
      <c r="D8" s="5" t="s">
        <v>57</v>
      </c>
      <c r="E8" s="6"/>
      <c r="F8" s="7">
        <f>IFERROR(F7/$E$3,"-")</f>
        <v>4.7619047619047623E-3</v>
      </c>
      <c r="G8" s="7">
        <f t="shared" ref="G8:I8" si="2">IFERROR(G7/$E$3,"-")</f>
        <v>1.1111111111111112E-2</v>
      </c>
      <c r="H8" s="7">
        <f t="shared" si="2"/>
        <v>8.7301587301587304E-3</v>
      </c>
      <c r="I8" s="7">
        <f t="shared" si="2"/>
        <v>8.7301587301587304E-3</v>
      </c>
    </row>
    <row r="9" spans="1:9" ht="10.5" customHeight="1" x14ac:dyDescent="0.15">
      <c r="A9" s="22"/>
      <c r="B9" s="459" t="s">
        <v>126</v>
      </c>
      <c r="C9" s="460"/>
      <c r="D9" s="4" t="s">
        <v>56</v>
      </c>
      <c r="E9" s="3">
        <f>+[1]集計表!HN16</f>
        <v>32</v>
      </c>
      <c r="F9" s="3">
        <f>+[1]集計表!HO16</f>
        <v>17</v>
      </c>
      <c r="G9" s="3">
        <f>+[1]集計表!HP16</f>
        <v>7</v>
      </c>
      <c r="H9" s="3">
        <f>+[1]集計表!HQ16</f>
        <v>5</v>
      </c>
      <c r="I9" s="3">
        <f>+[1]集計表!HR16</f>
        <v>3</v>
      </c>
    </row>
    <row r="10" spans="1:9" ht="10.5" customHeight="1" x14ac:dyDescent="0.15">
      <c r="A10" s="22"/>
      <c r="B10" s="461"/>
      <c r="C10" s="462"/>
      <c r="D10" s="5" t="s">
        <v>57</v>
      </c>
      <c r="E10" s="6"/>
      <c r="F10" s="7">
        <f>IFERROR(F9/$E$3,"-")</f>
        <v>1.3492063492063493E-2</v>
      </c>
      <c r="G10" s="7">
        <f t="shared" ref="G10:I10" si="3">IFERROR(G9/$E$3,"-")</f>
        <v>5.5555555555555558E-3</v>
      </c>
      <c r="H10" s="7">
        <f t="shared" si="3"/>
        <v>3.968253968253968E-3</v>
      </c>
      <c r="I10" s="7">
        <f t="shared" si="3"/>
        <v>2.3809523809523812E-3</v>
      </c>
    </row>
    <row r="11" spans="1:9" ht="10.5" customHeight="1" x14ac:dyDescent="0.15">
      <c r="A11" s="22"/>
      <c r="B11" s="459" t="s">
        <v>22</v>
      </c>
      <c r="C11" s="460"/>
      <c r="D11" s="4" t="s">
        <v>56</v>
      </c>
      <c r="E11" s="3">
        <f>+[1]集計表!HN17</f>
        <v>31</v>
      </c>
      <c r="F11" s="3">
        <f>+[1]集計表!HO17</f>
        <v>16</v>
      </c>
      <c r="G11" s="3">
        <f>+[1]集計表!HP17</f>
        <v>12</v>
      </c>
      <c r="H11" s="3">
        <f>+[1]集計表!HQ17</f>
        <v>3</v>
      </c>
      <c r="I11" s="3">
        <f>+[1]集計表!HR17</f>
        <v>0</v>
      </c>
    </row>
    <row r="12" spans="1:9" ht="10.5" customHeight="1" x14ac:dyDescent="0.15">
      <c r="A12" s="22"/>
      <c r="B12" s="461"/>
      <c r="C12" s="462"/>
      <c r="D12" s="5" t="s">
        <v>57</v>
      </c>
      <c r="E12" s="6"/>
      <c r="F12" s="7">
        <f>IFERROR(F11/$E$3,"-")</f>
        <v>1.2698412698412698E-2</v>
      </c>
      <c r="G12" s="7">
        <f t="shared" ref="G12:I12" si="4">IFERROR(G11/$E$3,"-")</f>
        <v>9.5238095238095247E-3</v>
      </c>
      <c r="H12" s="7">
        <f t="shared" si="4"/>
        <v>2.3809523809523812E-3</v>
      </c>
      <c r="I12" s="7">
        <f t="shared" si="4"/>
        <v>0</v>
      </c>
    </row>
    <row r="13" spans="1:9" ht="10.5" customHeight="1" x14ac:dyDescent="0.15">
      <c r="A13" s="22"/>
      <c r="B13" s="459" t="s">
        <v>25</v>
      </c>
      <c r="C13" s="460"/>
      <c r="D13" s="4" t="s">
        <v>56</v>
      </c>
      <c r="E13" s="3">
        <f>+[1]集計表!HN18</f>
        <v>49</v>
      </c>
      <c r="F13" s="3">
        <f>+[1]集計表!HO18</f>
        <v>12</v>
      </c>
      <c r="G13" s="3">
        <f>+[1]集計表!HP18</f>
        <v>22</v>
      </c>
      <c r="H13" s="3">
        <f>+[1]集計表!HQ18</f>
        <v>10</v>
      </c>
      <c r="I13" s="3">
        <f>+[1]集計表!HR18</f>
        <v>5</v>
      </c>
    </row>
    <row r="14" spans="1:9" ht="10.5" customHeight="1" x14ac:dyDescent="0.15">
      <c r="A14" s="22"/>
      <c r="B14" s="461"/>
      <c r="C14" s="462"/>
      <c r="D14" s="5" t="s">
        <v>57</v>
      </c>
      <c r="E14" s="6"/>
      <c r="F14" s="7">
        <f>IFERROR(F13/$E$3,"-")</f>
        <v>9.5238095238095247E-3</v>
      </c>
      <c r="G14" s="7">
        <f t="shared" ref="G14:I14" si="5">IFERROR(G13/$E$3,"-")</f>
        <v>1.7460317460317461E-2</v>
      </c>
      <c r="H14" s="7">
        <f t="shared" si="5"/>
        <v>7.9365079365079361E-3</v>
      </c>
      <c r="I14" s="7">
        <f t="shared" si="5"/>
        <v>3.968253968253968E-3</v>
      </c>
    </row>
    <row r="15" spans="1:9" ht="10.5" customHeight="1" x14ac:dyDescent="0.15">
      <c r="A15" s="22"/>
      <c r="B15" s="459" t="s">
        <v>117</v>
      </c>
      <c r="C15" s="460"/>
      <c r="D15" s="4" t="s">
        <v>56</v>
      </c>
      <c r="E15" s="3">
        <f>+[1]集計表!HN19</f>
        <v>45</v>
      </c>
      <c r="F15" s="3">
        <f>+[1]集計表!HO19</f>
        <v>15</v>
      </c>
      <c r="G15" s="3">
        <f>+[1]集計表!HP19</f>
        <v>14</v>
      </c>
      <c r="H15" s="3">
        <f>+[1]集計表!HQ19</f>
        <v>12</v>
      </c>
      <c r="I15" s="3">
        <f>+[1]集計表!HR19</f>
        <v>4</v>
      </c>
    </row>
    <row r="16" spans="1:9" ht="10.5" customHeight="1" x14ac:dyDescent="0.15">
      <c r="A16" s="22"/>
      <c r="B16" s="461"/>
      <c r="C16" s="462"/>
      <c r="D16" s="5" t="s">
        <v>57</v>
      </c>
      <c r="E16" s="6"/>
      <c r="F16" s="7">
        <f>IFERROR(F15/$E$3,"-")</f>
        <v>1.1904761904761904E-2</v>
      </c>
      <c r="G16" s="7">
        <f t="shared" ref="G16:I16" si="6">IFERROR(G15/$E$3,"-")</f>
        <v>1.1111111111111112E-2</v>
      </c>
      <c r="H16" s="7">
        <f t="shared" si="6"/>
        <v>9.5238095238095247E-3</v>
      </c>
      <c r="I16" s="7">
        <f t="shared" si="6"/>
        <v>3.1746031746031746E-3</v>
      </c>
    </row>
    <row r="17" spans="1:9" ht="10.5" customHeight="1" x14ac:dyDescent="0.15">
      <c r="A17" s="22"/>
      <c r="B17" s="459" t="s">
        <v>153</v>
      </c>
      <c r="C17" s="460"/>
      <c r="D17" s="4" t="s">
        <v>56</v>
      </c>
      <c r="E17" s="3">
        <f>+[1]集計表!HN20</f>
        <v>36</v>
      </c>
      <c r="F17" s="3">
        <f>+[1]集計表!HO20</f>
        <v>5</v>
      </c>
      <c r="G17" s="3">
        <f>+[1]集計表!HP20</f>
        <v>19</v>
      </c>
      <c r="H17" s="3">
        <f>+[1]集計表!HQ20</f>
        <v>7</v>
      </c>
      <c r="I17" s="3">
        <f>+[1]集計表!HR20</f>
        <v>5</v>
      </c>
    </row>
    <row r="18" spans="1:9" ht="10.5" customHeight="1" x14ac:dyDescent="0.15">
      <c r="A18" s="22"/>
      <c r="B18" s="461"/>
      <c r="C18" s="462"/>
      <c r="D18" s="5" t="s">
        <v>57</v>
      </c>
      <c r="E18" s="6"/>
      <c r="F18" s="7">
        <f>IFERROR(F17/$E$3,"-")</f>
        <v>3.968253968253968E-3</v>
      </c>
      <c r="G18" s="7">
        <f t="shared" ref="G18:I18" si="7">IFERROR(G17/$E$3,"-")</f>
        <v>1.507936507936508E-2</v>
      </c>
      <c r="H18" s="7">
        <f t="shared" si="7"/>
        <v>5.5555555555555558E-3</v>
      </c>
      <c r="I18" s="7">
        <f t="shared" si="7"/>
        <v>3.968253968253968E-3</v>
      </c>
    </row>
    <row r="19" spans="1:9" ht="10.5" customHeight="1" x14ac:dyDescent="0.15">
      <c r="A19" s="22"/>
      <c r="B19" s="459" t="s">
        <v>27</v>
      </c>
      <c r="C19" s="460"/>
      <c r="D19" s="4" t="s">
        <v>56</v>
      </c>
      <c r="E19" s="3">
        <f>+[1]集計表!HN21</f>
        <v>48</v>
      </c>
      <c r="F19" s="3">
        <f>+[1]集計表!HO21</f>
        <v>17</v>
      </c>
      <c r="G19" s="3">
        <f>+[1]集計表!HP21</f>
        <v>19</v>
      </c>
      <c r="H19" s="3">
        <f>+[1]集計表!HQ21</f>
        <v>9</v>
      </c>
      <c r="I19" s="3">
        <f>+[1]集計表!HR21</f>
        <v>3</v>
      </c>
    </row>
    <row r="20" spans="1:9" ht="10.5" customHeight="1" x14ac:dyDescent="0.15">
      <c r="A20" s="22"/>
      <c r="B20" s="461"/>
      <c r="C20" s="462"/>
      <c r="D20" s="5" t="s">
        <v>57</v>
      </c>
      <c r="E20" s="6"/>
      <c r="F20" s="7">
        <f>IFERROR(F19/$E$3,"-")</f>
        <v>1.3492063492063493E-2</v>
      </c>
      <c r="G20" s="7">
        <f t="shared" ref="G20:I20" si="8">IFERROR(G19/$E$3,"-")</f>
        <v>1.507936507936508E-2</v>
      </c>
      <c r="H20" s="7">
        <f t="shared" si="8"/>
        <v>7.1428571428571426E-3</v>
      </c>
      <c r="I20" s="7">
        <f t="shared" si="8"/>
        <v>2.3809523809523812E-3</v>
      </c>
    </row>
    <row r="21" spans="1:9" ht="10.5" customHeight="1" x14ac:dyDescent="0.15">
      <c r="A21" s="22"/>
      <c r="B21" s="459" t="s">
        <v>84</v>
      </c>
      <c r="C21" s="460"/>
      <c r="D21" s="4" t="s">
        <v>56</v>
      </c>
      <c r="E21" s="3">
        <f>+[1]集計表!HN22</f>
        <v>50</v>
      </c>
      <c r="F21" s="3">
        <f>+[1]集計表!HO22</f>
        <v>12</v>
      </c>
      <c r="G21" s="3">
        <f>+[1]集計表!HP22</f>
        <v>17</v>
      </c>
      <c r="H21" s="3">
        <f>+[1]集計表!HQ22</f>
        <v>13</v>
      </c>
      <c r="I21" s="3">
        <f>+[1]集計表!HR22</f>
        <v>8</v>
      </c>
    </row>
    <row r="22" spans="1:9" ht="10.5" customHeight="1" x14ac:dyDescent="0.15">
      <c r="A22" s="22"/>
      <c r="B22" s="461"/>
      <c r="C22" s="462"/>
      <c r="D22" s="5" t="s">
        <v>57</v>
      </c>
      <c r="E22" s="6"/>
      <c r="F22" s="7">
        <f>IFERROR(F21/$E$3,"-")</f>
        <v>9.5238095238095247E-3</v>
      </c>
      <c r="G22" s="7">
        <f t="shared" ref="G22:I22" si="9">IFERROR(G21/$E$3,"-")</f>
        <v>1.3492063492063493E-2</v>
      </c>
      <c r="H22" s="7">
        <f t="shared" si="9"/>
        <v>1.0317460317460317E-2</v>
      </c>
      <c r="I22" s="7">
        <f t="shared" si="9"/>
        <v>6.3492063492063492E-3</v>
      </c>
    </row>
    <row r="23" spans="1:9" ht="10.5" customHeight="1" x14ac:dyDescent="0.15">
      <c r="A23" s="22"/>
      <c r="B23" s="459" t="s">
        <v>29</v>
      </c>
      <c r="C23" s="460"/>
      <c r="D23" s="4" t="s">
        <v>56</v>
      </c>
      <c r="E23" s="3">
        <f>+[1]集計表!HN23</f>
        <v>68</v>
      </c>
      <c r="F23" s="3">
        <f>+[1]集計表!HO23</f>
        <v>14</v>
      </c>
      <c r="G23" s="3">
        <f>+[1]集計表!HP23</f>
        <v>28</v>
      </c>
      <c r="H23" s="3">
        <f>+[1]集計表!HQ23</f>
        <v>12</v>
      </c>
      <c r="I23" s="3">
        <f>+[1]集計表!HR23</f>
        <v>14</v>
      </c>
    </row>
    <row r="24" spans="1:9" ht="10.5" customHeight="1" x14ac:dyDescent="0.15">
      <c r="A24" s="22"/>
      <c r="B24" s="461"/>
      <c r="C24" s="462"/>
      <c r="D24" s="5" t="s">
        <v>57</v>
      </c>
      <c r="E24" s="6"/>
      <c r="F24" s="7">
        <f>IFERROR(F23/$E$3,"-")</f>
        <v>1.1111111111111112E-2</v>
      </c>
      <c r="G24" s="7">
        <f t="shared" ref="G24:I24" si="10">IFERROR(G23/$E$3,"-")</f>
        <v>2.2222222222222223E-2</v>
      </c>
      <c r="H24" s="7">
        <f t="shared" si="10"/>
        <v>9.5238095238095247E-3</v>
      </c>
      <c r="I24" s="7">
        <f t="shared" si="10"/>
        <v>1.1111111111111112E-2</v>
      </c>
    </row>
    <row r="25" spans="1:9" ht="10.5" customHeight="1" x14ac:dyDescent="0.15">
      <c r="A25" s="22"/>
      <c r="B25" s="459" t="s">
        <v>32</v>
      </c>
      <c r="C25" s="460"/>
      <c r="D25" s="4" t="s">
        <v>56</v>
      </c>
      <c r="E25" s="3">
        <f>+[1]集計表!HN24</f>
        <v>45</v>
      </c>
      <c r="F25" s="3">
        <f>+[1]集計表!HO24</f>
        <v>16</v>
      </c>
      <c r="G25" s="3">
        <f>+[1]集計表!HP24</f>
        <v>12</v>
      </c>
      <c r="H25" s="3">
        <f>+[1]集計表!HQ24</f>
        <v>9</v>
      </c>
      <c r="I25" s="3">
        <f>+[1]集計表!HR24</f>
        <v>8</v>
      </c>
    </row>
    <row r="26" spans="1:9" ht="10.5" customHeight="1" x14ac:dyDescent="0.15">
      <c r="A26" s="22"/>
      <c r="B26" s="461"/>
      <c r="C26" s="462"/>
      <c r="D26" s="5" t="s">
        <v>57</v>
      </c>
      <c r="E26" s="6"/>
      <c r="F26" s="7">
        <f>IFERROR(F25/$E$3,"-")</f>
        <v>1.2698412698412698E-2</v>
      </c>
      <c r="G26" s="7">
        <f t="shared" ref="G26:I26" si="11">IFERROR(G25/$E$3,"-")</f>
        <v>9.5238095238095247E-3</v>
      </c>
      <c r="H26" s="7">
        <f t="shared" si="11"/>
        <v>7.1428571428571426E-3</v>
      </c>
      <c r="I26" s="7">
        <f t="shared" si="11"/>
        <v>6.3492063492063492E-3</v>
      </c>
    </row>
    <row r="27" spans="1:9" ht="10.5" customHeight="1" x14ac:dyDescent="0.15">
      <c r="A27" s="22"/>
      <c r="B27" s="459" t="s">
        <v>33</v>
      </c>
      <c r="C27" s="460"/>
      <c r="D27" s="4" t="s">
        <v>56</v>
      </c>
      <c r="E27" s="3">
        <f>+[1]集計表!HN25</f>
        <v>42</v>
      </c>
      <c r="F27" s="3">
        <f>+[1]集計表!HO25</f>
        <v>10</v>
      </c>
      <c r="G27" s="3">
        <f>+[1]集計表!HP25</f>
        <v>12</v>
      </c>
      <c r="H27" s="3">
        <f>+[1]集計表!HQ25</f>
        <v>5</v>
      </c>
      <c r="I27" s="3">
        <f>+[1]集計表!HR25</f>
        <v>15</v>
      </c>
    </row>
    <row r="28" spans="1:9" ht="10.5" customHeight="1" x14ac:dyDescent="0.15">
      <c r="A28" s="22"/>
      <c r="B28" s="461"/>
      <c r="C28" s="462"/>
      <c r="D28" s="5" t="s">
        <v>57</v>
      </c>
      <c r="E28" s="6"/>
      <c r="F28" s="7">
        <f>IFERROR(F27/$E$3,"-")</f>
        <v>7.9365079365079361E-3</v>
      </c>
      <c r="G28" s="7">
        <f t="shared" ref="G28:I28" si="12">IFERROR(G27/$E$3,"-")</f>
        <v>9.5238095238095247E-3</v>
      </c>
      <c r="H28" s="7">
        <f t="shared" si="12"/>
        <v>3.968253968253968E-3</v>
      </c>
      <c r="I28" s="7">
        <f t="shared" si="12"/>
        <v>1.1904761904761904E-2</v>
      </c>
    </row>
    <row r="29" spans="1:9" ht="10.5" customHeight="1" x14ac:dyDescent="0.15">
      <c r="A29" s="22"/>
      <c r="B29" s="459" t="s">
        <v>31</v>
      </c>
      <c r="C29" s="460"/>
      <c r="D29" s="4" t="s">
        <v>56</v>
      </c>
      <c r="E29" s="3">
        <f>+[1]集計表!HN26</f>
        <v>55</v>
      </c>
      <c r="F29" s="3">
        <f>+[1]集計表!HO26</f>
        <v>23</v>
      </c>
      <c r="G29" s="3">
        <f>+[1]集計表!HP26</f>
        <v>21</v>
      </c>
      <c r="H29" s="3">
        <f>+[1]集計表!HQ26</f>
        <v>6</v>
      </c>
      <c r="I29" s="3">
        <f>+[1]集計表!HR26</f>
        <v>5</v>
      </c>
    </row>
    <row r="30" spans="1:9" ht="10.5" customHeight="1" x14ac:dyDescent="0.15">
      <c r="A30" s="22"/>
      <c r="B30" s="461"/>
      <c r="C30" s="462"/>
      <c r="D30" s="5" t="s">
        <v>57</v>
      </c>
      <c r="E30" s="6"/>
      <c r="F30" s="7">
        <f>IFERROR(F29/$E$3,"-")</f>
        <v>1.8253968253968255E-2</v>
      </c>
      <c r="G30" s="7">
        <f t="shared" ref="G30:I30" si="13">IFERROR(G29/$E$3,"-")</f>
        <v>1.6666666666666666E-2</v>
      </c>
      <c r="H30" s="7">
        <f t="shared" si="13"/>
        <v>4.7619047619047623E-3</v>
      </c>
      <c r="I30" s="7">
        <f t="shared" si="13"/>
        <v>3.968253968253968E-3</v>
      </c>
    </row>
    <row r="31" spans="1:9" ht="10.5" customHeight="1" x14ac:dyDescent="0.15">
      <c r="A31" s="453" t="s">
        <v>60</v>
      </c>
      <c r="B31" s="454"/>
      <c r="C31" s="455"/>
      <c r="D31" s="30" t="s">
        <v>56</v>
      </c>
      <c r="E31" s="31">
        <f>+E33+E41+E65+E67+E69+E71+E73</f>
        <v>717</v>
      </c>
      <c r="F31" s="31">
        <f t="shared" ref="F31:I31" si="14">+F33+F41+F65+F67+F69+F71+F73</f>
        <v>378</v>
      </c>
      <c r="G31" s="31">
        <f t="shared" si="14"/>
        <v>180</v>
      </c>
      <c r="H31" s="31">
        <f t="shared" si="14"/>
        <v>103</v>
      </c>
      <c r="I31" s="31">
        <f t="shared" si="14"/>
        <v>56</v>
      </c>
    </row>
    <row r="32" spans="1:9" ht="10.5" customHeight="1" x14ac:dyDescent="0.15">
      <c r="A32" s="456"/>
      <c r="B32" s="457"/>
      <c r="C32" s="458"/>
      <c r="D32" s="32" t="s">
        <v>57</v>
      </c>
      <c r="E32" s="33"/>
      <c r="F32" s="34">
        <f>IFERROR(F31/$E$3,"-")</f>
        <v>0.3</v>
      </c>
      <c r="G32" s="34">
        <f t="shared" ref="G32:I32" si="15">IFERROR(G31/$E$3,"-")</f>
        <v>0.14285714285714285</v>
      </c>
      <c r="H32" s="34">
        <f t="shared" si="15"/>
        <v>8.1746031746031747E-2</v>
      </c>
      <c r="I32" s="34">
        <f t="shared" si="15"/>
        <v>4.4444444444444446E-2</v>
      </c>
    </row>
    <row r="33" spans="1:9" ht="10.5" customHeight="1" x14ac:dyDescent="0.15">
      <c r="A33" s="52"/>
      <c r="B33" s="499" t="s">
        <v>61</v>
      </c>
      <c r="C33" s="500"/>
      <c r="D33" s="72" t="s">
        <v>56</v>
      </c>
      <c r="E33" s="71">
        <f>+[1]集計表!HN8</f>
        <v>144</v>
      </c>
      <c r="F33" s="37">
        <f>+[1]集計表!HO8</f>
        <v>75</v>
      </c>
      <c r="G33" s="37">
        <f>+[1]集計表!HP8</f>
        <v>52</v>
      </c>
      <c r="H33" s="37">
        <f>+[1]集計表!HQ8</f>
        <v>14</v>
      </c>
      <c r="I33" s="37">
        <f>+[1]集計表!HR8</f>
        <v>3</v>
      </c>
    </row>
    <row r="34" spans="1:9" ht="10.5" customHeight="1" x14ac:dyDescent="0.15">
      <c r="A34" s="52"/>
      <c r="B34" s="501"/>
      <c r="C34" s="502"/>
      <c r="D34" s="73" t="s">
        <v>57</v>
      </c>
      <c r="E34" s="69"/>
      <c r="F34" s="40">
        <f>IFERROR(F33/$E$3,"-")</f>
        <v>5.9523809523809521E-2</v>
      </c>
      <c r="G34" s="40">
        <f t="shared" ref="G34:I34" si="16">IFERROR(G33/$E$3,"-")</f>
        <v>4.1269841269841269E-2</v>
      </c>
      <c r="H34" s="40">
        <f t="shared" si="16"/>
        <v>1.1111111111111112E-2</v>
      </c>
      <c r="I34" s="40">
        <f t="shared" si="16"/>
        <v>2.3809523809523812E-3</v>
      </c>
    </row>
    <row r="35" spans="1:9" ht="10.5" customHeight="1" x14ac:dyDescent="0.15">
      <c r="A35" s="52"/>
      <c r="B35" s="62"/>
      <c r="C35" s="451" t="s">
        <v>39</v>
      </c>
      <c r="D35" s="4" t="s">
        <v>56</v>
      </c>
      <c r="E35" s="3">
        <f>+[1]集計表!HN27</f>
        <v>44</v>
      </c>
      <c r="F35" s="3">
        <f>+[1]集計表!HO27</f>
        <v>20</v>
      </c>
      <c r="G35" s="3">
        <f>+[1]集計表!HP27</f>
        <v>19</v>
      </c>
      <c r="H35" s="3">
        <f>+[1]集計表!HQ27</f>
        <v>5</v>
      </c>
      <c r="I35" s="3">
        <f>+[1]集計表!HR27</f>
        <v>0</v>
      </c>
    </row>
    <row r="36" spans="1:9" ht="10.5" customHeight="1" x14ac:dyDescent="0.15">
      <c r="A36" s="52"/>
      <c r="B36" s="62"/>
      <c r="C36" s="452"/>
      <c r="D36" s="5" t="s">
        <v>57</v>
      </c>
      <c r="E36" s="6"/>
      <c r="F36" s="7">
        <f>IFERROR(F35/$E$3,"-")</f>
        <v>1.5873015873015872E-2</v>
      </c>
      <c r="G36" s="7">
        <f t="shared" ref="G36:I36" si="17">IFERROR(G35/$E$3,"-")</f>
        <v>1.507936507936508E-2</v>
      </c>
      <c r="H36" s="7">
        <f t="shared" si="17"/>
        <v>3.968253968253968E-3</v>
      </c>
      <c r="I36" s="7">
        <f t="shared" si="17"/>
        <v>0</v>
      </c>
    </row>
    <row r="37" spans="1:9" ht="10.5" customHeight="1" x14ac:dyDescent="0.15">
      <c r="A37" s="52"/>
      <c r="B37" s="62"/>
      <c r="C37" s="451" t="s">
        <v>19</v>
      </c>
      <c r="D37" s="4" t="s">
        <v>56</v>
      </c>
      <c r="E37" s="3">
        <f>+[1]集計表!HN28</f>
        <v>54</v>
      </c>
      <c r="F37" s="3">
        <f>+[1]集計表!HO28</f>
        <v>32</v>
      </c>
      <c r="G37" s="3">
        <f>+[1]集計表!HP28</f>
        <v>18</v>
      </c>
      <c r="H37" s="3">
        <f>+[1]集計表!HQ28</f>
        <v>3</v>
      </c>
      <c r="I37" s="3">
        <f>+[1]集計表!HR28</f>
        <v>1</v>
      </c>
    </row>
    <row r="38" spans="1:9" ht="10.5" customHeight="1" x14ac:dyDescent="0.15">
      <c r="A38" s="52"/>
      <c r="B38" s="62"/>
      <c r="C38" s="452"/>
      <c r="D38" s="5" t="s">
        <v>57</v>
      </c>
      <c r="E38" s="6"/>
      <c r="F38" s="7">
        <f>IFERROR(F37/$E$3,"-")</f>
        <v>2.5396825396825397E-2</v>
      </c>
      <c r="G38" s="7">
        <f t="shared" ref="G38:I38" si="18">IFERROR(G37/$E$3,"-")</f>
        <v>1.4285714285714285E-2</v>
      </c>
      <c r="H38" s="7">
        <f t="shared" si="18"/>
        <v>2.3809523809523812E-3</v>
      </c>
      <c r="I38" s="7">
        <f t="shared" si="18"/>
        <v>7.9365079365079365E-4</v>
      </c>
    </row>
    <row r="39" spans="1:9" ht="10.5" customHeight="1" x14ac:dyDescent="0.15">
      <c r="A39" s="52"/>
      <c r="B39" s="62"/>
      <c r="C39" s="451" t="s">
        <v>20</v>
      </c>
      <c r="D39" s="4" t="s">
        <v>56</v>
      </c>
      <c r="E39" s="3">
        <f>+[1]集計表!HN29</f>
        <v>46</v>
      </c>
      <c r="F39" s="3">
        <f>+[1]集計表!HO29</f>
        <v>23</v>
      </c>
      <c r="G39" s="3">
        <f>+[1]集計表!HP29</f>
        <v>15</v>
      </c>
      <c r="H39" s="3">
        <f>+[1]集計表!HQ29</f>
        <v>6</v>
      </c>
      <c r="I39" s="3">
        <f>+[1]集計表!HR29</f>
        <v>2</v>
      </c>
    </row>
    <row r="40" spans="1:9" ht="10.5" customHeight="1" x14ac:dyDescent="0.15">
      <c r="A40" s="52"/>
      <c r="B40" s="63"/>
      <c r="C40" s="452"/>
      <c r="D40" s="5" t="s">
        <v>57</v>
      </c>
      <c r="E40" s="6"/>
      <c r="F40" s="7">
        <f>IFERROR(F39/$E$3,"-")</f>
        <v>1.8253968253968255E-2</v>
      </c>
      <c r="G40" s="7">
        <f t="shared" ref="G40:I40" si="19">IFERROR(G39/$E$3,"-")</f>
        <v>1.1904761904761904E-2</v>
      </c>
      <c r="H40" s="7">
        <f t="shared" si="19"/>
        <v>4.7619047619047623E-3</v>
      </c>
      <c r="I40" s="7">
        <f t="shared" si="19"/>
        <v>1.5873015873015873E-3</v>
      </c>
    </row>
    <row r="41" spans="1:9" ht="10.5" customHeight="1" x14ac:dyDescent="0.15">
      <c r="A41" s="52"/>
      <c r="B41" s="464" t="s">
        <v>62</v>
      </c>
      <c r="C41" s="465"/>
      <c r="D41" s="36" t="s">
        <v>56</v>
      </c>
      <c r="E41" s="37">
        <f>+[1]集計表!HN9</f>
        <v>247</v>
      </c>
      <c r="F41" s="37">
        <f>+[1]集計表!HO9</f>
        <v>153</v>
      </c>
      <c r="G41" s="37">
        <f>+[1]集計表!HP9</f>
        <v>56</v>
      </c>
      <c r="H41" s="37">
        <f>+[1]集計表!HQ9</f>
        <v>22</v>
      </c>
      <c r="I41" s="37">
        <f>+[1]集計表!HR9</f>
        <v>16</v>
      </c>
    </row>
    <row r="42" spans="1:9" ht="10.5" customHeight="1" x14ac:dyDescent="0.15">
      <c r="A42" s="52"/>
      <c r="B42" s="466"/>
      <c r="C42" s="467"/>
      <c r="D42" s="38" t="s">
        <v>57</v>
      </c>
      <c r="E42" s="39"/>
      <c r="F42" s="40">
        <f>IFERROR(F41/$E$3,"-")</f>
        <v>0.12142857142857143</v>
      </c>
      <c r="G42" s="40">
        <f t="shared" ref="G42:I42" si="20">IFERROR(G41/$E$3,"-")</f>
        <v>4.4444444444444446E-2</v>
      </c>
      <c r="H42" s="40">
        <f t="shared" si="20"/>
        <v>1.7460317460317461E-2</v>
      </c>
      <c r="I42" s="40">
        <f t="shared" si="20"/>
        <v>1.2698412698412698E-2</v>
      </c>
    </row>
    <row r="43" spans="1:9" ht="10.5" customHeight="1" x14ac:dyDescent="0.15">
      <c r="A43" s="52"/>
      <c r="B43" s="62"/>
      <c r="C43" s="451" t="s">
        <v>50</v>
      </c>
      <c r="D43" s="4" t="s">
        <v>56</v>
      </c>
      <c r="E43" s="3">
        <f>+[1]集計表!HN30</f>
        <v>115</v>
      </c>
      <c r="F43" s="3">
        <f>+[1]集計表!HO30</f>
        <v>55</v>
      </c>
      <c r="G43" s="3">
        <f>+[1]集計表!HP30</f>
        <v>36</v>
      </c>
      <c r="H43" s="3">
        <f>+[1]集計表!HQ30</f>
        <v>15</v>
      </c>
      <c r="I43" s="3">
        <f>+[1]集計表!HR30</f>
        <v>9</v>
      </c>
    </row>
    <row r="44" spans="1:9" ht="10.5" customHeight="1" x14ac:dyDescent="0.15">
      <c r="A44" s="52"/>
      <c r="B44" s="62"/>
      <c r="C44" s="452"/>
      <c r="D44" s="5" t="s">
        <v>57</v>
      </c>
      <c r="E44" s="6"/>
      <c r="F44" s="7">
        <f>IFERROR(F43/$E$3,"-")</f>
        <v>4.3650793650793648E-2</v>
      </c>
      <c r="G44" s="7">
        <f t="shared" ref="G44:I44" si="21">IFERROR(G43/$E$3,"-")</f>
        <v>2.8571428571428571E-2</v>
      </c>
      <c r="H44" s="7">
        <f t="shared" si="21"/>
        <v>1.1904761904761904E-2</v>
      </c>
      <c r="I44" s="7">
        <f t="shared" si="21"/>
        <v>7.1428571428571426E-3</v>
      </c>
    </row>
    <row r="45" spans="1:9" ht="10.5" customHeight="1" x14ac:dyDescent="0.15">
      <c r="A45" s="52"/>
      <c r="B45" s="62"/>
      <c r="C45" s="451" t="s">
        <v>131</v>
      </c>
      <c r="D45" s="4" t="s">
        <v>56</v>
      </c>
      <c r="E45" s="3">
        <f>+[1]集計表!HN31</f>
        <v>15</v>
      </c>
      <c r="F45" s="3">
        <f>+[1]集計表!HO31</f>
        <v>6</v>
      </c>
      <c r="G45" s="3">
        <f>+[1]集計表!HP31</f>
        <v>7</v>
      </c>
      <c r="H45" s="3">
        <f>+[1]集計表!HQ31</f>
        <v>1</v>
      </c>
      <c r="I45" s="3">
        <f>+[1]集計表!HR31</f>
        <v>1</v>
      </c>
    </row>
    <row r="46" spans="1:9" ht="10.5" customHeight="1" x14ac:dyDescent="0.15">
      <c r="A46" s="52"/>
      <c r="B46" s="62"/>
      <c r="C46" s="452"/>
      <c r="D46" s="5" t="s">
        <v>57</v>
      </c>
      <c r="E46" s="6"/>
      <c r="F46" s="7">
        <f>IFERROR(F45/$E$3,"-")</f>
        <v>4.7619047619047623E-3</v>
      </c>
      <c r="G46" s="7">
        <f t="shared" ref="G46:I46" si="22">IFERROR(G45/$E$3,"-")</f>
        <v>5.5555555555555558E-3</v>
      </c>
      <c r="H46" s="7">
        <f t="shared" si="22"/>
        <v>7.9365079365079365E-4</v>
      </c>
      <c r="I46" s="7">
        <f t="shared" si="22"/>
        <v>7.9365079365079365E-4</v>
      </c>
    </row>
    <row r="47" spans="1:9" ht="10.5" customHeight="1" x14ac:dyDescent="0.15">
      <c r="A47" s="52"/>
      <c r="B47" s="447" t="s">
        <v>113</v>
      </c>
      <c r="C47" s="451" t="s">
        <v>44</v>
      </c>
      <c r="D47" s="4" t="s">
        <v>56</v>
      </c>
      <c r="E47" s="3">
        <f>+[1]集計表!HN32</f>
        <v>26</v>
      </c>
      <c r="F47" s="3">
        <f>+[1]集計表!HO32</f>
        <v>15</v>
      </c>
      <c r="G47" s="3">
        <f>+[1]集計表!HP32</f>
        <v>6</v>
      </c>
      <c r="H47" s="3">
        <f>+[1]集計表!HQ32</f>
        <v>3</v>
      </c>
      <c r="I47" s="3">
        <f>+[1]集計表!HR32</f>
        <v>2</v>
      </c>
    </row>
    <row r="48" spans="1:9" ht="10.5" customHeight="1" x14ac:dyDescent="0.15">
      <c r="A48" s="52"/>
      <c r="B48" s="447"/>
      <c r="C48" s="452"/>
      <c r="D48" s="5" t="s">
        <v>57</v>
      </c>
      <c r="E48" s="6"/>
      <c r="F48" s="7">
        <f>IFERROR(F47/$E$3,"-")</f>
        <v>1.1904761904761904E-2</v>
      </c>
      <c r="G48" s="7">
        <f t="shared" ref="G48:I48" si="23">IFERROR(G47/$E$3,"-")</f>
        <v>4.7619047619047623E-3</v>
      </c>
      <c r="H48" s="7">
        <f t="shared" si="23"/>
        <v>2.3809523809523812E-3</v>
      </c>
      <c r="I48" s="7">
        <f t="shared" si="23"/>
        <v>1.5873015873015873E-3</v>
      </c>
    </row>
    <row r="49" spans="1:9" ht="10.5" customHeight="1" x14ac:dyDescent="0.15">
      <c r="A49" s="52"/>
      <c r="B49" s="447" t="s">
        <v>114</v>
      </c>
      <c r="C49" s="451" t="s">
        <v>132</v>
      </c>
      <c r="D49" s="4" t="s">
        <v>56</v>
      </c>
      <c r="E49" s="3">
        <f>+[1]集計表!HN33</f>
        <v>29</v>
      </c>
      <c r="F49" s="3">
        <f>+[1]集計表!HO33</f>
        <v>12</v>
      </c>
      <c r="G49" s="3">
        <f>+[1]集計表!HP33</f>
        <v>9</v>
      </c>
      <c r="H49" s="3">
        <f>+[1]集計表!HQ33</f>
        <v>5</v>
      </c>
      <c r="I49" s="3">
        <f>+[1]集計表!HR33</f>
        <v>3</v>
      </c>
    </row>
    <row r="50" spans="1:9" ht="10.5" customHeight="1" x14ac:dyDescent="0.15">
      <c r="A50" s="52"/>
      <c r="B50" s="447"/>
      <c r="C50" s="452"/>
      <c r="D50" s="5" t="s">
        <v>57</v>
      </c>
      <c r="E50" s="6"/>
      <c r="F50" s="7">
        <f>IFERROR(F49/$E$3,"-")</f>
        <v>9.5238095238095247E-3</v>
      </c>
      <c r="G50" s="7">
        <f t="shared" ref="G50:I50" si="24">IFERROR(G49/$E$3,"-")</f>
        <v>7.1428571428571426E-3</v>
      </c>
      <c r="H50" s="7">
        <f t="shared" si="24"/>
        <v>3.968253968253968E-3</v>
      </c>
      <c r="I50" s="7">
        <f t="shared" si="24"/>
        <v>2.3809523809523812E-3</v>
      </c>
    </row>
    <row r="51" spans="1:9" ht="10.5" customHeight="1" x14ac:dyDescent="0.15">
      <c r="A51" s="52"/>
      <c r="B51" s="62"/>
      <c r="C51" s="451" t="s">
        <v>46</v>
      </c>
      <c r="D51" s="4" t="s">
        <v>56</v>
      </c>
      <c r="E51" s="3">
        <f>+[1]集計表!HN34</f>
        <v>26</v>
      </c>
      <c r="F51" s="3">
        <f>+[1]集計表!HO34</f>
        <v>10</v>
      </c>
      <c r="G51" s="3">
        <f>+[1]集計表!HP34</f>
        <v>10</v>
      </c>
      <c r="H51" s="3">
        <f>+[1]集計表!HQ34</f>
        <v>3</v>
      </c>
      <c r="I51" s="3">
        <f>+[1]集計表!HR34</f>
        <v>3</v>
      </c>
    </row>
    <row r="52" spans="1:9" ht="10.5" customHeight="1" x14ac:dyDescent="0.15">
      <c r="A52" s="52"/>
      <c r="B52" s="62"/>
      <c r="C52" s="452"/>
      <c r="D52" s="5" t="s">
        <v>57</v>
      </c>
      <c r="E52" s="6"/>
      <c r="F52" s="7">
        <f>IFERROR(F51/$E$3,"-")</f>
        <v>7.9365079365079361E-3</v>
      </c>
      <c r="G52" s="7">
        <f t="shared" ref="G52:I52" si="25">IFERROR(G51/$E$3,"-")</f>
        <v>7.9365079365079361E-3</v>
      </c>
      <c r="H52" s="7">
        <f t="shared" si="25"/>
        <v>2.3809523809523812E-3</v>
      </c>
      <c r="I52" s="7">
        <f t="shared" si="25"/>
        <v>2.3809523809523812E-3</v>
      </c>
    </row>
    <row r="53" spans="1:9" ht="10.5" customHeight="1" x14ac:dyDescent="0.15">
      <c r="A53" s="52"/>
      <c r="B53" s="62"/>
      <c r="C53" s="451" t="s">
        <v>45</v>
      </c>
      <c r="D53" s="4" t="s">
        <v>56</v>
      </c>
      <c r="E53" s="3">
        <f>+[1]集計表!HN35</f>
        <v>19</v>
      </c>
      <c r="F53" s="3">
        <f>+[1]集計表!HO35</f>
        <v>12</v>
      </c>
      <c r="G53" s="3">
        <f>+[1]集計表!HP35</f>
        <v>4</v>
      </c>
      <c r="H53" s="3">
        <f>+[1]集計表!HQ35</f>
        <v>3</v>
      </c>
      <c r="I53" s="3">
        <f>+[1]集計表!HR35</f>
        <v>0</v>
      </c>
    </row>
    <row r="54" spans="1:9" ht="10.5" customHeight="1" x14ac:dyDescent="0.15">
      <c r="A54" s="52"/>
      <c r="B54" s="62"/>
      <c r="C54" s="452"/>
      <c r="D54" s="5" t="s">
        <v>57</v>
      </c>
      <c r="E54" s="6"/>
      <c r="F54" s="7">
        <f>IFERROR(F53/$E$3,"-")</f>
        <v>9.5238095238095247E-3</v>
      </c>
      <c r="G54" s="7">
        <f t="shared" ref="G54:I54" si="26">IFERROR(G53/$E$3,"-")</f>
        <v>3.1746031746031746E-3</v>
      </c>
      <c r="H54" s="7">
        <f t="shared" si="26"/>
        <v>2.3809523809523812E-3</v>
      </c>
      <c r="I54" s="7">
        <f t="shared" si="26"/>
        <v>0</v>
      </c>
    </row>
    <row r="55" spans="1:9" ht="10.5" customHeight="1" x14ac:dyDescent="0.15">
      <c r="A55" s="52"/>
      <c r="B55" s="67"/>
      <c r="C55" s="451" t="s">
        <v>52</v>
      </c>
      <c r="D55" s="4" t="s">
        <v>56</v>
      </c>
      <c r="E55" s="3">
        <f>+[1]集計表!HN36</f>
        <v>132</v>
      </c>
      <c r="F55" s="3">
        <f>+[1]集計表!HO36</f>
        <v>98</v>
      </c>
      <c r="G55" s="3">
        <f>+[1]集計表!HP36</f>
        <v>20</v>
      </c>
      <c r="H55" s="3">
        <f>+[1]集計表!HQ36</f>
        <v>7</v>
      </c>
      <c r="I55" s="3">
        <f>+[1]集計表!HR36</f>
        <v>7</v>
      </c>
    </row>
    <row r="56" spans="1:9" ht="10.5" customHeight="1" x14ac:dyDescent="0.15">
      <c r="A56" s="52"/>
      <c r="B56" s="62"/>
      <c r="C56" s="452"/>
      <c r="D56" s="5" t="s">
        <v>57</v>
      </c>
      <c r="E56" s="6"/>
      <c r="F56" s="7">
        <f>IFERROR(F55/$E$3,"-")</f>
        <v>7.7777777777777779E-2</v>
      </c>
      <c r="G56" s="7">
        <f t="shared" ref="G56:I56" si="27">IFERROR(G55/$E$3,"-")</f>
        <v>1.5873015873015872E-2</v>
      </c>
      <c r="H56" s="7">
        <f t="shared" si="27"/>
        <v>5.5555555555555558E-3</v>
      </c>
      <c r="I56" s="7">
        <f t="shared" si="27"/>
        <v>5.5555555555555558E-3</v>
      </c>
    </row>
    <row r="57" spans="1:9" ht="10.5" customHeight="1" x14ac:dyDescent="0.15">
      <c r="A57" s="52"/>
      <c r="B57" s="62"/>
      <c r="C57" s="451" t="s">
        <v>135</v>
      </c>
      <c r="D57" s="4" t="s">
        <v>56</v>
      </c>
      <c r="E57" s="3">
        <f>+[1]集計表!HN37</f>
        <v>32</v>
      </c>
      <c r="F57" s="3">
        <f>+[1]集計表!HO37</f>
        <v>28</v>
      </c>
      <c r="G57" s="3">
        <f>+[1]集計表!HP37</f>
        <v>2</v>
      </c>
      <c r="H57" s="3">
        <f>+[1]集計表!HQ37</f>
        <v>1</v>
      </c>
      <c r="I57" s="3">
        <f>+[1]集計表!HR37</f>
        <v>1</v>
      </c>
    </row>
    <row r="58" spans="1:9" ht="10.5" customHeight="1" x14ac:dyDescent="0.15">
      <c r="A58" s="52"/>
      <c r="B58" s="62"/>
      <c r="C58" s="452"/>
      <c r="D58" s="5" t="s">
        <v>57</v>
      </c>
      <c r="E58" s="6"/>
      <c r="F58" s="7">
        <f>IFERROR(F57/$E$3,"-")</f>
        <v>2.2222222222222223E-2</v>
      </c>
      <c r="G58" s="7">
        <f t="shared" ref="G58:I58" si="28">IFERROR(G57/$E$3,"-")</f>
        <v>1.5873015873015873E-3</v>
      </c>
      <c r="H58" s="7">
        <f t="shared" si="28"/>
        <v>7.9365079365079365E-4</v>
      </c>
      <c r="I58" s="7">
        <f t="shared" si="28"/>
        <v>7.9365079365079365E-4</v>
      </c>
    </row>
    <row r="59" spans="1:9" ht="10.5" customHeight="1" x14ac:dyDescent="0.15">
      <c r="A59" s="52"/>
      <c r="B59" s="447" t="s">
        <v>115</v>
      </c>
      <c r="C59" s="451" t="s">
        <v>44</v>
      </c>
      <c r="D59" s="4" t="s">
        <v>56</v>
      </c>
      <c r="E59" s="3">
        <f>+[1]集計表!HN38</f>
        <v>34</v>
      </c>
      <c r="F59" s="3">
        <f>+[1]集計表!HO38</f>
        <v>25</v>
      </c>
      <c r="G59" s="3">
        <f>+[1]集計表!HP38</f>
        <v>5</v>
      </c>
      <c r="H59" s="3">
        <f>+[1]集計表!HQ38</f>
        <v>3</v>
      </c>
      <c r="I59" s="3">
        <f>+[1]集計表!HR38</f>
        <v>1</v>
      </c>
    </row>
    <row r="60" spans="1:9" ht="10.5" customHeight="1" x14ac:dyDescent="0.15">
      <c r="A60" s="52"/>
      <c r="B60" s="447"/>
      <c r="C60" s="452"/>
      <c r="D60" s="5" t="s">
        <v>57</v>
      </c>
      <c r="E60" s="6"/>
      <c r="F60" s="7">
        <f>IFERROR(F59/$E$3,"-")</f>
        <v>1.984126984126984E-2</v>
      </c>
      <c r="G60" s="7">
        <f t="shared" ref="G60:I60" si="29">IFERROR(G59/$E$3,"-")</f>
        <v>3.968253968253968E-3</v>
      </c>
      <c r="H60" s="7">
        <f t="shared" si="29"/>
        <v>2.3809523809523812E-3</v>
      </c>
      <c r="I60" s="7">
        <f t="shared" si="29"/>
        <v>7.9365079365079365E-4</v>
      </c>
    </row>
    <row r="61" spans="1:9" ht="10.5" customHeight="1" x14ac:dyDescent="0.15">
      <c r="A61" s="52"/>
      <c r="B61" s="447" t="s">
        <v>114</v>
      </c>
      <c r="C61" s="451" t="s">
        <v>46</v>
      </c>
      <c r="D61" s="4" t="s">
        <v>56</v>
      </c>
      <c r="E61" s="3">
        <f>+[1]集計表!HN39</f>
        <v>28</v>
      </c>
      <c r="F61" s="3">
        <f>+[1]集計表!HO39</f>
        <v>19</v>
      </c>
      <c r="G61" s="3">
        <f>+[1]集計表!HP39</f>
        <v>5</v>
      </c>
      <c r="H61" s="3">
        <f>+[1]集計表!HQ39</f>
        <v>0</v>
      </c>
      <c r="I61" s="3">
        <f>+[1]集計表!HR39</f>
        <v>4</v>
      </c>
    </row>
    <row r="62" spans="1:9" ht="10.5" customHeight="1" x14ac:dyDescent="0.15">
      <c r="A62" s="52"/>
      <c r="B62" s="447"/>
      <c r="C62" s="452"/>
      <c r="D62" s="5" t="s">
        <v>57</v>
      </c>
      <c r="E62" s="6"/>
      <c r="F62" s="7">
        <f>IFERROR(F61/$E$3,"-")</f>
        <v>1.507936507936508E-2</v>
      </c>
      <c r="G62" s="7">
        <f t="shared" ref="G62:I62" si="30">IFERROR(G61/$E$3,"-")</f>
        <v>3.968253968253968E-3</v>
      </c>
      <c r="H62" s="7">
        <f t="shared" si="30"/>
        <v>0</v>
      </c>
      <c r="I62" s="7">
        <f t="shared" si="30"/>
        <v>3.1746031746031746E-3</v>
      </c>
    </row>
    <row r="63" spans="1:9" ht="10.5" customHeight="1" x14ac:dyDescent="0.15">
      <c r="A63" s="52"/>
      <c r="B63" s="62"/>
      <c r="C63" s="451" t="s">
        <v>45</v>
      </c>
      <c r="D63" s="4" t="s">
        <v>56</v>
      </c>
      <c r="E63" s="3">
        <f>+[1]集計表!HN40</f>
        <v>38</v>
      </c>
      <c r="F63" s="3">
        <f>+[1]集計表!HO40</f>
        <v>26</v>
      </c>
      <c r="G63" s="3">
        <f>+[1]集計表!HP40</f>
        <v>8</v>
      </c>
      <c r="H63" s="3">
        <f>+[1]集計表!HQ40</f>
        <v>3</v>
      </c>
      <c r="I63" s="3">
        <f>+[1]集計表!HR40</f>
        <v>1</v>
      </c>
    </row>
    <row r="64" spans="1:9" ht="10.5" customHeight="1" x14ac:dyDescent="0.15">
      <c r="A64" s="52"/>
      <c r="B64" s="62"/>
      <c r="C64" s="452"/>
      <c r="D64" s="5" t="s">
        <v>57</v>
      </c>
      <c r="E64" s="6"/>
      <c r="F64" s="7">
        <f>IFERROR(F63/$E$3,"-")</f>
        <v>2.0634920634920634E-2</v>
      </c>
      <c r="G64" s="7">
        <f t="shared" ref="G64:I64" si="31">IFERROR(G63/$E$3,"-")</f>
        <v>6.3492063492063492E-3</v>
      </c>
      <c r="H64" s="7">
        <f t="shared" si="31"/>
        <v>2.3809523809523812E-3</v>
      </c>
      <c r="I64" s="7">
        <f t="shared" si="31"/>
        <v>7.9365079365079365E-4</v>
      </c>
    </row>
    <row r="65" spans="1:9" ht="10.5" customHeight="1" x14ac:dyDescent="0.15">
      <c r="A65" s="52"/>
      <c r="B65" s="464" t="s">
        <v>63</v>
      </c>
      <c r="C65" s="465"/>
      <c r="D65" s="36" t="s">
        <v>56</v>
      </c>
      <c r="E65" s="37">
        <f>+[1]集計表!HN10</f>
        <v>43</v>
      </c>
      <c r="F65" s="37">
        <f>+[1]集計表!HO10</f>
        <v>17</v>
      </c>
      <c r="G65" s="37">
        <f>+[1]集計表!HP10</f>
        <v>11</v>
      </c>
      <c r="H65" s="37">
        <f>+[1]集計表!HQ10</f>
        <v>9</v>
      </c>
      <c r="I65" s="37">
        <f>+[1]集計表!HR10</f>
        <v>6</v>
      </c>
    </row>
    <row r="66" spans="1:9" ht="10.5" customHeight="1" x14ac:dyDescent="0.15">
      <c r="A66" s="52"/>
      <c r="B66" s="474"/>
      <c r="C66" s="475"/>
      <c r="D66" s="38" t="s">
        <v>57</v>
      </c>
      <c r="E66" s="39"/>
      <c r="F66" s="40">
        <f>IFERROR(F65/$E$3,"-")</f>
        <v>1.3492063492063493E-2</v>
      </c>
      <c r="G66" s="40">
        <f t="shared" ref="G66:I66" si="32">IFERROR(G65/$E$3,"-")</f>
        <v>8.7301587301587304E-3</v>
      </c>
      <c r="H66" s="40">
        <f t="shared" si="32"/>
        <v>7.1428571428571426E-3</v>
      </c>
      <c r="I66" s="40">
        <f t="shared" si="32"/>
        <v>4.7619047619047623E-3</v>
      </c>
    </row>
    <row r="67" spans="1:9" ht="10.5" customHeight="1" x14ac:dyDescent="0.15">
      <c r="A67" s="52"/>
      <c r="B67" s="464" t="s">
        <v>64</v>
      </c>
      <c r="C67" s="465"/>
      <c r="D67" s="36" t="s">
        <v>56</v>
      </c>
      <c r="E67" s="37">
        <f>+[1]集計表!HN11</f>
        <v>48</v>
      </c>
      <c r="F67" s="37">
        <f>+[1]集計表!HO11</f>
        <v>29</v>
      </c>
      <c r="G67" s="37">
        <f>+[1]集計表!HP11</f>
        <v>9</v>
      </c>
      <c r="H67" s="37">
        <f>+[1]集計表!HQ11</f>
        <v>7</v>
      </c>
      <c r="I67" s="37">
        <f>+[1]集計表!HR11</f>
        <v>3</v>
      </c>
    </row>
    <row r="68" spans="1:9" ht="10.5" customHeight="1" x14ac:dyDescent="0.15">
      <c r="A68" s="52"/>
      <c r="B68" s="474"/>
      <c r="C68" s="475"/>
      <c r="D68" s="38" t="s">
        <v>57</v>
      </c>
      <c r="E68" s="39"/>
      <c r="F68" s="40">
        <f>IFERROR(F67/$E$3,"-")</f>
        <v>2.3015873015873017E-2</v>
      </c>
      <c r="G68" s="40">
        <f t="shared" ref="G68:I68" si="33">IFERROR(G67/$E$3,"-")</f>
        <v>7.1428571428571426E-3</v>
      </c>
      <c r="H68" s="40">
        <f t="shared" si="33"/>
        <v>5.5555555555555558E-3</v>
      </c>
      <c r="I68" s="40">
        <f t="shared" si="33"/>
        <v>2.3809523809523812E-3</v>
      </c>
    </row>
    <row r="69" spans="1:9" ht="10.5" customHeight="1" x14ac:dyDescent="0.15">
      <c r="A69" s="52"/>
      <c r="B69" s="464" t="s">
        <v>123</v>
      </c>
      <c r="C69" s="465"/>
      <c r="D69" s="36" t="s">
        <v>56</v>
      </c>
      <c r="E69" s="37">
        <f>+[1]集計表!HN12</f>
        <v>44</v>
      </c>
      <c r="F69" s="37">
        <f>+[1]集計表!HO12</f>
        <v>3</v>
      </c>
      <c r="G69" s="37">
        <f>+[1]集計表!HP12</f>
        <v>10</v>
      </c>
      <c r="H69" s="37">
        <f>+[1]集計表!HQ12</f>
        <v>21</v>
      </c>
      <c r="I69" s="37">
        <f>+[1]集計表!HR12</f>
        <v>10</v>
      </c>
    </row>
    <row r="70" spans="1:9" ht="10.5" customHeight="1" x14ac:dyDescent="0.15">
      <c r="A70" s="52"/>
      <c r="B70" s="474"/>
      <c r="C70" s="475"/>
      <c r="D70" s="38" t="s">
        <v>57</v>
      </c>
      <c r="E70" s="39"/>
      <c r="F70" s="40">
        <f>IFERROR(F69/$E$3,"-")</f>
        <v>2.3809523809523812E-3</v>
      </c>
      <c r="G70" s="40">
        <f t="shared" ref="G70:I70" si="34">IFERROR(G69/$E$3,"-")</f>
        <v>7.9365079365079361E-3</v>
      </c>
      <c r="H70" s="40">
        <f t="shared" si="34"/>
        <v>1.6666666666666666E-2</v>
      </c>
      <c r="I70" s="40">
        <f t="shared" si="34"/>
        <v>7.9365079365079361E-3</v>
      </c>
    </row>
    <row r="71" spans="1:9" ht="10.5" customHeight="1" x14ac:dyDescent="0.15">
      <c r="A71" s="52"/>
      <c r="B71" s="464" t="s">
        <v>85</v>
      </c>
      <c r="C71" s="465"/>
      <c r="D71" s="36" t="s">
        <v>56</v>
      </c>
      <c r="E71" s="37">
        <f>+[1]集計表!HN13</f>
        <v>40</v>
      </c>
      <c r="F71" s="37">
        <f>+[1]集計表!HO13</f>
        <v>32</v>
      </c>
      <c r="G71" s="37">
        <f>+[1]集計表!HP13</f>
        <v>6</v>
      </c>
      <c r="H71" s="37">
        <f>+[1]集計表!HQ13</f>
        <v>2</v>
      </c>
      <c r="I71" s="37">
        <f>+[1]集計表!HR13</f>
        <v>0</v>
      </c>
    </row>
    <row r="72" spans="1:9" ht="10.5" customHeight="1" x14ac:dyDescent="0.15">
      <c r="A72" s="52"/>
      <c r="B72" s="474"/>
      <c r="C72" s="475"/>
      <c r="D72" s="38" t="s">
        <v>57</v>
      </c>
      <c r="E72" s="39"/>
      <c r="F72" s="40">
        <f>IFERROR(F71/$E$3,"-")</f>
        <v>2.5396825396825397E-2</v>
      </c>
      <c r="G72" s="40">
        <f t="shared" ref="G72:I72" si="35">IFERROR(G71/$E$3,"-")</f>
        <v>4.7619047619047623E-3</v>
      </c>
      <c r="H72" s="40">
        <f t="shared" si="35"/>
        <v>1.5873015873015873E-3</v>
      </c>
      <c r="I72" s="40">
        <f t="shared" si="35"/>
        <v>0</v>
      </c>
    </row>
    <row r="73" spans="1:9" ht="10.5" customHeight="1" x14ac:dyDescent="0.15">
      <c r="A73" s="52"/>
      <c r="B73" s="464" t="s">
        <v>65</v>
      </c>
      <c r="C73" s="465"/>
      <c r="D73" s="36" t="s">
        <v>56</v>
      </c>
      <c r="E73" s="37">
        <f>+[1]集計表!HN14</f>
        <v>151</v>
      </c>
      <c r="F73" s="37">
        <f>+[1]集計表!HO14</f>
        <v>69</v>
      </c>
      <c r="G73" s="37">
        <f>+[1]集計表!HP14</f>
        <v>36</v>
      </c>
      <c r="H73" s="37">
        <f>+[1]集計表!HQ14</f>
        <v>28</v>
      </c>
      <c r="I73" s="37">
        <f>+[1]集計表!HR14</f>
        <v>18</v>
      </c>
    </row>
    <row r="74" spans="1:9" ht="10.5" customHeight="1" x14ac:dyDescent="0.15">
      <c r="A74" s="52"/>
      <c r="B74" s="466"/>
      <c r="C74" s="467"/>
      <c r="D74" s="38" t="s">
        <v>57</v>
      </c>
      <c r="E74" s="39"/>
      <c r="F74" s="40">
        <f>IFERROR(F73/$E$3,"-")</f>
        <v>5.4761904761904762E-2</v>
      </c>
      <c r="G74" s="40">
        <f t="shared" ref="G74:I74" si="36">IFERROR(G73/$E$3,"-")</f>
        <v>2.8571428571428571E-2</v>
      </c>
      <c r="H74" s="40">
        <f t="shared" si="36"/>
        <v>2.2222222222222223E-2</v>
      </c>
      <c r="I74" s="40">
        <f t="shared" si="36"/>
        <v>1.4285714285714285E-2</v>
      </c>
    </row>
    <row r="75" spans="1:9" ht="10.5" customHeight="1" x14ac:dyDescent="0.15">
      <c r="A75" s="52"/>
      <c r="B75" s="64"/>
      <c r="C75" s="451" t="s">
        <v>47</v>
      </c>
      <c r="D75" s="4" t="s">
        <v>56</v>
      </c>
      <c r="E75" s="3">
        <f>+[1]集計表!HN45</f>
        <v>37</v>
      </c>
      <c r="F75" s="3">
        <f>+[1]集計表!HO45</f>
        <v>22</v>
      </c>
      <c r="G75" s="3">
        <f>+[1]集計表!HP45</f>
        <v>8</v>
      </c>
      <c r="H75" s="3">
        <f>+[1]集計表!HQ45</f>
        <v>6</v>
      </c>
      <c r="I75" s="3">
        <f>+[1]集計表!HR45</f>
        <v>1</v>
      </c>
    </row>
    <row r="76" spans="1:9" ht="10.5" customHeight="1" x14ac:dyDescent="0.15">
      <c r="A76" s="52"/>
      <c r="B76" s="64"/>
      <c r="C76" s="452"/>
      <c r="D76" s="5" t="s">
        <v>57</v>
      </c>
      <c r="E76" s="6"/>
      <c r="F76" s="7">
        <f>IFERROR(F75/$E$3,"-")</f>
        <v>1.7460317460317461E-2</v>
      </c>
      <c r="G76" s="7">
        <f t="shared" ref="G76:I76" si="37">IFERROR(G75/$E$3,"-")</f>
        <v>6.3492063492063492E-3</v>
      </c>
      <c r="H76" s="7">
        <f t="shared" si="37"/>
        <v>4.7619047619047623E-3</v>
      </c>
      <c r="I76" s="7">
        <f t="shared" si="37"/>
        <v>7.9365079365079365E-4</v>
      </c>
    </row>
    <row r="77" spans="1:9" ht="10.5" customHeight="1" x14ac:dyDescent="0.15">
      <c r="A77" s="52"/>
      <c r="B77" s="64"/>
      <c r="C77" s="451" t="s">
        <v>124</v>
      </c>
      <c r="D77" s="4" t="s">
        <v>56</v>
      </c>
      <c r="E77" s="3">
        <f>+[1]集計表!HN46</f>
        <v>39</v>
      </c>
      <c r="F77" s="3">
        <f>+[1]集計表!HO46</f>
        <v>21</v>
      </c>
      <c r="G77" s="3">
        <f>+[1]集計表!HP46</f>
        <v>9</v>
      </c>
      <c r="H77" s="3">
        <f>+[1]集計表!HQ46</f>
        <v>7</v>
      </c>
      <c r="I77" s="3">
        <f>+[1]集計表!HR46</f>
        <v>2</v>
      </c>
    </row>
    <row r="78" spans="1:9" ht="10.5" customHeight="1" x14ac:dyDescent="0.15">
      <c r="A78" s="52"/>
      <c r="B78" s="64"/>
      <c r="C78" s="452"/>
      <c r="D78" s="5" t="s">
        <v>57</v>
      </c>
      <c r="E78" s="6"/>
      <c r="F78" s="7">
        <f>IFERROR(F77/$E$3,"-")</f>
        <v>1.6666666666666666E-2</v>
      </c>
      <c r="G78" s="7">
        <f t="shared" ref="G78:I78" si="38">IFERROR(G77/$E$3,"-")</f>
        <v>7.1428571428571426E-3</v>
      </c>
      <c r="H78" s="7">
        <f t="shared" si="38"/>
        <v>5.5555555555555558E-3</v>
      </c>
      <c r="I78" s="7">
        <f t="shared" si="38"/>
        <v>1.5873015873015873E-3</v>
      </c>
    </row>
    <row r="79" spans="1:9" ht="10.5" customHeight="1" x14ac:dyDescent="0.15">
      <c r="A79" s="52"/>
      <c r="B79" s="64"/>
      <c r="C79" s="451" t="s">
        <v>130</v>
      </c>
      <c r="D79" s="4" t="s">
        <v>56</v>
      </c>
      <c r="E79" s="3">
        <f>+[1]集計表!HN47</f>
        <v>39</v>
      </c>
      <c r="F79" s="3">
        <f>+[1]集計表!HO47</f>
        <v>22</v>
      </c>
      <c r="G79" s="3">
        <f>+[1]集計表!HP47</f>
        <v>6</v>
      </c>
      <c r="H79" s="3">
        <f>+[1]集計表!HQ47</f>
        <v>6</v>
      </c>
      <c r="I79" s="3">
        <f>+[1]集計表!HR47</f>
        <v>5</v>
      </c>
    </row>
    <row r="80" spans="1:9" ht="10.5" customHeight="1" x14ac:dyDescent="0.15">
      <c r="A80" s="52"/>
      <c r="B80" s="64"/>
      <c r="C80" s="452"/>
      <c r="D80" s="5" t="s">
        <v>57</v>
      </c>
      <c r="E80" s="6"/>
      <c r="F80" s="7">
        <f>IFERROR(F79/$E$3,"-")</f>
        <v>1.7460317460317461E-2</v>
      </c>
      <c r="G80" s="7">
        <f t="shared" ref="G80:I80" si="39">IFERROR(G79/$E$3,"-")</f>
        <v>4.7619047619047623E-3</v>
      </c>
      <c r="H80" s="7">
        <f t="shared" si="39"/>
        <v>4.7619047619047623E-3</v>
      </c>
      <c r="I80" s="7">
        <f t="shared" si="39"/>
        <v>3.968253968253968E-3</v>
      </c>
    </row>
    <row r="81" spans="1:9" ht="10.5" customHeight="1" x14ac:dyDescent="0.15">
      <c r="A81" s="52"/>
      <c r="B81" s="64"/>
      <c r="C81" s="451" t="s">
        <v>83</v>
      </c>
      <c r="D81" s="4" t="s">
        <v>56</v>
      </c>
      <c r="E81" s="3">
        <f>+[1]集計表!HN48</f>
        <v>36</v>
      </c>
      <c r="F81" s="3">
        <f>+[1]集計表!HO48</f>
        <v>4</v>
      </c>
      <c r="G81" s="3">
        <f>+[1]集計表!HP48</f>
        <v>13</v>
      </c>
      <c r="H81" s="3">
        <f>+[1]集計表!HQ48</f>
        <v>9</v>
      </c>
      <c r="I81" s="3">
        <f>+[1]集計表!HR48</f>
        <v>10</v>
      </c>
    </row>
    <row r="82" spans="1:9" ht="10.5" customHeight="1" x14ac:dyDescent="0.15">
      <c r="A82" s="57"/>
      <c r="B82" s="63"/>
      <c r="C82" s="452"/>
      <c r="D82" s="5" t="s">
        <v>57</v>
      </c>
      <c r="E82" s="6"/>
      <c r="F82" s="7">
        <f>IFERROR(F81/$E$3,"-")</f>
        <v>3.1746031746031746E-3</v>
      </c>
      <c r="G82" s="7">
        <f t="shared" ref="G82:I82" si="40">IFERROR(G81/$E$3,"-")</f>
        <v>1.0317460317460317E-2</v>
      </c>
      <c r="H82" s="7">
        <f t="shared" si="40"/>
        <v>7.1428571428571426E-3</v>
      </c>
      <c r="I82" s="7">
        <f t="shared" si="40"/>
        <v>7.9365079365079361E-3</v>
      </c>
    </row>
    <row r="83" spans="1:9" ht="10.5" customHeight="1" x14ac:dyDescent="0.15">
      <c r="A83" s="68" t="s">
        <v>159</v>
      </c>
      <c r="B83" s="68"/>
      <c r="C83" s="68"/>
      <c r="D83" s="68"/>
      <c r="E83" s="68"/>
      <c r="F83" s="68"/>
      <c r="G83" s="68"/>
      <c r="H83" s="68"/>
      <c r="I83" s="68"/>
    </row>
  </sheetData>
  <sheetProtection algorithmName="SHA-512" hashValue="exyPpGTfmvF4JVCWiK1dclIIlOUhjFuwc+cn7NDmFGn0o8vlQlHYqvp/25ysx7h2qmCTeXw/om1TDRhzuMBW1A==" saltValue="wS4zUxAu87qGOZynjUDP6A==" spinCount="100000" sheet="1" objects="1" scenarios="1"/>
  <mergeCells count="45">
    <mergeCell ref="C79:C80"/>
    <mergeCell ref="C77:C78"/>
    <mergeCell ref="C81:C82"/>
    <mergeCell ref="B47:B48"/>
    <mergeCell ref="B49:B50"/>
    <mergeCell ref="B59:B60"/>
    <mergeCell ref="B61:B62"/>
    <mergeCell ref="B65:C66"/>
    <mergeCell ref="B67:C68"/>
    <mergeCell ref="B69:C70"/>
    <mergeCell ref="B71:C72"/>
    <mergeCell ref="B73:C74"/>
    <mergeCell ref="C75:C76"/>
    <mergeCell ref="C63:C64"/>
    <mergeCell ref="C47:C48"/>
    <mergeCell ref="C49:C50"/>
    <mergeCell ref="C61:C62"/>
    <mergeCell ref="C43:C44"/>
    <mergeCell ref="C45:C46"/>
    <mergeCell ref="B27:C28"/>
    <mergeCell ref="B29:C30"/>
    <mergeCell ref="A31:C32"/>
    <mergeCell ref="B33:C34"/>
    <mergeCell ref="C35:C36"/>
    <mergeCell ref="C37:C38"/>
    <mergeCell ref="C39:C40"/>
    <mergeCell ref="C51:C52"/>
    <mergeCell ref="C53:C54"/>
    <mergeCell ref="C55:C56"/>
    <mergeCell ref="C57:C58"/>
    <mergeCell ref="C59:C60"/>
    <mergeCell ref="B11:C12"/>
    <mergeCell ref="B13:C14"/>
    <mergeCell ref="B41:C42"/>
    <mergeCell ref="B25:C26"/>
    <mergeCell ref="B15:C16"/>
    <mergeCell ref="B19:C20"/>
    <mergeCell ref="B21:C22"/>
    <mergeCell ref="B23:C24"/>
    <mergeCell ref="B17:C18"/>
    <mergeCell ref="B7:C8"/>
    <mergeCell ref="A2:C2"/>
    <mergeCell ref="A3:C4"/>
    <mergeCell ref="A5:C6"/>
    <mergeCell ref="B9:C10"/>
  </mergeCells>
  <phoneticPr fontId="2"/>
  <printOptions horizontalCentered="1"/>
  <pageMargins left="0.78740157480314965" right="0.78740157480314965" top="0.59055118110236227" bottom="0.39370078740157483" header="0.51181102362204722" footer="0.19685039370078741"/>
  <pageSetup paperSize="9" scale="96"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J84"/>
  <sheetViews>
    <sheetView topLeftCell="B1" zoomScale="98" zoomScaleNormal="98" workbookViewId="0">
      <selection activeCell="L1" sqref="L1"/>
    </sheetView>
  </sheetViews>
  <sheetFormatPr defaultColWidth="9" defaultRowHeight="10.5" x14ac:dyDescent="0.15"/>
  <cols>
    <col min="1" max="1" width="9" style="1" hidden="1" customWidth="1"/>
    <col min="2" max="3" width="2.125" style="1" customWidth="1"/>
    <col min="4" max="4" width="24.875" style="1" customWidth="1"/>
    <col min="5" max="5" width="6.125" style="1" customWidth="1"/>
    <col min="6" max="16384" width="9" style="1"/>
  </cols>
  <sheetData>
    <row r="1" spans="1:10" ht="17.25" x14ac:dyDescent="0.2">
      <c r="A1" s="88"/>
      <c r="B1" s="489" t="s">
        <v>165</v>
      </c>
      <c r="C1" s="489"/>
      <c r="D1" s="489"/>
    </row>
    <row r="2" spans="1:10" ht="21.75" customHeight="1" x14ac:dyDescent="0.15">
      <c r="B2" s="298"/>
      <c r="C2" s="68"/>
      <c r="D2" s="299"/>
      <c r="E2" s="300"/>
      <c r="F2" s="297" t="s">
        <v>98</v>
      </c>
      <c r="G2" s="297" t="s">
        <v>139</v>
      </c>
      <c r="H2" s="297" t="s">
        <v>54</v>
      </c>
      <c r="I2" s="297" t="s">
        <v>55</v>
      </c>
      <c r="J2" s="297" t="s">
        <v>99</v>
      </c>
    </row>
    <row r="3" spans="1:10" ht="10.5" customHeight="1" x14ac:dyDescent="0.15">
      <c r="B3" s="468" t="s">
        <v>58</v>
      </c>
      <c r="C3" s="490"/>
      <c r="D3" s="491"/>
      <c r="E3" s="24" t="s">
        <v>56</v>
      </c>
      <c r="F3" s="25">
        <f>+[1]集計表!BQ6</f>
        <v>1273</v>
      </c>
      <c r="G3" s="25">
        <f>+[1]集計表!BR6</f>
        <v>76</v>
      </c>
      <c r="H3" s="25">
        <f>+[1]集計表!BS6</f>
        <v>602</v>
      </c>
      <c r="I3" s="25">
        <f>+[1]集計表!BT6</f>
        <v>595</v>
      </c>
      <c r="J3" s="25"/>
    </row>
    <row r="4" spans="1:10" ht="10.5" customHeight="1" x14ac:dyDescent="0.15">
      <c r="B4" s="492"/>
      <c r="C4" s="493"/>
      <c r="D4" s="494"/>
      <c r="E4" s="26" t="s">
        <v>57</v>
      </c>
      <c r="F4" s="28"/>
      <c r="G4" s="28">
        <f>IFERROR(G3/$F3,"-")</f>
        <v>5.9701492537313432E-2</v>
      </c>
      <c r="H4" s="28">
        <f t="shared" ref="H4:I4" si="0">IFERROR(H3/$F3,"-")</f>
        <v>0.47289866457187746</v>
      </c>
      <c r="I4" s="28">
        <f t="shared" si="0"/>
        <v>0.4673998428908091</v>
      </c>
      <c r="J4" s="29">
        <f>IFERROR((G4-I4)*100,"-")</f>
        <v>-40.769835035349566</v>
      </c>
    </row>
    <row r="5" spans="1:10" ht="10.5" customHeight="1" x14ac:dyDescent="0.15">
      <c r="B5" s="453" t="s">
        <v>59</v>
      </c>
      <c r="C5" s="484"/>
      <c r="D5" s="485"/>
      <c r="E5" s="30" t="s">
        <v>56</v>
      </c>
      <c r="F5" s="31">
        <f>+[1]集計表!BQ7</f>
        <v>550</v>
      </c>
      <c r="G5" s="31">
        <f>+[1]集計表!BR7</f>
        <v>27</v>
      </c>
      <c r="H5" s="31">
        <f>+[1]集計表!BS7</f>
        <v>238</v>
      </c>
      <c r="I5" s="31">
        <f>+[1]集計表!BT7</f>
        <v>285</v>
      </c>
      <c r="J5" s="31"/>
    </row>
    <row r="6" spans="1:10" ht="10.5" customHeight="1" x14ac:dyDescent="0.15">
      <c r="B6" s="486"/>
      <c r="C6" s="487"/>
      <c r="D6" s="488"/>
      <c r="E6" s="32" t="s">
        <v>57</v>
      </c>
      <c r="F6" s="70"/>
      <c r="G6" s="70">
        <f t="shared" ref="G6:I6" si="1">IFERROR(G5/$F5,"-")</f>
        <v>4.9090909090909088E-2</v>
      </c>
      <c r="H6" s="70">
        <f t="shared" si="1"/>
        <v>0.43272727272727274</v>
      </c>
      <c r="I6" s="70">
        <f t="shared" si="1"/>
        <v>0.51818181818181819</v>
      </c>
      <c r="J6" s="35">
        <f t="shared" ref="J6" si="2">IFERROR((G6-I6)*100,"-")</f>
        <v>-46.909090909090914</v>
      </c>
    </row>
    <row r="7" spans="1:10" ht="10.5" customHeight="1" x14ac:dyDescent="0.15">
      <c r="B7" s="22"/>
      <c r="C7" s="459" t="s">
        <v>158</v>
      </c>
      <c r="D7" s="460"/>
      <c r="E7" s="4" t="s">
        <v>56</v>
      </c>
      <c r="F7" s="3">
        <f>+[1]集計表!BQ15</f>
        <v>42</v>
      </c>
      <c r="G7" s="3">
        <f>+[1]集計表!BR15</f>
        <v>2</v>
      </c>
      <c r="H7" s="3">
        <f>+[1]集計表!BS15</f>
        <v>19</v>
      </c>
      <c r="I7" s="3">
        <f>+[1]集計表!BT15</f>
        <v>21</v>
      </c>
      <c r="J7" s="3"/>
    </row>
    <row r="8" spans="1:10" ht="10.5" customHeight="1" x14ac:dyDescent="0.15">
      <c r="B8" s="22"/>
      <c r="C8" s="461"/>
      <c r="D8" s="462"/>
      <c r="E8" s="5" t="s">
        <v>57</v>
      </c>
      <c r="F8" s="7"/>
      <c r="G8" s="7">
        <f t="shared" ref="G8:I8" si="3">IFERROR(G7/$F7,"-")</f>
        <v>4.7619047619047616E-2</v>
      </c>
      <c r="H8" s="7">
        <f t="shared" si="3"/>
        <v>0.45238095238095238</v>
      </c>
      <c r="I8" s="7">
        <f t="shared" si="3"/>
        <v>0.5</v>
      </c>
      <c r="J8" s="8">
        <f t="shared" ref="J8" si="4">IFERROR((G8-I8)*100,"-")</f>
        <v>-45.238095238095241</v>
      </c>
    </row>
    <row r="9" spans="1:10" ht="10.5" customHeight="1" x14ac:dyDescent="0.15">
      <c r="B9" s="22"/>
      <c r="C9" s="459" t="s">
        <v>126</v>
      </c>
      <c r="D9" s="460"/>
      <c r="E9" s="4" t="s">
        <v>56</v>
      </c>
      <c r="F9" s="3">
        <f>+[1]集計表!BQ16</f>
        <v>33</v>
      </c>
      <c r="G9" s="3">
        <f>+[1]集計表!BR16</f>
        <v>1</v>
      </c>
      <c r="H9" s="3">
        <f>+[1]集計表!BS16</f>
        <v>13</v>
      </c>
      <c r="I9" s="3">
        <f>+[1]集計表!BT16</f>
        <v>19</v>
      </c>
      <c r="J9" s="3"/>
    </row>
    <row r="10" spans="1:10" ht="10.5" customHeight="1" x14ac:dyDescent="0.15">
      <c r="B10" s="22"/>
      <c r="C10" s="461"/>
      <c r="D10" s="462"/>
      <c r="E10" s="5" t="s">
        <v>57</v>
      </c>
      <c r="F10" s="7"/>
      <c r="G10" s="7">
        <f t="shared" ref="G10:I10" si="5">IFERROR(G9/$F9,"-")</f>
        <v>3.0303030303030304E-2</v>
      </c>
      <c r="H10" s="7">
        <f t="shared" si="5"/>
        <v>0.39393939393939392</v>
      </c>
      <c r="I10" s="7">
        <f t="shared" si="5"/>
        <v>0.5757575757575758</v>
      </c>
      <c r="J10" s="8">
        <f t="shared" ref="J10" si="6">IFERROR((G10-I10)*100,"-")</f>
        <v>-54.545454545454554</v>
      </c>
    </row>
    <row r="11" spans="1:10" ht="10.5" customHeight="1" x14ac:dyDescent="0.15">
      <c r="B11" s="22"/>
      <c r="C11" s="459" t="s">
        <v>22</v>
      </c>
      <c r="D11" s="460"/>
      <c r="E11" s="4" t="s">
        <v>56</v>
      </c>
      <c r="F11" s="3">
        <f>+[1]集計表!BQ17</f>
        <v>31</v>
      </c>
      <c r="G11" s="3">
        <f>+[1]集計表!BR17</f>
        <v>0</v>
      </c>
      <c r="H11" s="3">
        <f>+[1]集計表!BS17</f>
        <v>17</v>
      </c>
      <c r="I11" s="3">
        <f>+[1]集計表!BT17</f>
        <v>14</v>
      </c>
      <c r="J11" s="3"/>
    </row>
    <row r="12" spans="1:10" ht="10.5" customHeight="1" x14ac:dyDescent="0.15">
      <c r="B12" s="22"/>
      <c r="C12" s="461"/>
      <c r="D12" s="462"/>
      <c r="E12" s="5" t="s">
        <v>57</v>
      </c>
      <c r="F12" s="7"/>
      <c r="G12" s="7">
        <f t="shared" ref="G12:I12" si="7">IFERROR(G11/$F11,"-")</f>
        <v>0</v>
      </c>
      <c r="H12" s="7">
        <f t="shared" si="7"/>
        <v>0.54838709677419351</v>
      </c>
      <c r="I12" s="7">
        <f t="shared" si="7"/>
        <v>0.45161290322580644</v>
      </c>
      <c r="J12" s="8">
        <f t="shared" ref="J12" si="8">IFERROR((G12-I12)*100,"-")</f>
        <v>-45.161290322580641</v>
      </c>
    </row>
    <row r="13" spans="1:10" ht="10.5" customHeight="1" x14ac:dyDescent="0.15">
      <c r="B13" s="22"/>
      <c r="C13" s="459" t="s">
        <v>187</v>
      </c>
      <c r="D13" s="460"/>
      <c r="E13" s="4" t="s">
        <v>56</v>
      </c>
      <c r="F13" s="3">
        <f>+[1]集計表!BQ18</f>
        <v>50</v>
      </c>
      <c r="G13" s="3">
        <f>+[1]集計表!BR18</f>
        <v>2</v>
      </c>
      <c r="H13" s="3">
        <f>+[1]集計表!BS18</f>
        <v>15</v>
      </c>
      <c r="I13" s="3">
        <f>+[1]集計表!BT18</f>
        <v>33</v>
      </c>
      <c r="J13" s="3"/>
    </row>
    <row r="14" spans="1:10" ht="10.5" customHeight="1" x14ac:dyDescent="0.15">
      <c r="B14" s="22"/>
      <c r="C14" s="461"/>
      <c r="D14" s="462"/>
      <c r="E14" s="5" t="s">
        <v>57</v>
      </c>
      <c r="F14" s="7"/>
      <c r="G14" s="7">
        <f t="shared" ref="G14:I14" si="9">IFERROR(G13/$F13,"-")</f>
        <v>0.04</v>
      </c>
      <c r="H14" s="7">
        <f t="shared" si="9"/>
        <v>0.3</v>
      </c>
      <c r="I14" s="7">
        <f t="shared" si="9"/>
        <v>0.66</v>
      </c>
      <c r="J14" s="8">
        <f t="shared" ref="J14" si="10">IFERROR((G14-I14)*100,"-")</f>
        <v>-62</v>
      </c>
    </row>
    <row r="15" spans="1:10" ht="10.5" customHeight="1" x14ac:dyDescent="0.15">
      <c r="B15" s="22"/>
      <c r="C15" s="459" t="s">
        <v>117</v>
      </c>
      <c r="D15" s="460"/>
      <c r="E15" s="4" t="s">
        <v>56</v>
      </c>
      <c r="F15" s="3">
        <f>+[1]集計表!BQ19</f>
        <v>45</v>
      </c>
      <c r="G15" s="3">
        <f>+[1]集計表!BR19</f>
        <v>0</v>
      </c>
      <c r="H15" s="3">
        <f>+[1]集計表!BS19</f>
        <v>14</v>
      </c>
      <c r="I15" s="3">
        <f>+[1]集計表!BT19</f>
        <v>31</v>
      </c>
      <c r="J15" s="3"/>
    </row>
    <row r="16" spans="1:10" ht="10.5" customHeight="1" x14ac:dyDescent="0.15">
      <c r="B16" s="22"/>
      <c r="C16" s="461"/>
      <c r="D16" s="462"/>
      <c r="E16" s="5" t="s">
        <v>57</v>
      </c>
      <c r="F16" s="7"/>
      <c r="G16" s="7">
        <f t="shared" ref="G16:I16" si="11">IFERROR(G15/$F15,"-")</f>
        <v>0</v>
      </c>
      <c r="H16" s="7">
        <f t="shared" si="11"/>
        <v>0.31111111111111112</v>
      </c>
      <c r="I16" s="7">
        <f t="shared" si="11"/>
        <v>0.68888888888888888</v>
      </c>
      <c r="J16" s="8">
        <f t="shared" ref="J16" si="12">IFERROR((G16-I16)*100,"-")</f>
        <v>-68.888888888888886</v>
      </c>
    </row>
    <row r="17" spans="2:10" ht="10.5" customHeight="1" x14ac:dyDescent="0.15">
      <c r="B17" s="22"/>
      <c r="C17" s="459" t="s">
        <v>151</v>
      </c>
      <c r="D17" s="460"/>
      <c r="E17" s="4" t="s">
        <v>56</v>
      </c>
      <c r="F17" s="3">
        <f>+[1]集計表!BQ20</f>
        <v>36</v>
      </c>
      <c r="G17" s="3">
        <f>+[1]集計表!BR20</f>
        <v>4</v>
      </c>
      <c r="H17" s="3">
        <f>+[1]集計表!BS20</f>
        <v>24</v>
      </c>
      <c r="I17" s="3">
        <f>+[1]集計表!BT20</f>
        <v>8</v>
      </c>
      <c r="J17" s="3"/>
    </row>
    <row r="18" spans="2:10" ht="10.5" customHeight="1" x14ac:dyDescent="0.15">
      <c r="B18" s="22"/>
      <c r="C18" s="461"/>
      <c r="D18" s="462"/>
      <c r="E18" s="5" t="s">
        <v>57</v>
      </c>
      <c r="F18" s="7"/>
      <c r="G18" s="7">
        <f t="shared" ref="G18:I18" si="13">IFERROR(G17/$F17,"-")</f>
        <v>0.1111111111111111</v>
      </c>
      <c r="H18" s="7">
        <f t="shared" si="13"/>
        <v>0.66666666666666663</v>
      </c>
      <c r="I18" s="7">
        <f t="shared" si="13"/>
        <v>0.22222222222222221</v>
      </c>
      <c r="J18" s="8">
        <f t="shared" ref="J18" si="14">IFERROR((G18-I18)*100,"-")</f>
        <v>-11.111111111111111</v>
      </c>
    </row>
    <row r="19" spans="2:10" ht="10.5" customHeight="1" x14ac:dyDescent="0.15">
      <c r="B19" s="22"/>
      <c r="C19" s="459" t="s">
        <v>27</v>
      </c>
      <c r="D19" s="460"/>
      <c r="E19" s="4" t="s">
        <v>56</v>
      </c>
      <c r="F19" s="3">
        <f>+[1]集計表!BQ21</f>
        <v>48</v>
      </c>
      <c r="G19" s="3">
        <f>+[1]集計表!BR21</f>
        <v>4</v>
      </c>
      <c r="H19" s="3">
        <f>+[1]集計表!BS21</f>
        <v>21</v>
      </c>
      <c r="I19" s="3">
        <f>+[1]集計表!BT21</f>
        <v>23</v>
      </c>
      <c r="J19" s="3"/>
    </row>
    <row r="20" spans="2:10" ht="10.5" customHeight="1" x14ac:dyDescent="0.15">
      <c r="B20" s="22"/>
      <c r="C20" s="461"/>
      <c r="D20" s="462"/>
      <c r="E20" s="5" t="s">
        <v>57</v>
      </c>
      <c r="F20" s="7"/>
      <c r="G20" s="7">
        <f t="shared" ref="G20:I20" si="15">IFERROR(G19/$F19,"-")</f>
        <v>8.3333333333333329E-2</v>
      </c>
      <c r="H20" s="7">
        <f t="shared" si="15"/>
        <v>0.4375</v>
      </c>
      <c r="I20" s="7">
        <f t="shared" si="15"/>
        <v>0.47916666666666669</v>
      </c>
      <c r="J20" s="8">
        <f t="shared" ref="J20" si="16">IFERROR((G20-I20)*100,"-")</f>
        <v>-39.583333333333336</v>
      </c>
    </row>
    <row r="21" spans="2:10" ht="10.5" customHeight="1" x14ac:dyDescent="0.15">
      <c r="B21" s="22"/>
      <c r="C21" s="459" t="s">
        <v>84</v>
      </c>
      <c r="D21" s="460"/>
      <c r="E21" s="4" t="s">
        <v>56</v>
      </c>
      <c r="F21" s="3">
        <f>+[1]集計表!BQ22</f>
        <v>51</v>
      </c>
      <c r="G21" s="3">
        <f>+[1]集計表!BR22</f>
        <v>0</v>
      </c>
      <c r="H21" s="3">
        <f>+[1]集計表!BS22</f>
        <v>20</v>
      </c>
      <c r="I21" s="3">
        <f>+[1]集計表!BT22</f>
        <v>31</v>
      </c>
      <c r="J21" s="3"/>
    </row>
    <row r="22" spans="2:10" ht="10.5" customHeight="1" x14ac:dyDescent="0.15">
      <c r="B22" s="22"/>
      <c r="C22" s="461"/>
      <c r="D22" s="462"/>
      <c r="E22" s="5" t="s">
        <v>57</v>
      </c>
      <c r="F22" s="7"/>
      <c r="G22" s="7">
        <f t="shared" ref="G22:I22" si="17">IFERROR(G21/$F21,"-")</f>
        <v>0</v>
      </c>
      <c r="H22" s="7">
        <f t="shared" si="17"/>
        <v>0.39215686274509803</v>
      </c>
      <c r="I22" s="7">
        <f t="shared" si="17"/>
        <v>0.60784313725490191</v>
      </c>
      <c r="J22" s="8">
        <f t="shared" ref="J22" si="18">IFERROR((G22-I22)*100,"-")</f>
        <v>-60.784313725490193</v>
      </c>
    </row>
    <row r="23" spans="2:10" ht="10.5" customHeight="1" x14ac:dyDescent="0.15">
      <c r="B23" s="22"/>
      <c r="C23" s="459" t="s">
        <v>29</v>
      </c>
      <c r="D23" s="460"/>
      <c r="E23" s="4" t="s">
        <v>56</v>
      </c>
      <c r="F23" s="3">
        <f>+[1]集計表!BQ23</f>
        <v>68</v>
      </c>
      <c r="G23" s="3">
        <f>+[1]集計表!BR23</f>
        <v>4</v>
      </c>
      <c r="H23" s="3">
        <f>+[1]集計表!BS23</f>
        <v>27</v>
      </c>
      <c r="I23" s="3">
        <f>+[1]集計表!BT23</f>
        <v>37</v>
      </c>
      <c r="J23" s="3"/>
    </row>
    <row r="24" spans="2:10" ht="10.5" customHeight="1" x14ac:dyDescent="0.15">
      <c r="B24" s="22"/>
      <c r="C24" s="461"/>
      <c r="D24" s="462"/>
      <c r="E24" s="5" t="s">
        <v>57</v>
      </c>
      <c r="F24" s="7"/>
      <c r="G24" s="7">
        <f t="shared" ref="G24:I24" si="19">IFERROR(G23/$F23,"-")</f>
        <v>5.8823529411764705E-2</v>
      </c>
      <c r="H24" s="7">
        <f t="shared" si="19"/>
        <v>0.39705882352941174</v>
      </c>
      <c r="I24" s="7">
        <f t="shared" si="19"/>
        <v>0.54411764705882348</v>
      </c>
      <c r="J24" s="8">
        <f t="shared" ref="J24" si="20">IFERROR((G24-I24)*100,"-")</f>
        <v>-48.529411764705877</v>
      </c>
    </row>
    <row r="25" spans="2:10" ht="10.5" customHeight="1" x14ac:dyDescent="0.15">
      <c r="B25" s="22"/>
      <c r="C25" s="459" t="s">
        <v>32</v>
      </c>
      <c r="D25" s="460"/>
      <c r="E25" s="4" t="s">
        <v>56</v>
      </c>
      <c r="F25" s="3">
        <f>+[1]集計表!BQ24</f>
        <v>46</v>
      </c>
      <c r="G25" s="3">
        <f>+[1]集計表!BR24</f>
        <v>6</v>
      </c>
      <c r="H25" s="3">
        <f>+[1]集計表!BS24</f>
        <v>16</v>
      </c>
      <c r="I25" s="3">
        <f>+[1]集計表!BT24</f>
        <v>24</v>
      </c>
      <c r="J25" s="3"/>
    </row>
    <row r="26" spans="2:10" ht="10.5" customHeight="1" x14ac:dyDescent="0.15">
      <c r="B26" s="22"/>
      <c r="C26" s="461"/>
      <c r="D26" s="462"/>
      <c r="E26" s="5" t="s">
        <v>57</v>
      </c>
      <c r="F26" s="7"/>
      <c r="G26" s="7">
        <f t="shared" ref="G26:I26" si="21">IFERROR(G25/$F25,"-")</f>
        <v>0.13043478260869565</v>
      </c>
      <c r="H26" s="7">
        <f t="shared" si="21"/>
        <v>0.34782608695652173</v>
      </c>
      <c r="I26" s="7">
        <f t="shared" si="21"/>
        <v>0.52173913043478259</v>
      </c>
      <c r="J26" s="8">
        <f t="shared" ref="J26" si="22">IFERROR((G26-I26)*100,"-")</f>
        <v>-39.130434782608688</v>
      </c>
    </row>
    <row r="27" spans="2:10" ht="10.5" customHeight="1" x14ac:dyDescent="0.15">
      <c r="B27" s="22"/>
      <c r="C27" s="459" t="s">
        <v>33</v>
      </c>
      <c r="D27" s="460"/>
      <c r="E27" s="4" t="s">
        <v>56</v>
      </c>
      <c r="F27" s="3">
        <f>+[1]集計表!BQ25</f>
        <v>44</v>
      </c>
      <c r="G27" s="3">
        <f>+[1]集計表!BR25</f>
        <v>3</v>
      </c>
      <c r="H27" s="3">
        <f>+[1]集計表!BS25</f>
        <v>24</v>
      </c>
      <c r="I27" s="3">
        <f>+[1]集計表!BT25</f>
        <v>17</v>
      </c>
      <c r="J27" s="3"/>
    </row>
    <row r="28" spans="2:10" ht="10.5" customHeight="1" x14ac:dyDescent="0.15">
      <c r="B28" s="22"/>
      <c r="C28" s="461"/>
      <c r="D28" s="462"/>
      <c r="E28" s="5" t="s">
        <v>57</v>
      </c>
      <c r="F28" s="7"/>
      <c r="G28" s="7">
        <f t="shared" ref="G28:I28" si="23">IFERROR(G27/$F27,"-")</f>
        <v>6.8181818181818177E-2</v>
      </c>
      <c r="H28" s="7">
        <f t="shared" si="23"/>
        <v>0.54545454545454541</v>
      </c>
      <c r="I28" s="7">
        <f t="shared" si="23"/>
        <v>0.38636363636363635</v>
      </c>
      <c r="J28" s="8">
        <f t="shared" ref="J28" si="24">IFERROR((G28-I28)*100,"-")</f>
        <v>-31.818181818181817</v>
      </c>
    </row>
    <row r="29" spans="2:10" ht="10.5" customHeight="1" x14ac:dyDescent="0.15">
      <c r="B29" s="22"/>
      <c r="C29" s="459" t="s">
        <v>31</v>
      </c>
      <c r="D29" s="460"/>
      <c r="E29" s="4" t="s">
        <v>56</v>
      </c>
      <c r="F29" s="3">
        <f>+[1]集計表!BQ26</f>
        <v>56</v>
      </c>
      <c r="G29" s="3">
        <f>+[1]集計表!BR26</f>
        <v>1</v>
      </c>
      <c r="H29" s="3">
        <f>+[1]集計表!BS26</f>
        <v>28</v>
      </c>
      <c r="I29" s="3">
        <f>+[1]集計表!BT26</f>
        <v>27</v>
      </c>
      <c r="J29" s="3"/>
    </row>
    <row r="30" spans="2:10" ht="10.5" customHeight="1" x14ac:dyDescent="0.15">
      <c r="B30" s="22"/>
      <c r="C30" s="461"/>
      <c r="D30" s="462"/>
      <c r="E30" s="5" t="s">
        <v>57</v>
      </c>
      <c r="F30" s="7"/>
      <c r="G30" s="7">
        <f t="shared" ref="G30:I30" si="25">IFERROR(G29/$F29,"-")</f>
        <v>1.7857142857142856E-2</v>
      </c>
      <c r="H30" s="7">
        <f t="shared" si="25"/>
        <v>0.5</v>
      </c>
      <c r="I30" s="7">
        <f t="shared" si="25"/>
        <v>0.48214285714285715</v>
      </c>
      <c r="J30" s="8">
        <f t="shared" ref="J30" si="26">IFERROR((G30-I30)*100,"-")</f>
        <v>-46.428571428571431</v>
      </c>
    </row>
    <row r="31" spans="2:10" ht="9.75" customHeight="1" x14ac:dyDescent="0.15">
      <c r="B31" s="453" t="s">
        <v>60</v>
      </c>
      <c r="C31" s="484"/>
      <c r="D31" s="485"/>
      <c r="E31" s="30" t="s">
        <v>56</v>
      </c>
      <c r="F31" s="31">
        <f>+F33+F41+F65+F67+F69+F71+F73</f>
        <v>723</v>
      </c>
      <c r="G31" s="31">
        <f t="shared" ref="G31:I31" si="27">+G33+G41+G65+G67+G69+G71+G73</f>
        <v>49</v>
      </c>
      <c r="H31" s="31">
        <f t="shared" si="27"/>
        <v>364</v>
      </c>
      <c r="I31" s="31">
        <f t="shared" si="27"/>
        <v>310</v>
      </c>
      <c r="J31" s="31"/>
    </row>
    <row r="32" spans="2:10" ht="10.5" customHeight="1" x14ac:dyDescent="0.15">
      <c r="B32" s="486"/>
      <c r="C32" s="487"/>
      <c r="D32" s="488"/>
      <c r="E32" s="32" t="s">
        <v>57</v>
      </c>
      <c r="F32" s="34"/>
      <c r="G32" s="34">
        <f t="shared" ref="G32:I32" si="28">IFERROR(G31/$F31,"-")</f>
        <v>6.7773167358229594E-2</v>
      </c>
      <c r="H32" s="34">
        <f t="shared" si="28"/>
        <v>0.50345781466113415</v>
      </c>
      <c r="I32" s="34">
        <f t="shared" si="28"/>
        <v>0.42876901798063621</v>
      </c>
      <c r="J32" s="35">
        <f t="shared" ref="J32" si="29">IFERROR((G32-I32)*100,"-")</f>
        <v>-36.099585062240664</v>
      </c>
    </row>
    <row r="33" spans="2:10" ht="10.5" customHeight="1" x14ac:dyDescent="0.15">
      <c r="B33" s="22"/>
      <c r="C33" s="464" t="s">
        <v>61</v>
      </c>
      <c r="D33" s="479"/>
      <c r="E33" s="36" t="s">
        <v>56</v>
      </c>
      <c r="F33" s="37">
        <f>+[1]集計表!BQ8</f>
        <v>144</v>
      </c>
      <c r="G33" s="37">
        <f>+[1]集計表!BR8</f>
        <v>13</v>
      </c>
      <c r="H33" s="37">
        <f>+[1]集計表!BS8</f>
        <v>85</v>
      </c>
      <c r="I33" s="37">
        <f>+[1]集計表!BT8</f>
        <v>46</v>
      </c>
      <c r="J33" s="37"/>
    </row>
    <row r="34" spans="2:10" ht="10.5" customHeight="1" x14ac:dyDescent="0.15">
      <c r="B34" s="22"/>
      <c r="C34" s="482"/>
      <c r="D34" s="483"/>
      <c r="E34" s="38" t="s">
        <v>57</v>
      </c>
      <c r="F34" s="40"/>
      <c r="G34" s="40">
        <f t="shared" ref="G34:I34" si="30">IFERROR(G33/$F33,"-")</f>
        <v>9.0277777777777776E-2</v>
      </c>
      <c r="H34" s="40">
        <f t="shared" si="30"/>
        <v>0.59027777777777779</v>
      </c>
      <c r="I34" s="40">
        <f t="shared" si="30"/>
        <v>0.31944444444444442</v>
      </c>
      <c r="J34" s="41">
        <f t="shared" ref="J34" si="31">IFERROR((G34-I34)*100,"-")</f>
        <v>-22.916666666666664</v>
      </c>
    </row>
    <row r="35" spans="2:10" ht="10.5" customHeight="1" x14ac:dyDescent="0.15">
      <c r="B35" s="22"/>
      <c r="C35" s="19"/>
      <c r="D35" s="451" t="s">
        <v>39</v>
      </c>
      <c r="E35" s="4" t="s">
        <v>56</v>
      </c>
      <c r="F35" s="3">
        <f>+[1]集計表!BQ27</f>
        <v>44</v>
      </c>
      <c r="G35" s="3">
        <f>+[1]集計表!BR27</f>
        <v>5</v>
      </c>
      <c r="H35" s="3">
        <f>+[1]集計表!BS27</f>
        <v>26</v>
      </c>
      <c r="I35" s="3">
        <f>+[1]集計表!BT27</f>
        <v>13</v>
      </c>
      <c r="J35" s="3"/>
    </row>
    <row r="36" spans="2:10" ht="10.5" customHeight="1" x14ac:dyDescent="0.15">
      <c r="B36" s="22"/>
      <c r="C36" s="19"/>
      <c r="D36" s="452"/>
      <c r="E36" s="5" t="s">
        <v>57</v>
      </c>
      <c r="F36" s="7"/>
      <c r="G36" s="7">
        <f t="shared" ref="G36:I36" si="32">IFERROR(G35/$F35,"-")</f>
        <v>0.11363636363636363</v>
      </c>
      <c r="H36" s="7">
        <f t="shared" si="32"/>
        <v>0.59090909090909094</v>
      </c>
      <c r="I36" s="7">
        <f t="shared" si="32"/>
        <v>0.29545454545454547</v>
      </c>
      <c r="J36" s="8">
        <f t="shared" ref="J36" si="33">IFERROR((G36-I36)*100,"-")</f>
        <v>-18.181818181818183</v>
      </c>
    </row>
    <row r="37" spans="2:10" ht="10.5" customHeight="1" x14ac:dyDescent="0.15">
      <c r="B37" s="22"/>
      <c r="C37" s="19"/>
      <c r="D37" s="451" t="s">
        <v>19</v>
      </c>
      <c r="E37" s="4" t="s">
        <v>56</v>
      </c>
      <c r="F37" s="3">
        <f>+[1]集計表!BQ28</f>
        <v>54</v>
      </c>
      <c r="G37" s="3">
        <f>+[1]集計表!BR28</f>
        <v>1</v>
      </c>
      <c r="H37" s="3">
        <f>+[1]集計表!BS28</f>
        <v>29</v>
      </c>
      <c r="I37" s="3">
        <f>+[1]集計表!BT28</f>
        <v>24</v>
      </c>
      <c r="J37" s="3"/>
    </row>
    <row r="38" spans="2:10" ht="10.5" customHeight="1" x14ac:dyDescent="0.15">
      <c r="B38" s="22"/>
      <c r="C38" s="19"/>
      <c r="D38" s="452"/>
      <c r="E38" s="5" t="s">
        <v>57</v>
      </c>
      <c r="F38" s="7"/>
      <c r="G38" s="7">
        <f t="shared" ref="G38:I38" si="34">IFERROR(G37/$F37,"-")</f>
        <v>1.8518518518518517E-2</v>
      </c>
      <c r="H38" s="7">
        <f t="shared" si="34"/>
        <v>0.53703703703703709</v>
      </c>
      <c r="I38" s="7">
        <f t="shared" si="34"/>
        <v>0.44444444444444442</v>
      </c>
      <c r="J38" s="8">
        <f t="shared" ref="J38" si="35">IFERROR((G38-I38)*100,"-")</f>
        <v>-42.592592592592595</v>
      </c>
    </row>
    <row r="39" spans="2:10" ht="10.5" customHeight="1" x14ac:dyDescent="0.15">
      <c r="B39" s="22"/>
      <c r="C39" s="19"/>
      <c r="D39" s="451" t="s">
        <v>20</v>
      </c>
      <c r="E39" s="4" t="s">
        <v>56</v>
      </c>
      <c r="F39" s="3">
        <f>+[1]集計表!BQ29</f>
        <v>46</v>
      </c>
      <c r="G39" s="3">
        <f>+[1]集計表!BR29</f>
        <v>7</v>
      </c>
      <c r="H39" s="3">
        <f>+[1]集計表!BS29</f>
        <v>30</v>
      </c>
      <c r="I39" s="3">
        <f>+[1]集計表!BT29</f>
        <v>9</v>
      </c>
      <c r="J39" s="3"/>
    </row>
    <row r="40" spans="2:10" ht="10.5" customHeight="1" x14ac:dyDescent="0.15">
      <c r="B40" s="22"/>
      <c r="C40" s="20"/>
      <c r="D40" s="452"/>
      <c r="E40" s="5" t="s">
        <v>57</v>
      </c>
      <c r="F40" s="7"/>
      <c r="G40" s="7">
        <f t="shared" ref="G40:I40" si="36">IFERROR(G39/$F39,"-")</f>
        <v>0.15217391304347827</v>
      </c>
      <c r="H40" s="7">
        <f t="shared" si="36"/>
        <v>0.65217391304347827</v>
      </c>
      <c r="I40" s="7">
        <f t="shared" si="36"/>
        <v>0.19565217391304349</v>
      </c>
      <c r="J40" s="8">
        <f t="shared" ref="J40" si="37">IFERROR((G40-I40)*100,"-")</f>
        <v>-4.3478260869565215</v>
      </c>
    </row>
    <row r="41" spans="2:10" ht="10.5" customHeight="1" x14ac:dyDescent="0.15">
      <c r="B41" s="22"/>
      <c r="C41" s="464" t="s">
        <v>62</v>
      </c>
      <c r="D41" s="479"/>
      <c r="E41" s="36" t="s">
        <v>56</v>
      </c>
      <c r="F41" s="37">
        <f>+[1]集計表!BQ9</f>
        <v>251</v>
      </c>
      <c r="G41" s="37">
        <f>+[1]集計表!BR9</f>
        <v>14</v>
      </c>
      <c r="H41" s="37">
        <f>+[1]集計表!BS9</f>
        <v>94</v>
      </c>
      <c r="I41" s="37">
        <f>+[1]集計表!BT9</f>
        <v>143</v>
      </c>
      <c r="J41" s="37"/>
    </row>
    <row r="42" spans="2:10" ht="10.5" customHeight="1" x14ac:dyDescent="0.15">
      <c r="B42" s="22"/>
      <c r="C42" s="482"/>
      <c r="D42" s="483"/>
      <c r="E42" s="38" t="s">
        <v>57</v>
      </c>
      <c r="F42" s="40"/>
      <c r="G42" s="40">
        <f t="shared" ref="G42:I42" si="38">IFERROR(G41/$F41,"-")</f>
        <v>5.5776892430278883E-2</v>
      </c>
      <c r="H42" s="40">
        <f t="shared" si="38"/>
        <v>0.37450199203187251</v>
      </c>
      <c r="I42" s="40">
        <f t="shared" si="38"/>
        <v>0.56972111553784865</v>
      </c>
      <c r="J42" s="41">
        <f t="shared" ref="J42" si="39">IFERROR((G42-I42)*100,"-")</f>
        <v>-51.39442231075698</v>
      </c>
    </row>
    <row r="43" spans="2:10" ht="10.5" customHeight="1" x14ac:dyDescent="0.15">
      <c r="B43" s="22"/>
      <c r="C43" s="19"/>
      <c r="D43" s="451" t="s">
        <v>50</v>
      </c>
      <c r="E43" s="4" t="s">
        <v>56</v>
      </c>
      <c r="F43" s="3">
        <f>+[1]集計表!BQ30</f>
        <v>114</v>
      </c>
      <c r="G43" s="3">
        <f>+[1]集計表!BR30</f>
        <v>6</v>
      </c>
      <c r="H43" s="3">
        <f>+[1]集計表!BS30</f>
        <v>53</v>
      </c>
      <c r="I43" s="3">
        <f>+[1]集計表!BT30</f>
        <v>55</v>
      </c>
      <c r="J43" s="3"/>
    </row>
    <row r="44" spans="2:10" ht="10.5" customHeight="1" x14ac:dyDescent="0.15">
      <c r="B44" s="22"/>
      <c r="C44" s="19"/>
      <c r="D44" s="452"/>
      <c r="E44" s="5" t="s">
        <v>57</v>
      </c>
      <c r="F44" s="7"/>
      <c r="G44" s="7">
        <f t="shared" ref="G44:I44" si="40">IFERROR(G43/$F43,"-")</f>
        <v>5.2631578947368418E-2</v>
      </c>
      <c r="H44" s="7">
        <f t="shared" si="40"/>
        <v>0.46491228070175439</v>
      </c>
      <c r="I44" s="7">
        <f t="shared" si="40"/>
        <v>0.48245614035087719</v>
      </c>
      <c r="J44" s="8">
        <f t="shared" ref="J44" si="41">IFERROR((G44-I44)*100,"-")</f>
        <v>-42.982456140350877</v>
      </c>
    </row>
    <row r="45" spans="2:10" ht="10.5" customHeight="1" x14ac:dyDescent="0.15">
      <c r="B45" s="22"/>
      <c r="C45" s="19"/>
      <c r="D45" s="451" t="s">
        <v>131</v>
      </c>
      <c r="E45" s="4" t="s">
        <v>56</v>
      </c>
      <c r="F45" s="3">
        <f>+[1]集計表!BQ31</f>
        <v>15</v>
      </c>
      <c r="G45" s="3">
        <f>+[1]集計表!BR31</f>
        <v>1</v>
      </c>
      <c r="H45" s="3">
        <f>+[1]集計表!BS31</f>
        <v>5</v>
      </c>
      <c r="I45" s="3">
        <f>+[1]集計表!BT31</f>
        <v>9</v>
      </c>
      <c r="J45" s="3"/>
    </row>
    <row r="46" spans="2:10" ht="10.5" customHeight="1" x14ac:dyDescent="0.15">
      <c r="B46" s="22"/>
      <c r="C46" s="19"/>
      <c r="D46" s="452"/>
      <c r="E46" s="5" t="s">
        <v>57</v>
      </c>
      <c r="F46" s="7"/>
      <c r="G46" s="7">
        <f t="shared" ref="G46:I46" si="42">IFERROR(G45/$F45,"-")</f>
        <v>6.6666666666666666E-2</v>
      </c>
      <c r="H46" s="7">
        <f t="shared" si="42"/>
        <v>0.33333333333333331</v>
      </c>
      <c r="I46" s="7">
        <f t="shared" si="42"/>
        <v>0.6</v>
      </c>
      <c r="J46" s="8">
        <f t="shared" ref="J46" si="43">IFERROR((G46-I46)*100,"-")</f>
        <v>-53.333333333333336</v>
      </c>
    </row>
    <row r="47" spans="2:10" ht="10.5" customHeight="1" x14ac:dyDescent="0.15">
      <c r="B47" s="22"/>
      <c r="C47" s="447" t="s">
        <v>113</v>
      </c>
      <c r="D47" s="451" t="s">
        <v>44</v>
      </c>
      <c r="E47" s="4" t="s">
        <v>56</v>
      </c>
      <c r="F47" s="3">
        <f>+[1]集計表!BQ32</f>
        <v>26</v>
      </c>
      <c r="G47" s="3">
        <f>+[1]集計表!BR32</f>
        <v>1</v>
      </c>
      <c r="H47" s="3">
        <f>+[1]集計表!BS32</f>
        <v>15</v>
      </c>
      <c r="I47" s="3">
        <f>+[1]集計表!BT32</f>
        <v>10</v>
      </c>
      <c r="J47" s="3"/>
    </row>
    <row r="48" spans="2:10" ht="10.5" customHeight="1" x14ac:dyDescent="0.15">
      <c r="B48" s="22"/>
      <c r="C48" s="447"/>
      <c r="D48" s="452"/>
      <c r="E48" s="5" t="s">
        <v>57</v>
      </c>
      <c r="F48" s="7"/>
      <c r="G48" s="7">
        <f t="shared" ref="G48:I48" si="44">IFERROR(G47/$F47,"-")</f>
        <v>3.8461538461538464E-2</v>
      </c>
      <c r="H48" s="7">
        <f t="shared" si="44"/>
        <v>0.57692307692307687</v>
      </c>
      <c r="I48" s="7">
        <f t="shared" si="44"/>
        <v>0.38461538461538464</v>
      </c>
      <c r="J48" s="8">
        <f t="shared" ref="J48" si="45">IFERROR((G48-I48)*100,"-")</f>
        <v>-34.615384615384613</v>
      </c>
    </row>
    <row r="49" spans="2:10" ht="10.5" customHeight="1" x14ac:dyDescent="0.15">
      <c r="B49" s="22"/>
      <c r="C49" s="447" t="s">
        <v>114</v>
      </c>
      <c r="D49" s="451" t="s">
        <v>132</v>
      </c>
      <c r="E49" s="4" t="s">
        <v>56</v>
      </c>
      <c r="F49" s="3">
        <f>+[1]集計表!BQ33</f>
        <v>29</v>
      </c>
      <c r="G49" s="3">
        <f>+[1]集計表!BR33</f>
        <v>0</v>
      </c>
      <c r="H49" s="3">
        <f>+[1]集計表!BS33</f>
        <v>15</v>
      </c>
      <c r="I49" s="3">
        <f>+[1]集計表!BT33</f>
        <v>14</v>
      </c>
      <c r="J49" s="3"/>
    </row>
    <row r="50" spans="2:10" ht="10.5" customHeight="1" x14ac:dyDescent="0.15">
      <c r="B50" s="22"/>
      <c r="C50" s="447"/>
      <c r="D50" s="452"/>
      <c r="E50" s="5" t="s">
        <v>57</v>
      </c>
      <c r="F50" s="7"/>
      <c r="G50" s="7">
        <f t="shared" ref="G50:I50" si="46">IFERROR(G49/$F49,"-")</f>
        <v>0</v>
      </c>
      <c r="H50" s="7">
        <f t="shared" si="46"/>
        <v>0.51724137931034486</v>
      </c>
      <c r="I50" s="7">
        <f t="shared" si="46"/>
        <v>0.48275862068965519</v>
      </c>
      <c r="J50" s="8">
        <f t="shared" ref="J50" si="47">IFERROR((G50-I50)*100,"-")</f>
        <v>-48.275862068965516</v>
      </c>
    </row>
    <row r="51" spans="2:10" ht="12" x14ac:dyDescent="0.15">
      <c r="B51" s="22"/>
      <c r="C51" s="62"/>
      <c r="D51" s="451" t="s">
        <v>46</v>
      </c>
      <c r="E51" s="4" t="s">
        <v>56</v>
      </c>
      <c r="F51" s="3">
        <f>+[1]集計表!BQ34</f>
        <v>26</v>
      </c>
      <c r="G51" s="3">
        <f>+[1]集計表!BR34</f>
        <v>3</v>
      </c>
      <c r="H51" s="3">
        <f>+[1]集計表!BS34</f>
        <v>13</v>
      </c>
      <c r="I51" s="3">
        <f>+[1]集計表!BT34</f>
        <v>10</v>
      </c>
      <c r="J51" s="3"/>
    </row>
    <row r="52" spans="2:10" ht="12" x14ac:dyDescent="0.15">
      <c r="B52" s="22"/>
      <c r="C52" s="62"/>
      <c r="D52" s="452"/>
      <c r="E52" s="5" t="s">
        <v>57</v>
      </c>
      <c r="F52" s="7"/>
      <c r="G52" s="7">
        <f t="shared" ref="G52:I52" si="48">IFERROR(G51/$F51,"-")</f>
        <v>0.11538461538461539</v>
      </c>
      <c r="H52" s="7">
        <f t="shared" si="48"/>
        <v>0.5</v>
      </c>
      <c r="I52" s="7">
        <f t="shared" si="48"/>
        <v>0.38461538461538464</v>
      </c>
      <c r="J52" s="8">
        <f t="shared" ref="J52" si="49">IFERROR((G52-I52)*100,"-")</f>
        <v>-26.923076923076927</v>
      </c>
    </row>
    <row r="53" spans="2:10" ht="12" x14ac:dyDescent="0.15">
      <c r="B53" s="22"/>
      <c r="C53" s="62"/>
      <c r="D53" s="451" t="s">
        <v>45</v>
      </c>
      <c r="E53" s="4" t="s">
        <v>56</v>
      </c>
      <c r="F53" s="3">
        <f>+[1]集計表!BQ35</f>
        <v>18</v>
      </c>
      <c r="G53" s="3">
        <f>+[1]集計表!BR35</f>
        <v>1</v>
      </c>
      <c r="H53" s="3">
        <f>+[1]集計表!BS35</f>
        <v>5</v>
      </c>
      <c r="I53" s="3">
        <f>+[1]集計表!BT35</f>
        <v>12</v>
      </c>
      <c r="J53" s="3"/>
    </row>
    <row r="54" spans="2:10" ht="12" x14ac:dyDescent="0.15">
      <c r="B54" s="22"/>
      <c r="C54" s="62"/>
      <c r="D54" s="452"/>
      <c r="E54" s="5" t="s">
        <v>57</v>
      </c>
      <c r="F54" s="7"/>
      <c r="G54" s="7">
        <f t="shared" ref="G54:I54" si="50">IFERROR(G53/$F53,"-")</f>
        <v>5.5555555555555552E-2</v>
      </c>
      <c r="H54" s="7">
        <f t="shared" si="50"/>
        <v>0.27777777777777779</v>
      </c>
      <c r="I54" s="7">
        <f t="shared" si="50"/>
        <v>0.66666666666666663</v>
      </c>
      <c r="J54" s="8">
        <f t="shared" ref="J54" si="51">IFERROR((G54-I54)*100,"-")</f>
        <v>-61.111111111111107</v>
      </c>
    </row>
    <row r="55" spans="2:10" ht="12" x14ac:dyDescent="0.15">
      <c r="B55" s="22"/>
      <c r="C55" s="67"/>
      <c r="D55" s="451" t="s">
        <v>52</v>
      </c>
      <c r="E55" s="4" t="s">
        <v>56</v>
      </c>
      <c r="F55" s="3">
        <f>+[1]集計表!BQ36</f>
        <v>137</v>
      </c>
      <c r="G55" s="3">
        <f>+[1]集計表!BR36</f>
        <v>8</v>
      </c>
      <c r="H55" s="3">
        <f>+[1]集計表!BS36</f>
        <v>41</v>
      </c>
      <c r="I55" s="3">
        <f>+[1]集計表!BT36</f>
        <v>88</v>
      </c>
      <c r="J55" s="3"/>
    </row>
    <row r="56" spans="2:10" ht="12" x14ac:dyDescent="0.15">
      <c r="B56" s="22"/>
      <c r="C56" s="62"/>
      <c r="D56" s="452"/>
      <c r="E56" s="5" t="s">
        <v>57</v>
      </c>
      <c r="F56" s="7"/>
      <c r="G56" s="7">
        <f t="shared" ref="G56:I56" si="52">IFERROR(G55/$F55,"-")</f>
        <v>5.8394160583941604E-2</v>
      </c>
      <c r="H56" s="7">
        <f t="shared" si="52"/>
        <v>0.29927007299270075</v>
      </c>
      <c r="I56" s="7">
        <f t="shared" si="52"/>
        <v>0.64233576642335766</v>
      </c>
      <c r="J56" s="8">
        <f t="shared" ref="J56" si="53">IFERROR((G56-I56)*100,"-")</f>
        <v>-58.394160583941598</v>
      </c>
    </row>
    <row r="57" spans="2:10" ht="12" x14ac:dyDescent="0.15">
      <c r="B57" s="22"/>
      <c r="C57" s="62"/>
      <c r="D57" s="451" t="s">
        <v>135</v>
      </c>
      <c r="E57" s="4" t="s">
        <v>56</v>
      </c>
      <c r="F57" s="3">
        <f>+[1]集計表!BQ37</f>
        <v>37</v>
      </c>
      <c r="G57" s="3">
        <f>+[1]集計表!BR37</f>
        <v>1</v>
      </c>
      <c r="H57" s="3">
        <f>+[1]集計表!BS37</f>
        <v>7</v>
      </c>
      <c r="I57" s="3">
        <f>+[1]集計表!BT37</f>
        <v>29</v>
      </c>
      <c r="J57" s="3"/>
    </row>
    <row r="58" spans="2:10" ht="12" x14ac:dyDescent="0.15">
      <c r="B58" s="22"/>
      <c r="C58" s="62"/>
      <c r="D58" s="452"/>
      <c r="E58" s="5" t="s">
        <v>57</v>
      </c>
      <c r="F58" s="7"/>
      <c r="G58" s="7">
        <f t="shared" ref="G58:I58" si="54">IFERROR(G57/$F57,"-")</f>
        <v>2.7027027027027029E-2</v>
      </c>
      <c r="H58" s="7">
        <f t="shared" si="54"/>
        <v>0.1891891891891892</v>
      </c>
      <c r="I58" s="7">
        <f t="shared" si="54"/>
        <v>0.78378378378378377</v>
      </c>
      <c r="J58" s="8">
        <f t="shared" ref="J58" si="55">IFERROR((G58-I58)*100,"-")</f>
        <v>-75.675675675675677</v>
      </c>
    </row>
    <row r="59" spans="2:10" ht="10.5" customHeight="1" x14ac:dyDescent="0.15">
      <c r="B59" s="22"/>
      <c r="C59" s="447" t="s">
        <v>115</v>
      </c>
      <c r="D59" s="451" t="s">
        <v>44</v>
      </c>
      <c r="E59" s="4" t="s">
        <v>56</v>
      </c>
      <c r="F59" s="3">
        <f>+[1]集計表!BQ38</f>
        <v>33</v>
      </c>
      <c r="G59" s="3">
        <f>+[1]集計表!BR38</f>
        <v>2</v>
      </c>
      <c r="H59" s="3">
        <f>+[1]集計表!BS38</f>
        <v>9</v>
      </c>
      <c r="I59" s="3">
        <f>+[1]集計表!BT38</f>
        <v>22</v>
      </c>
      <c r="J59" s="3"/>
    </row>
    <row r="60" spans="2:10" ht="10.5" customHeight="1" x14ac:dyDescent="0.15">
      <c r="B60" s="22"/>
      <c r="C60" s="447"/>
      <c r="D60" s="452"/>
      <c r="E60" s="5" t="s">
        <v>57</v>
      </c>
      <c r="F60" s="7"/>
      <c r="G60" s="7">
        <f t="shared" ref="G60:I60" si="56">IFERROR(G59/$F59,"-")</f>
        <v>6.0606060606060608E-2</v>
      </c>
      <c r="H60" s="7">
        <f t="shared" si="56"/>
        <v>0.27272727272727271</v>
      </c>
      <c r="I60" s="7">
        <f t="shared" si="56"/>
        <v>0.66666666666666663</v>
      </c>
      <c r="J60" s="8">
        <f t="shared" ref="J60" si="57">IFERROR((G60-I60)*100,"-")</f>
        <v>-60.606060606060595</v>
      </c>
    </row>
    <row r="61" spans="2:10" ht="10.5" customHeight="1" x14ac:dyDescent="0.15">
      <c r="B61" s="22"/>
      <c r="C61" s="447" t="s">
        <v>114</v>
      </c>
      <c r="D61" s="451" t="s">
        <v>46</v>
      </c>
      <c r="E61" s="4" t="s">
        <v>56</v>
      </c>
      <c r="F61" s="3">
        <f>+[1]集計表!BQ39</f>
        <v>29</v>
      </c>
      <c r="G61" s="3">
        <f>+[1]集計表!BR39</f>
        <v>2</v>
      </c>
      <c r="H61" s="3">
        <f>+[1]集計表!BS39</f>
        <v>12</v>
      </c>
      <c r="I61" s="3">
        <f>+[1]集計表!BT39</f>
        <v>15</v>
      </c>
      <c r="J61" s="3"/>
    </row>
    <row r="62" spans="2:10" ht="10.5" customHeight="1" x14ac:dyDescent="0.15">
      <c r="B62" s="22"/>
      <c r="C62" s="447"/>
      <c r="D62" s="452"/>
      <c r="E62" s="5" t="s">
        <v>57</v>
      </c>
      <c r="F62" s="7"/>
      <c r="G62" s="7">
        <f t="shared" ref="G62:I62" si="58">IFERROR(G61/$F61,"-")</f>
        <v>6.8965517241379309E-2</v>
      </c>
      <c r="H62" s="7">
        <f t="shared" si="58"/>
        <v>0.41379310344827586</v>
      </c>
      <c r="I62" s="7">
        <f t="shared" si="58"/>
        <v>0.51724137931034486</v>
      </c>
      <c r="J62" s="8">
        <f t="shared" ref="J62" si="59">IFERROR((G62-I62)*100,"-")</f>
        <v>-44.827586206896555</v>
      </c>
    </row>
    <row r="63" spans="2:10" ht="10.5" customHeight="1" x14ac:dyDescent="0.15">
      <c r="B63" s="22"/>
      <c r="C63" s="19"/>
      <c r="D63" s="451" t="s">
        <v>45</v>
      </c>
      <c r="E63" s="4" t="s">
        <v>56</v>
      </c>
      <c r="F63" s="3">
        <f>+[1]集計表!BQ40</f>
        <v>38</v>
      </c>
      <c r="G63" s="3">
        <f>+[1]集計表!BR40</f>
        <v>3</v>
      </c>
      <c r="H63" s="3">
        <f>+[1]集計表!BS40</f>
        <v>13</v>
      </c>
      <c r="I63" s="3">
        <f>+[1]集計表!BT40</f>
        <v>22</v>
      </c>
      <c r="J63" s="3"/>
    </row>
    <row r="64" spans="2:10" ht="10.5" customHeight="1" x14ac:dyDescent="0.15">
      <c r="B64" s="22"/>
      <c r="C64" s="19"/>
      <c r="D64" s="452"/>
      <c r="E64" s="5" t="s">
        <v>57</v>
      </c>
      <c r="F64" s="7"/>
      <c r="G64" s="7">
        <f t="shared" ref="G64:I64" si="60">IFERROR(G63/$F63,"-")</f>
        <v>7.8947368421052627E-2</v>
      </c>
      <c r="H64" s="7">
        <f t="shared" si="60"/>
        <v>0.34210526315789475</v>
      </c>
      <c r="I64" s="7">
        <f t="shared" si="60"/>
        <v>0.57894736842105265</v>
      </c>
      <c r="J64" s="8">
        <f t="shared" ref="J64" si="61">IFERROR((G64-I64)*100,"-")</f>
        <v>-50</v>
      </c>
    </row>
    <row r="65" spans="2:10" ht="10.5" customHeight="1" x14ac:dyDescent="0.15">
      <c r="B65" s="22"/>
      <c r="C65" s="464" t="s">
        <v>63</v>
      </c>
      <c r="D65" s="479"/>
      <c r="E65" s="36" t="s">
        <v>56</v>
      </c>
      <c r="F65" s="37">
        <f>+[1]集計表!BQ10</f>
        <v>43</v>
      </c>
      <c r="G65" s="37">
        <f>+[1]集計表!BR10</f>
        <v>3</v>
      </c>
      <c r="H65" s="37">
        <f>+[1]集計表!BS10</f>
        <v>17</v>
      </c>
      <c r="I65" s="37">
        <f>+[1]集計表!BT10</f>
        <v>23</v>
      </c>
      <c r="J65" s="37"/>
    </row>
    <row r="66" spans="2:10" ht="10.5" customHeight="1" x14ac:dyDescent="0.15">
      <c r="B66" s="22"/>
      <c r="C66" s="480"/>
      <c r="D66" s="481"/>
      <c r="E66" s="38" t="s">
        <v>57</v>
      </c>
      <c r="F66" s="40"/>
      <c r="G66" s="40">
        <f t="shared" ref="G66:I66" si="62">IFERROR(G65/$F65,"-")</f>
        <v>6.9767441860465115E-2</v>
      </c>
      <c r="H66" s="40">
        <f t="shared" si="62"/>
        <v>0.39534883720930231</v>
      </c>
      <c r="I66" s="40">
        <f t="shared" si="62"/>
        <v>0.53488372093023251</v>
      </c>
      <c r="J66" s="41">
        <f t="shared" ref="J66" si="63">IFERROR((G66-I66)*100,"-")</f>
        <v>-46.511627906976742</v>
      </c>
    </row>
    <row r="67" spans="2:10" ht="10.5" customHeight="1" x14ac:dyDescent="0.15">
      <c r="B67" s="22"/>
      <c r="C67" s="464" t="s">
        <v>64</v>
      </c>
      <c r="D67" s="479"/>
      <c r="E67" s="36" t="s">
        <v>56</v>
      </c>
      <c r="F67" s="37">
        <f>+[1]集計表!BQ11</f>
        <v>48</v>
      </c>
      <c r="G67" s="37">
        <f>+[1]集計表!BR11</f>
        <v>5</v>
      </c>
      <c r="H67" s="37">
        <f>+[1]集計表!BS11</f>
        <v>34</v>
      </c>
      <c r="I67" s="37">
        <f>+[1]集計表!BT11</f>
        <v>9</v>
      </c>
      <c r="J67" s="37"/>
    </row>
    <row r="68" spans="2:10" ht="10.5" customHeight="1" x14ac:dyDescent="0.15">
      <c r="B68" s="22"/>
      <c r="C68" s="480"/>
      <c r="D68" s="481"/>
      <c r="E68" s="38" t="s">
        <v>57</v>
      </c>
      <c r="F68" s="40"/>
      <c r="G68" s="40">
        <f t="shared" ref="G68:I68" si="64">IFERROR(G67/$F67,"-")</f>
        <v>0.10416666666666667</v>
      </c>
      <c r="H68" s="40">
        <f t="shared" si="64"/>
        <v>0.70833333333333337</v>
      </c>
      <c r="I68" s="40">
        <f t="shared" si="64"/>
        <v>0.1875</v>
      </c>
      <c r="J68" s="41">
        <f t="shared" ref="J68" si="65">IFERROR((G68-I68)*100,"-")</f>
        <v>-8.3333333333333321</v>
      </c>
    </row>
    <row r="69" spans="2:10" ht="10.5" customHeight="1" x14ac:dyDescent="0.15">
      <c r="B69" s="22"/>
      <c r="C69" s="464" t="s">
        <v>123</v>
      </c>
      <c r="D69" s="479"/>
      <c r="E69" s="36" t="s">
        <v>56</v>
      </c>
      <c r="F69" s="37">
        <f>+[1]集計表!BQ12</f>
        <v>45</v>
      </c>
      <c r="G69" s="37">
        <f>+[1]集計表!BR12</f>
        <v>2</v>
      </c>
      <c r="H69" s="37">
        <f>+[1]集計表!BS12</f>
        <v>22</v>
      </c>
      <c r="I69" s="37">
        <f>+[1]集計表!BT12</f>
        <v>21</v>
      </c>
      <c r="J69" s="37"/>
    </row>
    <row r="70" spans="2:10" ht="10.5" customHeight="1" x14ac:dyDescent="0.15">
      <c r="B70" s="22"/>
      <c r="C70" s="480"/>
      <c r="D70" s="481"/>
      <c r="E70" s="38" t="s">
        <v>57</v>
      </c>
      <c r="F70" s="40"/>
      <c r="G70" s="40">
        <f t="shared" ref="G70:I70" si="66">IFERROR(G69/$F69,"-")</f>
        <v>4.4444444444444446E-2</v>
      </c>
      <c r="H70" s="40">
        <f t="shared" si="66"/>
        <v>0.48888888888888887</v>
      </c>
      <c r="I70" s="40">
        <f t="shared" si="66"/>
        <v>0.46666666666666667</v>
      </c>
      <c r="J70" s="41">
        <f t="shared" ref="J70" si="67">IFERROR((G70-I70)*100,"-")</f>
        <v>-42.222222222222221</v>
      </c>
    </row>
    <row r="71" spans="2:10" ht="10.5" customHeight="1" x14ac:dyDescent="0.15">
      <c r="B71" s="22"/>
      <c r="C71" s="464" t="s">
        <v>85</v>
      </c>
      <c r="D71" s="479"/>
      <c r="E71" s="36" t="s">
        <v>56</v>
      </c>
      <c r="F71" s="37">
        <f>+[1]集計表!BQ13</f>
        <v>41</v>
      </c>
      <c r="G71" s="37">
        <f>+[1]集計表!BR13</f>
        <v>3</v>
      </c>
      <c r="H71" s="37">
        <f>+[1]集計表!BS13</f>
        <v>24</v>
      </c>
      <c r="I71" s="37">
        <f>+[1]集計表!BT13</f>
        <v>14</v>
      </c>
      <c r="J71" s="37"/>
    </row>
    <row r="72" spans="2:10" ht="10.5" customHeight="1" x14ac:dyDescent="0.15">
      <c r="B72" s="22"/>
      <c r="C72" s="480"/>
      <c r="D72" s="481"/>
      <c r="E72" s="38" t="s">
        <v>57</v>
      </c>
      <c r="F72" s="40"/>
      <c r="G72" s="40">
        <f t="shared" ref="G72:I72" si="68">IFERROR(G71/$F71,"-")</f>
        <v>7.3170731707317069E-2</v>
      </c>
      <c r="H72" s="40">
        <f t="shared" si="68"/>
        <v>0.58536585365853655</v>
      </c>
      <c r="I72" s="40">
        <f t="shared" si="68"/>
        <v>0.34146341463414637</v>
      </c>
      <c r="J72" s="41">
        <f t="shared" ref="J72" si="69">IFERROR((G72-I72)*100,"-")</f>
        <v>-26.829268292682929</v>
      </c>
    </row>
    <row r="73" spans="2:10" ht="10.5" customHeight="1" x14ac:dyDescent="0.15">
      <c r="B73" s="22"/>
      <c r="C73" s="464" t="s">
        <v>65</v>
      </c>
      <c r="D73" s="479"/>
      <c r="E73" s="36" t="s">
        <v>56</v>
      </c>
      <c r="F73" s="37">
        <f>+[1]集計表!BQ14</f>
        <v>151</v>
      </c>
      <c r="G73" s="37">
        <f>+[1]集計表!BR14</f>
        <v>9</v>
      </c>
      <c r="H73" s="37">
        <f>+[1]集計表!BS14</f>
        <v>88</v>
      </c>
      <c r="I73" s="37">
        <f>+[1]集計表!BT14</f>
        <v>54</v>
      </c>
      <c r="J73" s="37"/>
    </row>
    <row r="74" spans="2:10" ht="10.5" customHeight="1" x14ac:dyDescent="0.15">
      <c r="B74" s="22"/>
      <c r="C74" s="482"/>
      <c r="D74" s="483"/>
      <c r="E74" s="38" t="s">
        <v>57</v>
      </c>
      <c r="F74" s="40"/>
      <c r="G74" s="40">
        <f t="shared" ref="G74:I74" si="70">IFERROR(G73/$F73,"-")</f>
        <v>5.9602649006622516E-2</v>
      </c>
      <c r="H74" s="40">
        <f t="shared" si="70"/>
        <v>0.58278145695364236</v>
      </c>
      <c r="I74" s="40">
        <f t="shared" si="70"/>
        <v>0.35761589403973509</v>
      </c>
      <c r="J74" s="41">
        <f t="shared" ref="J74" si="71">IFERROR((G74-I74)*100,"-")</f>
        <v>-29.801324503311257</v>
      </c>
    </row>
    <row r="75" spans="2:10" ht="10.5" customHeight="1" x14ac:dyDescent="0.15">
      <c r="B75" s="22"/>
      <c r="C75" s="21"/>
      <c r="D75" s="451" t="s">
        <v>47</v>
      </c>
      <c r="E75" s="4" t="s">
        <v>56</v>
      </c>
      <c r="F75" s="3">
        <f>+[1]集計表!BQ45</f>
        <v>36</v>
      </c>
      <c r="G75" s="3">
        <f>+[1]集計表!BR45</f>
        <v>1</v>
      </c>
      <c r="H75" s="3">
        <f>+[1]集計表!BS45</f>
        <v>28</v>
      </c>
      <c r="I75" s="3">
        <f>+[1]集計表!BT45</f>
        <v>7</v>
      </c>
      <c r="J75" s="3"/>
    </row>
    <row r="76" spans="2:10" ht="10.5" customHeight="1" x14ac:dyDescent="0.15">
      <c r="B76" s="22"/>
      <c r="C76" s="21"/>
      <c r="D76" s="452"/>
      <c r="E76" s="5" t="s">
        <v>57</v>
      </c>
      <c r="F76" s="7"/>
      <c r="G76" s="7">
        <f t="shared" ref="G76:I76" si="72">IFERROR(G75/$F75,"-")</f>
        <v>2.7777777777777776E-2</v>
      </c>
      <c r="H76" s="7">
        <f t="shared" si="72"/>
        <v>0.77777777777777779</v>
      </c>
      <c r="I76" s="7">
        <f t="shared" si="72"/>
        <v>0.19444444444444445</v>
      </c>
      <c r="J76" s="8">
        <f t="shared" ref="J76" si="73">IFERROR((G76-I76)*100,"-")</f>
        <v>-16.666666666666668</v>
      </c>
    </row>
    <row r="77" spans="2:10" ht="10.5" customHeight="1" x14ac:dyDescent="0.15">
      <c r="B77" s="22"/>
      <c r="C77" s="21"/>
      <c r="D77" s="451" t="s">
        <v>124</v>
      </c>
      <c r="E77" s="4" t="s">
        <v>56</v>
      </c>
      <c r="F77" s="3">
        <f>+[1]集計表!BQ46</f>
        <v>39</v>
      </c>
      <c r="G77" s="3">
        <f>+[1]集計表!BR46</f>
        <v>1</v>
      </c>
      <c r="H77" s="3">
        <f>+[1]集計表!BS46</f>
        <v>17</v>
      </c>
      <c r="I77" s="3">
        <f>+[1]集計表!BT46</f>
        <v>21</v>
      </c>
      <c r="J77" s="3"/>
    </row>
    <row r="78" spans="2:10" ht="10.5" customHeight="1" x14ac:dyDescent="0.15">
      <c r="B78" s="22"/>
      <c r="C78" s="21"/>
      <c r="D78" s="452"/>
      <c r="E78" s="5" t="s">
        <v>57</v>
      </c>
      <c r="F78" s="7"/>
      <c r="G78" s="7">
        <f t="shared" ref="G78:I78" si="74">IFERROR(G77/$F77,"-")</f>
        <v>2.564102564102564E-2</v>
      </c>
      <c r="H78" s="7">
        <f t="shared" si="74"/>
        <v>0.4358974358974359</v>
      </c>
      <c r="I78" s="7">
        <f t="shared" si="74"/>
        <v>0.53846153846153844</v>
      </c>
      <c r="J78" s="8">
        <f t="shared" ref="J78" si="75">IFERROR((G78-I78)*100,"-")</f>
        <v>-51.282051282051277</v>
      </c>
    </row>
    <row r="79" spans="2:10" ht="10.5" customHeight="1" x14ac:dyDescent="0.15">
      <c r="B79" s="22"/>
      <c r="C79" s="21"/>
      <c r="D79" s="451" t="s">
        <v>130</v>
      </c>
      <c r="E79" s="4" t="s">
        <v>56</v>
      </c>
      <c r="F79" s="3">
        <f>+[1]集計表!BQ47</f>
        <v>40</v>
      </c>
      <c r="G79" s="3">
        <f>+[1]集計表!BR47</f>
        <v>2</v>
      </c>
      <c r="H79" s="3">
        <f>+[1]集計表!BS47</f>
        <v>22</v>
      </c>
      <c r="I79" s="3">
        <f>+[1]集計表!BT47</f>
        <v>16</v>
      </c>
      <c r="J79" s="3"/>
    </row>
    <row r="80" spans="2:10" ht="10.5" customHeight="1" x14ac:dyDescent="0.15">
      <c r="B80" s="22"/>
      <c r="C80" s="21"/>
      <c r="D80" s="452"/>
      <c r="E80" s="5" t="s">
        <v>57</v>
      </c>
      <c r="F80" s="7"/>
      <c r="G80" s="7">
        <f t="shared" ref="G80:I80" si="76">IFERROR(G79/$F79,"-")</f>
        <v>0.05</v>
      </c>
      <c r="H80" s="7">
        <f t="shared" si="76"/>
        <v>0.55000000000000004</v>
      </c>
      <c r="I80" s="7">
        <f t="shared" si="76"/>
        <v>0.4</v>
      </c>
      <c r="J80" s="8">
        <f t="shared" ref="J80" si="77">IFERROR((G80-I80)*100,"-")</f>
        <v>-35</v>
      </c>
    </row>
    <row r="81" spans="2:10" ht="10.5" customHeight="1" x14ac:dyDescent="0.15">
      <c r="B81" s="22"/>
      <c r="C81" s="21"/>
      <c r="D81" s="477" t="s">
        <v>83</v>
      </c>
      <c r="E81" s="4" t="s">
        <v>56</v>
      </c>
      <c r="F81" s="3">
        <f>+[1]集計表!BQ48</f>
        <v>36</v>
      </c>
      <c r="G81" s="3">
        <f>+[1]集計表!BR48</f>
        <v>5</v>
      </c>
      <c r="H81" s="3">
        <f>+[1]集計表!BS48</f>
        <v>21</v>
      </c>
      <c r="I81" s="3">
        <f>+[1]集計表!BT48</f>
        <v>10</v>
      </c>
      <c r="J81" s="3"/>
    </row>
    <row r="82" spans="2:10" ht="10.5" customHeight="1" x14ac:dyDescent="0.15">
      <c r="B82" s="23"/>
      <c r="C82" s="20"/>
      <c r="D82" s="478"/>
      <c r="E82" s="5" t="s">
        <v>57</v>
      </c>
      <c r="F82" s="7"/>
      <c r="G82" s="7">
        <f t="shared" ref="G82:I82" si="78">IFERROR(G81/$F81,"-")</f>
        <v>0.1388888888888889</v>
      </c>
      <c r="H82" s="7">
        <f t="shared" si="78"/>
        <v>0.58333333333333337</v>
      </c>
      <c r="I82" s="7">
        <f t="shared" si="78"/>
        <v>0.27777777777777779</v>
      </c>
      <c r="J82" s="8">
        <f t="shared" ref="J82" si="79">IFERROR((G82-I82)*100,"-")</f>
        <v>-13.888888888888889</v>
      </c>
    </row>
    <row r="83" spans="2:10" ht="10.5" customHeight="1" x14ac:dyDescent="0.15">
      <c r="B83" s="68"/>
      <c r="C83" s="68"/>
      <c r="D83" s="68"/>
      <c r="E83" s="68"/>
      <c r="F83" s="68"/>
      <c r="G83" s="68"/>
      <c r="H83" s="68"/>
      <c r="I83" s="68"/>
      <c r="J83" s="82"/>
    </row>
    <row r="84" spans="2:10" ht="10.5" customHeight="1" x14ac:dyDescent="0.15">
      <c r="B84" s="83"/>
      <c r="J84" s="83"/>
    </row>
  </sheetData>
  <sheetProtection algorithmName="SHA-512" hashValue="JDz4sXbRBM3fGtoGVQYvucitF1uioD1a6bK95Aw006a7LzyLisKYXifGaDc5shyarQN72Bm0xGt73fDuc9Pt/w==" saltValue="hOiFRHGT6vd3q0AYsoAUVQ==" spinCount="100000" sheet="1" objects="1" scenarios="1"/>
  <mergeCells count="45">
    <mergeCell ref="C29:D30"/>
    <mergeCell ref="B31:D32"/>
    <mergeCell ref="C33:D34"/>
    <mergeCell ref="D35:D36"/>
    <mergeCell ref="B1:D1"/>
    <mergeCell ref="C21:D22"/>
    <mergeCell ref="C19:D20"/>
    <mergeCell ref="C17:D18"/>
    <mergeCell ref="C23:D24"/>
    <mergeCell ref="C9:D10"/>
    <mergeCell ref="C13:D14"/>
    <mergeCell ref="B5:D6"/>
    <mergeCell ref="C15:D16"/>
    <mergeCell ref="C7:D8"/>
    <mergeCell ref="C11:D12"/>
    <mergeCell ref="B3:D4"/>
    <mergeCell ref="D55:D56"/>
    <mergeCell ref="D57:D58"/>
    <mergeCell ref="D59:D60"/>
    <mergeCell ref="C25:D26"/>
    <mergeCell ref="D39:D40"/>
    <mergeCell ref="C49:C50"/>
    <mergeCell ref="C41:D42"/>
    <mergeCell ref="D53:D54"/>
    <mergeCell ref="D49:D50"/>
    <mergeCell ref="C47:C48"/>
    <mergeCell ref="D43:D44"/>
    <mergeCell ref="D45:D46"/>
    <mergeCell ref="D47:D48"/>
    <mergeCell ref="D51:D52"/>
    <mergeCell ref="D37:D38"/>
    <mergeCell ref="C27:D28"/>
    <mergeCell ref="D81:D82"/>
    <mergeCell ref="C59:C60"/>
    <mergeCell ref="C61:C62"/>
    <mergeCell ref="D61:D62"/>
    <mergeCell ref="D63:D64"/>
    <mergeCell ref="D79:D80"/>
    <mergeCell ref="D77:D78"/>
    <mergeCell ref="C65:D66"/>
    <mergeCell ref="D75:D76"/>
    <mergeCell ref="C73:D74"/>
    <mergeCell ref="C69:D70"/>
    <mergeCell ref="C71:D72"/>
    <mergeCell ref="C67:D68"/>
  </mergeCells>
  <phoneticPr fontId="2"/>
  <printOptions horizontalCentered="1"/>
  <pageMargins left="0.78740157480314965" right="0.78740157480314965" top="0.74803149606299213" bottom="0.39370078740157483" header="0.51181102362204722" footer="0.19685039370078741"/>
  <pageSetup paperSize="9" scale="93" firstPageNumber="20" orientation="portrait" useFirstPageNumber="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K83"/>
  <sheetViews>
    <sheetView topLeftCell="B1" zoomScale="110" zoomScaleNormal="110" workbookViewId="0">
      <selection activeCell="F3" sqref="F3"/>
    </sheetView>
  </sheetViews>
  <sheetFormatPr defaultColWidth="9" defaultRowHeight="10.5" x14ac:dyDescent="0.15"/>
  <cols>
    <col min="1" max="1" width="9" style="1" hidden="1" customWidth="1"/>
    <col min="2" max="3" width="2.125" style="1" customWidth="1"/>
    <col min="4" max="4" width="29.5" style="1" customWidth="1"/>
    <col min="5" max="5" width="6.125" style="1" customWidth="1"/>
    <col min="6" max="9" width="9" style="1"/>
    <col min="10" max="10" width="9" style="89"/>
    <col min="11" max="16384" width="9" style="1"/>
  </cols>
  <sheetData>
    <row r="1" spans="1:10" ht="17.25" x14ac:dyDescent="0.2">
      <c r="A1" s="88"/>
      <c r="B1" s="85" t="s">
        <v>166</v>
      </c>
      <c r="C1" s="84"/>
      <c r="D1" s="84"/>
    </row>
    <row r="2" spans="1:10" ht="22.5" x14ac:dyDescent="0.15">
      <c r="B2" s="448"/>
      <c r="C2" s="449"/>
      <c r="D2" s="450"/>
      <c r="E2" s="2"/>
      <c r="F2" s="43" t="s">
        <v>98</v>
      </c>
      <c r="G2" s="65" t="s">
        <v>140</v>
      </c>
      <c r="H2" s="65" t="s">
        <v>107</v>
      </c>
      <c r="I2" s="65" t="s">
        <v>75</v>
      </c>
      <c r="J2" s="65" t="s">
        <v>222</v>
      </c>
    </row>
    <row r="3" spans="1:10" ht="10.5" customHeight="1" x14ac:dyDescent="0.15">
      <c r="B3" s="468" t="s">
        <v>58</v>
      </c>
      <c r="C3" s="469"/>
      <c r="D3" s="470"/>
      <c r="E3" s="24" t="s">
        <v>56</v>
      </c>
      <c r="F3" s="25">
        <f>+[1]集計表!BU6</f>
        <v>1269</v>
      </c>
      <c r="G3" s="25">
        <f>+[1]集計表!BV6</f>
        <v>98</v>
      </c>
      <c r="H3" s="25">
        <f>+[1]集計表!BW6</f>
        <v>852</v>
      </c>
      <c r="I3" s="25">
        <f>+[1]集計表!BX6</f>
        <v>319</v>
      </c>
      <c r="J3" s="25"/>
    </row>
    <row r="4" spans="1:10" ht="10.5" customHeight="1" x14ac:dyDescent="0.15">
      <c r="B4" s="471"/>
      <c r="C4" s="472"/>
      <c r="D4" s="473"/>
      <c r="E4" s="26" t="s">
        <v>57</v>
      </c>
      <c r="F4" s="27"/>
      <c r="G4" s="28">
        <f>IFERROR(G3/$F3,"-")</f>
        <v>7.7226162332545312E-2</v>
      </c>
      <c r="H4" s="28">
        <f t="shared" ref="H4:I4" si="0">IFERROR(H3/$F3,"-")</f>
        <v>0.67139479905437349</v>
      </c>
      <c r="I4" s="28">
        <f t="shared" si="0"/>
        <v>0.25137903861308114</v>
      </c>
      <c r="J4" s="29">
        <f>IFERROR((G4-I4)*100,"-")</f>
        <v>-17.415287628053584</v>
      </c>
    </row>
    <row r="5" spans="1:10" ht="10.5" customHeight="1" x14ac:dyDescent="0.15">
      <c r="B5" s="453" t="s">
        <v>59</v>
      </c>
      <c r="C5" s="454"/>
      <c r="D5" s="455"/>
      <c r="E5" s="30" t="s">
        <v>56</v>
      </c>
      <c r="F5" s="31">
        <f>+[1]集計表!BU7</f>
        <v>548</v>
      </c>
      <c r="G5" s="31">
        <f>+[1]集計表!BV7</f>
        <v>41</v>
      </c>
      <c r="H5" s="31">
        <f>+[1]集計表!BW7</f>
        <v>363</v>
      </c>
      <c r="I5" s="31">
        <f>+[1]集計表!BX7</f>
        <v>144</v>
      </c>
      <c r="J5" s="31"/>
    </row>
    <row r="6" spans="1:10" ht="10.5" customHeight="1" x14ac:dyDescent="0.15">
      <c r="B6" s="456"/>
      <c r="C6" s="457"/>
      <c r="D6" s="458"/>
      <c r="E6" s="32" t="s">
        <v>57</v>
      </c>
      <c r="F6" s="33"/>
      <c r="G6" s="70">
        <f>IFERROR(G5/$F5,"-")</f>
        <v>7.4817518248175188E-2</v>
      </c>
      <c r="H6" s="70">
        <f t="shared" ref="H6:I6" si="1">IFERROR(H5/$F5,"-")</f>
        <v>0.66240875912408759</v>
      </c>
      <c r="I6" s="70">
        <f t="shared" si="1"/>
        <v>0.26277372262773724</v>
      </c>
      <c r="J6" s="35">
        <f t="shared" ref="J6" si="2">IFERROR((G6-I6)*100,"-")</f>
        <v>-18.795620437956206</v>
      </c>
    </row>
    <row r="7" spans="1:10" ht="10.5" customHeight="1" x14ac:dyDescent="0.15">
      <c r="B7" s="22"/>
      <c r="C7" s="459" t="s">
        <v>158</v>
      </c>
      <c r="D7" s="460"/>
      <c r="E7" s="4" t="s">
        <v>56</v>
      </c>
      <c r="F7" s="3">
        <f>+[1]集計表!BU15</f>
        <v>42</v>
      </c>
      <c r="G7" s="3">
        <f>+[1]集計表!BV15</f>
        <v>7</v>
      </c>
      <c r="H7" s="3">
        <f>+[1]集計表!BW15</f>
        <v>23</v>
      </c>
      <c r="I7" s="3">
        <f>+[1]集計表!BX15</f>
        <v>12</v>
      </c>
      <c r="J7" s="90"/>
    </row>
    <row r="8" spans="1:10" ht="10.5" customHeight="1" x14ac:dyDescent="0.15">
      <c r="B8" s="22"/>
      <c r="C8" s="461"/>
      <c r="D8" s="462"/>
      <c r="E8" s="5" t="s">
        <v>57</v>
      </c>
      <c r="F8" s="6"/>
      <c r="G8" s="7">
        <f t="shared" ref="G8:I8" si="3">IFERROR(G7/$F7,"-")</f>
        <v>0.16666666666666666</v>
      </c>
      <c r="H8" s="7">
        <f t="shared" si="3"/>
        <v>0.54761904761904767</v>
      </c>
      <c r="I8" s="7">
        <f t="shared" si="3"/>
        <v>0.2857142857142857</v>
      </c>
      <c r="J8" s="8">
        <f t="shared" ref="J8" si="4">IFERROR((G8-I8)*100,"-")</f>
        <v>-11.904761904761903</v>
      </c>
    </row>
    <row r="9" spans="1:10" ht="10.5" customHeight="1" x14ac:dyDescent="0.15">
      <c r="B9" s="22"/>
      <c r="C9" s="459" t="s">
        <v>126</v>
      </c>
      <c r="D9" s="460"/>
      <c r="E9" s="4" t="s">
        <v>56</v>
      </c>
      <c r="F9" s="3">
        <f>+[1]集計表!BU16</f>
        <v>33</v>
      </c>
      <c r="G9" s="3">
        <f>+[1]集計表!BV16</f>
        <v>1</v>
      </c>
      <c r="H9" s="3">
        <f>+[1]集計表!BW16</f>
        <v>18</v>
      </c>
      <c r="I9" s="3">
        <f>+[1]集計表!BX16</f>
        <v>14</v>
      </c>
      <c r="J9" s="90"/>
    </row>
    <row r="10" spans="1:10" ht="10.5" customHeight="1" x14ac:dyDescent="0.15">
      <c r="B10" s="22"/>
      <c r="C10" s="461"/>
      <c r="D10" s="462"/>
      <c r="E10" s="5" t="s">
        <v>57</v>
      </c>
      <c r="F10" s="6"/>
      <c r="G10" s="7">
        <f t="shared" ref="G10:I10" si="5">IFERROR(G9/$F9,"-")</f>
        <v>3.0303030303030304E-2</v>
      </c>
      <c r="H10" s="7">
        <f t="shared" si="5"/>
        <v>0.54545454545454541</v>
      </c>
      <c r="I10" s="7">
        <f t="shared" si="5"/>
        <v>0.42424242424242425</v>
      </c>
      <c r="J10" s="8">
        <f t="shared" ref="J10" si="6">IFERROR((G10-I10)*100,"-")</f>
        <v>-39.393939393939391</v>
      </c>
    </row>
    <row r="11" spans="1:10" ht="10.5" customHeight="1" x14ac:dyDescent="0.15">
      <c r="B11" s="22"/>
      <c r="C11" s="459" t="s">
        <v>22</v>
      </c>
      <c r="D11" s="460"/>
      <c r="E11" s="4" t="s">
        <v>56</v>
      </c>
      <c r="F11" s="3">
        <f>+[1]集計表!BU17</f>
        <v>31</v>
      </c>
      <c r="G11" s="3">
        <f>+[1]集計表!BV17</f>
        <v>1</v>
      </c>
      <c r="H11" s="3">
        <f>+[1]集計表!BW17</f>
        <v>16</v>
      </c>
      <c r="I11" s="3">
        <f>+[1]集計表!BX17</f>
        <v>14</v>
      </c>
      <c r="J11" s="90"/>
    </row>
    <row r="12" spans="1:10" ht="10.5" customHeight="1" x14ac:dyDescent="0.15">
      <c r="B12" s="22"/>
      <c r="C12" s="461"/>
      <c r="D12" s="462"/>
      <c r="E12" s="5" t="s">
        <v>57</v>
      </c>
      <c r="F12" s="6"/>
      <c r="G12" s="7">
        <f t="shared" ref="G12:I12" si="7">IFERROR(G11/$F11,"-")</f>
        <v>3.2258064516129031E-2</v>
      </c>
      <c r="H12" s="7">
        <f t="shared" si="7"/>
        <v>0.5161290322580645</v>
      </c>
      <c r="I12" s="7">
        <f t="shared" si="7"/>
        <v>0.45161290322580644</v>
      </c>
      <c r="J12" s="8">
        <f t="shared" ref="J12" si="8">IFERROR((G12-I12)*100,"-")</f>
        <v>-41.935483870967737</v>
      </c>
    </row>
    <row r="13" spans="1:10" ht="10.5" customHeight="1" x14ac:dyDescent="0.15">
      <c r="B13" s="22"/>
      <c r="C13" s="459" t="s">
        <v>25</v>
      </c>
      <c r="D13" s="460"/>
      <c r="E13" s="4" t="s">
        <v>56</v>
      </c>
      <c r="F13" s="3">
        <f>+[1]集計表!BU18</f>
        <v>50</v>
      </c>
      <c r="G13" s="3">
        <f>+[1]集計表!BV18</f>
        <v>3</v>
      </c>
      <c r="H13" s="3">
        <f>+[1]集計表!BW18</f>
        <v>35</v>
      </c>
      <c r="I13" s="3">
        <f>+[1]集計表!BX18</f>
        <v>12</v>
      </c>
      <c r="J13" s="90"/>
    </row>
    <row r="14" spans="1:10" ht="10.5" customHeight="1" x14ac:dyDescent="0.15">
      <c r="B14" s="22"/>
      <c r="C14" s="461"/>
      <c r="D14" s="462"/>
      <c r="E14" s="5" t="s">
        <v>57</v>
      </c>
      <c r="F14" s="6"/>
      <c r="G14" s="7">
        <f t="shared" ref="G14:I14" si="9">IFERROR(G13/$F13,"-")</f>
        <v>0.06</v>
      </c>
      <c r="H14" s="7">
        <f t="shared" si="9"/>
        <v>0.7</v>
      </c>
      <c r="I14" s="7">
        <f t="shared" si="9"/>
        <v>0.24</v>
      </c>
      <c r="J14" s="8">
        <f t="shared" ref="J14" si="10">IFERROR((G14-I14)*100,"-")</f>
        <v>-18</v>
      </c>
    </row>
    <row r="15" spans="1:10" ht="10.5" customHeight="1" x14ac:dyDescent="0.15">
      <c r="B15" s="22"/>
      <c r="C15" s="459" t="s">
        <v>117</v>
      </c>
      <c r="D15" s="460"/>
      <c r="E15" s="4" t="s">
        <v>56</v>
      </c>
      <c r="F15" s="3">
        <f>+[1]集計表!BU19</f>
        <v>45</v>
      </c>
      <c r="G15" s="3">
        <f>+[1]集計表!BV19</f>
        <v>2</v>
      </c>
      <c r="H15" s="3">
        <f>+[1]集計表!BW19</f>
        <v>27</v>
      </c>
      <c r="I15" s="3">
        <f>+[1]集計表!BX19</f>
        <v>16</v>
      </c>
      <c r="J15" s="90"/>
    </row>
    <row r="16" spans="1:10" ht="10.5" customHeight="1" x14ac:dyDescent="0.15">
      <c r="B16" s="22"/>
      <c r="C16" s="461"/>
      <c r="D16" s="462"/>
      <c r="E16" s="5" t="s">
        <v>57</v>
      </c>
      <c r="F16" s="6"/>
      <c r="G16" s="7">
        <f t="shared" ref="G16:I16" si="11">IFERROR(G15/$F15,"-")</f>
        <v>4.4444444444444446E-2</v>
      </c>
      <c r="H16" s="7">
        <f t="shared" si="11"/>
        <v>0.6</v>
      </c>
      <c r="I16" s="7">
        <f t="shared" si="11"/>
        <v>0.35555555555555557</v>
      </c>
      <c r="J16" s="8">
        <f t="shared" ref="J16" si="12">IFERROR((G16-I16)*100,"-")</f>
        <v>-31.111111111111111</v>
      </c>
    </row>
    <row r="17" spans="2:11" ht="10.5" customHeight="1" x14ac:dyDescent="0.15">
      <c r="B17" s="22"/>
      <c r="C17" s="459" t="s">
        <v>152</v>
      </c>
      <c r="D17" s="460"/>
      <c r="E17" s="4" t="s">
        <v>56</v>
      </c>
      <c r="F17" s="3">
        <f>+[1]集計表!BU20</f>
        <v>36</v>
      </c>
      <c r="G17" s="3">
        <f>+[1]集計表!BV20</f>
        <v>2</v>
      </c>
      <c r="H17" s="3">
        <f>+[1]集計表!BW20</f>
        <v>30</v>
      </c>
      <c r="I17" s="3">
        <f>+[1]集計表!BX20</f>
        <v>4</v>
      </c>
      <c r="J17" s="90"/>
    </row>
    <row r="18" spans="2:11" ht="10.5" customHeight="1" x14ac:dyDescent="0.15">
      <c r="B18" s="22"/>
      <c r="C18" s="461"/>
      <c r="D18" s="462"/>
      <c r="E18" s="5" t="s">
        <v>57</v>
      </c>
      <c r="F18" s="6"/>
      <c r="G18" s="7">
        <f t="shared" ref="G18:I18" si="13">IFERROR(G17/$F17,"-")</f>
        <v>5.5555555555555552E-2</v>
      </c>
      <c r="H18" s="7">
        <f t="shared" si="13"/>
        <v>0.83333333333333337</v>
      </c>
      <c r="I18" s="7">
        <f t="shared" si="13"/>
        <v>0.1111111111111111</v>
      </c>
      <c r="J18" s="8">
        <f t="shared" ref="J18" si="14">IFERROR((G18-I18)*100,"-")</f>
        <v>-5.5555555555555554</v>
      </c>
    </row>
    <row r="19" spans="2:11" ht="10.5" customHeight="1" x14ac:dyDescent="0.15">
      <c r="B19" s="22"/>
      <c r="C19" s="459" t="s">
        <v>27</v>
      </c>
      <c r="D19" s="460"/>
      <c r="E19" s="4" t="s">
        <v>56</v>
      </c>
      <c r="F19" s="3">
        <f>+[1]集計表!BU21</f>
        <v>46</v>
      </c>
      <c r="G19" s="3">
        <f>+[1]集計表!BV21</f>
        <v>5</v>
      </c>
      <c r="H19" s="3">
        <f>+[1]集計表!BW21</f>
        <v>27</v>
      </c>
      <c r="I19" s="3">
        <f>+[1]集計表!BX21</f>
        <v>14</v>
      </c>
      <c r="J19" s="90"/>
    </row>
    <row r="20" spans="2:11" ht="10.5" customHeight="1" x14ac:dyDescent="0.15">
      <c r="B20" s="22"/>
      <c r="C20" s="461"/>
      <c r="D20" s="462"/>
      <c r="E20" s="5" t="s">
        <v>57</v>
      </c>
      <c r="F20" s="6"/>
      <c r="G20" s="7">
        <f t="shared" ref="G20:I20" si="15">IFERROR(G19/$F19,"-")</f>
        <v>0.10869565217391304</v>
      </c>
      <c r="H20" s="7">
        <f t="shared" si="15"/>
        <v>0.58695652173913049</v>
      </c>
      <c r="I20" s="7">
        <f t="shared" si="15"/>
        <v>0.30434782608695654</v>
      </c>
      <c r="J20" s="8">
        <f t="shared" ref="J20" si="16">IFERROR((G20-I20)*100,"-")</f>
        <v>-19.565217391304351</v>
      </c>
    </row>
    <row r="21" spans="2:11" ht="10.5" customHeight="1" x14ac:dyDescent="0.15">
      <c r="B21" s="22"/>
      <c r="C21" s="459" t="s">
        <v>84</v>
      </c>
      <c r="D21" s="460"/>
      <c r="E21" s="4" t="s">
        <v>56</v>
      </c>
      <c r="F21" s="3">
        <f>+[1]集計表!BU22</f>
        <v>51</v>
      </c>
      <c r="G21" s="3">
        <f>+[1]集計表!BV22</f>
        <v>2</v>
      </c>
      <c r="H21" s="3">
        <f>+[1]集計表!BW22</f>
        <v>30</v>
      </c>
      <c r="I21" s="3">
        <f>+[1]集計表!BX22</f>
        <v>19</v>
      </c>
      <c r="J21" s="90"/>
    </row>
    <row r="22" spans="2:11" ht="10.5" customHeight="1" x14ac:dyDescent="0.15">
      <c r="B22" s="22"/>
      <c r="C22" s="461"/>
      <c r="D22" s="462"/>
      <c r="E22" s="5" t="s">
        <v>57</v>
      </c>
      <c r="F22" s="6"/>
      <c r="G22" s="7">
        <f t="shared" ref="G22:I22" si="17">IFERROR(G21/$F21,"-")</f>
        <v>3.9215686274509803E-2</v>
      </c>
      <c r="H22" s="7">
        <f t="shared" si="17"/>
        <v>0.58823529411764708</v>
      </c>
      <c r="I22" s="7">
        <f t="shared" si="17"/>
        <v>0.37254901960784315</v>
      </c>
      <c r="J22" s="8">
        <f t="shared" ref="J22" si="18">IFERROR((G22-I22)*100,"-")</f>
        <v>-33.333333333333336</v>
      </c>
    </row>
    <row r="23" spans="2:11" ht="10.5" customHeight="1" x14ac:dyDescent="0.15">
      <c r="B23" s="22"/>
      <c r="C23" s="459" t="s">
        <v>29</v>
      </c>
      <c r="D23" s="460"/>
      <c r="E23" s="4" t="s">
        <v>56</v>
      </c>
      <c r="F23" s="3">
        <f>+[1]集計表!BU23</f>
        <v>68</v>
      </c>
      <c r="G23" s="3">
        <f>+[1]集計表!BV23</f>
        <v>5</v>
      </c>
      <c r="H23" s="3">
        <f>+[1]集計表!BW23</f>
        <v>50</v>
      </c>
      <c r="I23" s="3">
        <f>+[1]集計表!BX23</f>
        <v>13</v>
      </c>
      <c r="J23" s="90"/>
    </row>
    <row r="24" spans="2:11" ht="10.5" customHeight="1" x14ac:dyDescent="0.15">
      <c r="B24" s="22"/>
      <c r="C24" s="461"/>
      <c r="D24" s="462"/>
      <c r="E24" s="5" t="s">
        <v>57</v>
      </c>
      <c r="F24" s="6"/>
      <c r="G24" s="7">
        <f t="shared" ref="G24:I24" si="19">IFERROR(G23/$F23,"-")</f>
        <v>7.3529411764705885E-2</v>
      </c>
      <c r="H24" s="7">
        <f t="shared" si="19"/>
        <v>0.73529411764705888</v>
      </c>
      <c r="I24" s="7">
        <f t="shared" si="19"/>
        <v>0.19117647058823528</v>
      </c>
      <c r="J24" s="8">
        <f t="shared" ref="J24" si="20">IFERROR((G24-I24)*100,"-")</f>
        <v>-11.76470588235294</v>
      </c>
    </row>
    <row r="25" spans="2:11" ht="10.5" customHeight="1" x14ac:dyDescent="0.15">
      <c r="B25" s="22"/>
      <c r="C25" s="459" t="s">
        <v>32</v>
      </c>
      <c r="D25" s="460"/>
      <c r="E25" s="4" t="s">
        <v>56</v>
      </c>
      <c r="F25" s="3">
        <f>+[1]集計表!BU24</f>
        <v>46</v>
      </c>
      <c r="G25" s="3">
        <f>+[1]集計表!BV24</f>
        <v>8</v>
      </c>
      <c r="H25" s="3">
        <f>+[1]集計表!BW24</f>
        <v>28</v>
      </c>
      <c r="I25" s="3">
        <f>+[1]集計表!BX24</f>
        <v>10</v>
      </c>
      <c r="J25" s="90"/>
    </row>
    <row r="26" spans="2:11" ht="10.5" customHeight="1" x14ac:dyDescent="0.15">
      <c r="B26" s="22"/>
      <c r="C26" s="461"/>
      <c r="D26" s="462"/>
      <c r="E26" s="5" t="s">
        <v>57</v>
      </c>
      <c r="F26" s="6"/>
      <c r="G26" s="7">
        <f t="shared" ref="G26:I26" si="21">IFERROR(G25/$F25,"-")</f>
        <v>0.17391304347826086</v>
      </c>
      <c r="H26" s="7">
        <f t="shared" si="21"/>
        <v>0.60869565217391308</v>
      </c>
      <c r="I26" s="7">
        <f t="shared" si="21"/>
        <v>0.21739130434782608</v>
      </c>
      <c r="J26" s="8">
        <f t="shared" ref="J26" si="22">IFERROR((G26-I26)*100,"-")</f>
        <v>-4.3478260869565215</v>
      </c>
    </row>
    <row r="27" spans="2:11" ht="10.5" customHeight="1" x14ac:dyDescent="0.15">
      <c r="B27" s="22"/>
      <c r="C27" s="459" t="s">
        <v>33</v>
      </c>
      <c r="D27" s="460"/>
      <c r="E27" s="4" t="s">
        <v>56</v>
      </c>
      <c r="F27" s="3">
        <f>+[1]集計表!BU25</f>
        <v>44</v>
      </c>
      <c r="G27" s="3">
        <f>+[1]集計表!BV25</f>
        <v>3</v>
      </c>
      <c r="H27" s="3">
        <f>+[1]集計表!BW25</f>
        <v>37</v>
      </c>
      <c r="I27" s="3">
        <f>+[1]集計表!BX25</f>
        <v>4</v>
      </c>
      <c r="J27" s="90"/>
    </row>
    <row r="28" spans="2:11" ht="10.5" customHeight="1" x14ac:dyDescent="0.15">
      <c r="B28" s="22"/>
      <c r="C28" s="461"/>
      <c r="D28" s="462"/>
      <c r="E28" s="5" t="s">
        <v>57</v>
      </c>
      <c r="F28" s="6"/>
      <c r="G28" s="7">
        <f t="shared" ref="G28:I28" si="23">IFERROR(G27/$F27,"-")</f>
        <v>6.8181818181818177E-2</v>
      </c>
      <c r="H28" s="7">
        <f t="shared" si="23"/>
        <v>0.84090909090909094</v>
      </c>
      <c r="I28" s="7">
        <f t="shared" si="23"/>
        <v>9.0909090909090912E-2</v>
      </c>
      <c r="J28" s="8">
        <f t="shared" ref="J28" si="24">IFERROR((G28-I28)*100,"-")</f>
        <v>-2.2727272727272734</v>
      </c>
    </row>
    <row r="29" spans="2:11" ht="10.5" customHeight="1" x14ac:dyDescent="0.15">
      <c r="B29" s="22"/>
      <c r="C29" s="459" t="s">
        <v>31</v>
      </c>
      <c r="D29" s="460"/>
      <c r="E29" s="4" t="s">
        <v>56</v>
      </c>
      <c r="F29" s="3">
        <f>+[1]集計表!BU26</f>
        <v>56</v>
      </c>
      <c r="G29" s="3">
        <f>+[1]集計表!BV26</f>
        <v>2</v>
      </c>
      <c r="H29" s="3">
        <f>+[1]集計表!BW26</f>
        <v>42</v>
      </c>
      <c r="I29" s="3">
        <f>+[1]集計表!BX26</f>
        <v>12</v>
      </c>
      <c r="J29" s="90"/>
    </row>
    <row r="30" spans="2:11" ht="10.5" customHeight="1" x14ac:dyDescent="0.15">
      <c r="B30" s="22"/>
      <c r="C30" s="461"/>
      <c r="D30" s="462"/>
      <c r="E30" s="5" t="s">
        <v>57</v>
      </c>
      <c r="F30" s="6"/>
      <c r="G30" s="7">
        <f t="shared" ref="G30:I30" si="25">IFERROR(G29/$F29,"-")</f>
        <v>3.5714285714285712E-2</v>
      </c>
      <c r="H30" s="7">
        <f t="shared" si="25"/>
        <v>0.75</v>
      </c>
      <c r="I30" s="7">
        <f t="shared" si="25"/>
        <v>0.21428571428571427</v>
      </c>
      <c r="J30" s="8">
        <f t="shared" ref="J30" si="26">IFERROR((G30-I30)*100,"-")</f>
        <v>-17.857142857142854</v>
      </c>
    </row>
    <row r="31" spans="2:11" ht="10.5" customHeight="1" x14ac:dyDescent="0.15">
      <c r="B31" s="453" t="s">
        <v>60</v>
      </c>
      <c r="C31" s="454"/>
      <c r="D31" s="455"/>
      <c r="E31" s="30" t="s">
        <v>56</v>
      </c>
      <c r="F31" s="31">
        <f>+F33+F41+F65+F67+F69+F71+F73</f>
        <v>721</v>
      </c>
      <c r="G31" s="31">
        <f t="shared" ref="G31:I31" si="27">+G33+G41+G65+G67+G69+G71+G73</f>
        <v>57</v>
      </c>
      <c r="H31" s="31">
        <f t="shared" si="27"/>
        <v>489</v>
      </c>
      <c r="I31" s="31">
        <f t="shared" si="27"/>
        <v>175</v>
      </c>
      <c r="J31" s="91"/>
    </row>
    <row r="32" spans="2:11" ht="10.5" customHeight="1" x14ac:dyDescent="0.15">
      <c r="B32" s="456"/>
      <c r="C32" s="457"/>
      <c r="D32" s="458"/>
      <c r="E32" s="32" t="s">
        <v>57</v>
      </c>
      <c r="F32" s="33"/>
      <c r="G32" s="34">
        <f t="shared" ref="G32:I32" si="28">IFERROR(G31/$F31,"-")</f>
        <v>7.9056865464632461E-2</v>
      </c>
      <c r="H32" s="34">
        <f t="shared" si="28"/>
        <v>0.67822468793342583</v>
      </c>
      <c r="I32" s="34">
        <f t="shared" si="28"/>
        <v>0.24271844660194175</v>
      </c>
      <c r="J32" s="97">
        <f t="shared" ref="J32" si="29">IFERROR((G32-I32)*100,"-")</f>
        <v>-16.366158113730929</v>
      </c>
      <c r="K32" s="89"/>
    </row>
    <row r="33" spans="2:10" ht="10.5" customHeight="1" x14ac:dyDescent="0.15">
      <c r="B33" s="52"/>
      <c r="C33" s="464" t="s">
        <v>61</v>
      </c>
      <c r="D33" s="465"/>
      <c r="E33" s="36" t="s">
        <v>56</v>
      </c>
      <c r="F33" s="37">
        <f>+[1]集計表!BU8</f>
        <v>144</v>
      </c>
      <c r="G33" s="37">
        <f>+[1]集計表!BV8</f>
        <v>13</v>
      </c>
      <c r="H33" s="37">
        <f>+[1]集計表!BW8</f>
        <v>94</v>
      </c>
      <c r="I33" s="37">
        <f>+[1]集計表!BX8</f>
        <v>37</v>
      </c>
      <c r="J33" s="92"/>
    </row>
    <row r="34" spans="2:10" ht="10.5" customHeight="1" x14ac:dyDescent="0.15">
      <c r="B34" s="52"/>
      <c r="C34" s="466"/>
      <c r="D34" s="467"/>
      <c r="E34" s="38" t="s">
        <v>57</v>
      </c>
      <c r="F34" s="39"/>
      <c r="G34" s="40">
        <f t="shared" ref="G34:I34" si="30">IFERROR(G33/$F33,"-")</f>
        <v>9.0277777777777776E-2</v>
      </c>
      <c r="H34" s="40">
        <f t="shared" si="30"/>
        <v>0.65277777777777779</v>
      </c>
      <c r="I34" s="40">
        <f t="shared" si="30"/>
        <v>0.25694444444444442</v>
      </c>
      <c r="J34" s="93">
        <f t="shared" ref="J34" si="31">IFERROR((G34-I34)*100,"-")</f>
        <v>-16.666666666666664</v>
      </c>
    </row>
    <row r="35" spans="2:10" ht="10.5" customHeight="1" x14ac:dyDescent="0.15">
      <c r="B35" s="52"/>
      <c r="C35" s="62"/>
      <c r="D35" s="451" t="s">
        <v>39</v>
      </c>
      <c r="E35" s="4" t="s">
        <v>56</v>
      </c>
      <c r="F35" s="3">
        <f>+[1]集計表!BU27</f>
        <v>44</v>
      </c>
      <c r="G35" s="3">
        <f>+[1]集計表!BV27</f>
        <v>2</v>
      </c>
      <c r="H35" s="3">
        <f>+[1]集計表!BW27</f>
        <v>31</v>
      </c>
      <c r="I35" s="3">
        <f>+[1]集計表!BX27</f>
        <v>11</v>
      </c>
      <c r="J35" s="90"/>
    </row>
    <row r="36" spans="2:10" ht="10.5" customHeight="1" x14ac:dyDescent="0.15">
      <c r="B36" s="52"/>
      <c r="C36" s="62"/>
      <c r="D36" s="452"/>
      <c r="E36" s="5" t="s">
        <v>57</v>
      </c>
      <c r="F36" s="6"/>
      <c r="G36" s="7">
        <f t="shared" ref="G36:I36" si="32">IFERROR(G35/$F35,"-")</f>
        <v>4.5454545454545456E-2</v>
      </c>
      <c r="H36" s="7">
        <f t="shared" si="32"/>
        <v>0.70454545454545459</v>
      </c>
      <c r="I36" s="7">
        <f t="shared" si="32"/>
        <v>0.25</v>
      </c>
      <c r="J36" s="8">
        <f t="shared" ref="J36" si="33">IFERROR((G36-I36)*100,"-")</f>
        <v>-20.454545454545453</v>
      </c>
    </row>
    <row r="37" spans="2:10" ht="10.5" customHeight="1" x14ac:dyDescent="0.15">
      <c r="B37" s="52"/>
      <c r="C37" s="62"/>
      <c r="D37" s="451" t="s">
        <v>19</v>
      </c>
      <c r="E37" s="4" t="s">
        <v>56</v>
      </c>
      <c r="F37" s="3">
        <f>+[1]集計表!BU28</f>
        <v>54</v>
      </c>
      <c r="G37" s="3">
        <f>+[1]集計表!BV28</f>
        <v>4</v>
      </c>
      <c r="H37" s="3">
        <f>+[1]集計表!BW28</f>
        <v>32</v>
      </c>
      <c r="I37" s="3">
        <f>+[1]集計表!BX28</f>
        <v>18</v>
      </c>
      <c r="J37" s="90"/>
    </row>
    <row r="38" spans="2:10" ht="10.5" customHeight="1" x14ac:dyDescent="0.15">
      <c r="B38" s="52"/>
      <c r="C38" s="62"/>
      <c r="D38" s="452"/>
      <c r="E38" s="5" t="s">
        <v>57</v>
      </c>
      <c r="F38" s="6"/>
      <c r="G38" s="7">
        <f t="shared" ref="G38:I38" si="34">IFERROR(G37/$F37,"-")</f>
        <v>7.407407407407407E-2</v>
      </c>
      <c r="H38" s="7">
        <f t="shared" si="34"/>
        <v>0.59259259259259256</v>
      </c>
      <c r="I38" s="7">
        <f t="shared" si="34"/>
        <v>0.33333333333333331</v>
      </c>
      <c r="J38" s="8">
        <f t="shared" ref="J38" si="35">IFERROR((G38-I38)*100,"-")</f>
        <v>-25.925925925925924</v>
      </c>
    </row>
    <row r="39" spans="2:10" ht="10.5" customHeight="1" x14ac:dyDescent="0.15">
      <c r="B39" s="52"/>
      <c r="C39" s="62"/>
      <c r="D39" s="451" t="s">
        <v>20</v>
      </c>
      <c r="E39" s="4" t="s">
        <v>56</v>
      </c>
      <c r="F39" s="3">
        <f>+[1]集計表!BU29</f>
        <v>46</v>
      </c>
      <c r="G39" s="3">
        <f>+[1]集計表!BV29</f>
        <v>7</v>
      </c>
      <c r="H39" s="3">
        <f>+[1]集計表!BW29</f>
        <v>31</v>
      </c>
      <c r="I39" s="3">
        <f>+[1]集計表!BX29</f>
        <v>8</v>
      </c>
      <c r="J39" s="90"/>
    </row>
    <row r="40" spans="2:10" ht="10.5" customHeight="1" x14ac:dyDescent="0.15">
      <c r="B40" s="52"/>
      <c r="C40" s="63"/>
      <c r="D40" s="452"/>
      <c r="E40" s="5" t="s">
        <v>57</v>
      </c>
      <c r="F40" s="6"/>
      <c r="G40" s="7">
        <f t="shared" ref="G40:I40" si="36">IFERROR(G39/$F39,"-")</f>
        <v>0.15217391304347827</v>
      </c>
      <c r="H40" s="7">
        <f t="shared" si="36"/>
        <v>0.67391304347826086</v>
      </c>
      <c r="I40" s="7">
        <f t="shared" si="36"/>
        <v>0.17391304347826086</v>
      </c>
      <c r="J40" s="8">
        <f t="shared" ref="J40" si="37">IFERROR((G40-I40)*100,"-")</f>
        <v>-2.1739130434782594</v>
      </c>
    </row>
    <row r="41" spans="2:10" ht="10.5" customHeight="1" x14ac:dyDescent="0.15">
      <c r="B41" s="52"/>
      <c r="C41" s="464" t="s">
        <v>62</v>
      </c>
      <c r="D41" s="465"/>
      <c r="E41" s="36" t="s">
        <v>56</v>
      </c>
      <c r="F41" s="37">
        <f>+[1]集計表!BU9</f>
        <v>250</v>
      </c>
      <c r="G41" s="37">
        <f>+[1]集計表!BV9</f>
        <v>18</v>
      </c>
      <c r="H41" s="37">
        <f>+[1]集計表!BW9</f>
        <v>162</v>
      </c>
      <c r="I41" s="37">
        <f>+[1]集計表!BX9</f>
        <v>70</v>
      </c>
      <c r="J41" s="92"/>
    </row>
    <row r="42" spans="2:10" ht="10.5" customHeight="1" x14ac:dyDescent="0.15">
      <c r="B42" s="52"/>
      <c r="C42" s="466"/>
      <c r="D42" s="467"/>
      <c r="E42" s="38" t="s">
        <v>57</v>
      </c>
      <c r="F42" s="39"/>
      <c r="G42" s="40">
        <f t="shared" ref="G42:I42" si="38">IFERROR(G41/$F41,"-")</f>
        <v>7.1999999999999995E-2</v>
      </c>
      <c r="H42" s="40">
        <f t="shared" si="38"/>
        <v>0.64800000000000002</v>
      </c>
      <c r="I42" s="40">
        <f t="shared" si="38"/>
        <v>0.28000000000000003</v>
      </c>
      <c r="J42" s="98">
        <f t="shared" ref="J42" si="39">IFERROR((G42-I42)*100,"-")</f>
        <v>-20.8</v>
      </c>
    </row>
    <row r="43" spans="2:10" ht="10.5" customHeight="1" x14ac:dyDescent="0.15">
      <c r="B43" s="52"/>
      <c r="C43" s="62"/>
      <c r="D43" s="451" t="s">
        <v>50</v>
      </c>
      <c r="E43" s="4" t="s">
        <v>56</v>
      </c>
      <c r="F43" s="3">
        <f>+[1]集計表!BU30</f>
        <v>113</v>
      </c>
      <c r="G43" s="3">
        <f>+[1]集計表!BV30</f>
        <v>12</v>
      </c>
      <c r="H43" s="3">
        <f>+[1]集計表!BW30</f>
        <v>72</v>
      </c>
      <c r="I43" s="3">
        <f>+[1]集計表!BX30</f>
        <v>29</v>
      </c>
      <c r="J43" s="90"/>
    </row>
    <row r="44" spans="2:10" ht="10.5" customHeight="1" x14ac:dyDescent="0.15">
      <c r="B44" s="52"/>
      <c r="C44" s="62"/>
      <c r="D44" s="452"/>
      <c r="E44" s="5" t="s">
        <v>57</v>
      </c>
      <c r="F44" s="6"/>
      <c r="G44" s="7">
        <f t="shared" ref="G44:I44" si="40">IFERROR(G43/$F43,"-")</f>
        <v>0.10619469026548672</v>
      </c>
      <c r="H44" s="7">
        <f t="shared" si="40"/>
        <v>0.63716814159292035</v>
      </c>
      <c r="I44" s="7">
        <f t="shared" si="40"/>
        <v>0.25663716814159293</v>
      </c>
      <c r="J44" s="8">
        <f t="shared" ref="J44" si="41">IFERROR((G44-I44)*100,"-")</f>
        <v>-15.044247787610621</v>
      </c>
    </row>
    <row r="45" spans="2:10" ht="10.5" customHeight="1" x14ac:dyDescent="0.15">
      <c r="B45" s="52"/>
      <c r="C45" s="62"/>
      <c r="D45" s="451" t="s">
        <v>131</v>
      </c>
      <c r="E45" s="4" t="s">
        <v>56</v>
      </c>
      <c r="F45" s="3">
        <f>+[1]集計表!BU31</f>
        <v>14</v>
      </c>
      <c r="G45" s="3">
        <f>+[1]集計表!BV31</f>
        <v>2</v>
      </c>
      <c r="H45" s="3">
        <f>+[1]集計表!BW31</f>
        <v>7</v>
      </c>
      <c r="I45" s="3">
        <f>+[1]集計表!BX31</f>
        <v>5</v>
      </c>
      <c r="J45" s="90"/>
    </row>
    <row r="46" spans="2:10" ht="10.5" customHeight="1" x14ac:dyDescent="0.15">
      <c r="B46" s="52"/>
      <c r="C46" s="62"/>
      <c r="D46" s="452"/>
      <c r="E46" s="5" t="s">
        <v>57</v>
      </c>
      <c r="F46" s="6"/>
      <c r="G46" s="7">
        <f t="shared" ref="G46:I46" si="42">IFERROR(G45/$F45,"-")</f>
        <v>0.14285714285714285</v>
      </c>
      <c r="H46" s="7">
        <f t="shared" si="42"/>
        <v>0.5</v>
      </c>
      <c r="I46" s="7">
        <f t="shared" si="42"/>
        <v>0.35714285714285715</v>
      </c>
      <c r="J46" s="8">
        <f t="shared" ref="J46" si="43">IFERROR((G46-I46)*100,"-")</f>
        <v>-21.428571428571431</v>
      </c>
    </row>
    <row r="47" spans="2:10" ht="10.5" customHeight="1" x14ac:dyDescent="0.15">
      <c r="B47" s="52"/>
      <c r="C47" s="447" t="s">
        <v>113</v>
      </c>
      <c r="D47" s="451" t="s">
        <v>44</v>
      </c>
      <c r="E47" s="4" t="s">
        <v>56</v>
      </c>
      <c r="F47" s="3">
        <f>+[1]集計表!BU32</f>
        <v>26</v>
      </c>
      <c r="G47" s="3">
        <f>+[1]集計表!BV32</f>
        <v>2</v>
      </c>
      <c r="H47" s="3">
        <f>+[1]集計表!BW32</f>
        <v>20</v>
      </c>
      <c r="I47" s="3">
        <f>+[1]集計表!BX32</f>
        <v>4</v>
      </c>
      <c r="J47" s="90"/>
    </row>
    <row r="48" spans="2:10" ht="10.5" customHeight="1" x14ac:dyDescent="0.15">
      <c r="B48" s="52"/>
      <c r="C48" s="447"/>
      <c r="D48" s="452"/>
      <c r="E48" s="5" t="s">
        <v>57</v>
      </c>
      <c r="F48" s="6"/>
      <c r="G48" s="7">
        <f t="shared" ref="G48:I48" si="44">IFERROR(G47/$F47,"-")</f>
        <v>7.6923076923076927E-2</v>
      </c>
      <c r="H48" s="7">
        <f t="shared" si="44"/>
        <v>0.76923076923076927</v>
      </c>
      <c r="I48" s="7">
        <f t="shared" si="44"/>
        <v>0.15384615384615385</v>
      </c>
      <c r="J48" s="8">
        <f t="shared" ref="J48" si="45">IFERROR((G48-I48)*100,"-")</f>
        <v>-7.6923076923076925</v>
      </c>
    </row>
    <row r="49" spans="2:10" ht="10.5" customHeight="1" x14ac:dyDescent="0.15">
      <c r="B49" s="52"/>
      <c r="C49" s="447" t="s">
        <v>114</v>
      </c>
      <c r="D49" s="451" t="s">
        <v>132</v>
      </c>
      <c r="E49" s="4" t="s">
        <v>56</v>
      </c>
      <c r="F49" s="3">
        <f>+[1]集計表!BU33</f>
        <v>29</v>
      </c>
      <c r="G49" s="3">
        <f>+[1]集計表!BV33</f>
        <v>3</v>
      </c>
      <c r="H49" s="3">
        <f>+[1]集計表!BW33</f>
        <v>17</v>
      </c>
      <c r="I49" s="3">
        <f>+[1]集計表!BX33</f>
        <v>9</v>
      </c>
      <c r="J49" s="90"/>
    </row>
    <row r="50" spans="2:10" ht="10.5" customHeight="1" x14ac:dyDescent="0.15">
      <c r="B50" s="52"/>
      <c r="C50" s="447"/>
      <c r="D50" s="452"/>
      <c r="E50" s="5" t="s">
        <v>57</v>
      </c>
      <c r="F50" s="6"/>
      <c r="G50" s="7">
        <f t="shared" ref="G50:I50" si="46">IFERROR(G49/$F49,"-")</f>
        <v>0.10344827586206896</v>
      </c>
      <c r="H50" s="7">
        <f t="shared" si="46"/>
        <v>0.58620689655172409</v>
      </c>
      <c r="I50" s="7">
        <f t="shared" si="46"/>
        <v>0.31034482758620691</v>
      </c>
      <c r="J50" s="8">
        <f t="shared" ref="J50" si="47">IFERROR((G50-I50)*100,"-")</f>
        <v>-20.689655172413797</v>
      </c>
    </row>
    <row r="51" spans="2:10" ht="10.5" customHeight="1" x14ac:dyDescent="0.15">
      <c r="B51" s="52"/>
      <c r="C51" s="62"/>
      <c r="D51" s="451" t="s">
        <v>46</v>
      </c>
      <c r="E51" s="4" t="s">
        <v>56</v>
      </c>
      <c r="F51" s="3">
        <f>+[1]集計表!BU34</f>
        <v>26</v>
      </c>
      <c r="G51" s="3">
        <f>+[1]集計表!BV34</f>
        <v>3</v>
      </c>
      <c r="H51" s="3">
        <f>+[1]集計表!BW34</f>
        <v>16</v>
      </c>
      <c r="I51" s="3">
        <f>+[1]集計表!BX34</f>
        <v>7</v>
      </c>
      <c r="J51" s="90"/>
    </row>
    <row r="52" spans="2:10" ht="10.5" customHeight="1" x14ac:dyDescent="0.15">
      <c r="B52" s="52"/>
      <c r="C52" s="62"/>
      <c r="D52" s="452"/>
      <c r="E52" s="5" t="s">
        <v>57</v>
      </c>
      <c r="F52" s="6"/>
      <c r="G52" s="7">
        <f t="shared" ref="G52:I52" si="48">IFERROR(G51/$F51,"-")</f>
        <v>0.11538461538461539</v>
      </c>
      <c r="H52" s="7">
        <f t="shared" si="48"/>
        <v>0.61538461538461542</v>
      </c>
      <c r="I52" s="7">
        <f t="shared" si="48"/>
        <v>0.26923076923076922</v>
      </c>
      <c r="J52" s="8">
        <f t="shared" ref="J52" si="49">IFERROR((G52-I52)*100,"-")</f>
        <v>-15.384615384615383</v>
      </c>
    </row>
    <row r="53" spans="2:10" ht="10.5" customHeight="1" x14ac:dyDescent="0.15">
      <c r="B53" s="52"/>
      <c r="C53" s="62"/>
      <c r="D53" s="451" t="s">
        <v>45</v>
      </c>
      <c r="E53" s="4" t="s">
        <v>56</v>
      </c>
      <c r="F53" s="3">
        <f>+[1]集計表!BU35</f>
        <v>18</v>
      </c>
      <c r="G53" s="3">
        <f>+[1]集計表!BV35</f>
        <v>2</v>
      </c>
      <c r="H53" s="3">
        <f>+[1]集計表!BW35</f>
        <v>12</v>
      </c>
      <c r="I53" s="3">
        <f>+[1]集計表!BX35</f>
        <v>4</v>
      </c>
      <c r="J53" s="90"/>
    </row>
    <row r="54" spans="2:10" ht="10.5" customHeight="1" x14ac:dyDescent="0.15">
      <c r="B54" s="52"/>
      <c r="C54" s="62"/>
      <c r="D54" s="452"/>
      <c r="E54" s="5" t="s">
        <v>57</v>
      </c>
      <c r="F54" s="6"/>
      <c r="G54" s="7">
        <f t="shared" ref="G54:I54" si="50">IFERROR(G53/$F53,"-")</f>
        <v>0.1111111111111111</v>
      </c>
      <c r="H54" s="7">
        <f t="shared" si="50"/>
        <v>0.66666666666666663</v>
      </c>
      <c r="I54" s="7">
        <f t="shared" si="50"/>
        <v>0.22222222222222221</v>
      </c>
      <c r="J54" s="8">
        <f t="shared" ref="J54" si="51">IFERROR((G54-I54)*100,"-")</f>
        <v>-11.111111111111111</v>
      </c>
    </row>
    <row r="55" spans="2:10" ht="10.5" customHeight="1" x14ac:dyDescent="0.15">
      <c r="B55" s="52"/>
      <c r="C55" s="67"/>
      <c r="D55" s="451" t="s">
        <v>52</v>
      </c>
      <c r="E55" s="4" t="s">
        <v>56</v>
      </c>
      <c r="F55" s="3">
        <f>+[1]集計表!BU36</f>
        <v>137</v>
      </c>
      <c r="G55" s="3">
        <f>+[1]集計表!BV36</f>
        <v>6</v>
      </c>
      <c r="H55" s="3">
        <f>+[1]集計表!BW36</f>
        <v>90</v>
      </c>
      <c r="I55" s="3">
        <f>+[1]集計表!BX36</f>
        <v>41</v>
      </c>
      <c r="J55" s="90"/>
    </row>
    <row r="56" spans="2:10" ht="10.5" customHeight="1" x14ac:dyDescent="0.15">
      <c r="B56" s="52"/>
      <c r="C56" s="62"/>
      <c r="D56" s="452"/>
      <c r="E56" s="5" t="s">
        <v>57</v>
      </c>
      <c r="F56" s="6"/>
      <c r="G56" s="7">
        <f t="shared" ref="G56:I56" si="52">IFERROR(G55/$F55,"-")</f>
        <v>4.3795620437956206E-2</v>
      </c>
      <c r="H56" s="7">
        <f t="shared" si="52"/>
        <v>0.65693430656934304</v>
      </c>
      <c r="I56" s="7">
        <f t="shared" si="52"/>
        <v>0.29927007299270075</v>
      </c>
      <c r="J56" s="8">
        <f t="shared" ref="J56" si="53">IFERROR((G56-I56)*100,"-")</f>
        <v>-25.547445255474454</v>
      </c>
    </row>
    <row r="57" spans="2:10" ht="10.5" customHeight="1" x14ac:dyDescent="0.15">
      <c r="B57" s="52"/>
      <c r="C57" s="62"/>
      <c r="D57" s="451" t="s">
        <v>135</v>
      </c>
      <c r="E57" s="4" t="s">
        <v>56</v>
      </c>
      <c r="F57" s="3">
        <f>+[1]集計表!BU37</f>
        <v>37</v>
      </c>
      <c r="G57" s="3">
        <f>+[1]集計表!BV37</f>
        <v>2</v>
      </c>
      <c r="H57" s="3">
        <f>+[1]集計表!BW37</f>
        <v>25</v>
      </c>
      <c r="I57" s="3">
        <f>+[1]集計表!BX37</f>
        <v>10</v>
      </c>
      <c r="J57" s="90"/>
    </row>
    <row r="58" spans="2:10" ht="10.5" customHeight="1" x14ac:dyDescent="0.15">
      <c r="B58" s="52"/>
      <c r="C58" s="62"/>
      <c r="D58" s="452"/>
      <c r="E58" s="5" t="s">
        <v>57</v>
      </c>
      <c r="F58" s="6"/>
      <c r="G58" s="7">
        <f t="shared" ref="G58:I58" si="54">IFERROR(G57/$F57,"-")</f>
        <v>5.4054054054054057E-2</v>
      </c>
      <c r="H58" s="7">
        <f t="shared" si="54"/>
        <v>0.67567567567567566</v>
      </c>
      <c r="I58" s="7">
        <f t="shared" si="54"/>
        <v>0.27027027027027029</v>
      </c>
      <c r="J58" s="8">
        <f t="shared" ref="J58" si="55">IFERROR((G58-I58)*100,"-")</f>
        <v>-21.621621621621621</v>
      </c>
    </row>
    <row r="59" spans="2:10" ht="10.5" customHeight="1" x14ac:dyDescent="0.15">
      <c r="B59" s="52"/>
      <c r="C59" s="447" t="s">
        <v>115</v>
      </c>
      <c r="D59" s="451" t="s">
        <v>44</v>
      </c>
      <c r="E59" s="4" t="s">
        <v>56</v>
      </c>
      <c r="F59" s="3">
        <f>+[1]集計表!BU38</f>
        <v>33</v>
      </c>
      <c r="G59" s="3">
        <f>+[1]集計表!BV38</f>
        <v>2</v>
      </c>
      <c r="H59" s="3">
        <f>+[1]集計表!BW38</f>
        <v>20</v>
      </c>
      <c r="I59" s="3">
        <f>+[1]集計表!BX38</f>
        <v>11</v>
      </c>
      <c r="J59" s="90"/>
    </row>
    <row r="60" spans="2:10" ht="10.5" customHeight="1" x14ac:dyDescent="0.15">
      <c r="B60" s="52"/>
      <c r="C60" s="447"/>
      <c r="D60" s="452"/>
      <c r="E60" s="5" t="s">
        <v>57</v>
      </c>
      <c r="F60" s="6"/>
      <c r="G60" s="7">
        <f t="shared" ref="G60:I60" si="56">IFERROR(G59/$F59,"-")</f>
        <v>6.0606060606060608E-2</v>
      </c>
      <c r="H60" s="7">
        <f t="shared" si="56"/>
        <v>0.60606060606060608</v>
      </c>
      <c r="I60" s="7">
        <f t="shared" si="56"/>
        <v>0.33333333333333331</v>
      </c>
      <c r="J60" s="8">
        <f t="shared" ref="J60" si="57">IFERROR((G60-I60)*100,"-")</f>
        <v>-27.27272727272727</v>
      </c>
    </row>
    <row r="61" spans="2:10" ht="10.5" customHeight="1" x14ac:dyDescent="0.15">
      <c r="B61" s="52"/>
      <c r="C61" s="447" t="s">
        <v>114</v>
      </c>
      <c r="D61" s="451" t="s">
        <v>46</v>
      </c>
      <c r="E61" s="4" t="s">
        <v>56</v>
      </c>
      <c r="F61" s="3">
        <f>+[1]集計表!BU39</f>
        <v>29</v>
      </c>
      <c r="G61" s="3">
        <f>+[1]集計表!BV39</f>
        <v>2</v>
      </c>
      <c r="H61" s="3">
        <f>+[1]集計表!BW39</f>
        <v>21</v>
      </c>
      <c r="I61" s="3">
        <f>+[1]集計表!BX39</f>
        <v>6</v>
      </c>
      <c r="J61" s="90"/>
    </row>
    <row r="62" spans="2:10" ht="10.5" customHeight="1" x14ac:dyDescent="0.15">
      <c r="B62" s="52"/>
      <c r="C62" s="447"/>
      <c r="D62" s="452"/>
      <c r="E62" s="5" t="s">
        <v>57</v>
      </c>
      <c r="F62" s="6"/>
      <c r="G62" s="7">
        <f t="shared" ref="G62:I62" si="58">IFERROR(G61/$F61,"-")</f>
        <v>6.8965517241379309E-2</v>
      </c>
      <c r="H62" s="7">
        <f t="shared" si="58"/>
        <v>0.72413793103448276</v>
      </c>
      <c r="I62" s="7">
        <f t="shared" si="58"/>
        <v>0.20689655172413793</v>
      </c>
      <c r="J62" s="8">
        <f t="shared" ref="J62" si="59">IFERROR((G62-I62)*100,"-")</f>
        <v>-13.793103448275861</v>
      </c>
    </row>
    <row r="63" spans="2:10" ht="10.5" customHeight="1" x14ac:dyDescent="0.15">
      <c r="B63" s="52"/>
      <c r="C63" s="62"/>
      <c r="D63" s="451" t="s">
        <v>45</v>
      </c>
      <c r="E63" s="4" t="s">
        <v>56</v>
      </c>
      <c r="F63" s="3">
        <f>+[1]集計表!BU40</f>
        <v>38</v>
      </c>
      <c r="G63" s="3">
        <f>+[1]集計表!BV40</f>
        <v>0</v>
      </c>
      <c r="H63" s="3">
        <f>+[1]集計表!BW40</f>
        <v>24</v>
      </c>
      <c r="I63" s="3">
        <f>+[1]集計表!BX40</f>
        <v>14</v>
      </c>
      <c r="J63" s="90"/>
    </row>
    <row r="64" spans="2:10" ht="10.5" customHeight="1" x14ac:dyDescent="0.15">
      <c r="B64" s="52"/>
      <c r="C64" s="62"/>
      <c r="D64" s="452"/>
      <c r="E64" s="5" t="s">
        <v>57</v>
      </c>
      <c r="F64" s="6"/>
      <c r="G64" s="7">
        <f t="shared" ref="G64:I64" si="60">IFERROR(G63/$F63,"-")</f>
        <v>0</v>
      </c>
      <c r="H64" s="7">
        <f t="shared" si="60"/>
        <v>0.63157894736842102</v>
      </c>
      <c r="I64" s="7">
        <f t="shared" si="60"/>
        <v>0.36842105263157893</v>
      </c>
      <c r="J64" s="8">
        <f t="shared" ref="J64" si="61">IFERROR((G64-I64)*100,"-")</f>
        <v>-36.84210526315789</v>
      </c>
    </row>
    <row r="65" spans="2:10" ht="10.5" customHeight="1" x14ac:dyDescent="0.15">
      <c r="B65" s="52"/>
      <c r="C65" s="464" t="s">
        <v>63</v>
      </c>
      <c r="D65" s="465"/>
      <c r="E65" s="36" t="s">
        <v>56</v>
      </c>
      <c r="F65" s="37">
        <f>+[1]集計表!BU10</f>
        <v>43</v>
      </c>
      <c r="G65" s="37">
        <f>+[1]集計表!BV10</f>
        <v>2</v>
      </c>
      <c r="H65" s="37">
        <f>+[1]集計表!BW10</f>
        <v>31</v>
      </c>
      <c r="I65" s="37">
        <f>+[1]集計表!BX10</f>
        <v>10</v>
      </c>
      <c r="J65" s="99"/>
    </row>
    <row r="66" spans="2:10" ht="10.5" customHeight="1" x14ac:dyDescent="0.15">
      <c r="B66" s="52"/>
      <c r="C66" s="474"/>
      <c r="D66" s="475"/>
      <c r="E66" s="38" t="s">
        <v>57</v>
      </c>
      <c r="F66" s="39"/>
      <c r="G66" s="40">
        <f t="shared" ref="G66:I66" si="62">IFERROR(G65/$F65,"-")</f>
        <v>4.6511627906976744E-2</v>
      </c>
      <c r="H66" s="40">
        <f t="shared" si="62"/>
        <v>0.72093023255813948</v>
      </c>
      <c r="I66" s="40">
        <f t="shared" si="62"/>
        <v>0.23255813953488372</v>
      </c>
      <c r="J66" s="98">
        <f t="shared" ref="J66" si="63">IFERROR((G66-I66)*100,"-")</f>
        <v>-18.604651162790699</v>
      </c>
    </row>
    <row r="67" spans="2:10" ht="10.5" customHeight="1" x14ac:dyDescent="0.15">
      <c r="B67" s="52"/>
      <c r="C67" s="464" t="s">
        <v>64</v>
      </c>
      <c r="D67" s="465"/>
      <c r="E67" s="36" t="s">
        <v>56</v>
      </c>
      <c r="F67" s="37">
        <f>+[1]集計表!BU11</f>
        <v>47</v>
      </c>
      <c r="G67" s="37">
        <f>+[1]集計表!BV11</f>
        <v>6</v>
      </c>
      <c r="H67" s="37">
        <f>+[1]集計表!BW11</f>
        <v>36</v>
      </c>
      <c r="I67" s="37">
        <f>+[1]集計表!BX11</f>
        <v>5</v>
      </c>
      <c r="J67" s="99"/>
    </row>
    <row r="68" spans="2:10" ht="10.5" customHeight="1" x14ac:dyDescent="0.15">
      <c r="B68" s="52"/>
      <c r="C68" s="474"/>
      <c r="D68" s="475"/>
      <c r="E68" s="38" t="s">
        <v>57</v>
      </c>
      <c r="F68" s="39"/>
      <c r="G68" s="40">
        <f t="shared" ref="G68:I68" si="64">IFERROR(G67/$F67,"-")</f>
        <v>0.1276595744680851</v>
      </c>
      <c r="H68" s="40">
        <f t="shared" si="64"/>
        <v>0.76595744680851063</v>
      </c>
      <c r="I68" s="40">
        <f t="shared" si="64"/>
        <v>0.10638297872340426</v>
      </c>
      <c r="J68" s="98">
        <f t="shared" ref="J68" si="65">IFERROR((G68-I68)*100,"-")</f>
        <v>2.1276595744680842</v>
      </c>
    </row>
    <row r="69" spans="2:10" ht="10.5" customHeight="1" x14ac:dyDescent="0.15">
      <c r="B69" s="52"/>
      <c r="C69" s="464" t="s">
        <v>123</v>
      </c>
      <c r="D69" s="465"/>
      <c r="E69" s="36" t="s">
        <v>56</v>
      </c>
      <c r="F69" s="37">
        <f>+[1]集計表!BU12</f>
        <v>45</v>
      </c>
      <c r="G69" s="37">
        <f>+[1]集計表!BV12</f>
        <v>3</v>
      </c>
      <c r="H69" s="37">
        <f>+[1]集計表!BW12</f>
        <v>29</v>
      </c>
      <c r="I69" s="37">
        <f>+[1]集計表!BX12</f>
        <v>13</v>
      </c>
      <c r="J69" s="99"/>
    </row>
    <row r="70" spans="2:10" ht="10.5" customHeight="1" x14ac:dyDescent="0.15">
      <c r="B70" s="52"/>
      <c r="C70" s="474"/>
      <c r="D70" s="475"/>
      <c r="E70" s="38" t="s">
        <v>57</v>
      </c>
      <c r="F70" s="39"/>
      <c r="G70" s="40">
        <f t="shared" ref="G70:I70" si="66">IFERROR(G69/$F69,"-")</f>
        <v>6.6666666666666666E-2</v>
      </c>
      <c r="H70" s="40">
        <f t="shared" si="66"/>
        <v>0.64444444444444449</v>
      </c>
      <c r="I70" s="40">
        <f t="shared" si="66"/>
        <v>0.28888888888888886</v>
      </c>
      <c r="J70" s="98">
        <f t="shared" ref="J70" si="67">IFERROR((G70-I70)*100,"-")</f>
        <v>-22.222222222222221</v>
      </c>
    </row>
    <row r="71" spans="2:10" ht="10.5" customHeight="1" x14ac:dyDescent="0.15">
      <c r="B71" s="52"/>
      <c r="C71" s="464" t="s">
        <v>85</v>
      </c>
      <c r="D71" s="465"/>
      <c r="E71" s="36" t="s">
        <v>56</v>
      </c>
      <c r="F71" s="37">
        <f>+[1]集計表!BU13</f>
        <v>41</v>
      </c>
      <c r="G71" s="37">
        <f>+[1]集計表!BV13</f>
        <v>3</v>
      </c>
      <c r="H71" s="37">
        <f>+[1]集計表!BW13</f>
        <v>32</v>
      </c>
      <c r="I71" s="37">
        <f>+[1]集計表!BX13</f>
        <v>6</v>
      </c>
      <c r="J71" s="99"/>
    </row>
    <row r="72" spans="2:10" ht="10.5" customHeight="1" x14ac:dyDescent="0.15">
      <c r="B72" s="52"/>
      <c r="C72" s="474"/>
      <c r="D72" s="475"/>
      <c r="E72" s="38" t="s">
        <v>57</v>
      </c>
      <c r="F72" s="39"/>
      <c r="G72" s="40">
        <f t="shared" ref="G72:I72" si="68">IFERROR(G71/$F71,"-")</f>
        <v>7.3170731707317069E-2</v>
      </c>
      <c r="H72" s="40">
        <f t="shared" si="68"/>
        <v>0.78048780487804881</v>
      </c>
      <c r="I72" s="40">
        <f t="shared" si="68"/>
        <v>0.14634146341463414</v>
      </c>
      <c r="J72" s="98">
        <f t="shared" ref="J72" si="69">IFERROR((G72-I72)*100,"-")</f>
        <v>-7.3170731707317067</v>
      </c>
    </row>
    <row r="73" spans="2:10" ht="10.5" customHeight="1" x14ac:dyDescent="0.15">
      <c r="B73" s="52"/>
      <c r="C73" s="464" t="s">
        <v>65</v>
      </c>
      <c r="D73" s="465"/>
      <c r="E73" s="36" t="s">
        <v>56</v>
      </c>
      <c r="F73" s="37">
        <f>+[1]集計表!BU14</f>
        <v>151</v>
      </c>
      <c r="G73" s="37">
        <f>+[1]集計表!BV14</f>
        <v>12</v>
      </c>
      <c r="H73" s="37">
        <f>+[1]集計表!BW14</f>
        <v>105</v>
      </c>
      <c r="I73" s="37">
        <f>+[1]集計表!BX14</f>
        <v>34</v>
      </c>
      <c r="J73" s="99"/>
    </row>
    <row r="74" spans="2:10" ht="10.5" customHeight="1" x14ac:dyDescent="0.15">
      <c r="B74" s="52"/>
      <c r="C74" s="466"/>
      <c r="D74" s="467"/>
      <c r="E74" s="38" t="s">
        <v>57</v>
      </c>
      <c r="F74" s="39"/>
      <c r="G74" s="40">
        <f t="shared" ref="G74:I74" si="70">IFERROR(G73/$F73,"-")</f>
        <v>7.9470198675496692E-2</v>
      </c>
      <c r="H74" s="40">
        <f t="shared" si="70"/>
        <v>0.69536423841059603</v>
      </c>
      <c r="I74" s="40">
        <f t="shared" si="70"/>
        <v>0.2251655629139073</v>
      </c>
      <c r="J74" s="98">
        <f t="shared" ref="J74" si="71">IFERROR((G74-I74)*100,"-")</f>
        <v>-14.569536423841061</v>
      </c>
    </row>
    <row r="75" spans="2:10" ht="10.5" customHeight="1" x14ac:dyDescent="0.15">
      <c r="B75" s="52"/>
      <c r="C75" s="64"/>
      <c r="D75" s="451" t="s">
        <v>47</v>
      </c>
      <c r="E75" s="4" t="s">
        <v>56</v>
      </c>
      <c r="F75" s="3">
        <f>+[1]集計表!BU45</f>
        <v>37</v>
      </c>
      <c r="G75" s="3">
        <f>+[1]集計表!BV45</f>
        <v>1</v>
      </c>
      <c r="H75" s="3">
        <f>+[1]集計表!BW45</f>
        <v>28</v>
      </c>
      <c r="I75" s="3">
        <f>+[1]集計表!BX45</f>
        <v>8</v>
      </c>
      <c r="J75" s="90"/>
    </row>
    <row r="76" spans="2:10" ht="10.5" customHeight="1" x14ac:dyDescent="0.15">
      <c r="B76" s="52"/>
      <c r="C76" s="64"/>
      <c r="D76" s="452"/>
      <c r="E76" s="5" t="s">
        <v>57</v>
      </c>
      <c r="F76" s="6"/>
      <c r="G76" s="7">
        <f t="shared" ref="G76:I76" si="72">IFERROR(G75/$F75,"-")</f>
        <v>2.7027027027027029E-2</v>
      </c>
      <c r="H76" s="7">
        <f t="shared" si="72"/>
        <v>0.7567567567567568</v>
      </c>
      <c r="I76" s="7">
        <f t="shared" si="72"/>
        <v>0.21621621621621623</v>
      </c>
      <c r="J76" s="8">
        <f t="shared" ref="J76" si="73">IFERROR((G76-I76)*100,"-")</f>
        <v>-18.918918918918919</v>
      </c>
    </row>
    <row r="77" spans="2:10" ht="10.5" customHeight="1" x14ac:dyDescent="0.15">
      <c r="B77" s="52"/>
      <c r="C77" s="64"/>
      <c r="D77" s="451" t="s">
        <v>124</v>
      </c>
      <c r="E77" s="4" t="s">
        <v>56</v>
      </c>
      <c r="F77" s="3">
        <f>+[1]集計表!BU46</f>
        <v>39</v>
      </c>
      <c r="G77" s="3">
        <f>+[1]集計表!BV46</f>
        <v>5</v>
      </c>
      <c r="H77" s="3">
        <f>+[1]集計表!BW46</f>
        <v>24</v>
      </c>
      <c r="I77" s="3">
        <f>+[1]集計表!BX46</f>
        <v>10</v>
      </c>
      <c r="J77" s="90"/>
    </row>
    <row r="78" spans="2:10" ht="10.5" customHeight="1" x14ac:dyDescent="0.15">
      <c r="B78" s="52"/>
      <c r="C78" s="64"/>
      <c r="D78" s="452"/>
      <c r="E78" s="5" t="s">
        <v>57</v>
      </c>
      <c r="F78" s="6"/>
      <c r="G78" s="7">
        <f t="shared" ref="G78:I78" si="74">IFERROR(G77/$F77,"-")</f>
        <v>0.12820512820512819</v>
      </c>
      <c r="H78" s="7">
        <f t="shared" si="74"/>
        <v>0.61538461538461542</v>
      </c>
      <c r="I78" s="7">
        <f t="shared" si="74"/>
        <v>0.25641025641025639</v>
      </c>
      <c r="J78" s="8">
        <f t="shared" ref="J78" si="75">IFERROR((G78-I78)*100,"-")</f>
        <v>-12.820512820512819</v>
      </c>
    </row>
    <row r="79" spans="2:10" ht="10.5" customHeight="1" x14ac:dyDescent="0.15">
      <c r="B79" s="52"/>
      <c r="C79" s="64"/>
      <c r="D79" s="451" t="s">
        <v>130</v>
      </c>
      <c r="E79" s="4" t="s">
        <v>56</v>
      </c>
      <c r="F79" s="3">
        <f>+[1]集計表!BU47</f>
        <v>40</v>
      </c>
      <c r="G79" s="3">
        <f>+[1]集計表!BV47</f>
        <v>3</v>
      </c>
      <c r="H79" s="3">
        <f>+[1]集計表!BW47</f>
        <v>26</v>
      </c>
      <c r="I79" s="3">
        <f>+[1]集計表!BX47</f>
        <v>11</v>
      </c>
      <c r="J79" s="90"/>
    </row>
    <row r="80" spans="2:10" ht="10.5" customHeight="1" x14ac:dyDescent="0.15">
      <c r="B80" s="52"/>
      <c r="C80" s="64"/>
      <c r="D80" s="452"/>
      <c r="E80" s="5" t="s">
        <v>57</v>
      </c>
      <c r="F80" s="6"/>
      <c r="G80" s="7">
        <f t="shared" ref="G80:I80" si="76">IFERROR(G79/$F79,"-")</f>
        <v>7.4999999999999997E-2</v>
      </c>
      <c r="H80" s="7">
        <f t="shared" si="76"/>
        <v>0.65</v>
      </c>
      <c r="I80" s="7">
        <f t="shared" si="76"/>
        <v>0.27500000000000002</v>
      </c>
      <c r="J80" s="8">
        <f t="shared" ref="J80" si="77">IFERROR((G80-I80)*100,"-")</f>
        <v>-20</v>
      </c>
    </row>
    <row r="81" spans="2:10" ht="10.5" customHeight="1" x14ac:dyDescent="0.15">
      <c r="B81" s="52"/>
      <c r="C81" s="64"/>
      <c r="D81" s="451" t="s">
        <v>83</v>
      </c>
      <c r="E81" s="4" t="s">
        <v>56</v>
      </c>
      <c r="F81" s="3">
        <f>+[1]集計表!BU48</f>
        <v>35</v>
      </c>
      <c r="G81" s="3">
        <f>+[1]集計表!BV48</f>
        <v>3</v>
      </c>
      <c r="H81" s="3">
        <f>+[1]集計表!BW48</f>
        <v>27</v>
      </c>
      <c r="I81" s="3">
        <f>+[1]集計表!BX48</f>
        <v>5</v>
      </c>
      <c r="J81" s="90"/>
    </row>
    <row r="82" spans="2:10" ht="10.5" customHeight="1" x14ac:dyDescent="0.15">
      <c r="B82" s="57"/>
      <c r="C82" s="63"/>
      <c r="D82" s="452"/>
      <c r="E82" s="5" t="s">
        <v>57</v>
      </c>
      <c r="F82" s="6"/>
      <c r="G82" s="7">
        <f t="shared" ref="G82:I82" si="78">IFERROR(G81/$F81,"-")</f>
        <v>8.5714285714285715E-2</v>
      </c>
      <c r="H82" s="7">
        <f t="shared" si="78"/>
        <v>0.77142857142857146</v>
      </c>
      <c r="I82" s="7">
        <f t="shared" si="78"/>
        <v>0.14285714285714285</v>
      </c>
      <c r="J82" s="8">
        <f t="shared" ref="J82" si="79">IFERROR((G82-I82)*100,"-")</f>
        <v>-5.7142857142857135</v>
      </c>
    </row>
    <row r="83" spans="2:10" ht="10.5" customHeight="1" x14ac:dyDescent="0.15"/>
  </sheetData>
  <sheetProtection algorithmName="SHA-512" hashValue="fdflUlHWpwiTf+9qmzuy6eYGtihCXl23I0gY013S6mz+QnxBfKk+ofAnstzF5iVwe9pM38hvipwOisnXO6pKSA==" saltValue="1Y6pxadr5Fnwm9OZ0EZz9g==" spinCount="100000" sheet="1" objects="1" scenarios="1"/>
  <mergeCells count="45">
    <mergeCell ref="C69:D70"/>
    <mergeCell ref="D79:D80"/>
    <mergeCell ref="D81:D82"/>
    <mergeCell ref="C71:D72"/>
    <mergeCell ref="C73:D74"/>
    <mergeCell ref="D75:D76"/>
    <mergeCell ref="D77:D78"/>
    <mergeCell ref="C61:C62"/>
    <mergeCell ref="D51:D52"/>
    <mergeCell ref="C65:D66"/>
    <mergeCell ref="C67:D68"/>
    <mergeCell ref="D59:D60"/>
    <mergeCell ref="D61:D62"/>
    <mergeCell ref="D63:D64"/>
    <mergeCell ref="D53:D54"/>
    <mergeCell ref="D55:D56"/>
    <mergeCell ref="D57:D58"/>
    <mergeCell ref="D37:D38"/>
    <mergeCell ref="C59:C60"/>
    <mergeCell ref="D49:D50"/>
    <mergeCell ref="D43:D44"/>
    <mergeCell ref="D39:D40"/>
    <mergeCell ref="C41:D42"/>
    <mergeCell ref="C49:C50"/>
    <mergeCell ref="C47:C48"/>
    <mergeCell ref="D45:D46"/>
    <mergeCell ref="D47:D48"/>
    <mergeCell ref="B2:D2"/>
    <mergeCell ref="B3:D4"/>
    <mergeCell ref="B5:D6"/>
    <mergeCell ref="C7:D8"/>
    <mergeCell ref="C9:D10"/>
    <mergeCell ref="C27:D28"/>
    <mergeCell ref="C29:D30"/>
    <mergeCell ref="C19:D20"/>
    <mergeCell ref="D35:D36"/>
    <mergeCell ref="C11:D12"/>
    <mergeCell ref="C13:D14"/>
    <mergeCell ref="C15:D16"/>
    <mergeCell ref="C17:D18"/>
    <mergeCell ref="B31:D32"/>
    <mergeCell ref="C33:D34"/>
    <mergeCell ref="C21:D22"/>
    <mergeCell ref="C23:D24"/>
    <mergeCell ref="C25:D26"/>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84"/>
  <sheetViews>
    <sheetView topLeftCell="B1" workbookViewId="0">
      <selection activeCell="H6" sqref="H6"/>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8"/>
      <c r="B1" s="15" t="s">
        <v>167</v>
      </c>
    </row>
    <row r="2" spans="1:10" ht="21" customHeight="1" x14ac:dyDescent="0.15">
      <c r="B2" s="495"/>
      <c r="C2" s="380"/>
      <c r="D2" s="496"/>
      <c r="E2" s="44"/>
      <c r="F2" s="43" t="s">
        <v>98</v>
      </c>
      <c r="G2" s="43" t="s">
        <v>141</v>
      </c>
      <c r="H2" s="43" t="s">
        <v>66</v>
      </c>
      <c r="I2" s="43" t="s">
        <v>67</v>
      </c>
      <c r="J2" s="43" t="s">
        <v>99</v>
      </c>
    </row>
    <row r="3" spans="1:10" ht="10.5" customHeight="1" x14ac:dyDescent="0.15">
      <c r="B3" s="468" t="s">
        <v>58</v>
      </c>
      <c r="C3" s="469"/>
      <c r="D3" s="470"/>
      <c r="E3" s="24" t="s">
        <v>56</v>
      </c>
      <c r="F3" s="25">
        <f>+[1]集計表!G6</f>
        <v>1278</v>
      </c>
      <c r="G3" s="25">
        <f>+[1]集計表!H6</f>
        <v>213</v>
      </c>
      <c r="H3" s="25">
        <f>+[1]集計表!I6</f>
        <v>567</v>
      </c>
      <c r="I3" s="25">
        <f>+[1]集計表!J6</f>
        <v>498</v>
      </c>
      <c r="J3" s="25"/>
    </row>
    <row r="4" spans="1:10" ht="10.5" customHeight="1" x14ac:dyDescent="0.15">
      <c r="B4" s="471"/>
      <c r="C4" s="472"/>
      <c r="D4" s="473"/>
      <c r="E4" s="26" t="s">
        <v>57</v>
      </c>
      <c r="F4" s="27"/>
      <c r="G4" s="28">
        <f>IFERROR(G3/$F3,"-")</f>
        <v>0.16666666666666666</v>
      </c>
      <c r="H4" s="28">
        <f t="shared" ref="H4:I4" si="0">IFERROR(H3/$F3,"-")</f>
        <v>0.44366197183098594</v>
      </c>
      <c r="I4" s="28">
        <f t="shared" si="0"/>
        <v>0.38967136150234744</v>
      </c>
      <c r="J4" s="29">
        <f>IFERROR((G4-I4)*100,"-")</f>
        <v>-22.300469483568079</v>
      </c>
    </row>
    <row r="5" spans="1:10" ht="10.5" customHeight="1" x14ac:dyDescent="0.15">
      <c r="B5" s="453" t="s">
        <v>59</v>
      </c>
      <c r="C5" s="454"/>
      <c r="D5" s="455"/>
      <c r="E5" s="30" t="s">
        <v>56</v>
      </c>
      <c r="F5" s="31">
        <f>+[1]集計表!G7</f>
        <v>551</v>
      </c>
      <c r="G5" s="31">
        <f>+[1]集計表!H7</f>
        <v>88</v>
      </c>
      <c r="H5" s="31">
        <f>+[1]集計表!I7</f>
        <v>240</v>
      </c>
      <c r="I5" s="31">
        <f>+[1]集計表!J7</f>
        <v>223</v>
      </c>
      <c r="J5" s="31"/>
    </row>
    <row r="6" spans="1:10" ht="10.5" customHeight="1" x14ac:dyDescent="0.15">
      <c r="B6" s="456"/>
      <c r="C6" s="457"/>
      <c r="D6" s="458"/>
      <c r="E6" s="32" t="s">
        <v>57</v>
      </c>
      <c r="F6" s="33"/>
      <c r="G6" s="70">
        <f>IFERROR(G5/$F5,"-")</f>
        <v>0.15970961887477314</v>
      </c>
      <c r="H6" s="70">
        <f t="shared" ref="H6:I6" si="1">IFERROR(H5/$F5,"-")</f>
        <v>0.43557168784029038</v>
      </c>
      <c r="I6" s="70">
        <f t="shared" si="1"/>
        <v>0.40471869328493648</v>
      </c>
      <c r="J6" s="35">
        <f t="shared" ref="J6" si="2">IFERROR((G6-I6)*100,"-")</f>
        <v>-24.500907441016334</v>
      </c>
    </row>
    <row r="7" spans="1:10" ht="10.5" customHeight="1" x14ac:dyDescent="0.15">
      <c r="B7" s="22"/>
      <c r="C7" s="459" t="s">
        <v>158</v>
      </c>
      <c r="D7" s="460"/>
      <c r="E7" s="4" t="s">
        <v>56</v>
      </c>
      <c r="F7" s="3">
        <f>+[1]集計表!G15</f>
        <v>43</v>
      </c>
      <c r="G7" s="3">
        <f>+[1]集計表!H15</f>
        <v>9</v>
      </c>
      <c r="H7" s="3">
        <f>+[1]集計表!I15</f>
        <v>10</v>
      </c>
      <c r="I7" s="3">
        <f>+[1]集計表!J15</f>
        <v>24</v>
      </c>
      <c r="J7" s="3"/>
    </row>
    <row r="8" spans="1:10" ht="10.5" customHeight="1" x14ac:dyDescent="0.15">
      <c r="B8" s="22"/>
      <c r="C8" s="461"/>
      <c r="D8" s="462"/>
      <c r="E8" s="5" t="s">
        <v>57</v>
      </c>
      <c r="F8" s="6"/>
      <c r="G8" s="7">
        <f t="shared" ref="G8:I8" si="3">IFERROR(G7/$F7,"-")</f>
        <v>0.20930232558139536</v>
      </c>
      <c r="H8" s="7">
        <f t="shared" si="3"/>
        <v>0.23255813953488372</v>
      </c>
      <c r="I8" s="7">
        <f t="shared" si="3"/>
        <v>0.55813953488372092</v>
      </c>
      <c r="J8" s="8">
        <f>IFERROR((G8-I8)*100,"-")</f>
        <v>-34.883720930232556</v>
      </c>
    </row>
    <row r="9" spans="1:10" ht="10.5" customHeight="1" x14ac:dyDescent="0.15">
      <c r="B9" s="22"/>
      <c r="C9" s="459" t="s">
        <v>126</v>
      </c>
      <c r="D9" s="460"/>
      <c r="E9" s="4" t="s">
        <v>56</v>
      </c>
      <c r="F9" s="3">
        <f>+[1]集計表!G16</f>
        <v>33</v>
      </c>
      <c r="G9" s="3">
        <f>+[1]集計表!H16</f>
        <v>5</v>
      </c>
      <c r="H9" s="3">
        <f>+[1]集計表!I16</f>
        <v>12</v>
      </c>
      <c r="I9" s="3">
        <f>+[1]集計表!J16</f>
        <v>16</v>
      </c>
      <c r="J9" s="3"/>
    </row>
    <row r="10" spans="1:10" ht="10.5" customHeight="1" x14ac:dyDescent="0.15">
      <c r="B10" s="22"/>
      <c r="C10" s="461"/>
      <c r="D10" s="462"/>
      <c r="E10" s="5" t="s">
        <v>57</v>
      </c>
      <c r="F10" s="6"/>
      <c r="G10" s="7">
        <f t="shared" ref="G10:I10" si="4">IFERROR(G9/$F9,"-")</f>
        <v>0.15151515151515152</v>
      </c>
      <c r="H10" s="7">
        <f t="shared" si="4"/>
        <v>0.36363636363636365</v>
      </c>
      <c r="I10" s="7">
        <f t="shared" si="4"/>
        <v>0.48484848484848486</v>
      </c>
      <c r="J10" s="8">
        <f t="shared" ref="J10" si="5">IFERROR((G10-I10)*100,"-")</f>
        <v>-33.333333333333336</v>
      </c>
    </row>
    <row r="11" spans="1:10" ht="10.5" customHeight="1" x14ac:dyDescent="0.15">
      <c r="B11" s="22"/>
      <c r="C11" s="459" t="s">
        <v>22</v>
      </c>
      <c r="D11" s="460"/>
      <c r="E11" s="4" t="s">
        <v>56</v>
      </c>
      <c r="F11" s="3">
        <f>+[1]集計表!G17</f>
        <v>31</v>
      </c>
      <c r="G11" s="3">
        <f>+[1]集計表!H17</f>
        <v>5</v>
      </c>
      <c r="H11" s="3">
        <f>+[1]集計表!I17</f>
        <v>16</v>
      </c>
      <c r="I11" s="3">
        <f>+[1]集計表!J17</f>
        <v>10</v>
      </c>
      <c r="J11" s="3"/>
    </row>
    <row r="12" spans="1:10" ht="10.5" customHeight="1" x14ac:dyDescent="0.15">
      <c r="B12" s="22"/>
      <c r="C12" s="461"/>
      <c r="D12" s="462"/>
      <c r="E12" s="5" t="s">
        <v>57</v>
      </c>
      <c r="F12" s="6"/>
      <c r="G12" s="7">
        <f t="shared" ref="G12:I12" si="6">IFERROR(G11/$F11,"-")</f>
        <v>0.16129032258064516</v>
      </c>
      <c r="H12" s="7">
        <f t="shared" si="6"/>
        <v>0.5161290322580645</v>
      </c>
      <c r="I12" s="7">
        <f t="shared" si="6"/>
        <v>0.32258064516129031</v>
      </c>
      <c r="J12" s="8">
        <f t="shared" ref="J12" si="7">IFERROR((G12-I12)*100,"-")</f>
        <v>-16.129032258064516</v>
      </c>
    </row>
    <row r="13" spans="1:10" ht="10.5" customHeight="1" x14ac:dyDescent="0.15">
      <c r="B13" s="22"/>
      <c r="C13" s="459" t="s">
        <v>25</v>
      </c>
      <c r="D13" s="460"/>
      <c r="E13" s="4" t="s">
        <v>56</v>
      </c>
      <c r="F13" s="3">
        <f>+[1]集計表!G18</f>
        <v>49</v>
      </c>
      <c r="G13" s="3">
        <f>+[1]集計表!H18</f>
        <v>9</v>
      </c>
      <c r="H13" s="3">
        <f>+[1]集計表!I18</f>
        <v>15</v>
      </c>
      <c r="I13" s="3">
        <f>+[1]集計表!J18</f>
        <v>25</v>
      </c>
      <c r="J13" s="3"/>
    </row>
    <row r="14" spans="1:10" ht="10.5" customHeight="1" x14ac:dyDescent="0.15">
      <c r="B14" s="22"/>
      <c r="C14" s="461"/>
      <c r="D14" s="462"/>
      <c r="E14" s="5" t="s">
        <v>57</v>
      </c>
      <c r="F14" s="6"/>
      <c r="G14" s="7">
        <f t="shared" ref="G14:I14" si="8">IFERROR(G13/$F13,"-")</f>
        <v>0.18367346938775511</v>
      </c>
      <c r="H14" s="7">
        <f t="shared" si="8"/>
        <v>0.30612244897959184</v>
      </c>
      <c r="I14" s="7">
        <f t="shared" si="8"/>
        <v>0.51020408163265307</v>
      </c>
      <c r="J14" s="8">
        <f t="shared" ref="J14" si="9">IFERROR((G14-I14)*100,"-")</f>
        <v>-32.653061224489797</v>
      </c>
    </row>
    <row r="15" spans="1:10" ht="10.5" customHeight="1" x14ac:dyDescent="0.15">
      <c r="B15" s="22"/>
      <c r="C15" s="459" t="s">
        <v>117</v>
      </c>
      <c r="D15" s="460"/>
      <c r="E15" s="4" t="s">
        <v>56</v>
      </c>
      <c r="F15" s="3">
        <f>+[1]集計表!G19</f>
        <v>45</v>
      </c>
      <c r="G15" s="3">
        <f>+[1]集計表!H19</f>
        <v>3</v>
      </c>
      <c r="H15" s="3">
        <f>+[1]集計表!I19</f>
        <v>22</v>
      </c>
      <c r="I15" s="3">
        <f>+[1]集計表!J19</f>
        <v>20</v>
      </c>
      <c r="J15" s="3"/>
    </row>
    <row r="16" spans="1:10" ht="10.5" customHeight="1" x14ac:dyDescent="0.15">
      <c r="B16" s="22"/>
      <c r="C16" s="461"/>
      <c r="D16" s="462"/>
      <c r="E16" s="5" t="s">
        <v>57</v>
      </c>
      <c r="F16" s="6"/>
      <c r="G16" s="7">
        <f t="shared" ref="G16:I16" si="10">IFERROR(G15/$F15,"-")</f>
        <v>6.6666666666666666E-2</v>
      </c>
      <c r="H16" s="7">
        <f t="shared" si="10"/>
        <v>0.48888888888888887</v>
      </c>
      <c r="I16" s="7">
        <f t="shared" si="10"/>
        <v>0.44444444444444442</v>
      </c>
      <c r="J16" s="8">
        <f t="shared" ref="J16" si="11">IFERROR((G16-I16)*100,"-")</f>
        <v>-37.777777777777779</v>
      </c>
    </row>
    <row r="17" spans="2:10" ht="10.5" customHeight="1" x14ac:dyDescent="0.15">
      <c r="B17" s="22"/>
      <c r="C17" s="459" t="s">
        <v>151</v>
      </c>
      <c r="D17" s="460"/>
      <c r="E17" s="4" t="s">
        <v>56</v>
      </c>
      <c r="F17" s="3">
        <f>+[1]集計表!G20</f>
        <v>36</v>
      </c>
      <c r="G17" s="3">
        <f>+[1]集計表!H20</f>
        <v>8</v>
      </c>
      <c r="H17" s="3">
        <f>+[1]集計表!I20</f>
        <v>17</v>
      </c>
      <c r="I17" s="3">
        <f>+[1]集計表!J20</f>
        <v>11</v>
      </c>
      <c r="J17" s="3"/>
    </row>
    <row r="18" spans="2:10" ht="10.5" customHeight="1" x14ac:dyDescent="0.15">
      <c r="B18" s="22"/>
      <c r="C18" s="461"/>
      <c r="D18" s="462"/>
      <c r="E18" s="5" t="s">
        <v>57</v>
      </c>
      <c r="F18" s="6"/>
      <c r="G18" s="7">
        <f t="shared" ref="G18:I18" si="12">IFERROR(G17/$F17,"-")</f>
        <v>0.22222222222222221</v>
      </c>
      <c r="H18" s="7">
        <f t="shared" si="12"/>
        <v>0.47222222222222221</v>
      </c>
      <c r="I18" s="7">
        <f t="shared" si="12"/>
        <v>0.30555555555555558</v>
      </c>
      <c r="J18" s="8">
        <f t="shared" ref="J18" si="13">IFERROR((G18-I18)*100,"-")</f>
        <v>-8.3333333333333375</v>
      </c>
    </row>
    <row r="19" spans="2:10" ht="10.5" customHeight="1" x14ac:dyDescent="0.15">
      <c r="B19" s="22"/>
      <c r="C19" s="459" t="s">
        <v>27</v>
      </c>
      <c r="D19" s="460"/>
      <c r="E19" s="4" t="s">
        <v>56</v>
      </c>
      <c r="F19" s="3">
        <f>+[1]集計表!G21</f>
        <v>49</v>
      </c>
      <c r="G19" s="3">
        <f>+[1]集計表!H21</f>
        <v>10</v>
      </c>
      <c r="H19" s="3">
        <f>+[1]集計表!I21</f>
        <v>20</v>
      </c>
      <c r="I19" s="3">
        <f>+[1]集計表!J21</f>
        <v>19</v>
      </c>
      <c r="J19" s="3"/>
    </row>
    <row r="20" spans="2:10" ht="10.5" customHeight="1" x14ac:dyDescent="0.15">
      <c r="B20" s="22"/>
      <c r="C20" s="461"/>
      <c r="D20" s="462"/>
      <c r="E20" s="5" t="s">
        <v>57</v>
      </c>
      <c r="F20" s="6"/>
      <c r="G20" s="7">
        <f t="shared" ref="G20:I20" si="14">IFERROR(G19/$F19,"-")</f>
        <v>0.20408163265306123</v>
      </c>
      <c r="H20" s="7">
        <f t="shared" si="14"/>
        <v>0.40816326530612246</v>
      </c>
      <c r="I20" s="7">
        <f t="shared" si="14"/>
        <v>0.38775510204081631</v>
      </c>
      <c r="J20" s="8">
        <f t="shared" ref="J20" si="15">IFERROR((G20-I20)*100,"-")</f>
        <v>-18.367346938775508</v>
      </c>
    </row>
    <row r="21" spans="2:10" ht="10.5" customHeight="1" x14ac:dyDescent="0.15">
      <c r="B21" s="22"/>
      <c r="C21" s="459" t="s">
        <v>84</v>
      </c>
      <c r="D21" s="460"/>
      <c r="E21" s="4" t="s">
        <v>56</v>
      </c>
      <c r="F21" s="3">
        <f>+[1]集計表!G22</f>
        <v>51</v>
      </c>
      <c r="G21" s="3">
        <f>+[1]集計表!H22</f>
        <v>9</v>
      </c>
      <c r="H21" s="3">
        <f>+[1]集計表!I22</f>
        <v>22</v>
      </c>
      <c r="I21" s="3">
        <f>+[1]集計表!J22</f>
        <v>20</v>
      </c>
      <c r="J21" s="3"/>
    </row>
    <row r="22" spans="2:10" ht="10.5" customHeight="1" x14ac:dyDescent="0.15">
      <c r="B22" s="22"/>
      <c r="C22" s="461"/>
      <c r="D22" s="462"/>
      <c r="E22" s="5" t="s">
        <v>57</v>
      </c>
      <c r="F22" s="6"/>
      <c r="G22" s="7">
        <f t="shared" ref="G22:I22" si="16">IFERROR(G21/$F21,"-")</f>
        <v>0.17647058823529413</v>
      </c>
      <c r="H22" s="7">
        <f t="shared" si="16"/>
        <v>0.43137254901960786</v>
      </c>
      <c r="I22" s="7">
        <f t="shared" si="16"/>
        <v>0.39215686274509803</v>
      </c>
      <c r="J22" s="8">
        <f t="shared" ref="J22" si="17">IFERROR((G22-I22)*100,"-")</f>
        <v>-21.56862745098039</v>
      </c>
    </row>
    <row r="23" spans="2:10" ht="10.5" customHeight="1" x14ac:dyDescent="0.15">
      <c r="B23" s="22"/>
      <c r="C23" s="459" t="s">
        <v>29</v>
      </c>
      <c r="D23" s="460"/>
      <c r="E23" s="4" t="s">
        <v>56</v>
      </c>
      <c r="F23" s="3">
        <f>+[1]集計表!G23</f>
        <v>68</v>
      </c>
      <c r="G23" s="3">
        <f>+[1]集計表!H23</f>
        <v>9</v>
      </c>
      <c r="H23" s="3">
        <f>+[1]集計表!I23</f>
        <v>31</v>
      </c>
      <c r="I23" s="3">
        <f>+[1]集計表!J23</f>
        <v>28</v>
      </c>
      <c r="J23" s="3"/>
    </row>
    <row r="24" spans="2:10" ht="10.5" customHeight="1" x14ac:dyDescent="0.15">
      <c r="B24" s="22"/>
      <c r="C24" s="461"/>
      <c r="D24" s="462"/>
      <c r="E24" s="5" t="s">
        <v>57</v>
      </c>
      <c r="F24" s="6"/>
      <c r="G24" s="7">
        <f t="shared" ref="G24:I24" si="18">IFERROR(G23/$F23,"-")</f>
        <v>0.13235294117647059</v>
      </c>
      <c r="H24" s="7">
        <f t="shared" si="18"/>
        <v>0.45588235294117646</v>
      </c>
      <c r="I24" s="7">
        <f t="shared" si="18"/>
        <v>0.41176470588235292</v>
      </c>
      <c r="J24" s="8">
        <f t="shared" ref="J24" si="19">IFERROR((G24-I24)*100,"-")</f>
        <v>-27.941176470588236</v>
      </c>
    </row>
    <row r="25" spans="2:10" ht="10.5" customHeight="1" x14ac:dyDescent="0.15">
      <c r="B25" s="22"/>
      <c r="C25" s="459" t="s">
        <v>32</v>
      </c>
      <c r="D25" s="460"/>
      <c r="E25" s="4" t="s">
        <v>56</v>
      </c>
      <c r="F25" s="3">
        <f>+[1]集計表!G24</f>
        <v>46</v>
      </c>
      <c r="G25" s="3">
        <f>+[1]集計表!H24</f>
        <v>10</v>
      </c>
      <c r="H25" s="3">
        <f>+[1]集計表!I24</f>
        <v>18</v>
      </c>
      <c r="I25" s="3">
        <f>+[1]集計表!J24</f>
        <v>18</v>
      </c>
      <c r="J25" s="3"/>
    </row>
    <row r="26" spans="2:10" ht="10.5" customHeight="1" x14ac:dyDescent="0.15">
      <c r="B26" s="22"/>
      <c r="C26" s="461"/>
      <c r="D26" s="462"/>
      <c r="E26" s="5" t="s">
        <v>57</v>
      </c>
      <c r="F26" s="6"/>
      <c r="G26" s="7">
        <f t="shared" ref="G26:I26" si="20">IFERROR(G25/$F25,"-")</f>
        <v>0.21739130434782608</v>
      </c>
      <c r="H26" s="7">
        <f t="shared" si="20"/>
        <v>0.39130434782608697</v>
      </c>
      <c r="I26" s="7">
        <f t="shared" si="20"/>
        <v>0.39130434782608697</v>
      </c>
      <c r="J26" s="8">
        <f t="shared" ref="J26" si="21">IFERROR((G26-I26)*100,"-")</f>
        <v>-17.39130434782609</v>
      </c>
    </row>
    <row r="27" spans="2:10" ht="10.5" customHeight="1" x14ac:dyDescent="0.15">
      <c r="B27" s="22"/>
      <c r="C27" s="459" t="s">
        <v>33</v>
      </c>
      <c r="D27" s="460"/>
      <c r="E27" s="4" t="s">
        <v>56</v>
      </c>
      <c r="F27" s="3">
        <f>+[1]集計表!G25</f>
        <v>44</v>
      </c>
      <c r="G27" s="3">
        <f>+[1]集計表!H25</f>
        <v>3</v>
      </c>
      <c r="H27" s="3">
        <f>+[1]集計表!I25</f>
        <v>28</v>
      </c>
      <c r="I27" s="3">
        <f>+[1]集計表!J25</f>
        <v>13</v>
      </c>
      <c r="J27" s="3"/>
    </row>
    <row r="28" spans="2:10" ht="10.5" customHeight="1" x14ac:dyDescent="0.15">
      <c r="B28" s="22"/>
      <c r="C28" s="461"/>
      <c r="D28" s="462"/>
      <c r="E28" s="5" t="s">
        <v>57</v>
      </c>
      <c r="F28" s="6"/>
      <c r="G28" s="7">
        <f t="shared" ref="G28:I28" si="22">IFERROR(G27/$F27,"-")</f>
        <v>6.8181818181818177E-2</v>
      </c>
      <c r="H28" s="7">
        <f t="shared" si="22"/>
        <v>0.63636363636363635</v>
      </c>
      <c r="I28" s="7">
        <f t="shared" si="22"/>
        <v>0.29545454545454547</v>
      </c>
      <c r="J28" s="8">
        <f t="shared" ref="J28" si="23">IFERROR((G28-I28)*100,"-")</f>
        <v>-22.72727272727273</v>
      </c>
    </row>
    <row r="29" spans="2:10" ht="10.5" customHeight="1" x14ac:dyDescent="0.15">
      <c r="B29" s="22"/>
      <c r="C29" s="459" t="s">
        <v>31</v>
      </c>
      <c r="D29" s="460"/>
      <c r="E29" s="4" t="s">
        <v>56</v>
      </c>
      <c r="F29" s="3">
        <f>+[1]集計表!G26</f>
        <v>56</v>
      </c>
      <c r="G29" s="3">
        <f>+[1]集計表!H26</f>
        <v>8</v>
      </c>
      <c r="H29" s="3">
        <f>+[1]集計表!I26</f>
        <v>29</v>
      </c>
      <c r="I29" s="3">
        <f>+[1]集計表!J26</f>
        <v>19</v>
      </c>
      <c r="J29" s="3"/>
    </row>
    <row r="30" spans="2:10" ht="10.5" customHeight="1" x14ac:dyDescent="0.15">
      <c r="B30" s="22"/>
      <c r="C30" s="461"/>
      <c r="D30" s="462"/>
      <c r="E30" s="5" t="s">
        <v>57</v>
      </c>
      <c r="F30" s="6"/>
      <c r="G30" s="7">
        <f t="shared" ref="G30:I30" si="24">IFERROR(G29/$F29,"-")</f>
        <v>0.14285714285714285</v>
      </c>
      <c r="H30" s="7">
        <f t="shared" si="24"/>
        <v>0.5178571428571429</v>
      </c>
      <c r="I30" s="7">
        <f t="shared" si="24"/>
        <v>0.3392857142857143</v>
      </c>
      <c r="J30" s="8">
        <f t="shared" ref="J30" si="25">IFERROR((G30-I30)*100,"-")</f>
        <v>-19.642857142857146</v>
      </c>
    </row>
    <row r="31" spans="2:10" ht="10.5" customHeight="1" x14ac:dyDescent="0.15">
      <c r="B31" s="453" t="s">
        <v>60</v>
      </c>
      <c r="C31" s="454"/>
      <c r="D31" s="455"/>
      <c r="E31" s="30" t="s">
        <v>56</v>
      </c>
      <c r="F31" s="31">
        <f>+F33+F41+F65+F67+F69+F71+F73</f>
        <v>727</v>
      </c>
      <c r="G31" s="31">
        <f t="shared" ref="G31:I31" si="26">+G33+G41+G65+G67+G69+G71+G73</f>
        <v>125</v>
      </c>
      <c r="H31" s="31">
        <f t="shared" si="26"/>
        <v>327</v>
      </c>
      <c r="I31" s="31">
        <f t="shared" si="26"/>
        <v>275</v>
      </c>
      <c r="J31" s="31"/>
    </row>
    <row r="32" spans="2:10" ht="10.5" customHeight="1" x14ac:dyDescent="0.15">
      <c r="B32" s="456"/>
      <c r="C32" s="457"/>
      <c r="D32" s="458"/>
      <c r="E32" s="32" t="s">
        <v>57</v>
      </c>
      <c r="F32" s="33"/>
      <c r="G32" s="34">
        <f t="shared" ref="G32:I32" si="27">IFERROR(G31/$F31,"-")</f>
        <v>0.17193947730398901</v>
      </c>
      <c r="H32" s="34">
        <f t="shared" si="27"/>
        <v>0.44979367262723519</v>
      </c>
      <c r="I32" s="34">
        <f t="shared" si="27"/>
        <v>0.37826685006877581</v>
      </c>
      <c r="J32" s="35">
        <f>IFERROR((G32-I32)*100,"-")</f>
        <v>-20.632737276478679</v>
      </c>
    </row>
    <row r="33" spans="2:10" ht="10.5" customHeight="1" x14ac:dyDescent="0.15">
      <c r="B33" s="52"/>
      <c r="C33" s="464" t="s">
        <v>61</v>
      </c>
      <c r="D33" s="465"/>
      <c r="E33" s="36" t="s">
        <v>56</v>
      </c>
      <c r="F33" s="37">
        <f>+[1]集計表!G8</f>
        <v>144</v>
      </c>
      <c r="G33" s="37">
        <f>+[1]集計表!H8</f>
        <v>24</v>
      </c>
      <c r="H33" s="37">
        <f>+[1]集計表!I8</f>
        <v>74</v>
      </c>
      <c r="I33" s="37">
        <f>+[1]集計表!J8</f>
        <v>46</v>
      </c>
      <c r="J33" s="37"/>
    </row>
    <row r="34" spans="2:10" ht="10.5" customHeight="1" x14ac:dyDescent="0.15">
      <c r="B34" s="52"/>
      <c r="C34" s="466"/>
      <c r="D34" s="467"/>
      <c r="E34" s="38" t="s">
        <v>57</v>
      </c>
      <c r="F34" s="39"/>
      <c r="G34" s="40">
        <f t="shared" ref="G34:I34" si="28">IFERROR(G33/$F33,"-")</f>
        <v>0.16666666666666666</v>
      </c>
      <c r="H34" s="40">
        <f t="shared" si="28"/>
        <v>0.51388888888888884</v>
      </c>
      <c r="I34" s="40">
        <f t="shared" si="28"/>
        <v>0.31944444444444442</v>
      </c>
      <c r="J34" s="41">
        <f t="shared" ref="J34" si="29">IFERROR((G34-I34)*100,"-")</f>
        <v>-15.277777777777777</v>
      </c>
    </row>
    <row r="35" spans="2:10" ht="10.5" customHeight="1" x14ac:dyDescent="0.15">
      <c r="B35" s="52"/>
      <c r="C35" s="62"/>
      <c r="D35" s="451" t="s">
        <v>39</v>
      </c>
      <c r="E35" s="4" t="s">
        <v>56</v>
      </c>
      <c r="F35" s="3">
        <f>+[1]集計表!G27</f>
        <v>44</v>
      </c>
      <c r="G35" s="3">
        <f>+[1]集計表!H27</f>
        <v>8</v>
      </c>
      <c r="H35" s="3">
        <f>+[1]集計表!I27</f>
        <v>24</v>
      </c>
      <c r="I35" s="3">
        <f>+[1]集計表!J27</f>
        <v>12</v>
      </c>
      <c r="J35" s="3"/>
    </row>
    <row r="36" spans="2:10" ht="10.5" customHeight="1" x14ac:dyDescent="0.15">
      <c r="B36" s="52"/>
      <c r="C36" s="62"/>
      <c r="D36" s="452"/>
      <c r="E36" s="5" t="s">
        <v>57</v>
      </c>
      <c r="F36" s="6"/>
      <c r="G36" s="7">
        <f t="shared" ref="G36:I36" si="30">IFERROR(G35/$F35,"-")</f>
        <v>0.18181818181818182</v>
      </c>
      <c r="H36" s="7">
        <f t="shared" si="30"/>
        <v>0.54545454545454541</v>
      </c>
      <c r="I36" s="7">
        <f t="shared" si="30"/>
        <v>0.27272727272727271</v>
      </c>
      <c r="J36" s="8">
        <f t="shared" ref="J36" si="31">IFERROR((G36-I36)*100,"-")</f>
        <v>-9.0909090909090882</v>
      </c>
    </row>
    <row r="37" spans="2:10" ht="10.5" customHeight="1" x14ac:dyDescent="0.15">
      <c r="B37" s="52"/>
      <c r="C37" s="62"/>
      <c r="D37" s="451" t="s">
        <v>19</v>
      </c>
      <c r="E37" s="4" t="s">
        <v>56</v>
      </c>
      <c r="F37" s="3">
        <f>+[1]集計表!G28</f>
        <v>54</v>
      </c>
      <c r="G37" s="3">
        <f>+[1]集計表!H28</f>
        <v>8</v>
      </c>
      <c r="H37" s="3">
        <f>+[1]集計表!I28</f>
        <v>26</v>
      </c>
      <c r="I37" s="3">
        <f>+[1]集計表!J28</f>
        <v>20</v>
      </c>
      <c r="J37" s="3"/>
    </row>
    <row r="38" spans="2:10" ht="10.5" customHeight="1" x14ac:dyDescent="0.15">
      <c r="B38" s="52"/>
      <c r="C38" s="62"/>
      <c r="D38" s="452"/>
      <c r="E38" s="5" t="s">
        <v>57</v>
      </c>
      <c r="F38" s="6"/>
      <c r="G38" s="7">
        <f t="shared" ref="G38:I38" si="32">IFERROR(G37/$F37,"-")</f>
        <v>0.14814814814814814</v>
      </c>
      <c r="H38" s="7">
        <f t="shared" si="32"/>
        <v>0.48148148148148145</v>
      </c>
      <c r="I38" s="7">
        <f t="shared" si="32"/>
        <v>0.37037037037037035</v>
      </c>
      <c r="J38" s="8">
        <f t="shared" ref="J38" si="33">IFERROR((G38-I38)*100,"-")</f>
        <v>-22.222222222222221</v>
      </c>
    </row>
    <row r="39" spans="2:10" ht="10.5" customHeight="1" x14ac:dyDescent="0.15">
      <c r="B39" s="52"/>
      <c r="C39" s="62"/>
      <c r="D39" s="451" t="s">
        <v>20</v>
      </c>
      <c r="E39" s="4" t="s">
        <v>56</v>
      </c>
      <c r="F39" s="3">
        <f>+[1]集計表!G29</f>
        <v>46</v>
      </c>
      <c r="G39" s="3">
        <f>+[1]集計表!H29</f>
        <v>8</v>
      </c>
      <c r="H39" s="3">
        <f>+[1]集計表!I29</f>
        <v>24</v>
      </c>
      <c r="I39" s="3">
        <f>+[1]集計表!J29</f>
        <v>14</v>
      </c>
      <c r="J39" s="3"/>
    </row>
    <row r="40" spans="2:10" ht="10.5" customHeight="1" x14ac:dyDescent="0.15">
      <c r="B40" s="52"/>
      <c r="C40" s="63"/>
      <c r="D40" s="452"/>
      <c r="E40" s="5" t="s">
        <v>57</v>
      </c>
      <c r="F40" s="6"/>
      <c r="G40" s="7">
        <f t="shared" ref="G40:I40" si="34">IFERROR(G39/$F39,"-")</f>
        <v>0.17391304347826086</v>
      </c>
      <c r="H40" s="7">
        <f t="shared" si="34"/>
        <v>0.52173913043478259</v>
      </c>
      <c r="I40" s="7">
        <f t="shared" si="34"/>
        <v>0.30434782608695654</v>
      </c>
      <c r="J40" s="8">
        <f t="shared" ref="J40" si="35">IFERROR((G40-I40)*100,"-")</f>
        <v>-13.043478260869568</v>
      </c>
    </row>
    <row r="41" spans="2:10" ht="10.5" customHeight="1" x14ac:dyDescent="0.15">
      <c r="B41" s="52"/>
      <c r="C41" s="464" t="s">
        <v>62</v>
      </c>
      <c r="D41" s="465"/>
      <c r="E41" s="36" t="s">
        <v>56</v>
      </c>
      <c r="F41" s="37">
        <f>+[1]集計表!G9</f>
        <v>253</v>
      </c>
      <c r="G41" s="37">
        <f>+[1]集計表!H9</f>
        <v>46</v>
      </c>
      <c r="H41" s="37">
        <f>+[1]集計表!I9</f>
        <v>85</v>
      </c>
      <c r="I41" s="37">
        <f>+[1]集計表!J9</f>
        <v>122</v>
      </c>
      <c r="J41" s="37"/>
    </row>
    <row r="42" spans="2:10" ht="10.5" customHeight="1" x14ac:dyDescent="0.15">
      <c r="B42" s="52"/>
      <c r="C42" s="466"/>
      <c r="D42" s="467"/>
      <c r="E42" s="38" t="s">
        <v>57</v>
      </c>
      <c r="F42" s="39"/>
      <c r="G42" s="40">
        <f t="shared" ref="G42:I42" si="36">IFERROR(G41/$F41,"-")</f>
        <v>0.18181818181818182</v>
      </c>
      <c r="H42" s="40">
        <f t="shared" si="36"/>
        <v>0.33596837944664032</v>
      </c>
      <c r="I42" s="40">
        <f t="shared" si="36"/>
        <v>0.48221343873517786</v>
      </c>
      <c r="J42" s="41">
        <f t="shared" ref="J42" si="37">IFERROR((G42-I42)*100,"-")</f>
        <v>-30.039525691699602</v>
      </c>
    </row>
    <row r="43" spans="2:10" ht="10.5" customHeight="1" x14ac:dyDescent="0.15">
      <c r="B43" s="52"/>
      <c r="C43" s="62"/>
      <c r="D43" s="451" t="s">
        <v>50</v>
      </c>
      <c r="E43" s="4" t="s">
        <v>56</v>
      </c>
      <c r="F43" s="3">
        <f>+[1]集計表!G30</f>
        <v>115</v>
      </c>
      <c r="G43" s="3">
        <f>+[1]集計表!H30</f>
        <v>28</v>
      </c>
      <c r="H43" s="3">
        <f>+[1]集計表!I30</f>
        <v>39</v>
      </c>
      <c r="I43" s="3">
        <f>+[1]集計表!J30</f>
        <v>48</v>
      </c>
      <c r="J43" s="3"/>
    </row>
    <row r="44" spans="2:10" ht="10.5" customHeight="1" x14ac:dyDescent="0.15">
      <c r="B44" s="52"/>
      <c r="C44" s="62"/>
      <c r="D44" s="452"/>
      <c r="E44" s="5" t="s">
        <v>57</v>
      </c>
      <c r="F44" s="6"/>
      <c r="G44" s="7">
        <f t="shared" ref="G44:I44" si="38">IFERROR(G43/$F43,"-")</f>
        <v>0.24347826086956523</v>
      </c>
      <c r="H44" s="7">
        <f t="shared" si="38"/>
        <v>0.33913043478260868</v>
      </c>
      <c r="I44" s="7">
        <f t="shared" si="38"/>
        <v>0.41739130434782606</v>
      </c>
      <c r="J44" s="8">
        <f t="shared" ref="J44" si="39">IFERROR((G44-I44)*100,"-")</f>
        <v>-17.391304347826082</v>
      </c>
    </row>
    <row r="45" spans="2:10" ht="10.5" customHeight="1" x14ac:dyDescent="0.15">
      <c r="B45" s="52"/>
      <c r="C45" s="62"/>
      <c r="D45" s="451" t="s">
        <v>131</v>
      </c>
      <c r="E45" s="4" t="s">
        <v>56</v>
      </c>
      <c r="F45" s="3">
        <f>+[1]集計表!G31</f>
        <v>15</v>
      </c>
      <c r="G45" s="3">
        <f>+[1]集計表!H31</f>
        <v>5</v>
      </c>
      <c r="H45" s="3">
        <f>+[1]集計表!I31</f>
        <v>3</v>
      </c>
      <c r="I45" s="3">
        <f>+[1]集計表!J31</f>
        <v>7</v>
      </c>
      <c r="J45" s="3"/>
    </row>
    <row r="46" spans="2:10" ht="10.5" customHeight="1" x14ac:dyDescent="0.15">
      <c r="B46" s="52"/>
      <c r="C46" s="62"/>
      <c r="D46" s="452"/>
      <c r="E46" s="5" t="s">
        <v>57</v>
      </c>
      <c r="F46" s="6"/>
      <c r="G46" s="7">
        <f t="shared" ref="G46:I46" si="40">IFERROR(G45/$F45,"-")</f>
        <v>0.33333333333333331</v>
      </c>
      <c r="H46" s="7">
        <f t="shared" si="40"/>
        <v>0.2</v>
      </c>
      <c r="I46" s="7">
        <f t="shared" si="40"/>
        <v>0.46666666666666667</v>
      </c>
      <c r="J46" s="8">
        <f t="shared" ref="J46" si="41">IFERROR((G46-I46)*100,"-")</f>
        <v>-13.333333333333336</v>
      </c>
    </row>
    <row r="47" spans="2:10" ht="10.5" customHeight="1" x14ac:dyDescent="0.15">
      <c r="B47" s="52"/>
      <c r="C47" s="447" t="s">
        <v>113</v>
      </c>
      <c r="D47" s="451" t="s">
        <v>44</v>
      </c>
      <c r="E47" s="4" t="s">
        <v>56</v>
      </c>
      <c r="F47" s="3">
        <f>+[1]集計表!G32</f>
        <v>26</v>
      </c>
      <c r="G47" s="3">
        <f>+[1]集計表!H32</f>
        <v>10</v>
      </c>
      <c r="H47" s="3">
        <f>+[1]集計表!I32</f>
        <v>7</v>
      </c>
      <c r="I47" s="3">
        <f>+[1]集計表!J32</f>
        <v>9</v>
      </c>
      <c r="J47" s="3"/>
    </row>
    <row r="48" spans="2:10" ht="10.5" customHeight="1" x14ac:dyDescent="0.15">
      <c r="B48" s="52"/>
      <c r="C48" s="447"/>
      <c r="D48" s="452"/>
      <c r="E48" s="5" t="s">
        <v>57</v>
      </c>
      <c r="F48" s="6"/>
      <c r="G48" s="7">
        <f t="shared" ref="G48:I48" si="42">IFERROR(G47/$F47,"-")</f>
        <v>0.38461538461538464</v>
      </c>
      <c r="H48" s="7">
        <f t="shared" si="42"/>
        <v>0.26923076923076922</v>
      </c>
      <c r="I48" s="7">
        <f t="shared" si="42"/>
        <v>0.34615384615384615</v>
      </c>
      <c r="J48" s="8">
        <f t="shared" ref="J48" si="43">IFERROR((G48-I48)*100,"-")</f>
        <v>3.8461538461538494</v>
      </c>
    </row>
    <row r="49" spans="2:10" ht="10.5" customHeight="1" x14ac:dyDescent="0.15">
      <c r="B49" s="52"/>
      <c r="C49" s="447" t="s">
        <v>114</v>
      </c>
      <c r="D49" s="451" t="s">
        <v>132</v>
      </c>
      <c r="E49" s="4" t="s">
        <v>56</v>
      </c>
      <c r="F49" s="3">
        <f>+[1]集計表!G33</f>
        <v>29</v>
      </c>
      <c r="G49" s="3">
        <f>+[1]集計表!H33</f>
        <v>3</v>
      </c>
      <c r="H49" s="3">
        <f>+[1]集計表!I33</f>
        <v>11</v>
      </c>
      <c r="I49" s="3">
        <f>+[1]集計表!J33</f>
        <v>15</v>
      </c>
      <c r="J49" s="3"/>
    </row>
    <row r="50" spans="2:10" ht="10.5" customHeight="1" x14ac:dyDescent="0.15">
      <c r="B50" s="52"/>
      <c r="C50" s="447"/>
      <c r="D50" s="452"/>
      <c r="E50" s="5" t="s">
        <v>57</v>
      </c>
      <c r="F50" s="6"/>
      <c r="G50" s="7">
        <f t="shared" ref="G50:I50" si="44">IFERROR(G49/$F49,"-")</f>
        <v>0.10344827586206896</v>
      </c>
      <c r="H50" s="7">
        <f t="shared" si="44"/>
        <v>0.37931034482758619</v>
      </c>
      <c r="I50" s="7">
        <f t="shared" si="44"/>
        <v>0.51724137931034486</v>
      </c>
      <c r="J50" s="8">
        <f t="shared" ref="J50" si="45">IFERROR((G50-I50)*100,"-")</f>
        <v>-41.379310344827594</v>
      </c>
    </row>
    <row r="51" spans="2:10" ht="10.5" customHeight="1" x14ac:dyDescent="0.15">
      <c r="B51" s="52"/>
      <c r="C51" s="62"/>
      <c r="D51" s="451" t="s">
        <v>46</v>
      </c>
      <c r="E51" s="4" t="s">
        <v>56</v>
      </c>
      <c r="F51" s="3">
        <f>+[1]集計表!G34</f>
        <v>26</v>
      </c>
      <c r="G51" s="3">
        <f>+[1]集計表!H34</f>
        <v>8</v>
      </c>
      <c r="H51" s="3">
        <f>+[1]集計表!I34</f>
        <v>10</v>
      </c>
      <c r="I51" s="3">
        <f>+[1]集計表!J34</f>
        <v>8</v>
      </c>
      <c r="J51" s="3"/>
    </row>
    <row r="52" spans="2:10" ht="10.5" customHeight="1" x14ac:dyDescent="0.15">
      <c r="B52" s="52"/>
      <c r="C52" s="62"/>
      <c r="D52" s="452"/>
      <c r="E52" s="5" t="s">
        <v>57</v>
      </c>
      <c r="F52" s="6"/>
      <c r="G52" s="7">
        <f t="shared" ref="G52:I52" si="46">IFERROR(G51/$F51,"-")</f>
        <v>0.30769230769230771</v>
      </c>
      <c r="H52" s="7">
        <f t="shared" si="46"/>
        <v>0.38461538461538464</v>
      </c>
      <c r="I52" s="7">
        <f t="shared" si="46"/>
        <v>0.30769230769230771</v>
      </c>
      <c r="J52" s="8">
        <f t="shared" ref="J52" si="47">IFERROR((G52-I52)*100,"-")</f>
        <v>0</v>
      </c>
    </row>
    <row r="53" spans="2:10" ht="10.5" customHeight="1" x14ac:dyDescent="0.15">
      <c r="B53" s="52"/>
      <c r="C53" s="62"/>
      <c r="D53" s="451" t="s">
        <v>45</v>
      </c>
      <c r="E53" s="4" t="s">
        <v>56</v>
      </c>
      <c r="F53" s="3">
        <f>+[1]集計表!G35</f>
        <v>19</v>
      </c>
      <c r="G53" s="3">
        <f>+[1]集計表!H35</f>
        <v>2</v>
      </c>
      <c r="H53" s="3">
        <f>+[1]集計表!I35</f>
        <v>8</v>
      </c>
      <c r="I53" s="3">
        <f>+[1]集計表!J35</f>
        <v>9</v>
      </c>
      <c r="J53" s="3"/>
    </row>
    <row r="54" spans="2:10" ht="10.5" customHeight="1" x14ac:dyDescent="0.15">
      <c r="B54" s="52"/>
      <c r="C54" s="62"/>
      <c r="D54" s="452"/>
      <c r="E54" s="5" t="s">
        <v>57</v>
      </c>
      <c r="F54" s="6"/>
      <c r="G54" s="7">
        <f t="shared" ref="G54:I54" si="48">IFERROR(G53/$F53,"-")</f>
        <v>0.10526315789473684</v>
      </c>
      <c r="H54" s="7">
        <f t="shared" si="48"/>
        <v>0.42105263157894735</v>
      </c>
      <c r="I54" s="7">
        <f t="shared" si="48"/>
        <v>0.47368421052631576</v>
      </c>
      <c r="J54" s="8">
        <f t="shared" ref="J54" si="49">IFERROR((G54-I54)*100,"-")</f>
        <v>-36.84210526315789</v>
      </c>
    </row>
    <row r="55" spans="2:10" ht="10.5" customHeight="1" x14ac:dyDescent="0.15">
      <c r="B55" s="52"/>
      <c r="C55" s="67"/>
      <c r="D55" s="451" t="s">
        <v>52</v>
      </c>
      <c r="E55" s="4" t="s">
        <v>56</v>
      </c>
      <c r="F55" s="3">
        <f>+[1]集計表!G36</f>
        <v>138</v>
      </c>
      <c r="G55" s="3">
        <f>+[1]集計表!H36</f>
        <v>18</v>
      </c>
      <c r="H55" s="3">
        <f>+[1]集計表!I36</f>
        <v>46</v>
      </c>
      <c r="I55" s="3">
        <f>+[1]集計表!J36</f>
        <v>74</v>
      </c>
      <c r="J55" s="3"/>
    </row>
    <row r="56" spans="2:10" ht="10.5" customHeight="1" x14ac:dyDescent="0.15">
      <c r="B56" s="52"/>
      <c r="C56" s="62"/>
      <c r="D56" s="452"/>
      <c r="E56" s="5" t="s">
        <v>57</v>
      </c>
      <c r="F56" s="6"/>
      <c r="G56" s="7">
        <f t="shared" ref="G56:I56" si="50">IFERROR(G55/$F55,"-")</f>
        <v>0.13043478260869565</v>
      </c>
      <c r="H56" s="7">
        <f t="shared" si="50"/>
        <v>0.33333333333333331</v>
      </c>
      <c r="I56" s="7">
        <f t="shared" si="50"/>
        <v>0.53623188405797106</v>
      </c>
      <c r="J56" s="8">
        <f t="shared" ref="J56" si="51">IFERROR((G56-I56)*100,"-")</f>
        <v>-40.579710144927539</v>
      </c>
    </row>
    <row r="57" spans="2:10" ht="10.5" customHeight="1" x14ac:dyDescent="0.15">
      <c r="B57" s="52"/>
      <c r="C57" s="62"/>
      <c r="D57" s="451" t="s">
        <v>135</v>
      </c>
      <c r="E57" s="4" t="s">
        <v>56</v>
      </c>
      <c r="F57" s="3">
        <f>+[1]集計表!G37</f>
        <v>37</v>
      </c>
      <c r="G57" s="3">
        <f>+[1]集計表!H37</f>
        <v>6</v>
      </c>
      <c r="H57" s="3">
        <f>+[1]集計表!I37</f>
        <v>13</v>
      </c>
      <c r="I57" s="3">
        <f>+[1]集計表!J37</f>
        <v>18</v>
      </c>
      <c r="J57" s="3"/>
    </row>
    <row r="58" spans="2:10" ht="10.5" customHeight="1" x14ac:dyDescent="0.15">
      <c r="B58" s="52"/>
      <c r="C58" s="62"/>
      <c r="D58" s="452"/>
      <c r="E58" s="5" t="s">
        <v>57</v>
      </c>
      <c r="F58" s="6"/>
      <c r="G58" s="7">
        <f t="shared" ref="G58:I58" si="52">IFERROR(G57/$F57,"-")</f>
        <v>0.16216216216216217</v>
      </c>
      <c r="H58" s="7">
        <f t="shared" si="52"/>
        <v>0.35135135135135137</v>
      </c>
      <c r="I58" s="7">
        <f t="shared" si="52"/>
        <v>0.48648648648648651</v>
      </c>
      <c r="J58" s="8">
        <f t="shared" ref="J58" si="53">IFERROR((G58-I58)*100,"-")</f>
        <v>-32.432432432432435</v>
      </c>
    </row>
    <row r="59" spans="2:10" ht="10.5" customHeight="1" x14ac:dyDescent="0.15">
      <c r="B59" s="52"/>
      <c r="C59" s="447" t="s">
        <v>115</v>
      </c>
      <c r="D59" s="451" t="s">
        <v>44</v>
      </c>
      <c r="E59" s="4" t="s">
        <v>56</v>
      </c>
      <c r="F59" s="3">
        <f>+[1]集計表!G38</f>
        <v>34</v>
      </c>
      <c r="G59" s="3">
        <f>+[1]集計表!H38</f>
        <v>2</v>
      </c>
      <c r="H59" s="3">
        <f>+[1]集計表!I38</f>
        <v>9</v>
      </c>
      <c r="I59" s="3">
        <f>+[1]集計表!J38</f>
        <v>23</v>
      </c>
      <c r="J59" s="3"/>
    </row>
    <row r="60" spans="2:10" ht="10.5" customHeight="1" x14ac:dyDescent="0.15">
      <c r="B60" s="52"/>
      <c r="C60" s="447"/>
      <c r="D60" s="452"/>
      <c r="E60" s="5" t="s">
        <v>57</v>
      </c>
      <c r="F60" s="6"/>
      <c r="G60" s="7">
        <f t="shared" ref="G60:I60" si="54">IFERROR(G59/$F59,"-")</f>
        <v>5.8823529411764705E-2</v>
      </c>
      <c r="H60" s="7">
        <f t="shared" si="54"/>
        <v>0.26470588235294118</v>
      </c>
      <c r="I60" s="7">
        <f t="shared" si="54"/>
        <v>0.67647058823529416</v>
      </c>
      <c r="J60" s="8">
        <f t="shared" ref="J60" si="55">IFERROR((G60-I60)*100,"-")</f>
        <v>-61.764705882352942</v>
      </c>
    </row>
    <row r="61" spans="2:10" ht="10.5" customHeight="1" x14ac:dyDescent="0.15">
      <c r="B61" s="52"/>
      <c r="C61" s="447" t="s">
        <v>114</v>
      </c>
      <c r="D61" s="451" t="s">
        <v>46</v>
      </c>
      <c r="E61" s="4" t="s">
        <v>56</v>
      </c>
      <c r="F61" s="3">
        <f>+[1]集計表!G39</f>
        <v>29</v>
      </c>
      <c r="G61" s="3">
        <f>+[1]集計表!H39</f>
        <v>6</v>
      </c>
      <c r="H61" s="3">
        <f>+[1]集計表!I39</f>
        <v>11</v>
      </c>
      <c r="I61" s="3">
        <f>+[1]集計表!J39</f>
        <v>12</v>
      </c>
      <c r="J61" s="3"/>
    </row>
    <row r="62" spans="2:10" ht="10.5" customHeight="1" x14ac:dyDescent="0.15">
      <c r="B62" s="52"/>
      <c r="C62" s="447"/>
      <c r="D62" s="452"/>
      <c r="E62" s="5" t="s">
        <v>57</v>
      </c>
      <c r="F62" s="6"/>
      <c r="G62" s="7">
        <f t="shared" ref="G62:I62" si="56">IFERROR(G61/$F61,"-")</f>
        <v>0.20689655172413793</v>
      </c>
      <c r="H62" s="7">
        <f t="shared" si="56"/>
        <v>0.37931034482758619</v>
      </c>
      <c r="I62" s="7">
        <f t="shared" si="56"/>
        <v>0.41379310344827586</v>
      </c>
      <c r="J62" s="8">
        <f t="shared" ref="J62" si="57">IFERROR((G62-I62)*100,"-")</f>
        <v>-20.689655172413794</v>
      </c>
    </row>
    <row r="63" spans="2:10" ht="10.5" customHeight="1" x14ac:dyDescent="0.15">
      <c r="B63" s="52"/>
      <c r="C63" s="62"/>
      <c r="D63" s="451" t="s">
        <v>45</v>
      </c>
      <c r="E63" s="4" t="s">
        <v>56</v>
      </c>
      <c r="F63" s="3">
        <f>+[1]集計表!G40</f>
        <v>38</v>
      </c>
      <c r="G63" s="3">
        <f>+[1]集計表!H40</f>
        <v>4</v>
      </c>
      <c r="H63" s="3">
        <f>+[1]集計表!I40</f>
        <v>13</v>
      </c>
      <c r="I63" s="3">
        <f>+[1]集計表!J40</f>
        <v>21</v>
      </c>
      <c r="J63" s="3"/>
    </row>
    <row r="64" spans="2:10" ht="10.5" customHeight="1" x14ac:dyDescent="0.15">
      <c r="B64" s="52"/>
      <c r="C64" s="62"/>
      <c r="D64" s="452"/>
      <c r="E64" s="5" t="s">
        <v>57</v>
      </c>
      <c r="F64" s="6"/>
      <c r="G64" s="7">
        <f t="shared" ref="G64:I64" si="58">IFERROR(G63/$F63,"-")</f>
        <v>0.10526315789473684</v>
      </c>
      <c r="H64" s="7">
        <f t="shared" si="58"/>
        <v>0.34210526315789475</v>
      </c>
      <c r="I64" s="7">
        <f t="shared" si="58"/>
        <v>0.55263157894736847</v>
      </c>
      <c r="J64" s="8">
        <f t="shared" ref="J64" si="59">IFERROR((G64-I64)*100,"-")</f>
        <v>-44.736842105263165</v>
      </c>
    </row>
    <row r="65" spans="2:10" ht="10.5" customHeight="1" x14ac:dyDescent="0.15">
      <c r="B65" s="52"/>
      <c r="C65" s="464" t="s">
        <v>63</v>
      </c>
      <c r="D65" s="465"/>
      <c r="E65" s="36" t="s">
        <v>56</v>
      </c>
      <c r="F65" s="37">
        <f>+[1]集計表!G10</f>
        <v>44</v>
      </c>
      <c r="G65" s="37">
        <f>+[1]集計表!H10</f>
        <v>6</v>
      </c>
      <c r="H65" s="37">
        <f>+[1]集計表!I10</f>
        <v>19</v>
      </c>
      <c r="I65" s="37">
        <f>+[1]集計表!J10</f>
        <v>19</v>
      </c>
      <c r="J65" s="37"/>
    </row>
    <row r="66" spans="2:10" ht="10.5" customHeight="1" x14ac:dyDescent="0.15">
      <c r="B66" s="52"/>
      <c r="C66" s="474"/>
      <c r="D66" s="475"/>
      <c r="E66" s="38" t="s">
        <v>57</v>
      </c>
      <c r="F66" s="39"/>
      <c r="G66" s="40">
        <f t="shared" ref="G66:I66" si="60">IFERROR(G65/$F65,"-")</f>
        <v>0.13636363636363635</v>
      </c>
      <c r="H66" s="40">
        <f t="shared" si="60"/>
        <v>0.43181818181818182</v>
      </c>
      <c r="I66" s="40">
        <f t="shared" si="60"/>
        <v>0.43181818181818182</v>
      </c>
      <c r="J66" s="41">
        <f t="shared" ref="J66" si="61">IFERROR((G66-I66)*100,"-")</f>
        <v>-29.545454545454547</v>
      </c>
    </row>
    <row r="67" spans="2:10" ht="10.5" customHeight="1" x14ac:dyDescent="0.15">
      <c r="B67" s="52"/>
      <c r="C67" s="464" t="s">
        <v>64</v>
      </c>
      <c r="D67" s="465"/>
      <c r="E67" s="36" t="s">
        <v>56</v>
      </c>
      <c r="F67" s="37">
        <f>+[1]集計表!G11</f>
        <v>48</v>
      </c>
      <c r="G67" s="37">
        <f>+[1]集計表!H11</f>
        <v>10</v>
      </c>
      <c r="H67" s="37">
        <f>+[1]集計表!I11</f>
        <v>31</v>
      </c>
      <c r="I67" s="37">
        <f>+[1]集計表!J11</f>
        <v>7</v>
      </c>
      <c r="J67" s="37"/>
    </row>
    <row r="68" spans="2:10" ht="10.5" customHeight="1" x14ac:dyDescent="0.15">
      <c r="B68" s="52"/>
      <c r="C68" s="474"/>
      <c r="D68" s="475"/>
      <c r="E68" s="38" t="s">
        <v>57</v>
      </c>
      <c r="F68" s="39"/>
      <c r="G68" s="40">
        <f t="shared" ref="G68:I68" si="62">IFERROR(G67/$F67,"-")</f>
        <v>0.20833333333333334</v>
      </c>
      <c r="H68" s="40">
        <f t="shared" si="62"/>
        <v>0.64583333333333337</v>
      </c>
      <c r="I68" s="40">
        <f t="shared" si="62"/>
        <v>0.14583333333333334</v>
      </c>
      <c r="J68" s="41">
        <f t="shared" ref="J68" si="63">IFERROR((G68-I68)*100,"-")</f>
        <v>6.25</v>
      </c>
    </row>
    <row r="69" spans="2:10" ht="10.5" customHeight="1" x14ac:dyDescent="0.15">
      <c r="B69" s="52"/>
      <c r="C69" s="464" t="s">
        <v>123</v>
      </c>
      <c r="D69" s="465"/>
      <c r="E69" s="36" t="s">
        <v>56</v>
      </c>
      <c r="F69" s="37">
        <f>+[1]集計表!G12</f>
        <v>45</v>
      </c>
      <c r="G69" s="37">
        <f>+[1]集計表!H12</f>
        <v>6</v>
      </c>
      <c r="H69" s="37">
        <f>+[1]集計表!I12</f>
        <v>26</v>
      </c>
      <c r="I69" s="37">
        <f>+[1]集計表!J12</f>
        <v>13</v>
      </c>
      <c r="J69" s="37"/>
    </row>
    <row r="70" spans="2:10" ht="10.5" customHeight="1" x14ac:dyDescent="0.15">
      <c r="B70" s="52"/>
      <c r="C70" s="474"/>
      <c r="D70" s="475"/>
      <c r="E70" s="38" t="s">
        <v>57</v>
      </c>
      <c r="F70" s="39"/>
      <c r="G70" s="40">
        <f t="shared" ref="G70:I70" si="64">IFERROR(G69/$F69,"-")</f>
        <v>0.13333333333333333</v>
      </c>
      <c r="H70" s="40">
        <f t="shared" si="64"/>
        <v>0.57777777777777772</v>
      </c>
      <c r="I70" s="40">
        <f t="shared" si="64"/>
        <v>0.28888888888888886</v>
      </c>
      <c r="J70" s="41">
        <f t="shared" ref="J70" si="65">IFERROR((G70-I70)*100,"-")</f>
        <v>-15.555555555555554</v>
      </c>
    </row>
    <row r="71" spans="2:10" ht="10.5" customHeight="1" x14ac:dyDescent="0.15">
      <c r="B71" s="52"/>
      <c r="C71" s="464" t="s">
        <v>85</v>
      </c>
      <c r="D71" s="465"/>
      <c r="E71" s="36" t="s">
        <v>56</v>
      </c>
      <c r="F71" s="37">
        <f>+[1]集計表!G13</f>
        <v>41</v>
      </c>
      <c r="G71" s="37">
        <f>+[1]集計表!H13</f>
        <v>7</v>
      </c>
      <c r="H71" s="37">
        <f>+[1]集計表!I13</f>
        <v>20</v>
      </c>
      <c r="I71" s="37">
        <f>+[1]集計表!J13</f>
        <v>14</v>
      </c>
      <c r="J71" s="37"/>
    </row>
    <row r="72" spans="2:10" ht="10.5" customHeight="1" x14ac:dyDescent="0.15">
      <c r="B72" s="52"/>
      <c r="C72" s="474"/>
      <c r="D72" s="475"/>
      <c r="E72" s="38" t="s">
        <v>57</v>
      </c>
      <c r="F72" s="39"/>
      <c r="G72" s="40">
        <f t="shared" ref="G72:I72" si="66">IFERROR(G71/$F71,"-")</f>
        <v>0.17073170731707318</v>
      </c>
      <c r="H72" s="40">
        <f t="shared" si="66"/>
        <v>0.48780487804878048</v>
      </c>
      <c r="I72" s="40">
        <f t="shared" si="66"/>
        <v>0.34146341463414637</v>
      </c>
      <c r="J72" s="41">
        <f t="shared" ref="J72" si="67">IFERROR((G72-I72)*100,"-")</f>
        <v>-17.073170731707318</v>
      </c>
    </row>
    <row r="73" spans="2:10" ht="10.5" customHeight="1" x14ac:dyDescent="0.15">
      <c r="B73" s="52"/>
      <c r="C73" s="464" t="s">
        <v>65</v>
      </c>
      <c r="D73" s="465"/>
      <c r="E73" s="36" t="s">
        <v>56</v>
      </c>
      <c r="F73" s="37">
        <f>+[1]集計表!G14</f>
        <v>152</v>
      </c>
      <c r="G73" s="37">
        <f>+[1]集計表!H14</f>
        <v>26</v>
      </c>
      <c r="H73" s="37">
        <f>+[1]集計表!I14</f>
        <v>72</v>
      </c>
      <c r="I73" s="37">
        <f>+[1]集計表!J14</f>
        <v>54</v>
      </c>
      <c r="J73" s="37"/>
    </row>
    <row r="74" spans="2:10" ht="10.5" customHeight="1" x14ac:dyDescent="0.15">
      <c r="B74" s="52"/>
      <c r="C74" s="466"/>
      <c r="D74" s="467"/>
      <c r="E74" s="38" t="s">
        <v>57</v>
      </c>
      <c r="F74" s="39"/>
      <c r="G74" s="40">
        <f t="shared" ref="G74:I74" si="68">IFERROR(G73/$F73,"-")</f>
        <v>0.17105263157894737</v>
      </c>
      <c r="H74" s="40">
        <f t="shared" si="68"/>
        <v>0.47368421052631576</v>
      </c>
      <c r="I74" s="40">
        <f t="shared" si="68"/>
        <v>0.35526315789473684</v>
      </c>
      <c r="J74" s="41">
        <f t="shared" ref="J74" si="69">IFERROR((G74-I74)*100,"-")</f>
        <v>-18.421052631578945</v>
      </c>
    </row>
    <row r="75" spans="2:10" ht="10.5" customHeight="1" x14ac:dyDescent="0.15">
      <c r="B75" s="52"/>
      <c r="C75" s="64"/>
      <c r="D75" s="451" t="s">
        <v>47</v>
      </c>
      <c r="E75" s="4" t="s">
        <v>56</v>
      </c>
      <c r="F75" s="3">
        <f>+[1]集計表!G45</f>
        <v>38</v>
      </c>
      <c r="G75" s="3">
        <f>+[1]集計表!H45</f>
        <v>10</v>
      </c>
      <c r="H75" s="3">
        <f>+[1]集計表!I45</f>
        <v>20</v>
      </c>
      <c r="I75" s="3">
        <f>+[1]集計表!J45</f>
        <v>8</v>
      </c>
      <c r="J75" s="3"/>
    </row>
    <row r="76" spans="2:10" ht="10.5" customHeight="1" x14ac:dyDescent="0.15">
      <c r="B76" s="52"/>
      <c r="C76" s="64"/>
      <c r="D76" s="452"/>
      <c r="E76" s="5" t="s">
        <v>57</v>
      </c>
      <c r="F76" s="6"/>
      <c r="G76" s="7">
        <f t="shared" ref="G76:I76" si="70">IFERROR(G75/$F75,"-")</f>
        <v>0.26315789473684209</v>
      </c>
      <c r="H76" s="7">
        <f t="shared" si="70"/>
        <v>0.52631578947368418</v>
      </c>
      <c r="I76" s="7">
        <f t="shared" si="70"/>
        <v>0.21052631578947367</v>
      </c>
      <c r="J76" s="8">
        <f t="shared" ref="J76" si="71">IFERROR((G76-I76)*100,"-")</f>
        <v>5.2631578947368416</v>
      </c>
    </row>
    <row r="77" spans="2:10" ht="10.5" customHeight="1" x14ac:dyDescent="0.15">
      <c r="B77" s="52"/>
      <c r="C77" s="64"/>
      <c r="D77" s="451" t="s">
        <v>124</v>
      </c>
      <c r="E77" s="4" t="s">
        <v>56</v>
      </c>
      <c r="F77" s="3">
        <f>+[1]集計表!G46</f>
        <v>38</v>
      </c>
      <c r="G77" s="3">
        <f>+[1]集計表!H46</f>
        <v>2</v>
      </c>
      <c r="H77" s="3">
        <f>+[1]集計表!I46</f>
        <v>18</v>
      </c>
      <c r="I77" s="3">
        <f>+[1]集計表!J46</f>
        <v>18</v>
      </c>
      <c r="J77" s="3"/>
    </row>
    <row r="78" spans="2:10" ht="10.5" customHeight="1" x14ac:dyDescent="0.15">
      <c r="B78" s="52"/>
      <c r="C78" s="64"/>
      <c r="D78" s="452"/>
      <c r="E78" s="5" t="s">
        <v>57</v>
      </c>
      <c r="F78" s="6"/>
      <c r="G78" s="7">
        <f t="shared" ref="G78:I78" si="72">IFERROR(G77/$F77,"-")</f>
        <v>5.2631578947368418E-2</v>
      </c>
      <c r="H78" s="7">
        <f t="shared" si="72"/>
        <v>0.47368421052631576</v>
      </c>
      <c r="I78" s="7">
        <f t="shared" si="72"/>
        <v>0.47368421052631576</v>
      </c>
      <c r="J78" s="8">
        <f t="shared" ref="J78" si="73">IFERROR((G78-I78)*100,"-")</f>
        <v>-42.105263157894733</v>
      </c>
    </row>
    <row r="79" spans="2:10" ht="10.5" customHeight="1" x14ac:dyDescent="0.15">
      <c r="B79" s="52"/>
      <c r="C79" s="64"/>
      <c r="D79" s="451" t="s">
        <v>130</v>
      </c>
      <c r="E79" s="4" t="s">
        <v>56</v>
      </c>
      <c r="F79" s="3">
        <f>+[1]集計表!G47</f>
        <v>40</v>
      </c>
      <c r="G79" s="3">
        <f>+[1]集計表!H47</f>
        <v>8</v>
      </c>
      <c r="H79" s="3">
        <f>+[1]集計表!I47</f>
        <v>13</v>
      </c>
      <c r="I79" s="3">
        <f>+[1]集計表!J47</f>
        <v>19</v>
      </c>
      <c r="J79" s="3"/>
    </row>
    <row r="80" spans="2:10" ht="10.5" customHeight="1" x14ac:dyDescent="0.15">
      <c r="B80" s="52"/>
      <c r="C80" s="64"/>
      <c r="D80" s="452"/>
      <c r="E80" s="5" t="s">
        <v>57</v>
      </c>
      <c r="F80" s="6"/>
      <c r="G80" s="7">
        <f t="shared" ref="G80:I80" si="74">IFERROR(G79/$F79,"-")</f>
        <v>0.2</v>
      </c>
      <c r="H80" s="7">
        <f t="shared" si="74"/>
        <v>0.32500000000000001</v>
      </c>
      <c r="I80" s="7">
        <f t="shared" si="74"/>
        <v>0.47499999999999998</v>
      </c>
      <c r="J80" s="8">
        <f t="shared" ref="J80" si="75">IFERROR((G80-I80)*100,"-")</f>
        <v>-27.499999999999996</v>
      </c>
    </row>
    <row r="81" spans="2:10" ht="10.5" customHeight="1" x14ac:dyDescent="0.15">
      <c r="B81" s="52"/>
      <c r="C81" s="64"/>
      <c r="D81" s="451" t="s">
        <v>83</v>
      </c>
      <c r="E81" s="4" t="s">
        <v>56</v>
      </c>
      <c r="F81" s="3">
        <f>+[1]集計表!G48</f>
        <v>36</v>
      </c>
      <c r="G81" s="3">
        <f>+[1]集計表!H48</f>
        <v>6</v>
      </c>
      <c r="H81" s="3">
        <f>+[1]集計表!I48</f>
        <v>21</v>
      </c>
      <c r="I81" s="3">
        <f>+[1]集計表!J48</f>
        <v>9</v>
      </c>
      <c r="J81" s="3"/>
    </row>
    <row r="82" spans="2:10" ht="10.5" customHeight="1" x14ac:dyDescent="0.15">
      <c r="B82" s="57"/>
      <c r="C82" s="63"/>
      <c r="D82" s="452"/>
      <c r="E82" s="5" t="s">
        <v>57</v>
      </c>
      <c r="F82" s="6"/>
      <c r="G82" s="7">
        <f t="shared" ref="G82:I82" si="76">IFERROR(G81/$F81,"-")</f>
        <v>0.16666666666666666</v>
      </c>
      <c r="H82" s="7">
        <f t="shared" si="76"/>
        <v>0.58333333333333337</v>
      </c>
      <c r="I82" s="7">
        <f t="shared" si="76"/>
        <v>0.25</v>
      </c>
      <c r="J82" s="8">
        <f t="shared" ref="J82" si="77">IFERROR((G82-I82)*100,"-")</f>
        <v>-8.3333333333333339</v>
      </c>
    </row>
    <row r="83" spans="2:10" ht="10.5" customHeight="1" x14ac:dyDescent="0.15">
      <c r="B83" s="68"/>
      <c r="C83" s="68"/>
      <c r="D83" s="68"/>
      <c r="E83" s="68"/>
      <c r="F83" s="68"/>
      <c r="G83" s="68"/>
      <c r="H83" s="68"/>
      <c r="I83" s="68"/>
      <c r="J83" s="68"/>
    </row>
    <row r="84" spans="2:10" ht="10.5" customHeight="1" x14ac:dyDescent="0.15">
      <c r="B84" s="83"/>
    </row>
  </sheetData>
  <sheetProtection algorithmName="SHA-512" hashValue="4igZQDj8pJzWTBh07mxxnDNimDVnopoJkEMtj4MoKPJGbn7VKUHgoqOz5q5hN2oVAzwRUdK6ri4Q9lKcnL9UFQ==" saltValue="xlBpTM6COxTpgTF8UCfYww==" spinCount="100000" sheet="1" objects="1" scenarios="1"/>
  <autoFilter ref="A2:J83" xr:uid="{00000000-0009-0000-0000-000005000000}">
    <filterColumn colId="1" showButton="0"/>
    <filterColumn colId="2" showButton="0"/>
  </autoFilter>
  <mergeCells count="45">
    <mergeCell ref="D75:D76"/>
    <mergeCell ref="D77:D78"/>
    <mergeCell ref="D81:D82"/>
    <mergeCell ref="C65:D66"/>
    <mergeCell ref="C73:D74"/>
    <mergeCell ref="C71:D72"/>
    <mergeCell ref="C69:D70"/>
    <mergeCell ref="D79:D80"/>
    <mergeCell ref="C67:D68"/>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B2:D2"/>
    <mergeCell ref="C23:D24"/>
    <mergeCell ref="C25:D26"/>
    <mergeCell ref="C27:D28"/>
    <mergeCell ref="C29:D30"/>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J84"/>
  <sheetViews>
    <sheetView tabSelected="1" topLeftCell="B1" workbookViewId="0">
      <selection activeCell="H10" sqref="H10"/>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8"/>
      <c r="B1" s="15" t="s">
        <v>168</v>
      </c>
    </row>
    <row r="2" spans="1:10" ht="21" customHeight="1" x14ac:dyDescent="0.15">
      <c r="B2" s="495"/>
      <c r="C2" s="380"/>
      <c r="D2" s="496"/>
      <c r="E2" s="2"/>
      <c r="F2" s="43" t="s">
        <v>98</v>
      </c>
      <c r="G2" s="43" t="s">
        <v>142</v>
      </c>
      <c r="H2" s="43" t="s">
        <v>66</v>
      </c>
      <c r="I2" s="43" t="s">
        <v>100</v>
      </c>
      <c r="J2" s="43" t="s">
        <v>99</v>
      </c>
    </row>
    <row r="3" spans="1:10" ht="10.5" customHeight="1" x14ac:dyDescent="0.15">
      <c r="B3" s="468" t="s">
        <v>58</v>
      </c>
      <c r="C3" s="469"/>
      <c r="D3" s="470"/>
      <c r="E3" s="24" t="s">
        <v>56</v>
      </c>
      <c r="F3" s="25">
        <f>+[1]集計表!S6</f>
        <v>1278</v>
      </c>
      <c r="G3" s="25">
        <f>+[1]集計表!T6</f>
        <v>233</v>
      </c>
      <c r="H3" s="25">
        <f>+[1]集計表!U6</f>
        <v>650</v>
      </c>
      <c r="I3" s="25">
        <f>+[1]集計表!V6</f>
        <v>395</v>
      </c>
      <c r="J3" s="25"/>
    </row>
    <row r="4" spans="1:10" ht="10.5" customHeight="1" x14ac:dyDescent="0.15">
      <c r="B4" s="471"/>
      <c r="C4" s="472"/>
      <c r="D4" s="473"/>
      <c r="E4" s="26" t="s">
        <v>57</v>
      </c>
      <c r="F4" s="27"/>
      <c r="G4" s="28">
        <f>IFERROR(G3/$F3,"-")</f>
        <v>0.18231611893583724</v>
      </c>
      <c r="H4" s="28">
        <f t="shared" ref="H4:I4" si="0">IFERROR(H3/$F3,"-")</f>
        <v>0.50860719874804383</v>
      </c>
      <c r="I4" s="28">
        <f t="shared" si="0"/>
        <v>0.30907668231611896</v>
      </c>
      <c r="J4" s="29">
        <f>IFERROR((G4-I4)*100,"-")</f>
        <v>-12.676056338028172</v>
      </c>
    </row>
    <row r="5" spans="1:10" ht="10.5" customHeight="1" x14ac:dyDescent="0.15">
      <c r="B5" s="453" t="s">
        <v>59</v>
      </c>
      <c r="C5" s="454"/>
      <c r="D5" s="455"/>
      <c r="E5" s="30" t="s">
        <v>56</v>
      </c>
      <c r="F5" s="31">
        <f>+[1]集計表!S7</f>
        <v>551</v>
      </c>
      <c r="G5" s="31">
        <f>+[1]集計表!T7</f>
        <v>95</v>
      </c>
      <c r="H5" s="31">
        <f>+[1]集計表!U7</f>
        <v>290</v>
      </c>
      <c r="I5" s="31">
        <f>+[1]集計表!V7</f>
        <v>166</v>
      </c>
      <c r="J5" s="31"/>
    </row>
    <row r="6" spans="1:10" ht="10.5" customHeight="1" x14ac:dyDescent="0.15">
      <c r="B6" s="456"/>
      <c r="C6" s="457"/>
      <c r="D6" s="458"/>
      <c r="E6" s="32" t="s">
        <v>57</v>
      </c>
      <c r="F6" s="33"/>
      <c r="G6" s="70">
        <f>IFERROR(G5/$F5,"-")</f>
        <v>0.17241379310344829</v>
      </c>
      <c r="H6" s="70">
        <f t="shared" ref="H6:I6" si="1">IFERROR(H5/$F5,"-")</f>
        <v>0.52631578947368418</v>
      </c>
      <c r="I6" s="70">
        <f t="shared" si="1"/>
        <v>0.30127041742286753</v>
      </c>
      <c r="J6" s="35">
        <f t="shared" ref="J6" si="2">IFERROR((G6-I6)*100,"-")</f>
        <v>-12.885662431941924</v>
      </c>
    </row>
    <row r="7" spans="1:10" ht="10.5" customHeight="1" x14ac:dyDescent="0.15">
      <c r="B7" s="52"/>
      <c r="C7" s="459" t="s">
        <v>158</v>
      </c>
      <c r="D7" s="460"/>
      <c r="E7" s="4" t="s">
        <v>56</v>
      </c>
      <c r="F7" s="3">
        <f>+[1]集計表!S15</f>
        <v>42</v>
      </c>
      <c r="G7" s="3">
        <f>+[1]集計表!T15</f>
        <v>17</v>
      </c>
      <c r="H7" s="3">
        <f>+[1]集計表!U15</f>
        <v>14</v>
      </c>
      <c r="I7" s="3">
        <f>+[1]集計表!V15</f>
        <v>11</v>
      </c>
      <c r="J7" s="3"/>
    </row>
    <row r="8" spans="1:10" ht="10.5" customHeight="1" x14ac:dyDescent="0.15">
      <c r="B8" s="52"/>
      <c r="C8" s="461"/>
      <c r="D8" s="462"/>
      <c r="E8" s="5" t="s">
        <v>57</v>
      </c>
      <c r="F8" s="6"/>
      <c r="G8" s="7">
        <f t="shared" ref="G8:I8" si="3">IFERROR(G7/$F7,"-")</f>
        <v>0.40476190476190477</v>
      </c>
      <c r="H8" s="7">
        <f t="shared" si="3"/>
        <v>0.33333333333333331</v>
      </c>
      <c r="I8" s="7">
        <f t="shared" si="3"/>
        <v>0.26190476190476192</v>
      </c>
      <c r="J8" s="8">
        <f t="shared" ref="J8" si="4">IFERROR((G8-I8)*100,"-")</f>
        <v>14.285714285714285</v>
      </c>
    </row>
    <row r="9" spans="1:10" ht="10.5" customHeight="1" x14ac:dyDescent="0.15">
      <c r="B9" s="52"/>
      <c r="C9" s="459" t="s">
        <v>126</v>
      </c>
      <c r="D9" s="460"/>
      <c r="E9" s="4" t="s">
        <v>56</v>
      </c>
      <c r="F9" s="3">
        <f>+[1]集計表!S16</f>
        <v>32</v>
      </c>
      <c r="G9" s="3">
        <f>+[1]集計表!T16</f>
        <v>4</v>
      </c>
      <c r="H9" s="3">
        <f>+[1]集計表!U16</f>
        <v>13</v>
      </c>
      <c r="I9" s="3">
        <f>+[1]集計表!V16</f>
        <v>15</v>
      </c>
      <c r="J9" s="3"/>
    </row>
    <row r="10" spans="1:10" ht="10.5" customHeight="1" x14ac:dyDescent="0.15">
      <c r="B10" s="52"/>
      <c r="C10" s="461"/>
      <c r="D10" s="462"/>
      <c r="E10" s="5" t="s">
        <v>57</v>
      </c>
      <c r="F10" s="6"/>
      <c r="G10" s="7">
        <f t="shared" ref="G10:I10" si="5">IFERROR(G9/$F9,"-")</f>
        <v>0.125</v>
      </c>
      <c r="H10" s="7">
        <f t="shared" si="5"/>
        <v>0.40625</v>
      </c>
      <c r="I10" s="7">
        <f t="shared" si="5"/>
        <v>0.46875</v>
      </c>
      <c r="J10" s="8">
        <f t="shared" ref="J10" si="6">IFERROR((G10-I10)*100,"-")</f>
        <v>-34.375</v>
      </c>
    </row>
    <row r="11" spans="1:10" ht="10.5" customHeight="1" x14ac:dyDescent="0.15">
      <c r="B11" s="52"/>
      <c r="C11" s="459" t="s">
        <v>22</v>
      </c>
      <c r="D11" s="460"/>
      <c r="E11" s="4" t="s">
        <v>56</v>
      </c>
      <c r="F11" s="3">
        <f>+[1]集計表!S17</f>
        <v>31</v>
      </c>
      <c r="G11" s="3">
        <f>+[1]集計表!T17</f>
        <v>3</v>
      </c>
      <c r="H11" s="3">
        <f>+[1]集計表!U17</f>
        <v>14</v>
      </c>
      <c r="I11" s="3">
        <f>+[1]集計表!V17</f>
        <v>14</v>
      </c>
      <c r="J11" s="3"/>
    </row>
    <row r="12" spans="1:10" ht="10.5" customHeight="1" x14ac:dyDescent="0.15">
      <c r="B12" s="52"/>
      <c r="C12" s="461"/>
      <c r="D12" s="462"/>
      <c r="E12" s="5" t="s">
        <v>57</v>
      </c>
      <c r="F12" s="6"/>
      <c r="G12" s="7">
        <f t="shared" ref="G12:I12" si="7">IFERROR(G11/$F11,"-")</f>
        <v>9.6774193548387094E-2</v>
      </c>
      <c r="H12" s="7">
        <f t="shared" si="7"/>
        <v>0.45161290322580644</v>
      </c>
      <c r="I12" s="7">
        <f t="shared" si="7"/>
        <v>0.45161290322580644</v>
      </c>
      <c r="J12" s="8">
        <f t="shared" ref="J12" si="8">IFERROR((G12-I12)*100,"-")</f>
        <v>-35.483870967741936</v>
      </c>
    </row>
    <row r="13" spans="1:10" ht="10.5" customHeight="1" x14ac:dyDescent="0.15">
      <c r="B13" s="52"/>
      <c r="C13" s="459" t="s">
        <v>25</v>
      </c>
      <c r="D13" s="460"/>
      <c r="E13" s="4" t="s">
        <v>56</v>
      </c>
      <c r="F13" s="3">
        <f>+[1]集計表!S18</f>
        <v>50</v>
      </c>
      <c r="G13" s="3">
        <f>+[1]集計表!T18</f>
        <v>11</v>
      </c>
      <c r="H13" s="3">
        <f>+[1]集計表!U18</f>
        <v>24</v>
      </c>
      <c r="I13" s="3">
        <f>+[1]集計表!V18</f>
        <v>15</v>
      </c>
      <c r="J13" s="3"/>
    </row>
    <row r="14" spans="1:10" ht="10.5" customHeight="1" x14ac:dyDescent="0.15">
      <c r="B14" s="52"/>
      <c r="C14" s="461"/>
      <c r="D14" s="462"/>
      <c r="E14" s="5" t="s">
        <v>57</v>
      </c>
      <c r="F14" s="6"/>
      <c r="G14" s="7">
        <f t="shared" ref="G14:I14" si="9">IFERROR(G13/$F13,"-")</f>
        <v>0.22</v>
      </c>
      <c r="H14" s="7">
        <f t="shared" si="9"/>
        <v>0.48</v>
      </c>
      <c r="I14" s="7">
        <f t="shared" si="9"/>
        <v>0.3</v>
      </c>
      <c r="J14" s="8">
        <f t="shared" ref="J14" si="10">IFERROR((G14-I14)*100,"-")</f>
        <v>-7.9999999999999991</v>
      </c>
    </row>
    <row r="15" spans="1:10" ht="10.5" customHeight="1" x14ac:dyDescent="0.15">
      <c r="B15" s="52"/>
      <c r="C15" s="459" t="s">
        <v>117</v>
      </c>
      <c r="D15" s="460"/>
      <c r="E15" s="4" t="s">
        <v>56</v>
      </c>
      <c r="F15" s="3">
        <f>+[1]集計表!S19</f>
        <v>45</v>
      </c>
      <c r="G15" s="3">
        <f>+[1]集計表!T19</f>
        <v>6</v>
      </c>
      <c r="H15" s="3">
        <f>+[1]集計表!U19</f>
        <v>25</v>
      </c>
      <c r="I15" s="3">
        <f>+[1]集計表!V19</f>
        <v>14</v>
      </c>
      <c r="J15" s="3"/>
    </row>
    <row r="16" spans="1:10" ht="10.5" customHeight="1" x14ac:dyDescent="0.15">
      <c r="B16" s="52"/>
      <c r="C16" s="461"/>
      <c r="D16" s="462"/>
      <c r="E16" s="5" t="s">
        <v>57</v>
      </c>
      <c r="F16" s="6"/>
      <c r="G16" s="7">
        <f t="shared" ref="G16:I16" si="11">IFERROR(G15/$F15,"-")</f>
        <v>0.13333333333333333</v>
      </c>
      <c r="H16" s="7">
        <f t="shared" si="11"/>
        <v>0.55555555555555558</v>
      </c>
      <c r="I16" s="7">
        <f t="shared" si="11"/>
        <v>0.31111111111111112</v>
      </c>
      <c r="J16" s="8">
        <f t="shared" ref="J16" si="12">IFERROR((G16-I16)*100,"-")</f>
        <v>-17.777777777777779</v>
      </c>
    </row>
    <row r="17" spans="2:10" ht="10.5" customHeight="1" x14ac:dyDescent="0.15">
      <c r="B17" s="52"/>
      <c r="C17" s="459" t="s">
        <v>153</v>
      </c>
      <c r="D17" s="460"/>
      <c r="E17" s="4" t="s">
        <v>56</v>
      </c>
      <c r="F17" s="3">
        <f>+[1]集計表!S20</f>
        <v>36</v>
      </c>
      <c r="G17" s="3">
        <f>+[1]集計表!T20</f>
        <v>9</v>
      </c>
      <c r="H17" s="3">
        <f>+[1]集計表!U20</f>
        <v>22</v>
      </c>
      <c r="I17" s="3">
        <f>+[1]集計表!V20</f>
        <v>5</v>
      </c>
      <c r="J17" s="3"/>
    </row>
    <row r="18" spans="2:10" ht="10.5" customHeight="1" x14ac:dyDescent="0.15">
      <c r="B18" s="52"/>
      <c r="C18" s="461"/>
      <c r="D18" s="462"/>
      <c r="E18" s="5" t="s">
        <v>57</v>
      </c>
      <c r="F18" s="6"/>
      <c r="G18" s="7">
        <f t="shared" ref="G18:I18" si="13">IFERROR(G17/$F17,"-")</f>
        <v>0.25</v>
      </c>
      <c r="H18" s="7">
        <f t="shared" si="13"/>
        <v>0.61111111111111116</v>
      </c>
      <c r="I18" s="7">
        <f t="shared" si="13"/>
        <v>0.1388888888888889</v>
      </c>
      <c r="J18" s="8">
        <f t="shared" ref="J18" si="14">IFERROR((G18-I18)*100,"-")</f>
        <v>11.111111111111111</v>
      </c>
    </row>
    <row r="19" spans="2:10" ht="10.5" customHeight="1" x14ac:dyDescent="0.15">
      <c r="B19" s="52"/>
      <c r="C19" s="459" t="s">
        <v>27</v>
      </c>
      <c r="D19" s="460"/>
      <c r="E19" s="4" t="s">
        <v>56</v>
      </c>
      <c r="F19" s="3">
        <f>+[1]集計表!S21</f>
        <v>49</v>
      </c>
      <c r="G19" s="3">
        <f>+[1]集計表!T21</f>
        <v>10</v>
      </c>
      <c r="H19" s="3">
        <f>+[1]集計表!U21</f>
        <v>26</v>
      </c>
      <c r="I19" s="3">
        <f>+[1]集計表!V21</f>
        <v>13</v>
      </c>
      <c r="J19" s="3"/>
    </row>
    <row r="20" spans="2:10" ht="10.5" customHeight="1" x14ac:dyDescent="0.15">
      <c r="B20" s="52"/>
      <c r="C20" s="461"/>
      <c r="D20" s="462"/>
      <c r="E20" s="5" t="s">
        <v>57</v>
      </c>
      <c r="F20" s="6"/>
      <c r="G20" s="7">
        <f t="shared" ref="G20:I20" si="15">IFERROR(G19/$F19,"-")</f>
        <v>0.20408163265306123</v>
      </c>
      <c r="H20" s="7">
        <f t="shared" si="15"/>
        <v>0.53061224489795922</v>
      </c>
      <c r="I20" s="7">
        <f t="shared" si="15"/>
        <v>0.26530612244897961</v>
      </c>
      <c r="J20" s="8">
        <f t="shared" ref="J20" si="16">IFERROR((G20-I20)*100,"-")</f>
        <v>-6.1224489795918382</v>
      </c>
    </row>
    <row r="21" spans="2:10" ht="10.5" customHeight="1" x14ac:dyDescent="0.15">
      <c r="B21" s="52"/>
      <c r="C21" s="459" t="s">
        <v>84</v>
      </c>
      <c r="D21" s="460"/>
      <c r="E21" s="4" t="s">
        <v>56</v>
      </c>
      <c r="F21" s="3">
        <f>+[1]集計表!S22</f>
        <v>51</v>
      </c>
      <c r="G21" s="3">
        <f>+[1]集計表!T22</f>
        <v>2</v>
      </c>
      <c r="H21" s="3">
        <f>+[1]集計表!U22</f>
        <v>33</v>
      </c>
      <c r="I21" s="3">
        <f>+[1]集計表!V22</f>
        <v>16</v>
      </c>
      <c r="J21" s="3"/>
    </row>
    <row r="22" spans="2:10" ht="10.5" customHeight="1" x14ac:dyDescent="0.15">
      <c r="B22" s="52"/>
      <c r="C22" s="461"/>
      <c r="D22" s="462"/>
      <c r="E22" s="5" t="s">
        <v>57</v>
      </c>
      <c r="F22" s="6"/>
      <c r="G22" s="7">
        <f t="shared" ref="G22:I22" si="17">IFERROR(G21/$F21,"-")</f>
        <v>3.9215686274509803E-2</v>
      </c>
      <c r="H22" s="7">
        <f t="shared" si="17"/>
        <v>0.6470588235294118</v>
      </c>
      <c r="I22" s="7">
        <f t="shared" si="17"/>
        <v>0.31372549019607843</v>
      </c>
      <c r="J22" s="8">
        <f t="shared" ref="J22" si="18">IFERROR((G22-I22)*100,"-")</f>
        <v>-27.450980392156865</v>
      </c>
    </row>
    <row r="23" spans="2:10" ht="10.5" customHeight="1" x14ac:dyDescent="0.15">
      <c r="B23" s="52"/>
      <c r="C23" s="459" t="s">
        <v>29</v>
      </c>
      <c r="D23" s="460"/>
      <c r="E23" s="4" t="s">
        <v>56</v>
      </c>
      <c r="F23" s="3">
        <f>+[1]集計表!S23</f>
        <v>68</v>
      </c>
      <c r="G23" s="3">
        <f>+[1]集計表!T23</f>
        <v>8</v>
      </c>
      <c r="H23" s="3">
        <f>+[1]集計表!U23</f>
        <v>37</v>
      </c>
      <c r="I23" s="3">
        <f>+[1]集計表!V23</f>
        <v>23</v>
      </c>
      <c r="J23" s="3"/>
    </row>
    <row r="24" spans="2:10" ht="10.5" customHeight="1" x14ac:dyDescent="0.15">
      <c r="B24" s="52"/>
      <c r="C24" s="461"/>
      <c r="D24" s="462"/>
      <c r="E24" s="5" t="s">
        <v>57</v>
      </c>
      <c r="F24" s="6"/>
      <c r="G24" s="7">
        <f t="shared" ref="G24:I24" si="19">IFERROR(G23/$F23,"-")</f>
        <v>0.11764705882352941</v>
      </c>
      <c r="H24" s="7">
        <f t="shared" si="19"/>
        <v>0.54411764705882348</v>
      </c>
      <c r="I24" s="7">
        <f t="shared" si="19"/>
        <v>0.33823529411764708</v>
      </c>
      <c r="J24" s="8">
        <f t="shared" ref="J24" si="20">IFERROR((G24-I24)*100,"-")</f>
        <v>-22.058823529411768</v>
      </c>
    </row>
    <row r="25" spans="2:10" ht="10.5" customHeight="1" x14ac:dyDescent="0.15">
      <c r="B25" s="52"/>
      <c r="C25" s="459" t="s">
        <v>32</v>
      </c>
      <c r="D25" s="460"/>
      <c r="E25" s="4" t="s">
        <v>56</v>
      </c>
      <c r="F25" s="3">
        <f>+[1]集計表!S24</f>
        <v>47</v>
      </c>
      <c r="G25" s="3">
        <f>+[1]集計表!T24</f>
        <v>9</v>
      </c>
      <c r="H25" s="3">
        <f>+[1]集計表!U24</f>
        <v>22</v>
      </c>
      <c r="I25" s="3">
        <f>+[1]集計表!V24</f>
        <v>16</v>
      </c>
      <c r="J25" s="3"/>
    </row>
    <row r="26" spans="2:10" ht="10.5" customHeight="1" x14ac:dyDescent="0.15">
      <c r="B26" s="52"/>
      <c r="C26" s="461"/>
      <c r="D26" s="462"/>
      <c r="E26" s="5" t="s">
        <v>57</v>
      </c>
      <c r="F26" s="6"/>
      <c r="G26" s="7">
        <f t="shared" ref="G26:I26" si="21">IFERROR(G25/$F25,"-")</f>
        <v>0.19148936170212766</v>
      </c>
      <c r="H26" s="7">
        <f t="shared" si="21"/>
        <v>0.46808510638297873</v>
      </c>
      <c r="I26" s="7">
        <f t="shared" si="21"/>
        <v>0.34042553191489361</v>
      </c>
      <c r="J26" s="8">
        <f t="shared" ref="J26" si="22">IFERROR((G26-I26)*100,"-")</f>
        <v>-14.893617021276595</v>
      </c>
    </row>
    <row r="27" spans="2:10" ht="10.5" customHeight="1" x14ac:dyDescent="0.15">
      <c r="B27" s="52"/>
      <c r="C27" s="459" t="s">
        <v>33</v>
      </c>
      <c r="D27" s="460"/>
      <c r="E27" s="4" t="s">
        <v>56</v>
      </c>
      <c r="F27" s="3">
        <f>+[1]集計表!S25</f>
        <v>44</v>
      </c>
      <c r="G27" s="3">
        <f>+[1]集計表!T25</f>
        <v>12</v>
      </c>
      <c r="H27" s="3">
        <f>+[1]集計表!U25</f>
        <v>24</v>
      </c>
      <c r="I27" s="3">
        <f>+[1]集計表!V25</f>
        <v>8</v>
      </c>
      <c r="J27" s="3"/>
    </row>
    <row r="28" spans="2:10" ht="10.5" customHeight="1" x14ac:dyDescent="0.15">
      <c r="B28" s="52"/>
      <c r="C28" s="461"/>
      <c r="D28" s="462"/>
      <c r="E28" s="5" t="s">
        <v>57</v>
      </c>
      <c r="F28" s="6"/>
      <c r="G28" s="7">
        <f t="shared" ref="G28:I28" si="23">IFERROR(G27/$F27,"-")</f>
        <v>0.27272727272727271</v>
      </c>
      <c r="H28" s="7">
        <f t="shared" si="23"/>
        <v>0.54545454545454541</v>
      </c>
      <c r="I28" s="7">
        <f t="shared" si="23"/>
        <v>0.18181818181818182</v>
      </c>
      <c r="J28" s="8">
        <f t="shared" ref="J28" si="24">IFERROR((G28-I28)*100,"-")</f>
        <v>9.0909090909090882</v>
      </c>
    </row>
    <row r="29" spans="2:10" ht="10.5" customHeight="1" x14ac:dyDescent="0.15">
      <c r="B29" s="52"/>
      <c r="C29" s="459" t="s">
        <v>31</v>
      </c>
      <c r="D29" s="460"/>
      <c r="E29" s="4" t="s">
        <v>56</v>
      </c>
      <c r="F29" s="3">
        <f>+[1]集計表!S26</f>
        <v>56</v>
      </c>
      <c r="G29" s="3">
        <f>+[1]集計表!T26</f>
        <v>4</v>
      </c>
      <c r="H29" s="3">
        <f>+[1]集計表!U26</f>
        <v>36</v>
      </c>
      <c r="I29" s="3">
        <f>+[1]集計表!V26</f>
        <v>16</v>
      </c>
      <c r="J29" s="3"/>
    </row>
    <row r="30" spans="2:10" ht="10.5" customHeight="1" x14ac:dyDescent="0.15">
      <c r="B30" s="52"/>
      <c r="C30" s="461"/>
      <c r="D30" s="462"/>
      <c r="E30" s="5" t="s">
        <v>57</v>
      </c>
      <c r="F30" s="6"/>
      <c r="G30" s="7">
        <f t="shared" ref="G30:I30" si="25">IFERROR(G29/$F29,"-")</f>
        <v>7.1428571428571425E-2</v>
      </c>
      <c r="H30" s="7">
        <f t="shared" si="25"/>
        <v>0.6428571428571429</v>
      </c>
      <c r="I30" s="7">
        <f t="shared" si="25"/>
        <v>0.2857142857142857</v>
      </c>
      <c r="J30" s="8">
        <f t="shared" ref="J30" si="26">IFERROR((G30-I30)*100,"-")</f>
        <v>-21.428571428571427</v>
      </c>
    </row>
    <row r="31" spans="2:10" ht="10.5" customHeight="1" x14ac:dyDescent="0.15">
      <c r="B31" s="453" t="s">
        <v>60</v>
      </c>
      <c r="C31" s="454"/>
      <c r="D31" s="455"/>
      <c r="E31" s="30" t="s">
        <v>56</v>
      </c>
      <c r="F31" s="31">
        <f>+F33+F41+F65+F67+F69+F71+F73</f>
        <v>727</v>
      </c>
      <c r="G31" s="31">
        <f t="shared" ref="G31:I31" si="27">+G33+G41+G65+G67+G69+G71+G73</f>
        <v>138</v>
      </c>
      <c r="H31" s="31">
        <f t="shared" si="27"/>
        <v>360</v>
      </c>
      <c r="I31" s="31">
        <f t="shared" si="27"/>
        <v>229</v>
      </c>
      <c r="J31" s="31"/>
    </row>
    <row r="32" spans="2:10" ht="10.5" customHeight="1" x14ac:dyDescent="0.15">
      <c r="B32" s="456"/>
      <c r="C32" s="457"/>
      <c r="D32" s="458"/>
      <c r="E32" s="32" t="s">
        <v>57</v>
      </c>
      <c r="F32" s="33"/>
      <c r="G32" s="34">
        <f t="shared" ref="G32:I32" si="28">IFERROR(G31/$F31,"-")</f>
        <v>0.18982118294360384</v>
      </c>
      <c r="H32" s="34">
        <f t="shared" si="28"/>
        <v>0.49518569463548828</v>
      </c>
      <c r="I32" s="34">
        <f t="shared" si="28"/>
        <v>0.31499312242090782</v>
      </c>
      <c r="J32" s="35">
        <f t="shared" ref="J32" si="29">IFERROR((G32-I32)*100,"-")</f>
        <v>-12.517193947730398</v>
      </c>
    </row>
    <row r="33" spans="2:10" ht="10.5" customHeight="1" x14ac:dyDescent="0.15">
      <c r="B33" s="52"/>
      <c r="C33" s="464" t="s">
        <v>61</v>
      </c>
      <c r="D33" s="465"/>
      <c r="E33" s="36" t="s">
        <v>56</v>
      </c>
      <c r="F33" s="37">
        <f>+[1]集計表!S8</f>
        <v>144</v>
      </c>
      <c r="G33" s="37">
        <f>+[1]集計表!T8</f>
        <v>14</v>
      </c>
      <c r="H33" s="37">
        <f>+[1]集計表!U8</f>
        <v>69</v>
      </c>
      <c r="I33" s="37">
        <f>+[1]集計表!V8</f>
        <v>61</v>
      </c>
      <c r="J33" s="37"/>
    </row>
    <row r="34" spans="2:10" ht="10.5" customHeight="1" x14ac:dyDescent="0.15">
      <c r="B34" s="52"/>
      <c r="C34" s="466"/>
      <c r="D34" s="467"/>
      <c r="E34" s="38" t="s">
        <v>57</v>
      </c>
      <c r="F34" s="39"/>
      <c r="G34" s="40">
        <f t="shared" ref="G34:I34" si="30">IFERROR(G33/$F33,"-")</f>
        <v>9.7222222222222224E-2</v>
      </c>
      <c r="H34" s="40">
        <f t="shared" si="30"/>
        <v>0.47916666666666669</v>
      </c>
      <c r="I34" s="40">
        <f t="shared" si="30"/>
        <v>0.4236111111111111</v>
      </c>
      <c r="J34" s="41">
        <f t="shared" ref="J34" si="31">IFERROR((G34-I34)*100,"-")</f>
        <v>-32.638888888888893</v>
      </c>
    </row>
    <row r="35" spans="2:10" ht="10.5" customHeight="1" x14ac:dyDescent="0.15">
      <c r="B35" s="52"/>
      <c r="C35" s="62"/>
      <c r="D35" s="451" t="s">
        <v>39</v>
      </c>
      <c r="E35" s="4" t="s">
        <v>56</v>
      </c>
      <c r="F35" s="3">
        <f>+[1]集計表!S27</f>
        <v>44</v>
      </c>
      <c r="G35" s="3">
        <f>+[1]集計表!T27</f>
        <v>6</v>
      </c>
      <c r="H35" s="3">
        <f>+[1]集計表!U27</f>
        <v>19</v>
      </c>
      <c r="I35" s="3">
        <f>+[1]集計表!V27</f>
        <v>19</v>
      </c>
      <c r="J35" s="3"/>
    </row>
    <row r="36" spans="2:10" ht="10.5" customHeight="1" x14ac:dyDescent="0.15">
      <c r="B36" s="52"/>
      <c r="C36" s="62"/>
      <c r="D36" s="452"/>
      <c r="E36" s="5" t="s">
        <v>57</v>
      </c>
      <c r="F36" s="6"/>
      <c r="G36" s="7">
        <f t="shared" ref="G36:I36" si="32">IFERROR(G35/$F35,"-")</f>
        <v>0.13636363636363635</v>
      </c>
      <c r="H36" s="7">
        <f t="shared" si="32"/>
        <v>0.43181818181818182</v>
      </c>
      <c r="I36" s="7">
        <f t="shared" si="32"/>
        <v>0.43181818181818182</v>
      </c>
      <c r="J36" s="8">
        <f t="shared" ref="J36" si="33">IFERROR((G36-I36)*100,"-")</f>
        <v>-29.545454545454547</v>
      </c>
    </row>
    <row r="37" spans="2:10" ht="10.5" customHeight="1" x14ac:dyDescent="0.15">
      <c r="B37" s="52"/>
      <c r="C37" s="62"/>
      <c r="D37" s="451" t="s">
        <v>19</v>
      </c>
      <c r="E37" s="4" t="s">
        <v>56</v>
      </c>
      <c r="F37" s="3">
        <f>+[1]集計表!S28</f>
        <v>54</v>
      </c>
      <c r="G37" s="3">
        <f>+[1]集計表!T28</f>
        <v>3</v>
      </c>
      <c r="H37" s="3">
        <f>+[1]集計表!U28</f>
        <v>29</v>
      </c>
      <c r="I37" s="3">
        <f>+[1]集計表!V28</f>
        <v>22</v>
      </c>
      <c r="J37" s="3"/>
    </row>
    <row r="38" spans="2:10" ht="10.5" customHeight="1" x14ac:dyDescent="0.15">
      <c r="B38" s="52"/>
      <c r="C38" s="62"/>
      <c r="D38" s="452"/>
      <c r="E38" s="5" t="s">
        <v>57</v>
      </c>
      <c r="F38" s="6"/>
      <c r="G38" s="7">
        <f t="shared" ref="G38:I38" si="34">IFERROR(G37/$F37,"-")</f>
        <v>5.5555555555555552E-2</v>
      </c>
      <c r="H38" s="7">
        <f t="shared" si="34"/>
        <v>0.53703703703703709</v>
      </c>
      <c r="I38" s="7">
        <f t="shared" si="34"/>
        <v>0.40740740740740738</v>
      </c>
      <c r="J38" s="8">
        <f t="shared" ref="J38" si="35">IFERROR((G38-I38)*100,"-")</f>
        <v>-35.185185185185183</v>
      </c>
    </row>
    <row r="39" spans="2:10" ht="10.5" customHeight="1" x14ac:dyDescent="0.15">
      <c r="B39" s="52"/>
      <c r="C39" s="62"/>
      <c r="D39" s="451" t="s">
        <v>20</v>
      </c>
      <c r="E39" s="4" t="s">
        <v>56</v>
      </c>
      <c r="F39" s="3">
        <f>+[1]集計表!S29</f>
        <v>46</v>
      </c>
      <c r="G39" s="3">
        <f>+[1]集計表!T29</f>
        <v>5</v>
      </c>
      <c r="H39" s="3">
        <f>+[1]集計表!U29</f>
        <v>21</v>
      </c>
      <c r="I39" s="3">
        <f>+[1]集計表!V29</f>
        <v>20</v>
      </c>
      <c r="J39" s="3"/>
    </row>
    <row r="40" spans="2:10" ht="10.5" customHeight="1" x14ac:dyDescent="0.15">
      <c r="B40" s="52"/>
      <c r="C40" s="63"/>
      <c r="D40" s="452"/>
      <c r="E40" s="5" t="s">
        <v>57</v>
      </c>
      <c r="F40" s="6"/>
      <c r="G40" s="7">
        <f t="shared" ref="G40:I40" si="36">IFERROR(G39/$F39,"-")</f>
        <v>0.10869565217391304</v>
      </c>
      <c r="H40" s="7">
        <f t="shared" si="36"/>
        <v>0.45652173913043476</v>
      </c>
      <c r="I40" s="7">
        <f t="shared" si="36"/>
        <v>0.43478260869565216</v>
      </c>
      <c r="J40" s="8">
        <f t="shared" ref="J40" si="37">IFERROR((G40-I40)*100,"-")</f>
        <v>-32.608695652173914</v>
      </c>
    </row>
    <row r="41" spans="2:10" ht="10.5" customHeight="1" x14ac:dyDescent="0.15">
      <c r="B41" s="52"/>
      <c r="C41" s="464" t="s">
        <v>62</v>
      </c>
      <c r="D41" s="465"/>
      <c r="E41" s="36" t="s">
        <v>56</v>
      </c>
      <c r="F41" s="37">
        <f>+[1]集計表!S9</f>
        <v>252</v>
      </c>
      <c r="G41" s="37">
        <f>+[1]集計表!T9</f>
        <v>59</v>
      </c>
      <c r="H41" s="37">
        <f>+[1]集計表!U9</f>
        <v>110</v>
      </c>
      <c r="I41" s="37">
        <f>+[1]集計表!V9</f>
        <v>83</v>
      </c>
      <c r="J41" s="37"/>
    </row>
    <row r="42" spans="2:10" ht="10.5" customHeight="1" x14ac:dyDescent="0.15">
      <c r="B42" s="52"/>
      <c r="C42" s="466"/>
      <c r="D42" s="467"/>
      <c r="E42" s="38" t="s">
        <v>57</v>
      </c>
      <c r="F42" s="39"/>
      <c r="G42" s="40">
        <f t="shared" ref="G42:I42" si="38">IFERROR(G41/$F41,"-")</f>
        <v>0.23412698412698413</v>
      </c>
      <c r="H42" s="40">
        <f t="shared" si="38"/>
        <v>0.43650793650793651</v>
      </c>
      <c r="I42" s="40">
        <f t="shared" si="38"/>
        <v>0.32936507936507936</v>
      </c>
      <c r="J42" s="41">
        <f t="shared" ref="J42" si="39">IFERROR((G42-I42)*100,"-")</f>
        <v>-9.5238095238095237</v>
      </c>
    </row>
    <row r="43" spans="2:10" ht="10.5" customHeight="1" x14ac:dyDescent="0.15">
      <c r="B43" s="52"/>
      <c r="C43" s="62"/>
      <c r="D43" s="451" t="s">
        <v>50</v>
      </c>
      <c r="E43" s="4" t="s">
        <v>56</v>
      </c>
      <c r="F43" s="3">
        <f>+[1]集計表!S30</f>
        <v>114</v>
      </c>
      <c r="G43" s="3">
        <f>+[1]集計表!T30</f>
        <v>30</v>
      </c>
      <c r="H43" s="3">
        <f>+[1]集計表!U30</f>
        <v>52</v>
      </c>
      <c r="I43" s="3">
        <f>+[1]集計表!V30</f>
        <v>32</v>
      </c>
      <c r="J43" s="3"/>
    </row>
    <row r="44" spans="2:10" ht="10.5" customHeight="1" x14ac:dyDescent="0.15">
      <c r="B44" s="52"/>
      <c r="C44" s="62"/>
      <c r="D44" s="452"/>
      <c r="E44" s="5" t="s">
        <v>57</v>
      </c>
      <c r="F44" s="6"/>
      <c r="G44" s="7">
        <f t="shared" ref="G44:I44" si="40">IFERROR(G43/$F43,"-")</f>
        <v>0.26315789473684209</v>
      </c>
      <c r="H44" s="7">
        <f t="shared" si="40"/>
        <v>0.45614035087719296</v>
      </c>
      <c r="I44" s="7">
        <f t="shared" si="40"/>
        <v>0.2807017543859649</v>
      </c>
      <c r="J44" s="8">
        <f t="shared" ref="J44" si="41">IFERROR((G44-I44)*100,"-")</f>
        <v>-1.7543859649122806</v>
      </c>
    </row>
    <row r="45" spans="2:10" ht="10.5" customHeight="1" x14ac:dyDescent="0.15">
      <c r="B45" s="52"/>
      <c r="C45" s="62"/>
      <c r="D45" s="451" t="s">
        <v>131</v>
      </c>
      <c r="E45" s="4" t="s">
        <v>56</v>
      </c>
      <c r="F45" s="3">
        <f>+[1]集計表!S31</f>
        <v>14</v>
      </c>
      <c r="G45" s="3">
        <f>+[1]集計表!T31</f>
        <v>6</v>
      </c>
      <c r="H45" s="3">
        <f>+[1]集計表!U31</f>
        <v>6</v>
      </c>
      <c r="I45" s="3">
        <f>+[1]集計表!V31</f>
        <v>2</v>
      </c>
      <c r="J45" s="3"/>
    </row>
    <row r="46" spans="2:10" ht="10.5" customHeight="1" x14ac:dyDescent="0.15">
      <c r="B46" s="52"/>
      <c r="C46" s="62"/>
      <c r="D46" s="452"/>
      <c r="E46" s="5" t="s">
        <v>57</v>
      </c>
      <c r="F46" s="6"/>
      <c r="G46" s="7">
        <f t="shared" ref="G46:I46" si="42">IFERROR(G45/$F45,"-")</f>
        <v>0.42857142857142855</v>
      </c>
      <c r="H46" s="7">
        <f t="shared" si="42"/>
        <v>0.42857142857142855</v>
      </c>
      <c r="I46" s="7">
        <f t="shared" si="42"/>
        <v>0.14285714285714285</v>
      </c>
      <c r="J46" s="8">
        <f t="shared" ref="J46" si="43">IFERROR((G46-I46)*100,"-")</f>
        <v>28.571428571428569</v>
      </c>
    </row>
    <row r="47" spans="2:10" ht="10.5" customHeight="1" x14ac:dyDescent="0.15">
      <c r="B47" s="52"/>
      <c r="C47" s="447" t="s">
        <v>113</v>
      </c>
      <c r="D47" s="451" t="s">
        <v>44</v>
      </c>
      <c r="E47" s="4" t="s">
        <v>56</v>
      </c>
      <c r="F47" s="3">
        <f>+[1]集計表!S32</f>
        <v>26</v>
      </c>
      <c r="G47" s="3">
        <f>+[1]集計表!T32</f>
        <v>10</v>
      </c>
      <c r="H47" s="3">
        <f>+[1]集計表!U32</f>
        <v>11</v>
      </c>
      <c r="I47" s="3">
        <f>+[1]集計表!V32</f>
        <v>5</v>
      </c>
      <c r="J47" s="3"/>
    </row>
    <row r="48" spans="2:10" ht="10.5" customHeight="1" x14ac:dyDescent="0.15">
      <c r="B48" s="52"/>
      <c r="C48" s="447"/>
      <c r="D48" s="452"/>
      <c r="E48" s="5" t="s">
        <v>57</v>
      </c>
      <c r="F48" s="6"/>
      <c r="G48" s="7">
        <f t="shared" ref="G48:I48" si="44">IFERROR(G47/$F47,"-")</f>
        <v>0.38461538461538464</v>
      </c>
      <c r="H48" s="7">
        <f t="shared" si="44"/>
        <v>0.42307692307692307</v>
      </c>
      <c r="I48" s="7">
        <f t="shared" si="44"/>
        <v>0.19230769230769232</v>
      </c>
      <c r="J48" s="8">
        <f t="shared" ref="J48" si="45">IFERROR((G48-I48)*100,"-")</f>
        <v>19.230769230769234</v>
      </c>
    </row>
    <row r="49" spans="2:10" ht="10.5" customHeight="1" x14ac:dyDescent="0.15">
      <c r="B49" s="52"/>
      <c r="C49" s="447" t="s">
        <v>114</v>
      </c>
      <c r="D49" s="451" t="s">
        <v>132</v>
      </c>
      <c r="E49" s="4" t="s">
        <v>56</v>
      </c>
      <c r="F49" s="3">
        <f>+[1]集計表!S33</f>
        <v>29</v>
      </c>
      <c r="G49" s="3">
        <f>+[1]集計表!T33</f>
        <v>7</v>
      </c>
      <c r="H49" s="3">
        <f>+[1]集計表!U33</f>
        <v>13</v>
      </c>
      <c r="I49" s="3">
        <f>+[1]集計表!V33</f>
        <v>9</v>
      </c>
      <c r="J49" s="3"/>
    </row>
    <row r="50" spans="2:10" ht="10.5" customHeight="1" x14ac:dyDescent="0.15">
      <c r="B50" s="52"/>
      <c r="C50" s="447"/>
      <c r="D50" s="452"/>
      <c r="E50" s="5" t="s">
        <v>57</v>
      </c>
      <c r="F50" s="6"/>
      <c r="G50" s="7">
        <f t="shared" ref="G50:I50" si="46">IFERROR(G49/$F49,"-")</f>
        <v>0.2413793103448276</v>
      </c>
      <c r="H50" s="7">
        <f t="shared" si="46"/>
        <v>0.44827586206896552</v>
      </c>
      <c r="I50" s="7">
        <f t="shared" si="46"/>
        <v>0.31034482758620691</v>
      </c>
      <c r="J50" s="8">
        <f t="shared" ref="J50" si="47">IFERROR((G50-I50)*100,"-")</f>
        <v>-6.8965517241379306</v>
      </c>
    </row>
    <row r="51" spans="2:10" ht="10.5" customHeight="1" x14ac:dyDescent="0.15">
      <c r="B51" s="52"/>
      <c r="C51" s="62"/>
      <c r="D51" s="451" t="s">
        <v>46</v>
      </c>
      <c r="E51" s="4" t="s">
        <v>56</v>
      </c>
      <c r="F51" s="3">
        <f>+[1]集計表!S34</f>
        <v>26</v>
      </c>
      <c r="G51" s="3">
        <f>+[1]集計表!T34</f>
        <v>3</v>
      </c>
      <c r="H51" s="3">
        <f>+[1]集計表!U34</f>
        <v>12</v>
      </c>
      <c r="I51" s="3">
        <f>+[1]集計表!V34</f>
        <v>11</v>
      </c>
      <c r="J51" s="3"/>
    </row>
    <row r="52" spans="2:10" ht="10.5" customHeight="1" x14ac:dyDescent="0.15">
      <c r="B52" s="52"/>
      <c r="C52" s="62"/>
      <c r="D52" s="452"/>
      <c r="E52" s="5" t="s">
        <v>57</v>
      </c>
      <c r="F52" s="6"/>
      <c r="G52" s="7">
        <f t="shared" ref="G52:I52" si="48">IFERROR(G51/$F51,"-")</f>
        <v>0.11538461538461539</v>
      </c>
      <c r="H52" s="7">
        <f t="shared" si="48"/>
        <v>0.46153846153846156</v>
      </c>
      <c r="I52" s="7">
        <f t="shared" si="48"/>
        <v>0.42307692307692307</v>
      </c>
      <c r="J52" s="8">
        <f t="shared" ref="J52" si="49">IFERROR((G52-I52)*100,"-")</f>
        <v>-30.76923076923077</v>
      </c>
    </row>
    <row r="53" spans="2:10" ht="10.5" customHeight="1" x14ac:dyDescent="0.15">
      <c r="B53" s="52"/>
      <c r="C53" s="62"/>
      <c r="D53" s="451" t="s">
        <v>45</v>
      </c>
      <c r="E53" s="4" t="s">
        <v>56</v>
      </c>
      <c r="F53" s="3">
        <f>+[1]集計表!S35</f>
        <v>19</v>
      </c>
      <c r="G53" s="3">
        <f>+[1]集計表!T35</f>
        <v>4</v>
      </c>
      <c r="H53" s="3">
        <f>+[1]集計表!U35</f>
        <v>10</v>
      </c>
      <c r="I53" s="3">
        <f>+[1]集計表!V35</f>
        <v>5</v>
      </c>
      <c r="J53" s="3"/>
    </row>
    <row r="54" spans="2:10" ht="10.5" customHeight="1" x14ac:dyDescent="0.15">
      <c r="B54" s="52"/>
      <c r="C54" s="62"/>
      <c r="D54" s="452"/>
      <c r="E54" s="5" t="s">
        <v>57</v>
      </c>
      <c r="F54" s="6"/>
      <c r="G54" s="7">
        <f t="shared" ref="G54:I54" si="50">IFERROR(G53/$F53,"-")</f>
        <v>0.21052631578947367</v>
      </c>
      <c r="H54" s="7">
        <f t="shared" si="50"/>
        <v>0.52631578947368418</v>
      </c>
      <c r="I54" s="7">
        <f t="shared" si="50"/>
        <v>0.26315789473684209</v>
      </c>
      <c r="J54" s="8">
        <f t="shared" ref="J54" si="51">IFERROR((G54-I54)*100,"-")</f>
        <v>-5.2631578947368416</v>
      </c>
    </row>
    <row r="55" spans="2:10" ht="10.5" customHeight="1" x14ac:dyDescent="0.15">
      <c r="B55" s="52"/>
      <c r="C55" s="67"/>
      <c r="D55" s="451" t="s">
        <v>52</v>
      </c>
      <c r="E55" s="4" t="s">
        <v>56</v>
      </c>
      <c r="F55" s="3">
        <f>+[1]集計表!S36</f>
        <v>138</v>
      </c>
      <c r="G55" s="3">
        <f>+[1]集計表!T36</f>
        <v>29</v>
      </c>
      <c r="H55" s="3">
        <f>+[1]集計表!U36</f>
        <v>58</v>
      </c>
      <c r="I55" s="3">
        <f>+[1]集計表!V36</f>
        <v>51</v>
      </c>
      <c r="J55" s="3"/>
    </row>
    <row r="56" spans="2:10" ht="10.5" customHeight="1" x14ac:dyDescent="0.15">
      <c r="B56" s="52"/>
      <c r="C56" s="62"/>
      <c r="D56" s="452"/>
      <c r="E56" s="5" t="s">
        <v>57</v>
      </c>
      <c r="F56" s="6"/>
      <c r="G56" s="7">
        <f t="shared" ref="G56:I56" si="52">IFERROR(G55/$F55,"-")</f>
        <v>0.21014492753623187</v>
      </c>
      <c r="H56" s="7">
        <f t="shared" si="52"/>
        <v>0.42028985507246375</v>
      </c>
      <c r="I56" s="7">
        <f t="shared" si="52"/>
        <v>0.36956521739130432</v>
      </c>
      <c r="J56" s="8">
        <f t="shared" ref="J56" si="53">IFERROR((G56-I56)*100,"-")</f>
        <v>-15.942028985507244</v>
      </c>
    </row>
    <row r="57" spans="2:10" ht="10.5" customHeight="1" x14ac:dyDescent="0.15">
      <c r="B57" s="52"/>
      <c r="C57" s="62"/>
      <c r="D57" s="451" t="s">
        <v>135</v>
      </c>
      <c r="E57" s="4" t="s">
        <v>56</v>
      </c>
      <c r="F57" s="3">
        <f>+[1]集計表!S37</f>
        <v>37</v>
      </c>
      <c r="G57" s="3">
        <f>+[1]集計表!T37</f>
        <v>8</v>
      </c>
      <c r="H57" s="3">
        <f>+[1]集計表!U37</f>
        <v>13</v>
      </c>
      <c r="I57" s="3">
        <f>+[1]集計表!V37</f>
        <v>16</v>
      </c>
      <c r="J57" s="3"/>
    </row>
    <row r="58" spans="2:10" ht="10.5" customHeight="1" x14ac:dyDescent="0.15">
      <c r="B58" s="52"/>
      <c r="C58" s="62"/>
      <c r="D58" s="452"/>
      <c r="E58" s="5" t="s">
        <v>57</v>
      </c>
      <c r="F58" s="6"/>
      <c r="G58" s="7">
        <f t="shared" ref="G58:I58" si="54">IFERROR(G57/$F57,"-")</f>
        <v>0.21621621621621623</v>
      </c>
      <c r="H58" s="7">
        <f t="shared" si="54"/>
        <v>0.35135135135135137</v>
      </c>
      <c r="I58" s="7">
        <f t="shared" si="54"/>
        <v>0.43243243243243246</v>
      </c>
      <c r="J58" s="8">
        <f t="shared" ref="J58" si="55">IFERROR((G58-I58)*100,"-")</f>
        <v>-21.621621621621621</v>
      </c>
    </row>
    <row r="59" spans="2:10" ht="10.5" customHeight="1" x14ac:dyDescent="0.15">
      <c r="B59" s="52"/>
      <c r="C59" s="447" t="s">
        <v>115</v>
      </c>
      <c r="D59" s="451" t="s">
        <v>44</v>
      </c>
      <c r="E59" s="4" t="s">
        <v>56</v>
      </c>
      <c r="F59" s="3">
        <f>+[1]集計表!S38</f>
        <v>34</v>
      </c>
      <c r="G59" s="3">
        <f>+[1]集計表!T38</f>
        <v>7</v>
      </c>
      <c r="H59" s="3">
        <f>+[1]集計表!U38</f>
        <v>18</v>
      </c>
      <c r="I59" s="3">
        <f>+[1]集計表!V38</f>
        <v>9</v>
      </c>
      <c r="J59" s="3"/>
    </row>
    <row r="60" spans="2:10" ht="10.5" customHeight="1" x14ac:dyDescent="0.15">
      <c r="B60" s="52"/>
      <c r="C60" s="447"/>
      <c r="D60" s="452"/>
      <c r="E60" s="5" t="s">
        <v>57</v>
      </c>
      <c r="F60" s="6"/>
      <c r="G60" s="7">
        <f t="shared" ref="G60:I60" si="56">IFERROR(G59/$F59,"-")</f>
        <v>0.20588235294117646</v>
      </c>
      <c r="H60" s="7">
        <f t="shared" si="56"/>
        <v>0.52941176470588236</v>
      </c>
      <c r="I60" s="7">
        <f t="shared" si="56"/>
        <v>0.26470588235294118</v>
      </c>
      <c r="J60" s="8">
        <f t="shared" ref="J60" si="57">IFERROR((G60-I60)*100,"-")</f>
        <v>-5.8823529411764719</v>
      </c>
    </row>
    <row r="61" spans="2:10" ht="10.5" customHeight="1" x14ac:dyDescent="0.15">
      <c r="B61" s="52"/>
      <c r="C61" s="447" t="s">
        <v>114</v>
      </c>
      <c r="D61" s="451" t="s">
        <v>46</v>
      </c>
      <c r="E61" s="4" t="s">
        <v>56</v>
      </c>
      <c r="F61" s="3">
        <f>+[1]集計表!S39</f>
        <v>29</v>
      </c>
      <c r="G61" s="3">
        <f>+[1]集計表!T39</f>
        <v>7</v>
      </c>
      <c r="H61" s="3">
        <f>+[1]集計表!U39</f>
        <v>14</v>
      </c>
      <c r="I61" s="3">
        <f>+[1]集計表!V39</f>
        <v>8</v>
      </c>
      <c r="J61" s="3"/>
    </row>
    <row r="62" spans="2:10" ht="10.5" customHeight="1" x14ac:dyDescent="0.15">
      <c r="B62" s="52"/>
      <c r="C62" s="447"/>
      <c r="D62" s="452"/>
      <c r="E62" s="5" t="s">
        <v>57</v>
      </c>
      <c r="F62" s="6"/>
      <c r="G62" s="7">
        <f t="shared" ref="G62:I62" si="58">IFERROR(G61/$F61,"-")</f>
        <v>0.2413793103448276</v>
      </c>
      <c r="H62" s="7">
        <f t="shared" si="58"/>
        <v>0.48275862068965519</v>
      </c>
      <c r="I62" s="7">
        <f t="shared" si="58"/>
        <v>0.27586206896551724</v>
      </c>
      <c r="J62" s="8">
        <f t="shared" ref="J62" si="59">IFERROR((G62-I62)*100,"-")</f>
        <v>-3.448275862068964</v>
      </c>
    </row>
    <row r="63" spans="2:10" ht="10.5" customHeight="1" x14ac:dyDescent="0.15">
      <c r="B63" s="52"/>
      <c r="C63" s="62"/>
      <c r="D63" s="451" t="s">
        <v>45</v>
      </c>
      <c r="E63" s="4" t="s">
        <v>56</v>
      </c>
      <c r="F63" s="3">
        <f>+[1]集計表!S40</f>
        <v>38</v>
      </c>
      <c r="G63" s="3">
        <f>+[1]集計表!T40</f>
        <v>7</v>
      </c>
      <c r="H63" s="3">
        <f>+[1]集計表!U40</f>
        <v>13</v>
      </c>
      <c r="I63" s="3">
        <f>+[1]集計表!V40</f>
        <v>18</v>
      </c>
      <c r="J63" s="3"/>
    </row>
    <row r="64" spans="2:10" ht="10.5" customHeight="1" x14ac:dyDescent="0.15">
      <c r="B64" s="52"/>
      <c r="C64" s="62"/>
      <c r="D64" s="452"/>
      <c r="E64" s="5" t="s">
        <v>57</v>
      </c>
      <c r="F64" s="6"/>
      <c r="G64" s="7">
        <f t="shared" ref="G64:I64" si="60">IFERROR(G63/$F63,"-")</f>
        <v>0.18421052631578946</v>
      </c>
      <c r="H64" s="7">
        <f t="shared" si="60"/>
        <v>0.34210526315789475</v>
      </c>
      <c r="I64" s="7">
        <f t="shared" si="60"/>
        <v>0.47368421052631576</v>
      </c>
      <c r="J64" s="8">
        <f t="shared" ref="J64" si="61">IFERROR((G64-I64)*100,"-")</f>
        <v>-28.947368421052634</v>
      </c>
    </row>
    <row r="65" spans="2:10" ht="10.5" customHeight="1" x14ac:dyDescent="0.15">
      <c r="B65" s="52"/>
      <c r="C65" s="464" t="s">
        <v>63</v>
      </c>
      <c r="D65" s="465"/>
      <c r="E65" s="36" t="s">
        <v>56</v>
      </c>
      <c r="F65" s="37">
        <f>+[1]集計表!S10</f>
        <v>44</v>
      </c>
      <c r="G65" s="37">
        <f>+[1]集計表!T10</f>
        <v>13</v>
      </c>
      <c r="H65" s="37">
        <f>+[1]集計表!U10</f>
        <v>20</v>
      </c>
      <c r="I65" s="37">
        <f>+[1]集計表!V10</f>
        <v>11</v>
      </c>
      <c r="J65" s="37"/>
    </row>
    <row r="66" spans="2:10" ht="10.5" customHeight="1" x14ac:dyDescent="0.15">
      <c r="B66" s="52"/>
      <c r="C66" s="474"/>
      <c r="D66" s="475"/>
      <c r="E66" s="38" t="s">
        <v>57</v>
      </c>
      <c r="F66" s="39"/>
      <c r="G66" s="40">
        <f t="shared" ref="G66:I66" si="62">IFERROR(G65/$F65,"-")</f>
        <v>0.29545454545454547</v>
      </c>
      <c r="H66" s="40">
        <f t="shared" si="62"/>
        <v>0.45454545454545453</v>
      </c>
      <c r="I66" s="40">
        <f t="shared" si="62"/>
        <v>0.25</v>
      </c>
      <c r="J66" s="41">
        <f t="shared" ref="J66" si="63">IFERROR((G66-I66)*100,"-")</f>
        <v>4.5454545454545467</v>
      </c>
    </row>
    <row r="67" spans="2:10" ht="10.5" customHeight="1" x14ac:dyDescent="0.15">
      <c r="B67" s="52"/>
      <c r="C67" s="464" t="s">
        <v>64</v>
      </c>
      <c r="D67" s="465"/>
      <c r="E67" s="36" t="s">
        <v>56</v>
      </c>
      <c r="F67" s="37">
        <f>+[1]集計表!S11</f>
        <v>48</v>
      </c>
      <c r="G67" s="37">
        <f>+[1]集計表!T11</f>
        <v>6</v>
      </c>
      <c r="H67" s="37">
        <f>+[1]集計表!U11</f>
        <v>33</v>
      </c>
      <c r="I67" s="37">
        <f>+[1]集計表!V11</f>
        <v>9</v>
      </c>
      <c r="J67" s="37"/>
    </row>
    <row r="68" spans="2:10" ht="10.5" customHeight="1" x14ac:dyDescent="0.15">
      <c r="B68" s="52"/>
      <c r="C68" s="474"/>
      <c r="D68" s="475"/>
      <c r="E68" s="38" t="s">
        <v>57</v>
      </c>
      <c r="F68" s="39"/>
      <c r="G68" s="40">
        <f t="shared" ref="G68:I68" si="64">IFERROR(G67/$F67,"-")</f>
        <v>0.125</v>
      </c>
      <c r="H68" s="40">
        <f t="shared" si="64"/>
        <v>0.6875</v>
      </c>
      <c r="I68" s="40">
        <f t="shared" si="64"/>
        <v>0.1875</v>
      </c>
      <c r="J68" s="41">
        <f t="shared" ref="J68" si="65">IFERROR((G68-I68)*100,"-")</f>
        <v>-6.25</v>
      </c>
    </row>
    <row r="69" spans="2:10" ht="10.5" customHeight="1" x14ac:dyDescent="0.15">
      <c r="B69" s="52"/>
      <c r="C69" s="464" t="s">
        <v>123</v>
      </c>
      <c r="D69" s="465"/>
      <c r="E69" s="36" t="s">
        <v>56</v>
      </c>
      <c r="F69" s="37">
        <f>+[1]集計表!S12</f>
        <v>45</v>
      </c>
      <c r="G69" s="37">
        <f>+[1]集計表!T12</f>
        <v>9</v>
      </c>
      <c r="H69" s="37">
        <f>+[1]集計表!U12</f>
        <v>27</v>
      </c>
      <c r="I69" s="37">
        <f>+[1]集計表!V12</f>
        <v>9</v>
      </c>
      <c r="J69" s="37"/>
    </row>
    <row r="70" spans="2:10" ht="10.5" customHeight="1" x14ac:dyDescent="0.15">
      <c r="B70" s="52"/>
      <c r="C70" s="474"/>
      <c r="D70" s="475"/>
      <c r="E70" s="38" t="s">
        <v>57</v>
      </c>
      <c r="F70" s="39"/>
      <c r="G70" s="40">
        <f t="shared" ref="G70:I70" si="66">IFERROR(G69/$F69,"-")</f>
        <v>0.2</v>
      </c>
      <c r="H70" s="40">
        <f t="shared" si="66"/>
        <v>0.6</v>
      </c>
      <c r="I70" s="40">
        <f t="shared" si="66"/>
        <v>0.2</v>
      </c>
      <c r="J70" s="41">
        <f t="shared" ref="J70" si="67">IFERROR((G70-I70)*100,"-")</f>
        <v>0</v>
      </c>
    </row>
    <row r="71" spans="2:10" ht="10.5" customHeight="1" x14ac:dyDescent="0.15">
      <c r="B71" s="52"/>
      <c r="C71" s="464" t="s">
        <v>85</v>
      </c>
      <c r="D71" s="465"/>
      <c r="E71" s="36" t="s">
        <v>56</v>
      </c>
      <c r="F71" s="37">
        <f>+[1]集計表!S13</f>
        <v>41</v>
      </c>
      <c r="G71" s="37">
        <f>+[1]集計表!T13</f>
        <v>6</v>
      </c>
      <c r="H71" s="37">
        <f>+[1]集計表!U13</f>
        <v>23</v>
      </c>
      <c r="I71" s="37">
        <f>+[1]集計表!V13</f>
        <v>12</v>
      </c>
      <c r="J71" s="37"/>
    </row>
    <row r="72" spans="2:10" ht="10.5" customHeight="1" x14ac:dyDescent="0.15">
      <c r="B72" s="52"/>
      <c r="C72" s="474"/>
      <c r="D72" s="475"/>
      <c r="E72" s="38" t="s">
        <v>57</v>
      </c>
      <c r="F72" s="39"/>
      <c r="G72" s="40">
        <f t="shared" ref="G72:I72" si="68">IFERROR(G71/$F71,"-")</f>
        <v>0.14634146341463414</v>
      </c>
      <c r="H72" s="40">
        <f t="shared" si="68"/>
        <v>0.56097560975609762</v>
      </c>
      <c r="I72" s="40">
        <f t="shared" si="68"/>
        <v>0.29268292682926828</v>
      </c>
      <c r="J72" s="41">
        <f t="shared" ref="J72" si="69">IFERROR((G72-I72)*100,"-")</f>
        <v>-14.634146341463413</v>
      </c>
    </row>
    <row r="73" spans="2:10" ht="10.5" customHeight="1" x14ac:dyDescent="0.15">
      <c r="B73" s="52"/>
      <c r="C73" s="464" t="s">
        <v>65</v>
      </c>
      <c r="D73" s="465"/>
      <c r="E73" s="36" t="s">
        <v>56</v>
      </c>
      <c r="F73" s="37">
        <f>+[1]集計表!S14</f>
        <v>153</v>
      </c>
      <c r="G73" s="37">
        <f>+[1]集計表!T14</f>
        <v>31</v>
      </c>
      <c r="H73" s="37">
        <f>+[1]集計表!U14</f>
        <v>78</v>
      </c>
      <c r="I73" s="37">
        <f>+[1]集計表!V14</f>
        <v>44</v>
      </c>
      <c r="J73" s="37"/>
    </row>
    <row r="74" spans="2:10" ht="10.5" customHeight="1" x14ac:dyDescent="0.15">
      <c r="B74" s="52"/>
      <c r="C74" s="466"/>
      <c r="D74" s="467"/>
      <c r="E74" s="38" t="s">
        <v>57</v>
      </c>
      <c r="F74" s="39"/>
      <c r="G74" s="40">
        <f t="shared" ref="G74:I74" si="70">IFERROR(G73/$F73,"-")</f>
        <v>0.20261437908496732</v>
      </c>
      <c r="H74" s="40">
        <f t="shared" si="70"/>
        <v>0.50980392156862742</v>
      </c>
      <c r="I74" s="40">
        <f t="shared" si="70"/>
        <v>0.28758169934640521</v>
      </c>
      <c r="J74" s="41">
        <f t="shared" ref="J74" si="71">IFERROR((G74-I74)*100,"-")</f>
        <v>-8.4967320261437891</v>
      </c>
    </row>
    <row r="75" spans="2:10" ht="10.5" customHeight="1" x14ac:dyDescent="0.15">
      <c r="B75" s="52"/>
      <c r="C75" s="64"/>
      <c r="D75" s="451" t="s">
        <v>47</v>
      </c>
      <c r="E75" s="4" t="s">
        <v>56</v>
      </c>
      <c r="F75" s="3">
        <f>+[1]集計表!S45</f>
        <v>38</v>
      </c>
      <c r="G75" s="3">
        <f>+[1]集計表!T45</f>
        <v>2</v>
      </c>
      <c r="H75" s="3">
        <f>+[1]集計表!U45</f>
        <v>23</v>
      </c>
      <c r="I75" s="3">
        <f>+[1]集計表!V45</f>
        <v>13</v>
      </c>
      <c r="J75" s="3"/>
    </row>
    <row r="76" spans="2:10" ht="10.5" customHeight="1" x14ac:dyDescent="0.15">
      <c r="B76" s="52"/>
      <c r="C76" s="64"/>
      <c r="D76" s="452"/>
      <c r="E76" s="5" t="s">
        <v>57</v>
      </c>
      <c r="F76" s="6"/>
      <c r="G76" s="7">
        <f t="shared" ref="G76:I76" si="72">IFERROR(G75/$F75,"-")</f>
        <v>5.2631578947368418E-2</v>
      </c>
      <c r="H76" s="7">
        <f t="shared" si="72"/>
        <v>0.60526315789473684</v>
      </c>
      <c r="I76" s="7">
        <f t="shared" si="72"/>
        <v>0.34210526315789475</v>
      </c>
      <c r="J76" s="8">
        <f t="shared" ref="J76" si="73">IFERROR((G76-I76)*100,"-")</f>
        <v>-28.947368421052634</v>
      </c>
    </row>
    <row r="77" spans="2:10" ht="10.5" customHeight="1" x14ac:dyDescent="0.15">
      <c r="B77" s="52"/>
      <c r="C77" s="64"/>
      <c r="D77" s="451" t="s">
        <v>124</v>
      </c>
      <c r="E77" s="4" t="s">
        <v>56</v>
      </c>
      <c r="F77" s="3">
        <f>+[1]集計表!S46</f>
        <v>39</v>
      </c>
      <c r="G77" s="3">
        <f>+[1]集計表!T46</f>
        <v>12</v>
      </c>
      <c r="H77" s="3">
        <f>+[1]集計表!U46</f>
        <v>13</v>
      </c>
      <c r="I77" s="3">
        <f>+[1]集計表!V46</f>
        <v>14</v>
      </c>
      <c r="J77" s="3"/>
    </row>
    <row r="78" spans="2:10" ht="10.5" customHeight="1" x14ac:dyDescent="0.15">
      <c r="B78" s="52"/>
      <c r="C78" s="64"/>
      <c r="D78" s="452"/>
      <c r="E78" s="5" t="s">
        <v>57</v>
      </c>
      <c r="F78" s="6"/>
      <c r="G78" s="7">
        <f t="shared" ref="G78:I78" si="74">IFERROR(G77/$F77,"-")</f>
        <v>0.30769230769230771</v>
      </c>
      <c r="H78" s="7">
        <f t="shared" si="74"/>
        <v>0.33333333333333331</v>
      </c>
      <c r="I78" s="7">
        <f t="shared" si="74"/>
        <v>0.35897435897435898</v>
      </c>
      <c r="J78" s="8">
        <f t="shared" ref="J78" si="75">IFERROR((G78-I78)*100,"-")</f>
        <v>-5.1282051282051269</v>
      </c>
    </row>
    <row r="79" spans="2:10" ht="10.5" customHeight="1" x14ac:dyDescent="0.15">
      <c r="B79" s="52"/>
      <c r="C79" s="64"/>
      <c r="D79" s="451" t="s">
        <v>130</v>
      </c>
      <c r="E79" s="4" t="s">
        <v>56</v>
      </c>
      <c r="F79" s="3">
        <f>+[1]集計表!S47</f>
        <v>40</v>
      </c>
      <c r="G79" s="3">
        <f>+[1]集計表!T47</f>
        <v>10</v>
      </c>
      <c r="H79" s="3">
        <f>+[1]集計表!U47</f>
        <v>21</v>
      </c>
      <c r="I79" s="3">
        <f>+[1]集計表!V47</f>
        <v>9</v>
      </c>
      <c r="J79" s="3"/>
    </row>
    <row r="80" spans="2:10" ht="10.5" customHeight="1" x14ac:dyDescent="0.15">
      <c r="B80" s="52"/>
      <c r="C80" s="64"/>
      <c r="D80" s="452"/>
      <c r="E80" s="5" t="s">
        <v>57</v>
      </c>
      <c r="F80" s="6"/>
      <c r="G80" s="7">
        <f t="shared" ref="G80:I80" si="76">IFERROR(G79/$F79,"-")</f>
        <v>0.25</v>
      </c>
      <c r="H80" s="7">
        <f t="shared" si="76"/>
        <v>0.52500000000000002</v>
      </c>
      <c r="I80" s="7">
        <f t="shared" si="76"/>
        <v>0.22500000000000001</v>
      </c>
      <c r="J80" s="8">
        <f t="shared" ref="J80" si="77">IFERROR((G80-I80)*100,"-")</f>
        <v>2.4999999999999996</v>
      </c>
    </row>
    <row r="81" spans="2:10" ht="10.5" customHeight="1" x14ac:dyDescent="0.15">
      <c r="B81" s="52"/>
      <c r="C81" s="64"/>
      <c r="D81" s="451" t="s">
        <v>83</v>
      </c>
      <c r="E81" s="4" t="s">
        <v>56</v>
      </c>
      <c r="F81" s="3">
        <f>+[1]集計表!S48</f>
        <v>36</v>
      </c>
      <c r="G81" s="3">
        <f>+[1]集計表!T48</f>
        <v>7</v>
      </c>
      <c r="H81" s="3">
        <f>+[1]集計表!U48</f>
        <v>21</v>
      </c>
      <c r="I81" s="3">
        <f>+[1]集計表!V48</f>
        <v>8</v>
      </c>
      <c r="J81" s="3"/>
    </row>
    <row r="82" spans="2:10" ht="10.5" customHeight="1" x14ac:dyDescent="0.15">
      <c r="B82" s="57"/>
      <c r="C82" s="63"/>
      <c r="D82" s="452"/>
      <c r="E82" s="5" t="s">
        <v>57</v>
      </c>
      <c r="F82" s="6"/>
      <c r="G82" s="7">
        <f t="shared" ref="G82:I82" si="78">IFERROR(G81/$F81,"-")</f>
        <v>0.19444444444444445</v>
      </c>
      <c r="H82" s="7">
        <f t="shared" si="78"/>
        <v>0.58333333333333337</v>
      </c>
      <c r="I82" s="7">
        <f t="shared" si="78"/>
        <v>0.22222222222222221</v>
      </c>
      <c r="J82" s="8">
        <f t="shared" ref="J82" si="79">IFERROR((G82-I82)*100,"-")</f>
        <v>-2.7777777777777763</v>
      </c>
    </row>
    <row r="83" spans="2:10" ht="10.5" customHeight="1" x14ac:dyDescent="0.15">
      <c r="B83" s="68"/>
      <c r="C83" s="77"/>
      <c r="D83" s="77"/>
      <c r="E83" s="77"/>
      <c r="F83" s="77"/>
      <c r="G83" s="77"/>
      <c r="H83" s="77"/>
      <c r="I83" s="77"/>
      <c r="J83" s="77"/>
    </row>
    <row r="84" spans="2:10" ht="10.5" customHeight="1" x14ac:dyDescent="0.15">
      <c r="B84" s="81"/>
      <c r="C84" s="78"/>
      <c r="D84" s="78"/>
      <c r="E84" s="78"/>
      <c r="F84" s="78"/>
      <c r="G84" s="78"/>
      <c r="H84" s="78"/>
      <c r="I84" s="78"/>
      <c r="J84" s="78"/>
    </row>
  </sheetData>
  <sheetProtection algorithmName="SHA-512" hashValue="2n8uO+OBOG7Tzk5Uo5MU2a/M5KcAMvKpiyaJcgbQtw/s0lceOt4WiUj+0N5l/t2J0mD/eu+p6VsEbCYVoahFxg==" saltValue="r4iqcXBVUMbUmQwkpghPTg==" spinCount="100000" sheet="1" objects="1" scenarios="1"/>
  <autoFilter ref="A2:J83" xr:uid="{00000000-0009-0000-0000-000006000000}">
    <filterColumn colId="1" showButton="0"/>
    <filterColumn colId="2" showButton="0"/>
  </autoFilter>
  <mergeCells count="45">
    <mergeCell ref="D75:D76"/>
    <mergeCell ref="D77:D78"/>
    <mergeCell ref="D81:D82"/>
    <mergeCell ref="C65:D66"/>
    <mergeCell ref="C73:D74"/>
    <mergeCell ref="C71:D72"/>
    <mergeCell ref="C69:D70"/>
    <mergeCell ref="D79:D80"/>
    <mergeCell ref="C67:D68"/>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B2:D2"/>
    <mergeCell ref="C23:D24"/>
    <mergeCell ref="C25:D26"/>
    <mergeCell ref="C27:D28"/>
    <mergeCell ref="C29:D30"/>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J84"/>
  <sheetViews>
    <sheetView topLeftCell="B1" workbookViewId="0">
      <selection activeCell="G4" sqref="G4"/>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8"/>
      <c r="B1" s="15" t="s">
        <v>169</v>
      </c>
    </row>
    <row r="2" spans="1:10" ht="21" customHeight="1" x14ac:dyDescent="0.15">
      <c r="B2" s="448"/>
      <c r="C2" s="449"/>
      <c r="D2" s="450"/>
      <c r="E2" s="2"/>
      <c r="F2" s="43" t="s">
        <v>98</v>
      </c>
      <c r="G2" s="43" t="s">
        <v>143</v>
      </c>
      <c r="H2" s="43" t="s">
        <v>66</v>
      </c>
      <c r="I2" s="43" t="s">
        <v>68</v>
      </c>
      <c r="J2" s="43" t="s">
        <v>99</v>
      </c>
    </row>
    <row r="3" spans="1:10" ht="10.5" customHeight="1" x14ac:dyDescent="0.15">
      <c r="B3" s="468" t="s">
        <v>58</v>
      </c>
      <c r="C3" s="469"/>
      <c r="D3" s="470"/>
      <c r="E3" s="24" t="s">
        <v>56</v>
      </c>
      <c r="F3" s="25">
        <v>1259</v>
      </c>
      <c r="G3" s="25">
        <v>88</v>
      </c>
      <c r="H3" s="25">
        <v>838</v>
      </c>
      <c r="I3" s="25">
        <v>333</v>
      </c>
      <c r="J3" s="25"/>
    </row>
    <row r="4" spans="1:10" ht="10.5" customHeight="1" x14ac:dyDescent="0.15">
      <c r="B4" s="471"/>
      <c r="C4" s="472"/>
      <c r="D4" s="473"/>
      <c r="E4" s="26" t="s">
        <v>57</v>
      </c>
      <c r="F4" s="27"/>
      <c r="G4" s="28">
        <v>6.9896743447180304E-2</v>
      </c>
      <c r="H4" s="28">
        <v>0.66560762509928517</v>
      </c>
      <c r="I4" s="28">
        <v>0.26449563145353455</v>
      </c>
      <c r="J4" s="29">
        <v>-19.459888800635426</v>
      </c>
    </row>
    <row r="5" spans="1:10" ht="10.5" customHeight="1" x14ac:dyDescent="0.15">
      <c r="B5" s="453" t="s">
        <v>59</v>
      </c>
      <c r="C5" s="454"/>
      <c r="D5" s="455"/>
      <c r="E5" s="30" t="s">
        <v>56</v>
      </c>
      <c r="F5" s="31">
        <v>547</v>
      </c>
      <c r="G5" s="31">
        <v>36</v>
      </c>
      <c r="H5" s="31">
        <v>355</v>
      </c>
      <c r="I5" s="31">
        <v>156</v>
      </c>
      <c r="J5" s="31"/>
    </row>
    <row r="6" spans="1:10" ht="10.5" customHeight="1" x14ac:dyDescent="0.15">
      <c r="B6" s="456"/>
      <c r="C6" s="457"/>
      <c r="D6" s="458"/>
      <c r="E6" s="32" t="s">
        <v>57</v>
      </c>
      <c r="F6" s="33"/>
      <c r="G6" s="70">
        <v>6.5813528336380253E-2</v>
      </c>
      <c r="H6" s="70">
        <v>0.64899451553930532</v>
      </c>
      <c r="I6" s="70">
        <v>0.28519195612431442</v>
      </c>
      <c r="J6" s="35">
        <v>-21.937842778793414</v>
      </c>
    </row>
    <row r="7" spans="1:10" ht="10.5" customHeight="1" x14ac:dyDescent="0.15">
      <c r="B7" s="22"/>
      <c r="C7" s="459" t="s">
        <v>158</v>
      </c>
      <c r="D7" s="460"/>
      <c r="E7" s="4" t="s">
        <v>56</v>
      </c>
      <c r="F7" s="3">
        <v>43</v>
      </c>
      <c r="G7" s="3">
        <v>5</v>
      </c>
      <c r="H7" s="3">
        <v>22</v>
      </c>
      <c r="I7" s="3">
        <v>16</v>
      </c>
      <c r="J7" s="3"/>
    </row>
    <row r="8" spans="1:10" ht="10.5" customHeight="1" x14ac:dyDescent="0.15">
      <c r="B8" s="22"/>
      <c r="C8" s="461"/>
      <c r="D8" s="462"/>
      <c r="E8" s="5" t="s">
        <v>57</v>
      </c>
      <c r="F8" s="6"/>
      <c r="G8" s="7">
        <v>0.11627906976744186</v>
      </c>
      <c r="H8" s="7">
        <v>0.51162790697674421</v>
      </c>
      <c r="I8" s="7">
        <v>0.37209302325581395</v>
      </c>
      <c r="J8" s="8">
        <v>-25.581395348837212</v>
      </c>
    </row>
    <row r="9" spans="1:10" ht="10.5" customHeight="1" x14ac:dyDescent="0.15">
      <c r="B9" s="22"/>
      <c r="C9" s="459" t="s">
        <v>126</v>
      </c>
      <c r="D9" s="460"/>
      <c r="E9" s="4" t="s">
        <v>56</v>
      </c>
      <c r="F9" s="3">
        <v>31</v>
      </c>
      <c r="G9" s="3">
        <v>0</v>
      </c>
      <c r="H9" s="3">
        <v>15</v>
      </c>
      <c r="I9" s="3">
        <v>16</v>
      </c>
      <c r="J9" s="3"/>
    </row>
    <row r="10" spans="1:10" ht="10.5" customHeight="1" x14ac:dyDescent="0.15">
      <c r="B10" s="22"/>
      <c r="C10" s="461"/>
      <c r="D10" s="462"/>
      <c r="E10" s="5" t="s">
        <v>57</v>
      </c>
      <c r="F10" s="6"/>
      <c r="G10" s="7">
        <v>0</v>
      </c>
      <c r="H10" s="7">
        <v>0.4838709677419355</v>
      </c>
      <c r="I10" s="7">
        <v>0.5161290322580645</v>
      </c>
      <c r="J10" s="8">
        <v>-51.612903225806448</v>
      </c>
    </row>
    <row r="11" spans="1:10" ht="10.5" customHeight="1" x14ac:dyDescent="0.15">
      <c r="B11" s="22"/>
      <c r="C11" s="459" t="s">
        <v>22</v>
      </c>
      <c r="D11" s="460"/>
      <c r="E11" s="4" t="s">
        <v>56</v>
      </c>
      <c r="F11" s="3">
        <v>31</v>
      </c>
      <c r="G11" s="3">
        <v>3</v>
      </c>
      <c r="H11" s="3">
        <v>19</v>
      </c>
      <c r="I11" s="3">
        <v>9</v>
      </c>
      <c r="J11" s="3"/>
    </row>
    <row r="12" spans="1:10" ht="10.5" customHeight="1" x14ac:dyDescent="0.15">
      <c r="B12" s="22"/>
      <c r="C12" s="461"/>
      <c r="D12" s="462"/>
      <c r="E12" s="5" t="s">
        <v>57</v>
      </c>
      <c r="F12" s="6"/>
      <c r="G12" s="7">
        <v>9.6774193548387094E-2</v>
      </c>
      <c r="H12" s="7">
        <v>0.61290322580645162</v>
      </c>
      <c r="I12" s="7">
        <v>0.29032258064516131</v>
      </c>
      <c r="J12" s="8">
        <v>-19.35483870967742</v>
      </c>
    </row>
    <row r="13" spans="1:10" ht="10.5" customHeight="1" x14ac:dyDescent="0.15">
      <c r="B13" s="22"/>
      <c r="C13" s="459" t="s">
        <v>25</v>
      </c>
      <c r="D13" s="460"/>
      <c r="E13" s="4" t="s">
        <v>56</v>
      </c>
      <c r="F13" s="3">
        <v>49</v>
      </c>
      <c r="G13" s="3">
        <v>4</v>
      </c>
      <c r="H13" s="3">
        <v>25</v>
      </c>
      <c r="I13" s="3">
        <v>20</v>
      </c>
      <c r="J13" s="3"/>
    </row>
    <row r="14" spans="1:10" ht="10.5" customHeight="1" x14ac:dyDescent="0.15">
      <c r="B14" s="22"/>
      <c r="C14" s="461"/>
      <c r="D14" s="462"/>
      <c r="E14" s="5" t="s">
        <v>57</v>
      </c>
      <c r="F14" s="6"/>
      <c r="G14" s="7">
        <v>8.1632653061224483E-2</v>
      </c>
      <c r="H14" s="7">
        <v>0.51020408163265307</v>
      </c>
      <c r="I14" s="7">
        <v>0.40816326530612246</v>
      </c>
      <c r="J14" s="8">
        <v>-32.653061224489797</v>
      </c>
    </row>
    <row r="15" spans="1:10" ht="10.5" customHeight="1" x14ac:dyDescent="0.15">
      <c r="B15" s="22"/>
      <c r="C15" s="459" t="s">
        <v>117</v>
      </c>
      <c r="D15" s="460"/>
      <c r="E15" s="4" t="s">
        <v>56</v>
      </c>
      <c r="F15" s="3">
        <v>45</v>
      </c>
      <c r="G15" s="3">
        <v>0</v>
      </c>
      <c r="H15" s="3">
        <v>31</v>
      </c>
      <c r="I15" s="3">
        <v>14</v>
      </c>
      <c r="J15" s="3"/>
    </row>
    <row r="16" spans="1:10" ht="10.5" customHeight="1" x14ac:dyDescent="0.15">
      <c r="B16" s="22"/>
      <c r="C16" s="461"/>
      <c r="D16" s="462"/>
      <c r="E16" s="5" t="s">
        <v>57</v>
      </c>
      <c r="F16" s="6"/>
      <c r="G16" s="7">
        <v>0</v>
      </c>
      <c r="H16" s="7">
        <v>0.68888888888888888</v>
      </c>
      <c r="I16" s="7">
        <v>0.31111111111111112</v>
      </c>
      <c r="J16" s="8">
        <v>-31.111111111111111</v>
      </c>
    </row>
    <row r="17" spans="2:10" ht="10.5" customHeight="1" x14ac:dyDescent="0.15">
      <c r="B17" s="22"/>
      <c r="C17" s="459" t="s">
        <v>153</v>
      </c>
      <c r="D17" s="460"/>
      <c r="E17" s="4" t="s">
        <v>56</v>
      </c>
      <c r="F17" s="3">
        <v>36</v>
      </c>
      <c r="G17" s="3">
        <v>1</v>
      </c>
      <c r="H17" s="3">
        <v>32</v>
      </c>
      <c r="I17" s="3">
        <v>3</v>
      </c>
      <c r="J17" s="3"/>
    </row>
    <row r="18" spans="2:10" ht="10.5" customHeight="1" x14ac:dyDescent="0.15">
      <c r="B18" s="22"/>
      <c r="C18" s="461"/>
      <c r="D18" s="462"/>
      <c r="E18" s="5" t="s">
        <v>57</v>
      </c>
      <c r="F18" s="6"/>
      <c r="G18" s="7">
        <v>2.7777777777777776E-2</v>
      </c>
      <c r="H18" s="7">
        <v>0.88888888888888884</v>
      </c>
      <c r="I18" s="7">
        <v>8.3333333333333329E-2</v>
      </c>
      <c r="J18" s="8">
        <v>-5.5555555555555554</v>
      </c>
    </row>
    <row r="19" spans="2:10" ht="10.5" customHeight="1" x14ac:dyDescent="0.15">
      <c r="B19" s="22"/>
      <c r="C19" s="459" t="s">
        <v>27</v>
      </c>
      <c r="D19" s="460"/>
      <c r="E19" s="4" t="s">
        <v>56</v>
      </c>
      <c r="F19" s="3">
        <v>49</v>
      </c>
      <c r="G19" s="3">
        <v>3</v>
      </c>
      <c r="H19" s="3">
        <v>31</v>
      </c>
      <c r="I19" s="3">
        <v>15</v>
      </c>
      <c r="J19" s="3"/>
    </row>
    <row r="20" spans="2:10" ht="10.5" customHeight="1" x14ac:dyDescent="0.15">
      <c r="B20" s="22"/>
      <c r="C20" s="461"/>
      <c r="D20" s="462"/>
      <c r="E20" s="5" t="s">
        <v>57</v>
      </c>
      <c r="F20" s="6"/>
      <c r="G20" s="7">
        <v>6.1224489795918366E-2</v>
      </c>
      <c r="H20" s="7">
        <v>0.63265306122448983</v>
      </c>
      <c r="I20" s="7">
        <v>0.30612244897959184</v>
      </c>
      <c r="J20" s="8">
        <v>-24.489795918367346</v>
      </c>
    </row>
    <row r="21" spans="2:10" ht="10.5" customHeight="1" x14ac:dyDescent="0.15">
      <c r="B21" s="22"/>
      <c r="C21" s="459" t="s">
        <v>84</v>
      </c>
      <c r="D21" s="460"/>
      <c r="E21" s="4" t="s">
        <v>56</v>
      </c>
      <c r="F21" s="3">
        <v>51</v>
      </c>
      <c r="G21" s="3">
        <v>6</v>
      </c>
      <c r="H21" s="3">
        <v>33</v>
      </c>
      <c r="I21" s="3">
        <v>12</v>
      </c>
      <c r="J21" s="3"/>
    </row>
    <row r="22" spans="2:10" ht="10.5" customHeight="1" x14ac:dyDescent="0.15">
      <c r="B22" s="22"/>
      <c r="C22" s="461"/>
      <c r="D22" s="462"/>
      <c r="E22" s="5" t="s">
        <v>57</v>
      </c>
      <c r="F22" s="6"/>
      <c r="G22" s="7">
        <v>0.11764705882352941</v>
      </c>
      <c r="H22" s="7">
        <v>0.6470588235294118</v>
      </c>
      <c r="I22" s="7">
        <v>0.23529411764705882</v>
      </c>
      <c r="J22" s="8">
        <v>-11.76470588235294</v>
      </c>
    </row>
    <row r="23" spans="2:10" ht="10.5" customHeight="1" x14ac:dyDescent="0.15">
      <c r="B23" s="22"/>
      <c r="C23" s="459" t="s">
        <v>29</v>
      </c>
      <c r="D23" s="460"/>
      <c r="E23" s="4" t="s">
        <v>56</v>
      </c>
      <c r="F23" s="3">
        <v>67</v>
      </c>
      <c r="G23" s="3">
        <v>6</v>
      </c>
      <c r="H23" s="3">
        <v>44</v>
      </c>
      <c r="I23" s="3">
        <v>17</v>
      </c>
      <c r="J23" s="3"/>
    </row>
    <row r="24" spans="2:10" ht="10.5" customHeight="1" x14ac:dyDescent="0.15">
      <c r="B24" s="22"/>
      <c r="C24" s="461"/>
      <c r="D24" s="462"/>
      <c r="E24" s="5" t="s">
        <v>57</v>
      </c>
      <c r="F24" s="6"/>
      <c r="G24" s="7">
        <v>8.9552238805970144E-2</v>
      </c>
      <c r="H24" s="7">
        <v>0.65671641791044777</v>
      </c>
      <c r="I24" s="7">
        <v>0.2537313432835821</v>
      </c>
      <c r="J24" s="8">
        <v>-16.417910447761198</v>
      </c>
    </row>
    <row r="25" spans="2:10" ht="10.5" customHeight="1" x14ac:dyDescent="0.15">
      <c r="B25" s="22"/>
      <c r="C25" s="459" t="s">
        <v>32</v>
      </c>
      <c r="D25" s="460"/>
      <c r="E25" s="4" t="s">
        <v>56</v>
      </c>
      <c r="F25" s="3">
        <v>46</v>
      </c>
      <c r="G25" s="3">
        <v>3</v>
      </c>
      <c r="H25" s="3">
        <v>32</v>
      </c>
      <c r="I25" s="3">
        <v>11</v>
      </c>
      <c r="J25" s="3"/>
    </row>
    <row r="26" spans="2:10" ht="10.5" customHeight="1" x14ac:dyDescent="0.15">
      <c r="B26" s="22"/>
      <c r="C26" s="461"/>
      <c r="D26" s="462"/>
      <c r="E26" s="5" t="s">
        <v>57</v>
      </c>
      <c r="F26" s="6"/>
      <c r="G26" s="7">
        <v>6.5217391304347824E-2</v>
      </c>
      <c r="H26" s="7">
        <v>0.69565217391304346</v>
      </c>
      <c r="I26" s="7">
        <v>0.2391304347826087</v>
      </c>
      <c r="J26" s="8">
        <v>-17.391304347826086</v>
      </c>
    </row>
    <row r="27" spans="2:10" ht="10.5" customHeight="1" x14ac:dyDescent="0.15">
      <c r="B27" s="22"/>
      <c r="C27" s="459" t="s">
        <v>33</v>
      </c>
      <c r="D27" s="460"/>
      <c r="E27" s="4" t="s">
        <v>56</v>
      </c>
      <c r="F27" s="3">
        <v>44</v>
      </c>
      <c r="G27" s="3">
        <v>2</v>
      </c>
      <c r="H27" s="3">
        <v>33</v>
      </c>
      <c r="I27" s="3">
        <v>9</v>
      </c>
      <c r="J27" s="3"/>
    </row>
    <row r="28" spans="2:10" ht="10.5" customHeight="1" x14ac:dyDescent="0.15">
      <c r="B28" s="22"/>
      <c r="C28" s="461"/>
      <c r="D28" s="462"/>
      <c r="E28" s="5" t="s">
        <v>57</v>
      </c>
      <c r="F28" s="6"/>
      <c r="G28" s="7">
        <v>4.5454545454545456E-2</v>
      </c>
      <c r="H28" s="7">
        <v>0.75</v>
      </c>
      <c r="I28" s="7">
        <v>0.20454545454545456</v>
      </c>
      <c r="J28" s="8">
        <v>-15.909090909090912</v>
      </c>
    </row>
    <row r="29" spans="2:10" ht="10.5" customHeight="1" x14ac:dyDescent="0.15">
      <c r="B29" s="22"/>
      <c r="C29" s="459" t="s">
        <v>31</v>
      </c>
      <c r="D29" s="460"/>
      <c r="E29" s="4" t="s">
        <v>56</v>
      </c>
      <c r="F29" s="3">
        <v>55</v>
      </c>
      <c r="G29" s="3">
        <v>3</v>
      </c>
      <c r="H29" s="3">
        <v>38</v>
      </c>
      <c r="I29" s="3">
        <v>14</v>
      </c>
      <c r="J29" s="3"/>
    </row>
    <row r="30" spans="2:10" ht="10.5" customHeight="1" x14ac:dyDescent="0.15">
      <c r="B30" s="22"/>
      <c r="C30" s="461"/>
      <c r="D30" s="462"/>
      <c r="E30" s="5" t="s">
        <v>57</v>
      </c>
      <c r="F30" s="6"/>
      <c r="G30" s="7">
        <v>5.4545454545454543E-2</v>
      </c>
      <c r="H30" s="7">
        <v>0.69090909090909092</v>
      </c>
      <c r="I30" s="7">
        <v>0.25454545454545452</v>
      </c>
      <c r="J30" s="8">
        <v>-20</v>
      </c>
    </row>
    <row r="31" spans="2:10" ht="10.5" customHeight="1" x14ac:dyDescent="0.15">
      <c r="B31" s="453" t="s">
        <v>60</v>
      </c>
      <c r="C31" s="454"/>
      <c r="D31" s="455"/>
      <c r="E31" s="30" t="s">
        <v>56</v>
      </c>
      <c r="F31" s="31">
        <v>712</v>
      </c>
      <c r="G31" s="31">
        <v>52</v>
      </c>
      <c r="H31" s="31">
        <v>483</v>
      </c>
      <c r="I31" s="31">
        <v>177</v>
      </c>
      <c r="J31" s="31"/>
    </row>
    <row r="32" spans="2:10" ht="10.5" customHeight="1" x14ac:dyDescent="0.15">
      <c r="B32" s="456"/>
      <c r="C32" s="457"/>
      <c r="D32" s="458"/>
      <c r="E32" s="32" t="s">
        <v>57</v>
      </c>
      <c r="F32" s="33"/>
      <c r="G32" s="34">
        <v>7.3033707865168537E-2</v>
      </c>
      <c r="H32" s="34">
        <v>0.6783707865168539</v>
      </c>
      <c r="I32" s="34">
        <v>0.24859550561797752</v>
      </c>
      <c r="J32" s="35">
        <v>-17.556179775280899</v>
      </c>
    </row>
    <row r="33" spans="2:10" ht="10.5" customHeight="1" x14ac:dyDescent="0.15">
      <c r="B33" s="52"/>
      <c r="C33" s="464" t="s">
        <v>61</v>
      </c>
      <c r="D33" s="465"/>
      <c r="E33" s="36" t="s">
        <v>56</v>
      </c>
      <c r="F33" s="37">
        <v>141</v>
      </c>
      <c r="G33" s="37">
        <v>11</v>
      </c>
      <c r="H33" s="37">
        <v>97</v>
      </c>
      <c r="I33" s="37">
        <v>33</v>
      </c>
      <c r="J33" s="37"/>
    </row>
    <row r="34" spans="2:10" ht="10.5" customHeight="1" x14ac:dyDescent="0.15">
      <c r="B34" s="52"/>
      <c r="C34" s="466"/>
      <c r="D34" s="467"/>
      <c r="E34" s="38" t="s">
        <v>57</v>
      </c>
      <c r="F34" s="39"/>
      <c r="G34" s="40">
        <v>7.8014184397163122E-2</v>
      </c>
      <c r="H34" s="40">
        <v>0.68794326241134751</v>
      </c>
      <c r="I34" s="40">
        <v>0.23404255319148937</v>
      </c>
      <c r="J34" s="41">
        <v>-15.602836879432624</v>
      </c>
    </row>
    <row r="35" spans="2:10" ht="10.5" customHeight="1" x14ac:dyDescent="0.15">
      <c r="B35" s="52"/>
      <c r="C35" s="62"/>
      <c r="D35" s="451" t="s">
        <v>39</v>
      </c>
      <c r="E35" s="4" t="s">
        <v>56</v>
      </c>
      <c r="F35" s="3">
        <v>42</v>
      </c>
      <c r="G35" s="3">
        <v>5</v>
      </c>
      <c r="H35" s="3">
        <v>25</v>
      </c>
      <c r="I35" s="3">
        <v>12</v>
      </c>
      <c r="J35" s="3"/>
    </row>
    <row r="36" spans="2:10" ht="10.5" customHeight="1" x14ac:dyDescent="0.15">
      <c r="B36" s="52"/>
      <c r="C36" s="62"/>
      <c r="D36" s="452"/>
      <c r="E36" s="5" t="s">
        <v>57</v>
      </c>
      <c r="F36" s="6"/>
      <c r="G36" s="7">
        <v>0.11904761904761904</v>
      </c>
      <c r="H36" s="7">
        <v>0.59523809523809523</v>
      </c>
      <c r="I36" s="7">
        <v>0.2857142857142857</v>
      </c>
      <c r="J36" s="8">
        <v>-16.666666666666664</v>
      </c>
    </row>
    <row r="37" spans="2:10" ht="10.5" customHeight="1" x14ac:dyDescent="0.15">
      <c r="B37" s="52"/>
      <c r="C37" s="62"/>
      <c r="D37" s="451" t="s">
        <v>19</v>
      </c>
      <c r="E37" s="4" t="s">
        <v>56</v>
      </c>
      <c r="F37" s="3">
        <v>54</v>
      </c>
      <c r="G37" s="3">
        <v>3</v>
      </c>
      <c r="H37" s="3">
        <v>35</v>
      </c>
      <c r="I37" s="3">
        <v>16</v>
      </c>
      <c r="J37" s="3"/>
    </row>
    <row r="38" spans="2:10" ht="10.5" customHeight="1" x14ac:dyDescent="0.15">
      <c r="B38" s="52"/>
      <c r="C38" s="62"/>
      <c r="D38" s="452"/>
      <c r="E38" s="5" t="s">
        <v>57</v>
      </c>
      <c r="F38" s="6"/>
      <c r="G38" s="7">
        <v>5.5555555555555552E-2</v>
      </c>
      <c r="H38" s="7">
        <v>0.64814814814814814</v>
      </c>
      <c r="I38" s="7">
        <v>0.29629629629629628</v>
      </c>
      <c r="J38" s="8">
        <v>-24.074074074074073</v>
      </c>
    </row>
    <row r="39" spans="2:10" ht="10.5" customHeight="1" x14ac:dyDescent="0.15">
      <c r="B39" s="52"/>
      <c r="C39" s="62"/>
      <c r="D39" s="451" t="s">
        <v>20</v>
      </c>
      <c r="E39" s="4" t="s">
        <v>56</v>
      </c>
      <c r="F39" s="3">
        <v>45</v>
      </c>
      <c r="G39" s="3">
        <v>3</v>
      </c>
      <c r="H39" s="3">
        <v>37</v>
      </c>
      <c r="I39" s="3">
        <v>5</v>
      </c>
      <c r="J39" s="3"/>
    </row>
    <row r="40" spans="2:10" ht="10.5" customHeight="1" x14ac:dyDescent="0.15">
      <c r="B40" s="52"/>
      <c r="C40" s="63"/>
      <c r="D40" s="452"/>
      <c r="E40" s="5" t="s">
        <v>57</v>
      </c>
      <c r="F40" s="6"/>
      <c r="G40" s="7">
        <v>6.6666666666666666E-2</v>
      </c>
      <c r="H40" s="7">
        <v>0.82222222222222219</v>
      </c>
      <c r="I40" s="7">
        <v>0.1111111111111111</v>
      </c>
      <c r="J40" s="8">
        <v>-4.4444444444444438</v>
      </c>
    </row>
    <row r="41" spans="2:10" ht="10.5" customHeight="1" x14ac:dyDescent="0.15">
      <c r="B41" s="52"/>
      <c r="C41" s="464" t="s">
        <v>62</v>
      </c>
      <c r="D41" s="465"/>
      <c r="E41" s="36" t="s">
        <v>56</v>
      </c>
      <c r="F41" s="37">
        <v>246</v>
      </c>
      <c r="G41" s="37">
        <v>17</v>
      </c>
      <c r="H41" s="37">
        <v>159</v>
      </c>
      <c r="I41" s="37">
        <v>70</v>
      </c>
      <c r="J41" s="37"/>
    </row>
    <row r="42" spans="2:10" ht="10.5" customHeight="1" x14ac:dyDescent="0.15">
      <c r="B42" s="52"/>
      <c r="C42" s="466"/>
      <c r="D42" s="467"/>
      <c r="E42" s="38" t="s">
        <v>57</v>
      </c>
      <c r="F42" s="39"/>
      <c r="G42" s="40">
        <v>6.910569105691057E-2</v>
      </c>
      <c r="H42" s="40">
        <v>0.64634146341463417</v>
      </c>
      <c r="I42" s="40">
        <v>0.28455284552845528</v>
      </c>
      <c r="J42" s="41">
        <v>-21.544715447154474</v>
      </c>
    </row>
    <row r="43" spans="2:10" ht="10.5" customHeight="1" x14ac:dyDescent="0.15">
      <c r="B43" s="52"/>
      <c r="C43" s="62"/>
      <c r="D43" s="451" t="s">
        <v>50</v>
      </c>
      <c r="E43" s="4" t="s">
        <v>56</v>
      </c>
      <c r="F43" s="3">
        <v>113</v>
      </c>
      <c r="G43" s="3">
        <v>11</v>
      </c>
      <c r="H43" s="3">
        <v>77</v>
      </c>
      <c r="I43" s="3">
        <v>25</v>
      </c>
      <c r="J43" s="3"/>
    </row>
    <row r="44" spans="2:10" ht="10.5" customHeight="1" x14ac:dyDescent="0.15">
      <c r="B44" s="52"/>
      <c r="C44" s="62"/>
      <c r="D44" s="452"/>
      <c r="E44" s="5" t="s">
        <v>57</v>
      </c>
      <c r="F44" s="6"/>
      <c r="G44" s="7">
        <v>9.7345132743362831E-2</v>
      </c>
      <c r="H44" s="7">
        <v>0.68141592920353977</v>
      </c>
      <c r="I44" s="7">
        <v>0.22123893805309736</v>
      </c>
      <c r="J44" s="8">
        <v>-12.389380530973453</v>
      </c>
    </row>
    <row r="45" spans="2:10" ht="10.5" customHeight="1" x14ac:dyDescent="0.15">
      <c r="B45" s="52"/>
      <c r="C45" s="62"/>
      <c r="D45" s="451" t="s">
        <v>131</v>
      </c>
      <c r="E45" s="4" t="s">
        <v>56</v>
      </c>
      <c r="F45" s="3">
        <v>13</v>
      </c>
      <c r="G45" s="3">
        <v>2</v>
      </c>
      <c r="H45" s="3">
        <v>5</v>
      </c>
      <c r="I45" s="3">
        <v>6</v>
      </c>
      <c r="J45" s="3"/>
    </row>
    <row r="46" spans="2:10" ht="10.5" customHeight="1" x14ac:dyDescent="0.15">
      <c r="B46" s="52"/>
      <c r="C46" s="62"/>
      <c r="D46" s="452"/>
      <c r="E46" s="5" t="s">
        <v>57</v>
      </c>
      <c r="F46" s="6"/>
      <c r="G46" s="7">
        <v>0.15384615384615385</v>
      </c>
      <c r="H46" s="7">
        <v>0.38461538461538464</v>
      </c>
      <c r="I46" s="7">
        <v>0.46153846153846156</v>
      </c>
      <c r="J46" s="8">
        <v>-30.76923076923077</v>
      </c>
    </row>
    <row r="47" spans="2:10" ht="10.5" customHeight="1" x14ac:dyDescent="0.15">
      <c r="B47" s="52"/>
      <c r="C47" s="447" t="s">
        <v>113</v>
      </c>
      <c r="D47" s="451" t="s">
        <v>44</v>
      </c>
      <c r="E47" s="4" t="s">
        <v>56</v>
      </c>
      <c r="F47" s="3">
        <v>26</v>
      </c>
      <c r="G47" s="3">
        <v>3</v>
      </c>
      <c r="H47" s="3">
        <v>17</v>
      </c>
      <c r="I47" s="3">
        <v>6</v>
      </c>
      <c r="J47" s="3"/>
    </row>
    <row r="48" spans="2:10" ht="10.5" customHeight="1" x14ac:dyDescent="0.15">
      <c r="B48" s="52"/>
      <c r="C48" s="447"/>
      <c r="D48" s="452"/>
      <c r="E48" s="5" t="s">
        <v>57</v>
      </c>
      <c r="F48" s="6"/>
      <c r="G48" s="7">
        <v>0.11538461538461539</v>
      </c>
      <c r="H48" s="7">
        <v>0.65384615384615385</v>
      </c>
      <c r="I48" s="7">
        <v>0.23076923076923078</v>
      </c>
      <c r="J48" s="8">
        <v>-11.538461538461538</v>
      </c>
    </row>
    <row r="49" spans="2:10" ht="10.5" customHeight="1" x14ac:dyDescent="0.15">
      <c r="B49" s="52"/>
      <c r="C49" s="447" t="s">
        <v>114</v>
      </c>
      <c r="D49" s="451" t="s">
        <v>136</v>
      </c>
      <c r="E49" s="4" t="s">
        <v>56</v>
      </c>
      <c r="F49" s="3">
        <v>29</v>
      </c>
      <c r="G49" s="3">
        <v>0</v>
      </c>
      <c r="H49" s="3">
        <v>23</v>
      </c>
      <c r="I49" s="3">
        <v>6</v>
      </c>
      <c r="J49" s="3"/>
    </row>
    <row r="50" spans="2:10" ht="10.5" customHeight="1" x14ac:dyDescent="0.15">
      <c r="B50" s="52"/>
      <c r="C50" s="447"/>
      <c r="D50" s="452"/>
      <c r="E50" s="5" t="s">
        <v>57</v>
      </c>
      <c r="F50" s="6"/>
      <c r="G50" s="7">
        <v>0</v>
      </c>
      <c r="H50" s="7">
        <v>0.7931034482758621</v>
      </c>
      <c r="I50" s="7">
        <v>0.20689655172413793</v>
      </c>
      <c r="J50" s="8">
        <v>-20.689655172413794</v>
      </c>
    </row>
    <row r="51" spans="2:10" ht="10.5" customHeight="1" x14ac:dyDescent="0.15">
      <c r="B51" s="52"/>
      <c r="C51" s="62"/>
      <c r="D51" s="451" t="s">
        <v>46</v>
      </c>
      <c r="E51" s="4" t="s">
        <v>56</v>
      </c>
      <c r="F51" s="3">
        <v>26</v>
      </c>
      <c r="G51" s="3">
        <v>5</v>
      </c>
      <c r="H51" s="3">
        <v>19</v>
      </c>
      <c r="I51" s="3">
        <v>2</v>
      </c>
      <c r="J51" s="3"/>
    </row>
    <row r="52" spans="2:10" ht="10.5" customHeight="1" x14ac:dyDescent="0.15">
      <c r="B52" s="52"/>
      <c r="C52" s="62"/>
      <c r="D52" s="452"/>
      <c r="E52" s="5" t="s">
        <v>57</v>
      </c>
      <c r="F52" s="6"/>
      <c r="G52" s="7">
        <v>0.19230769230769232</v>
      </c>
      <c r="H52" s="7">
        <v>0.73076923076923073</v>
      </c>
      <c r="I52" s="7">
        <v>7.6923076923076927E-2</v>
      </c>
      <c r="J52" s="8">
        <v>11.538461538461538</v>
      </c>
    </row>
    <row r="53" spans="2:10" ht="10.5" customHeight="1" x14ac:dyDescent="0.15">
      <c r="B53" s="52"/>
      <c r="C53" s="62"/>
      <c r="D53" s="451" t="s">
        <v>45</v>
      </c>
      <c r="E53" s="4" t="s">
        <v>56</v>
      </c>
      <c r="F53" s="3">
        <v>19</v>
      </c>
      <c r="G53" s="3">
        <v>1</v>
      </c>
      <c r="H53" s="3">
        <v>13</v>
      </c>
      <c r="I53" s="3">
        <v>5</v>
      </c>
      <c r="J53" s="3"/>
    </row>
    <row r="54" spans="2:10" ht="10.5" customHeight="1" x14ac:dyDescent="0.15">
      <c r="B54" s="52"/>
      <c r="C54" s="62"/>
      <c r="D54" s="452"/>
      <c r="E54" s="5" t="s">
        <v>57</v>
      </c>
      <c r="F54" s="6"/>
      <c r="G54" s="7">
        <v>5.2631578947368418E-2</v>
      </c>
      <c r="H54" s="7">
        <v>0.68421052631578949</v>
      </c>
      <c r="I54" s="7">
        <v>0.26315789473684209</v>
      </c>
      <c r="J54" s="8">
        <v>-21.052631578947366</v>
      </c>
    </row>
    <row r="55" spans="2:10" ht="10.5" customHeight="1" x14ac:dyDescent="0.15">
      <c r="B55" s="52"/>
      <c r="C55" s="67"/>
      <c r="D55" s="451" t="s">
        <v>52</v>
      </c>
      <c r="E55" s="4" t="s">
        <v>56</v>
      </c>
      <c r="F55" s="3">
        <v>133</v>
      </c>
      <c r="G55" s="3">
        <v>6</v>
      </c>
      <c r="H55" s="3">
        <v>82</v>
      </c>
      <c r="I55" s="3">
        <v>45</v>
      </c>
      <c r="J55" s="3"/>
    </row>
    <row r="56" spans="2:10" ht="10.5" customHeight="1" x14ac:dyDescent="0.15">
      <c r="B56" s="52"/>
      <c r="C56" s="62"/>
      <c r="D56" s="452"/>
      <c r="E56" s="5" t="s">
        <v>57</v>
      </c>
      <c r="F56" s="6"/>
      <c r="G56" s="7">
        <v>4.5112781954887216E-2</v>
      </c>
      <c r="H56" s="7">
        <v>0.61654135338345861</v>
      </c>
      <c r="I56" s="7">
        <v>0.33834586466165412</v>
      </c>
      <c r="J56" s="8">
        <v>-29.323308270676691</v>
      </c>
    </row>
    <row r="57" spans="2:10" ht="10.5" customHeight="1" x14ac:dyDescent="0.15">
      <c r="B57" s="52"/>
      <c r="C57" s="62"/>
      <c r="D57" s="451" t="s">
        <v>135</v>
      </c>
      <c r="E57" s="4" t="s">
        <v>56</v>
      </c>
      <c r="F57" s="3">
        <v>35</v>
      </c>
      <c r="G57" s="3">
        <v>2</v>
      </c>
      <c r="H57" s="3">
        <v>23</v>
      </c>
      <c r="I57" s="3">
        <v>10</v>
      </c>
      <c r="J57" s="3"/>
    </row>
    <row r="58" spans="2:10" ht="10.5" customHeight="1" x14ac:dyDescent="0.15">
      <c r="B58" s="52"/>
      <c r="C58" s="62"/>
      <c r="D58" s="452"/>
      <c r="E58" s="5" t="s">
        <v>57</v>
      </c>
      <c r="F58" s="6"/>
      <c r="G58" s="7">
        <v>5.7142857142857141E-2</v>
      </c>
      <c r="H58" s="7">
        <v>0.65714285714285714</v>
      </c>
      <c r="I58" s="7">
        <v>0.2857142857142857</v>
      </c>
      <c r="J58" s="8">
        <v>-22.857142857142858</v>
      </c>
    </row>
    <row r="59" spans="2:10" ht="10.5" customHeight="1" x14ac:dyDescent="0.15">
      <c r="B59" s="52"/>
      <c r="C59" s="447" t="s">
        <v>115</v>
      </c>
      <c r="D59" s="451" t="s">
        <v>44</v>
      </c>
      <c r="E59" s="4" t="s">
        <v>56</v>
      </c>
      <c r="F59" s="3">
        <v>34</v>
      </c>
      <c r="G59" s="3">
        <v>2</v>
      </c>
      <c r="H59" s="3">
        <v>17</v>
      </c>
      <c r="I59" s="3">
        <v>15</v>
      </c>
      <c r="J59" s="3"/>
    </row>
    <row r="60" spans="2:10" ht="10.5" customHeight="1" x14ac:dyDescent="0.15">
      <c r="B60" s="52"/>
      <c r="C60" s="447"/>
      <c r="D60" s="452"/>
      <c r="E60" s="5" t="s">
        <v>57</v>
      </c>
      <c r="F60" s="6"/>
      <c r="G60" s="7">
        <v>5.8823529411764705E-2</v>
      </c>
      <c r="H60" s="7">
        <v>0.5</v>
      </c>
      <c r="I60" s="7">
        <v>0.44117647058823528</v>
      </c>
      <c r="J60" s="8">
        <v>-38.235294117647058</v>
      </c>
    </row>
    <row r="61" spans="2:10" ht="10.5" customHeight="1" x14ac:dyDescent="0.15">
      <c r="B61" s="52"/>
      <c r="C61" s="447" t="s">
        <v>114</v>
      </c>
      <c r="D61" s="451" t="s">
        <v>46</v>
      </c>
      <c r="E61" s="4" t="s">
        <v>56</v>
      </c>
      <c r="F61" s="3">
        <v>28</v>
      </c>
      <c r="G61" s="3">
        <v>1</v>
      </c>
      <c r="H61" s="3">
        <v>20</v>
      </c>
      <c r="I61" s="3">
        <v>7</v>
      </c>
      <c r="J61" s="3"/>
    </row>
    <row r="62" spans="2:10" ht="10.5" customHeight="1" x14ac:dyDescent="0.15">
      <c r="B62" s="52"/>
      <c r="C62" s="447"/>
      <c r="D62" s="452"/>
      <c r="E62" s="5" t="s">
        <v>57</v>
      </c>
      <c r="F62" s="6"/>
      <c r="G62" s="7">
        <v>3.5714285714285712E-2</v>
      </c>
      <c r="H62" s="7">
        <v>0.7142857142857143</v>
      </c>
      <c r="I62" s="7">
        <v>0.25</v>
      </c>
      <c r="J62" s="8">
        <v>-21.428571428571431</v>
      </c>
    </row>
    <row r="63" spans="2:10" ht="10.5" customHeight="1" x14ac:dyDescent="0.15">
      <c r="B63" s="52"/>
      <c r="C63" s="62"/>
      <c r="D63" s="451" t="s">
        <v>45</v>
      </c>
      <c r="E63" s="4" t="s">
        <v>56</v>
      </c>
      <c r="F63" s="3">
        <v>36</v>
      </c>
      <c r="G63" s="3">
        <v>1</v>
      </c>
      <c r="H63" s="3">
        <v>22</v>
      </c>
      <c r="I63" s="3">
        <v>13</v>
      </c>
      <c r="J63" s="3"/>
    </row>
    <row r="64" spans="2:10" ht="10.5" customHeight="1" x14ac:dyDescent="0.15">
      <c r="B64" s="52"/>
      <c r="C64" s="62"/>
      <c r="D64" s="452"/>
      <c r="E64" s="5" t="s">
        <v>57</v>
      </c>
      <c r="F64" s="6"/>
      <c r="G64" s="7">
        <v>2.7777777777777776E-2</v>
      </c>
      <c r="H64" s="7">
        <v>0.61111111111111116</v>
      </c>
      <c r="I64" s="7">
        <v>0.3611111111111111</v>
      </c>
      <c r="J64" s="8">
        <v>-33.333333333333329</v>
      </c>
    </row>
    <row r="65" spans="2:10" ht="10.5" customHeight="1" x14ac:dyDescent="0.15">
      <c r="B65" s="52"/>
      <c r="C65" s="464" t="s">
        <v>63</v>
      </c>
      <c r="D65" s="465"/>
      <c r="E65" s="36" t="s">
        <v>56</v>
      </c>
      <c r="F65" s="37">
        <v>44</v>
      </c>
      <c r="G65" s="37">
        <v>2</v>
      </c>
      <c r="H65" s="37">
        <v>25</v>
      </c>
      <c r="I65" s="37">
        <v>17</v>
      </c>
      <c r="J65" s="37"/>
    </row>
    <row r="66" spans="2:10" ht="10.5" customHeight="1" x14ac:dyDescent="0.15">
      <c r="B66" s="52"/>
      <c r="C66" s="474"/>
      <c r="D66" s="475"/>
      <c r="E66" s="38" t="s">
        <v>57</v>
      </c>
      <c r="F66" s="39"/>
      <c r="G66" s="40">
        <v>4.5454545454545456E-2</v>
      </c>
      <c r="H66" s="40">
        <v>0.56818181818181823</v>
      </c>
      <c r="I66" s="40">
        <v>0.38636363636363635</v>
      </c>
      <c r="J66" s="41">
        <v>-34.090909090909086</v>
      </c>
    </row>
    <row r="67" spans="2:10" ht="10.5" customHeight="1" x14ac:dyDescent="0.15">
      <c r="B67" s="52"/>
      <c r="C67" s="464" t="s">
        <v>64</v>
      </c>
      <c r="D67" s="465"/>
      <c r="E67" s="36" t="s">
        <v>56</v>
      </c>
      <c r="F67" s="37">
        <v>47</v>
      </c>
      <c r="G67" s="37">
        <v>5</v>
      </c>
      <c r="H67" s="37">
        <v>37</v>
      </c>
      <c r="I67" s="37">
        <v>5</v>
      </c>
      <c r="J67" s="37"/>
    </row>
    <row r="68" spans="2:10" ht="10.5" customHeight="1" x14ac:dyDescent="0.15">
      <c r="B68" s="52"/>
      <c r="C68" s="474"/>
      <c r="D68" s="475"/>
      <c r="E68" s="38" t="s">
        <v>57</v>
      </c>
      <c r="F68" s="39"/>
      <c r="G68" s="40">
        <v>0.10638297872340426</v>
      </c>
      <c r="H68" s="40">
        <v>0.78723404255319152</v>
      </c>
      <c r="I68" s="40">
        <v>0.10638297872340426</v>
      </c>
      <c r="J68" s="41">
        <v>0</v>
      </c>
    </row>
    <row r="69" spans="2:10" ht="10.5" customHeight="1" x14ac:dyDescent="0.15">
      <c r="B69" s="52"/>
      <c r="C69" s="464" t="s">
        <v>123</v>
      </c>
      <c r="D69" s="465"/>
      <c r="E69" s="36" t="s">
        <v>56</v>
      </c>
      <c r="F69" s="37">
        <v>45</v>
      </c>
      <c r="G69" s="37">
        <v>3</v>
      </c>
      <c r="H69" s="37">
        <v>34</v>
      </c>
      <c r="I69" s="37">
        <v>8</v>
      </c>
      <c r="J69" s="37"/>
    </row>
    <row r="70" spans="2:10" ht="10.5" customHeight="1" x14ac:dyDescent="0.15">
      <c r="B70" s="52"/>
      <c r="C70" s="474"/>
      <c r="D70" s="475"/>
      <c r="E70" s="38" t="s">
        <v>57</v>
      </c>
      <c r="F70" s="39"/>
      <c r="G70" s="40">
        <v>6.6666666666666666E-2</v>
      </c>
      <c r="H70" s="40">
        <v>0.75555555555555554</v>
      </c>
      <c r="I70" s="40">
        <v>0.17777777777777778</v>
      </c>
      <c r="J70" s="41">
        <v>-11.111111111111112</v>
      </c>
    </row>
    <row r="71" spans="2:10" ht="10.5" customHeight="1" x14ac:dyDescent="0.15">
      <c r="B71" s="52"/>
      <c r="C71" s="464" t="s">
        <v>85</v>
      </c>
      <c r="D71" s="465"/>
      <c r="E71" s="36" t="s">
        <v>56</v>
      </c>
      <c r="F71" s="37">
        <v>40</v>
      </c>
      <c r="G71" s="37">
        <v>3</v>
      </c>
      <c r="H71" s="37">
        <v>31</v>
      </c>
      <c r="I71" s="37">
        <v>6</v>
      </c>
      <c r="J71" s="37"/>
    </row>
    <row r="72" spans="2:10" ht="10.5" customHeight="1" x14ac:dyDescent="0.15">
      <c r="B72" s="52"/>
      <c r="C72" s="474"/>
      <c r="D72" s="475"/>
      <c r="E72" s="38" t="s">
        <v>57</v>
      </c>
      <c r="F72" s="39"/>
      <c r="G72" s="40">
        <v>7.4999999999999997E-2</v>
      </c>
      <c r="H72" s="40">
        <v>0.77500000000000002</v>
      </c>
      <c r="I72" s="40">
        <v>0.15</v>
      </c>
      <c r="J72" s="41">
        <v>-7.5</v>
      </c>
    </row>
    <row r="73" spans="2:10" ht="10.5" customHeight="1" x14ac:dyDescent="0.15">
      <c r="B73" s="52"/>
      <c r="C73" s="464" t="s">
        <v>65</v>
      </c>
      <c r="D73" s="465"/>
      <c r="E73" s="36" t="s">
        <v>56</v>
      </c>
      <c r="F73" s="37">
        <v>149</v>
      </c>
      <c r="G73" s="37">
        <v>11</v>
      </c>
      <c r="H73" s="37">
        <v>100</v>
      </c>
      <c r="I73" s="37">
        <v>38</v>
      </c>
      <c r="J73" s="37"/>
    </row>
    <row r="74" spans="2:10" ht="10.5" customHeight="1" x14ac:dyDescent="0.15">
      <c r="B74" s="52"/>
      <c r="C74" s="466"/>
      <c r="D74" s="467"/>
      <c r="E74" s="38" t="s">
        <v>57</v>
      </c>
      <c r="F74" s="39"/>
      <c r="G74" s="40">
        <v>7.3825503355704702E-2</v>
      </c>
      <c r="H74" s="40">
        <v>0.67114093959731547</v>
      </c>
      <c r="I74" s="40">
        <v>0.25503355704697989</v>
      </c>
      <c r="J74" s="41">
        <v>-18.120805369127517</v>
      </c>
    </row>
    <row r="75" spans="2:10" ht="10.5" customHeight="1" x14ac:dyDescent="0.15">
      <c r="B75" s="52"/>
      <c r="C75" s="64"/>
      <c r="D75" s="451" t="s">
        <v>47</v>
      </c>
      <c r="E75" s="4" t="s">
        <v>56</v>
      </c>
      <c r="F75" s="3">
        <v>37</v>
      </c>
      <c r="G75" s="3">
        <v>4</v>
      </c>
      <c r="H75" s="3">
        <v>27</v>
      </c>
      <c r="I75" s="3">
        <v>6</v>
      </c>
      <c r="J75" s="3"/>
    </row>
    <row r="76" spans="2:10" ht="10.5" customHeight="1" x14ac:dyDescent="0.15">
      <c r="B76" s="52"/>
      <c r="C76" s="64"/>
      <c r="D76" s="452"/>
      <c r="E76" s="5" t="s">
        <v>57</v>
      </c>
      <c r="F76" s="6"/>
      <c r="G76" s="7">
        <v>0.10810810810810811</v>
      </c>
      <c r="H76" s="7">
        <v>0.72972972972972971</v>
      </c>
      <c r="I76" s="7">
        <v>0.16216216216216217</v>
      </c>
      <c r="J76" s="8">
        <v>-5.4054054054054053</v>
      </c>
    </row>
    <row r="77" spans="2:10" ht="10.5" customHeight="1" x14ac:dyDescent="0.15">
      <c r="B77" s="52"/>
      <c r="C77" s="64"/>
      <c r="D77" s="451" t="s">
        <v>124</v>
      </c>
      <c r="E77" s="4" t="s">
        <v>56</v>
      </c>
      <c r="F77" s="3">
        <v>38</v>
      </c>
      <c r="G77" s="3">
        <v>2</v>
      </c>
      <c r="H77" s="3">
        <v>21</v>
      </c>
      <c r="I77" s="3">
        <v>15</v>
      </c>
      <c r="J77" s="3"/>
    </row>
    <row r="78" spans="2:10" ht="10.5" customHeight="1" x14ac:dyDescent="0.15">
      <c r="B78" s="52"/>
      <c r="C78" s="64"/>
      <c r="D78" s="452"/>
      <c r="E78" s="5" t="s">
        <v>57</v>
      </c>
      <c r="F78" s="6"/>
      <c r="G78" s="7">
        <v>5.2631578947368418E-2</v>
      </c>
      <c r="H78" s="7">
        <v>0.55263157894736847</v>
      </c>
      <c r="I78" s="7">
        <v>0.39473684210526316</v>
      </c>
      <c r="J78" s="8">
        <v>-34.210526315789473</v>
      </c>
    </row>
    <row r="79" spans="2:10" ht="10.5" customHeight="1" x14ac:dyDescent="0.15">
      <c r="B79" s="52"/>
      <c r="C79" s="64"/>
      <c r="D79" s="451" t="s">
        <v>130</v>
      </c>
      <c r="E79" s="4" t="s">
        <v>56</v>
      </c>
      <c r="F79" s="3">
        <v>39</v>
      </c>
      <c r="G79" s="3">
        <v>2</v>
      </c>
      <c r="H79" s="3">
        <v>28</v>
      </c>
      <c r="I79" s="3">
        <v>9</v>
      </c>
      <c r="J79" s="3"/>
    </row>
    <row r="80" spans="2:10" ht="10.5" customHeight="1" x14ac:dyDescent="0.15">
      <c r="B80" s="52"/>
      <c r="C80" s="64"/>
      <c r="D80" s="452"/>
      <c r="E80" s="5" t="s">
        <v>57</v>
      </c>
      <c r="F80" s="6"/>
      <c r="G80" s="7">
        <v>5.128205128205128E-2</v>
      </c>
      <c r="H80" s="7">
        <v>0.71794871794871795</v>
      </c>
      <c r="I80" s="7">
        <v>0.23076923076923078</v>
      </c>
      <c r="J80" s="8">
        <v>-17.948717948717952</v>
      </c>
    </row>
    <row r="81" spans="2:10" ht="10.5" customHeight="1" x14ac:dyDescent="0.15">
      <c r="B81" s="52"/>
      <c r="C81" s="64"/>
      <c r="D81" s="451" t="s">
        <v>83</v>
      </c>
      <c r="E81" s="4" t="s">
        <v>56</v>
      </c>
      <c r="F81" s="3">
        <v>35</v>
      </c>
      <c r="G81" s="3">
        <v>3</v>
      </c>
      <c r="H81" s="3">
        <v>24</v>
      </c>
      <c r="I81" s="3">
        <v>8</v>
      </c>
      <c r="J81" s="3"/>
    </row>
    <row r="82" spans="2:10" ht="10.5" customHeight="1" x14ac:dyDescent="0.15">
      <c r="B82" s="57"/>
      <c r="C82" s="63"/>
      <c r="D82" s="452"/>
      <c r="E82" s="5" t="s">
        <v>57</v>
      </c>
      <c r="F82" s="6"/>
      <c r="G82" s="7">
        <v>8.5714285714285715E-2</v>
      </c>
      <c r="H82" s="7">
        <v>0.68571428571428572</v>
      </c>
      <c r="I82" s="7">
        <v>0.22857142857142856</v>
      </c>
      <c r="J82" s="8">
        <v>-14.285714285714285</v>
      </c>
    </row>
    <row r="83" spans="2:10" ht="10.5" customHeight="1" x14ac:dyDescent="0.15">
      <c r="B83" s="68"/>
      <c r="C83" s="68"/>
      <c r="D83" s="68"/>
      <c r="E83" s="68"/>
      <c r="F83" s="68"/>
      <c r="G83" s="68"/>
      <c r="H83" s="68"/>
      <c r="I83" s="68"/>
      <c r="J83" s="68"/>
    </row>
    <row r="84" spans="2:10" ht="10.5" customHeight="1" x14ac:dyDescent="0.15">
      <c r="B84" s="83"/>
    </row>
  </sheetData>
  <sheetProtection sheet="1" objects="1" scenarios="1"/>
  <autoFilter ref="A2:J83" xr:uid="{00000000-0009-0000-0000-000007000000}">
    <filterColumn colId="1" showButton="0"/>
    <filterColumn colId="2" showButton="0"/>
  </autoFilter>
  <mergeCells count="45">
    <mergeCell ref="D75:D76"/>
    <mergeCell ref="D77:D78"/>
    <mergeCell ref="D81:D82"/>
    <mergeCell ref="C65:D66"/>
    <mergeCell ref="C73:D74"/>
    <mergeCell ref="C71:D72"/>
    <mergeCell ref="C69:D70"/>
    <mergeCell ref="D79:D80"/>
    <mergeCell ref="C67:D68"/>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B2:D2"/>
    <mergeCell ref="C23:D24"/>
    <mergeCell ref="C25:D26"/>
    <mergeCell ref="C27:D28"/>
    <mergeCell ref="C29:D30"/>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M84"/>
  <sheetViews>
    <sheetView topLeftCell="B1" workbookViewId="0">
      <selection activeCell="F3" sqref="F3"/>
    </sheetView>
  </sheetViews>
  <sheetFormatPr defaultColWidth="9" defaultRowHeight="10.5" x14ac:dyDescent="0.15"/>
  <cols>
    <col min="1" max="1" width="9" style="1" hidden="1" customWidth="1"/>
    <col min="2" max="3" width="2.125" style="1" customWidth="1"/>
    <col min="4" max="4" width="22.625" style="1" bestFit="1" customWidth="1"/>
    <col min="5" max="5" width="6.125" style="1" customWidth="1"/>
    <col min="6" max="16384" width="9" style="1"/>
  </cols>
  <sheetData>
    <row r="1" spans="1:10" ht="17.25" x14ac:dyDescent="0.2">
      <c r="A1" s="88"/>
      <c r="B1" s="15" t="s">
        <v>170</v>
      </c>
    </row>
    <row r="2" spans="1:10" ht="21" customHeight="1" x14ac:dyDescent="0.15">
      <c r="B2" s="495"/>
      <c r="C2" s="380"/>
      <c r="D2" s="496"/>
      <c r="E2" s="2"/>
      <c r="F2" s="43" t="s">
        <v>98</v>
      </c>
      <c r="G2" s="43" t="s">
        <v>144</v>
      </c>
      <c r="H2" s="43" t="s">
        <v>66</v>
      </c>
      <c r="I2" s="43" t="s">
        <v>69</v>
      </c>
      <c r="J2" s="43" t="s">
        <v>99</v>
      </c>
    </row>
    <row r="3" spans="1:10" ht="10.5" customHeight="1" x14ac:dyDescent="0.15">
      <c r="B3" s="468" t="s">
        <v>58</v>
      </c>
      <c r="C3" s="469"/>
      <c r="D3" s="470"/>
      <c r="E3" s="24" t="s">
        <v>56</v>
      </c>
      <c r="F3" s="25">
        <f>+[1]集計表!W6</f>
        <v>1259</v>
      </c>
      <c r="G3" s="25">
        <f>+[1]集計表!X6</f>
        <v>99</v>
      </c>
      <c r="H3" s="25">
        <f>+[1]集計表!Y6</f>
        <v>840</v>
      </c>
      <c r="I3" s="25">
        <f>+[1]集計表!Z6</f>
        <v>320</v>
      </c>
      <c r="J3" s="25"/>
    </row>
    <row r="4" spans="1:10" ht="10.5" customHeight="1" x14ac:dyDescent="0.15">
      <c r="B4" s="471"/>
      <c r="C4" s="472"/>
      <c r="D4" s="473"/>
      <c r="E4" s="26" t="s">
        <v>57</v>
      </c>
      <c r="F4" s="27"/>
      <c r="G4" s="28">
        <f>IFERROR(G3/$F3,"-")</f>
        <v>7.8633836378077845E-2</v>
      </c>
      <c r="H4" s="28">
        <f t="shared" ref="H4:I4" si="0">IFERROR(H3/$F3,"-")</f>
        <v>0.66719618745035747</v>
      </c>
      <c r="I4" s="28">
        <f t="shared" si="0"/>
        <v>0.25416997617156473</v>
      </c>
      <c r="J4" s="29">
        <f>IFERROR((G4-I4)*100,"-")</f>
        <v>-17.553613979348686</v>
      </c>
    </row>
    <row r="5" spans="1:10" ht="10.5" customHeight="1" x14ac:dyDescent="0.15">
      <c r="B5" s="453" t="s">
        <v>59</v>
      </c>
      <c r="C5" s="454"/>
      <c r="D5" s="455"/>
      <c r="E5" s="30" t="s">
        <v>56</v>
      </c>
      <c r="F5" s="31">
        <f>+[1]集計表!W7</f>
        <v>544</v>
      </c>
      <c r="G5" s="31">
        <f>+[1]集計表!X7</f>
        <v>41</v>
      </c>
      <c r="H5" s="31">
        <f>+[1]集計表!Y7</f>
        <v>357</v>
      </c>
      <c r="I5" s="31">
        <f>+[1]集計表!Z7</f>
        <v>146</v>
      </c>
      <c r="J5" s="31"/>
    </row>
    <row r="6" spans="1:10" ht="10.5" customHeight="1" x14ac:dyDescent="0.15">
      <c r="B6" s="456"/>
      <c r="C6" s="457"/>
      <c r="D6" s="458"/>
      <c r="E6" s="32" t="s">
        <v>57</v>
      </c>
      <c r="F6" s="33"/>
      <c r="G6" s="70">
        <f>IFERROR(G5/$F5,"-")</f>
        <v>7.5367647058823525E-2</v>
      </c>
      <c r="H6" s="70">
        <f t="shared" ref="H6:I6" si="1">IFERROR(H5/$F5,"-")</f>
        <v>0.65625</v>
      </c>
      <c r="I6" s="70">
        <f t="shared" si="1"/>
        <v>0.26838235294117646</v>
      </c>
      <c r="J6" s="35">
        <f t="shared" ref="J6" si="2">IFERROR((G6-I6)*100,"-")</f>
        <v>-19.301470588235293</v>
      </c>
    </row>
    <row r="7" spans="1:10" ht="10.5" customHeight="1" x14ac:dyDescent="0.15">
      <c r="B7" s="22"/>
      <c r="C7" s="459" t="s">
        <v>158</v>
      </c>
      <c r="D7" s="460"/>
      <c r="E7" s="4" t="s">
        <v>56</v>
      </c>
      <c r="F7" s="3">
        <f>+[1]集計表!W15</f>
        <v>42</v>
      </c>
      <c r="G7" s="3">
        <f>+[1]集計表!X15</f>
        <v>8</v>
      </c>
      <c r="H7" s="3">
        <f>+[1]集計表!Y15</f>
        <v>22</v>
      </c>
      <c r="I7" s="3">
        <f>+[1]集計表!Z15</f>
        <v>12</v>
      </c>
      <c r="J7" s="3"/>
    </row>
    <row r="8" spans="1:10" ht="10.5" customHeight="1" x14ac:dyDescent="0.15">
      <c r="B8" s="22"/>
      <c r="C8" s="461"/>
      <c r="D8" s="462"/>
      <c r="E8" s="5" t="s">
        <v>57</v>
      </c>
      <c r="F8" s="6"/>
      <c r="G8" s="7">
        <f t="shared" ref="G8:I8" si="3">IFERROR(G7/$F7,"-")</f>
        <v>0.19047619047619047</v>
      </c>
      <c r="H8" s="7">
        <f t="shared" si="3"/>
        <v>0.52380952380952384</v>
      </c>
      <c r="I8" s="7">
        <f t="shared" si="3"/>
        <v>0.2857142857142857</v>
      </c>
      <c r="J8" s="8">
        <f t="shared" ref="J8" si="4">IFERROR((G8-I8)*100,"-")</f>
        <v>-9.5238095238095237</v>
      </c>
    </row>
    <row r="9" spans="1:10" ht="10.5" customHeight="1" x14ac:dyDescent="0.15">
      <c r="B9" s="22"/>
      <c r="C9" s="459" t="s">
        <v>126</v>
      </c>
      <c r="D9" s="460"/>
      <c r="E9" s="4" t="s">
        <v>56</v>
      </c>
      <c r="F9" s="3">
        <f>+[1]集計表!W16</f>
        <v>29</v>
      </c>
      <c r="G9" s="3">
        <f>+[1]集計表!X16</f>
        <v>1</v>
      </c>
      <c r="H9" s="3">
        <f>+[1]集計表!Y16</f>
        <v>16</v>
      </c>
      <c r="I9" s="3">
        <f>+[1]集計表!Z16</f>
        <v>12</v>
      </c>
      <c r="J9" s="3"/>
    </row>
    <row r="10" spans="1:10" ht="10.5" customHeight="1" x14ac:dyDescent="0.15">
      <c r="B10" s="22"/>
      <c r="C10" s="461"/>
      <c r="D10" s="462"/>
      <c r="E10" s="5" t="s">
        <v>57</v>
      </c>
      <c r="F10" s="6"/>
      <c r="G10" s="7">
        <f t="shared" ref="G10:I10" si="5">IFERROR(G9/$F9,"-")</f>
        <v>3.4482758620689655E-2</v>
      </c>
      <c r="H10" s="7">
        <f t="shared" si="5"/>
        <v>0.55172413793103448</v>
      </c>
      <c r="I10" s="7">
        <f t="shared" si="5"/>
        <v>0.41379310344827586</v>
      </c>
      <c r="J10" s="8">
        <f t="shared" ref="J10" si="6">IFERROR((G10-I10)*100,"-")</f>
        <v>-37.931034482758619</v>
      </c>
    </row>
    <row r="11" spans="1:10" ht="10.5" customHeight="1" x14ac:dyDescent="0.15">
      <c r="B11" s="22"/>
      <c r="C11" s="459" t="s">
        <v>22</v>
      </c>
      <c r="D11" s="460"/>
      <c r="E11" s="4" t="s">
        <v>56</v>
      </c>
      <c r="F11" s="3">
        <f>+[1]集計表!W17</f>
        <v>31</v>
      </c>
      <c r="G11" s="3">
        <f>+[1]集計表!X17</f>
        <v>3</v>
      </c>
      <c r="H11" s="3">
        <f>+[1]集計表!Y17</f>
        <v>17</v>
      </c>
      <c r="I11" s="3">
        <f>+[1]集計表!Z17</f>
        <v>11</v>
      </c>
      <c r="J11" s="3"/>
    </row>
    <row r="12" spans="1:10" ht="10.5" customHeight="1" x14ac:dyDescent="0.15">
      <c r="B12" s="22"/>
      <c r="C12" s="461"/>
      <c r="D12" s="462"/>
      <c r="E12" s="5" t="s">
        <v>57</v>
      </c>
      <c r="F12" s="6"/>
      <c r="G12" s="7">
        <f t="shared" ref="G12:I12" si="7">IFERROR(G11/$F11,"-")</f>
        <v>9.6774193548387094E-2</v>
      </c>
      <c r="H12" s="7">
        <f t="shared" si="7"/>
        <v>0.54838709677419351</v>
      </c>
      <c r="I12" s="7">
        <f t="shared" si="7"/>
        <v>0.35483870967741937</v>
      </c>
      <c r="J12" s="8">
        <f t="shared" ref="J12" si="8">IFERROR((G12-I12)*100,"-")</f>
        <v>-25.806451612903224</v>
      </c>
    </row>
    <row r="13" spans="1:10" ht="10.5" customHeight="1" x14ac:dyDescent="0.15">
      <c r="B13" s="22"/>
      <c r="C13" s="459" t="s">
        <v>25</v>
      </c>
      <c r="D13" s="460"/>
      <c r="E13" s="4" t="s">
        <v>56</v>
      </c>
      <c r="F13" s="3">
        <f>+[1]集計表!W18</f>
        <v>49</v>
      </c>
      <c r="G13" s="3">
        <f>+[1]集計表!X18</f>
        <v>4</v>
      </c>
      <c r="H13" s="3">
        <f>+[1]集計表!Y18</f>
        <v>28</v>
      </c>
      <c r="I13" s="3">
        <f>+[1]集計表!Z18</f>
        <v>17</v>
      </c>
      <c r="J13" s="3"/>
    </row>
    <row r="14" spans="1:10" ht="10.5" customHeight="1" x14ac:dyDescent="0.15">
      <c r="B14" s="22"/>
      <c r="C14" s="461"/>
      <c r="D14" s="462"/>
      <c r="E14" s="5" t="s">
        <v>57</v>
      </c>
      <c r="F14" s="6"/>
      <c r="G14" s="7">
        <f t="shared" ref="G14:I14" si="9">IFERROR(G13/$F13,"-")</f>
        <v>8.1632653061224483E-2</v>
      </c>
      <c r="H14" s="7">
        <f t="shared" si="9"/>
        <v>0.5714285714285714</v>
      </c>
      <c r="I14" s="7">
        <f t="shared" si="9"/>
        <v>0.34693877551020408</v>
      </c>
      <c r="J14" s="8">
        <f t="shared" ref="J14" si="10">IFERROR((G14-I14)*100,"-")</f>
        <v>-26.530612244897959</v>
      </c>
    </row>
    <row r="15" spans="1:10" ht="10.5" customHeight="1" x14ac:dyDescent="0.15">
      <c r="B15" s="22"/>
      <c r="C15" s="459" t="s">
        <v>117</v>
      </c>
      <c r="D15" s="460"/>
      <c r="E15" s="4" t="s">
        <v>56</v>
      </c>
      <c r="F15" s="3">
        <f>+[1]集計表!W19</f>
        <v>45</v>
      </c>
      <c r="G15" s="3">
        <f>+[1]集計表!X19</f>
        <v>3</v>
      </c>
      <c r="H15" s="3">
        <f>+[1]集計表!Y19</f>
        <v>28</v>
      </c>
      <c r="I15" s="3">
        <f>+[1]集計表!Z19</f>
        <v>14</v>
      </c>
      <c r="J15" s="3"/>
    </row>
    <row r="16" spans="1:10" ht="10.5" customHeight="1" x14ac:dyDescent="0.15">
      <c r="B16" s="22"/>
      <c r="C16" s="461"/>
      <c r="D16" s="462"/>
      <c r="E16" s="5" t="s">
        <v>57</v>
      </c>
      <c r="F16" s="6"/>
      <c r="G16" s="7">
        <f t="shared" ref="G16:I16" si="11">IFERROR(G15/$F15,"-")</f>
        <v>6.6666666666666666E-2</v>
      </c>
      <c r="H16" s="7">
        <f t="shared" si="11"/>
        <v>0.62222222222222223</v>
      </c>
      <c r="I16" s="7">
        <f t="shared" si="11"/>
        <v>0.31111111111111112</v>
      </c>
      <c r="J16" s="8">
        <f t="shared" ref="J16" si="12">IFERROR((G16-I16)*100,"-")</f>
        <v>-24.444444444444446</v>
      </c>
    </row>
    <row r="17" spans="2:10" ht="10.5" customHeight="1" x14ac:dyDescent="0.15">
      <c r="B17" s="22"/>
      <c r="C17" s="459" t="s">
        <v>153</v>
      </c>
      <c r="D17" s="460"/>
      <c r="E17" s="4" t="s">
        <v>56</v>
      </c>
      <c r="F17" s="3">
        <f>+[1]集計表!W20</f>
        <v>36</v>
      </c>
      <c r="G17" s="3">
        <f>+[1]集計表!X20</f>
        <v>3</v>
      </c>
      <c r="H17" s="3">
        <f>+[1]集計表!Y20</f>
        <v>32</v>
      </c>
      <c r="I17" s="3">
        <f>+[1]集計表!Z20</f>
        <v>1</v>
      </c>
      <c r="J17" s="3"/>
    </row>
    <row r="18" spans="2:10" ht="10.5" customHeight="1" x14ac:dyDescent="0.15">
      <c r="B18" s="22"/>
      <c r="C18" s="461"/>
      <c r="D18" s="462"/>
      <c r="E18" s="5" t="s">
        <v>57</v>
      </c>
      <c r="F18" s="6"/>
      <c r="G18" s="7">
        <f t="shared" ref="G18:I18" si="13">IFERROR(G17/$F17,"-")</f>
        <v>8.3333333333333329E-2</v>
      </c>
      <c r="H18" s="7">
        <f t="shared" si="13"/>
        <v>0.88888888888888884</v>
      </c>
      <c r="I18" s="7">
        <f t="shared" si="13"/>
        <v>2.7777777777777776E-2</v>
      </c>
      <c r="J18" s="8">
        <f t="shared" ref="J18" si="14">IFERROR((G18-I18)*100,"-")</f>
        <v>5.5555555555555554</v>
      </c>
    </row>
    <row r="19" spans="2:10" ht="10.5" customHeight="1" x14ac:dyDescent="0.15">
      <c r="B19" s="22"/>
      <c r="C19" s="459" t="s">
        <v>27</v>
      </c>
      <c r="D19" s="460"/>
      <c r="E19" s="4" t="s">
        <v>56</v>
      </c>
      <c r="F19" s="3">
        <f>+[1]集計表!W21</f>
        <v>49</v>
      </c>
      <c r="G19" s="3">
        <f>+[1]集計表!X21</f>
        <v>5</v>
      </c>
      <c r="H19" s="3">
        <f>+[1]集計表!Y21</f>
        <v>32</v>
      </c>
      <c r="I19" s="3">
        <f>+[1]集計表!Z21</f>
        <v>12</v>
      </c>
      <c r="J19" s="3"/>
    </row>
    <row r="20" spans="2:10" ht="10.5" customHeight="1" x14ac:dyDescent="0.15">
      <c r="B20" s="22"/>
      <c r="C20" s="461"/>
      <c r="D20" s="462"/>
      <c r="E20" s="5" t="s">
        <v>57</v>
      </c>
      <c r="F20" s="6"/>
      <c r="G20" s="7">
        <f t="shared" ref="G20:I20" si="15">IFERROR(G19/$F19,"-")</f>
        <v>0.10204081632653061</v>
      </c>
      <c r="H20" s="7">
        <f t="shared" si="15"/>
        <v>0.65306122448979587</v>
      </c>
      <c r="I20" s="7">
        <f t="shared" si="15"/>
        <v>0.24489795918367346</v>
      </c>
      <c r="J20" s="8">
        <f t="shared" ref="J20" si="16">IFERROR((G20-I20)*100,"-")</f>
        <v>-14.285714285714285</v>
      </c>
    </row>
    <row r="21" spans="2:10" ht="10.5" customHeight="1" x14ac:dyDescent="0.15">
      <c r="B21" s="22"/>
      <c r="C21" s="459" t="s">
        <v>84</v>
      </c>
      <c r="D21" s="460"/>
      <c r="E21" s="4" t="s">
        <v>56</v>
      </c>
      <c r="F21" s="3">
        <f>+[1]集計表!W22</f>
        <v>51</v>
      </c>
      <c r="G21" s="3">
        <f>+[1]集計表!X22</f>
        <v>2</v>
      </c>
      <c r="H21" s="3">
        <f>+[1]集計表!Y22</f>
        <v>35</v>
      </c>
      <c r="I21" s="3">
        <f>+[1]集計表!Z22</f>
        <v>14</v>
      </c>
      <c r="J21" s="3"/>
    </row>
    <row r="22" spans="2:10" ht="10.5" customHeight="1" x14ac:dyDescent="0.15">
      <c r="B22" s="22"/>
      <c r="C22" s="461"/>
      <c r="D22" s="462"/>
      <c r="E22" s="5" t="s">
        <v>57</v>
      </c>
      <c r="F22" s="6"/>
      <c r="G22" s="7">
        <f t="shared" ref="G22:I22" si="17">IFERROR(G21/$F21,"-")</f>
        <v>3.9215686274509803E-2</v>
      </c>
      <c r="H22" s="7">
        <f t="shared" si="17"/>
        <v>0.68627450980392157</v>
      </c>
      <c r="I22" s="7">
        <f t="shared" si="17"/>
        <v>0.27450980392156865</v>
      </c>
      <c r="J22" s="8">
        <f t="shared" ref="J22" si="18">IFERROR((G22-I22)*100,"-")</f>
        <v>-23.529411764705884</v>
      </c>
    </row>
    <row r="23" spans="2:10" ht="10.5" customHeight="1" x14ac:dyDescent="0.15">
      <c r="B23" s="22"/>
      <c r="C23" s="459" t="s">
        <v>29</v>
      </c>
      <c r="D23" s="460"/>
      <c r="E23" s="4" t="s">
        <v>56</v>
      </c>
      <c r="F23" s="3">
        <f>+[1]集計表!W23</f>
        <v>67</v>
      </c>
      <c r="G23" s="3">
        <f>+[1]集計表!X23</f>
        <v>2</v>
      </c>
      <c r="H23" s="3">
        <f>+[1]集計表!Y23</f>
        <v>47</v>
      </c>
      <c r="I23" s="3">
        <f>+[1]集計表!Z23</f>
        <v>18</v>
      </c>
      <c r="J23" s="3"/>
    </row>
    <row r="24" spans="2:10" ht="10.5" customHeight="1" x14ac:dyDescent="0.15">
      <c r="B24" s="22"/>
      <c r="C24" s="461"/>
      <c r="D24" s="462"/>
      <c r="E24" s="5" t="s">
        <v>57</v>
      </c>
      <c r="F24" s="6"/>
      <c r="G24" s="7">
        <f t="shared" ref="G24:I24" si="19">IFERROR(G23/$F23,"-")</f>
        <v>2.9850746268656716E-2</v>
      </c>
      <c r="H24" s="7">
        <f t="shared" si="19"/>
        <v>0.70149253731343286</v>
      </c>
      <c r="I24" s="7">
        <f t="shared" si="19"/>
        <v>0.26865671641791045</v>
      </c>
      <c r="J24" s="8">
        <f t="shared" ref="J24" si="20">IFERROR((G24-I24)*100,"-")</f>
        <v>-23.880597014925371</v>
      </c>
    </row>
    <row r="25" spans="2:10" ht="10.5" customHeight="1" x14ac:dyDescent="0.15">
      <c r="B25" s="22"/>
      <c r="C25" s="459" t="s">
        <v>32</v>
      </c>
      <c r="D25" s="460"/>
      <c r="E25" s="4" t="s">
        <v>56</v>
      </c>
      <c r="F25" s="3">
        <f>+[1]集計表!W24</f>
        <v>46</v>
      </c>
      <c r="G25" s="3">
        <f>+[1]集計表!X24</f>
        <v>2</v>
      </c>
      <c r="H25" s="3">
        <f>+[1]集計表!Y24</f>
        <v>31</v>
      </c>
      <c r="I25" s="3">
        <f>+[1]集計表!Z24</f>
        <v>13</v>
      </c>
      <c r="J25" s="3"/>
    </row>
    <row r="26" spans="2:10" ht="10.5" customHeight="1" x14ac:dyDescent="0.15">
      <c r="B26" s="22"/>
      <c r="C26" s="461"/>
      <c r="D26" s="462"/>
      <c r="E26" s="5" t="s">
        <v>57</v>
      </c>
      <c r="F26" s="6"/>
      <c r="G26" s="7">
        <f t="shared" ref="G26:I26" si="21">IFERROR(G25/$F25,"-")</f>
        <v>4.3478260869565216E-2</v>
      </c>
      <c r="H26" s="7">
        <f t="shared" si="21"/>
        <v>0.67391304347826086</v>
      </c>
      <c r="I26" s="7">
        <f t="shared" si="21"/>
        <v>0.28260869565217389</v>
      </c>
      <c r="J26" s="8">
        <f t="shared" ref="J26" si="22">IFERROR((G26-I26)*100,"-")</f>
        <v>-23.913043478260867</v>
      </c>
    </row>
    <row r="27" spans="2:10" ht="10.5" customHeight="1" x14ac:dyDescent="0.15">
      <c r="B27" s="22"/>
      <c r="C27" s="459" t="s">
        <v>33</v>
      </c>
      <c r="D27" s="460"/>
      <c r="E27" s="4" t="s">
        <v>56</v>
      </c>
      <c r="F27" s="3">
        <f>+[1]集計表!W25</f>
        <v>44</v>
      </c>
      <c r="G27" s="3">
        <f>+[1]集計表!X25</f>
        <v>7</v>
      </c>
      <c r="H27" s="3">
        <f>+[1]集計表!Y25</f>
        <v>30</v>
      </c>
      <c r="I27" s="3">
        <f>+[1]集計表!Z25</f>
        <v>7</v>
      </c>
      <c r="J27" s="3"/>
    </row>
    <row r="28" spans="2:10" ht="10.5" customHeight="1" x14ac:dyDescent="0.15">
      <c r="B28" s="22"/>
      <c r="C28" s="461"/>
      <c r="D28" s="462"/>
      <c r="E28" s="5" t="s">
        <v>57</v>
      </c>
      <c r="F28" s="6"/>
      <c r="G28" s="7">
        <f t="shared" ref="G28:I28" si="23">IFERROR(G27/$F27,"-")</f>
        <v>0.15909090909090909</v>
      </c>
      <c r="H28" s="7">
        <f t="shared" si="23"/>
        <v>0.68181818181818177</v>
      </c>
      <c r="I28" s="7">
        <f t="shared" si="23"/>
        <v>0.15909090909090909</v>
      </c>
      <c r="J28" s="8">
        <f t="shared" ref="J28" si="24">IFERROR((G28-I28)*100,"-")</f>
        <v>0</v>
      </c>
    </row>
    <row r="29" spans="2:10" ht="10.5" customHeight="1" x14ac:dyDescent="0.15">
      <c r="B29" s="22"/>
      <c r="C29" s="459" t="s">
        <v>31</v>
      </c>
      <c r="D29" s="460"/>
      <c r="E29" s="4" t="s">
        <v>56</v>
      </c>
      <c r="F29" s="3">
        <f>+[1]集計表!W26</f>
        <v>55</v>
      </c>
      <c r="G29" s="3">
        <f>+[1]集計表!X26</f>
        <v>1</v>
      </c>
      <c r="H29" s="3">
        <f>+[1]集計表!Y26</f>
        <v>39</v>
      </c>
      <c r="I29" s="3">
        <f>+[1]集計表!Z26</f>
        <v>15</v>
      </c>
      <c r="J29" s="3"/>
    </row>
    <row r="30" spans="2:10" ht="10.5" customHeight="1" x14ac:dyDescent="0.15">
      <c r="B30" s="22"/>
      <c r="C30" s="461"/>
      <c r="D30" s="462"/>
      <c r="E30" s="5" t="s">
        <v>57</v>
      </c>
      <c r="F30" s="6"/>
      <c r="G30" s="7">
        <f t="shared" ref="G30:I30" si="25">IFERROR(G29/$F29,"-")</f>
        <v>1.8181818181818181E-2</v>
      </c>
      <c r="H30" s="7">
        <f t="shared" si="25"/>
        <v>0.70909090909090911</v>
      </c>
      <c r="I30" s="7">
        <f t="shared" si="25"/>
        <v>0.27272727272727271</v>
      </c>
      <c r="J30" s="8">
        <f t="shared" ref="J30" si="26">IFERROR((G30-I30)*100,"-")</f>
        <v>-25.454545454545453</v>
      </c>
    </row>
    <row r="31" spans="2:10" ht="10.5" customHeight="1" x14ac:dyDescent="0.15">
      <c r="B31" s="453" t="s">
        <v>60</v>
      </c>
      <c r="C31" s="454"/>
      <c r="D31" s="455"/>
      <c r="E31" s="30" t="s">
        <v>56</v>
      </c>
      <c r="F31" s="31">
        <f>+F33+F41+F65+F67+F69+F71+F73</f>
        <v>715</v>
      </c>
      <c r="G31" s="31">
        <f t="shared" ref="G31:I31" si="27">+G33+G41+G65+G67+G69+G71+G73</f>
        <v>58</v>
      </c>
      <c r="H31" s="31">
        <f t="shared" si="27"/>
        <v>483</v>
      </c>
      <c r="I31" s="31">
        <f t="shared" si="27"/>
        <v>174</v>
      </c>
      <c r="J31" s="31"/>
    </row>
    <row r="32" spans="2:10" ht="10.5" customHeight="1" x14ac:dyDescent="0.15">
      <c r="B32" s="456"/>
      <c r="C32" s="457"/>
      <c r="D32" s="458"/>
      <c r="E32" s="32" t="s">
        <v>57</v>
      </c>
      <c r="F32" s="33"/>
      <c r="G32" s="34">
        <f t="shared" ref="G32:I32" si="28">IFERROR(G31/$F31,"-")</f>
        <v>8.1118881118881117E-2</v>
      </c>
      <c r="H32" s="34">
        <f t="shared" si="28"/>
        <v>0.67552447552447548</v>
      </c>
      <c r="I32" s="34">
        <f t="shared" si="28"/>
        <v>0.24335664335664337</v>
      </c>
      <c r="J32" s="35">
        <f t="shared" ref="J32" si="29">IFERROR((G32-I32)*100,"-")</f>
        <v>-16.223776223776227</v>
      </c>
    </row>
    <row r="33" spans="2:13" ht="10.5" customHeight="1" x14ac:dyDescent="0.15">
      <c r="B33" s="52"/>
      <c r="C33" s="464" t="s">
        <v>61</v>
      </c>
      <c r="D33" s="465"/>
      <c r="E33" s="36" t="s">
        <v>56</v>
      </c>
      <c r="F33" s="37">
        <f>+[1]集計表!W8</f>
        <v>142</v>
      </c>
      <c r="G33" s="37">
        <f>+[1]集計表!X8</f>
        <v>5</v>
      </c>
      <c r="H33" s="37">
        <f>+[1]集計表!Y8</f>
        <v>96</v>
      </c>
      <c r="I33" s="37">
        <f>+[1]集計表!Z8</f>
        <v>41</v>
      </c>
      <c r="J33" s="37"/>
    </row>
    <row r="34" spans="2:13" ht="10.5" customHeight="1" x14ac:dyDescent="0.15">
      <c r="B34" s="52"/>
      <c r="C34" s="466"/>
      <c r="D34" s="467"/>
      <c r="E34" s="38" t="s">
        <v>57</v>
      </c>
      <c r="F34" s="39"/>
      <c r="G34" s="40">
        <f t="shared" ref="G34:I34" si="30">IFERROR(G33/$F33,"-")</f>
        <v>3.5211267605633804E-2</v>
      </c>
      <c r="H34" s="40">
        <f t="shared" si="30"/>
        <v>0.676056338028169</v>
      </c>
      <c r="I34" s="40">
        <f t="shared" si="30"/>
        <v>0.28873239436619719</v>
      </c>
      <c r="J34" s="41">
        <f t="shared" ref="J34" si="31">IFERROR((G34-I34)*100,"-")</f>
        <v>-25.352112676056336</v>
      </c>
    </row>
    <row r="35" spans="2:13" ht="10.5" customHeight="1" x14ac:dyDescent="0.15">
      <c r="B35" s="52"/>
      <c r="C35" s="62"/>
      <c r="D35" s="451" t="s">
        <v>39</v>
      </c>
      <c r="E35" s="4" t="s">
        <v>56</v>
      </c>
      <c r="F35" s="3">
        <f>+[1]集計表!W27</f>
        <v>43</v>
      </c>
      <c r="G35" s="3">
        <f>+[1]集計表!X27</f>
        <v>0</v>
      </c>
      <c r="H35" s="3">
        <f>+[1]集計表!Y27</f>
        <v>30</v>
      </c>
      <c r="I35" s="3">
        <f>+[1]集計表!Z27</f>
        <v>13</v>
      </c>
      <c r="J35" s="3"/>
    </row>
    <row r="36" spans="2:13" ht="10.5" customHeight="1" x14ac:dyDescent="0.15">
      <c r="B36" s="52"/>
      <c r="C36" s="62"/>
      <c r="D36" s="452"/>
      <c r="E36" s="5" t="s">
        <v>57</v>
      </c>
      <c r="F36" s="6"/>
      <c r="G36" s="7">
        <f t="shared" ref="G36:I36" si="32">IFERROR(G35/$F35,"-")</f>
        <v>0</v>
      </c>
      <c r="H36" s="7">
        <f t="shared" si="32"/>
        <v>0.69767441860465118</v>
      </c>
      <c r="I36" s="7">
        <f t="shared" si="32"/>
        <v>0.30232558139534882</v>
      </c>
      <c r="J36" s="8">
        <f t="shared" ref="J36" si="33">IFERROR((G36-I36)*100,"-")</f>
        <v>-30.232558139534881</v>
      </c>
    </row>
    <row r="37" spans="2:13" ht="10.5" customHeight="1" x14ac:dyDescent="0.15">
      <c r="B37" s="52"/>
      <c r="C37" s="62"/>
      <c r="D37" s="451" t="s">
        <v>19</v>
      </c>
      <c r="E37" s="4" t="s">
        <v>56</v>
      </c>
      <c r="F37" s="3">
        <f>+[1]集計表!W28</f>
        <v>54</v>
      </c>
      <c r="G37" s="3">
        <f>+[1]集計表!X28</f>
        <v>3</v>
      </c>
      <c r="H37" s="3">
        <f>+[1]集計表!Y28</f>
        <v>34</v>
      </c>
      <c r="I37" s="3">
        <f>+[1]集計表!Z28</f>
        <v>17</v>
      </c>
      <c r="J37" s="3"/>
    </row>
    <row r="38" spans="2:13" ht="10.5" customHeight="1" x14ac:dyDescent="0.15">
      <c r="B38" s="52"/>
      <c r="C38" s="62"/>
      <c r="D38" s="452"/>
      <c r="E38" s="5" t="s">
        <v>57</v>
      </c>
      <c r="F38" s="6"/>
      <c r="G38" s="7">
        <f t="shared" ref="G38:I38" si="34">IFERROR(G37/$F37,"-")</f>
        <v>5.5555555555555552E-2</v>
      </c>
      <c r="H38" s="7">
        <f t="shared" si="34"/>
        <v>0.62962962962962965</v>
      </c>
      <c r="I38" s="7">
        <f t="shared" si="34"/>
        <v>0.31481481481481483</v>
      </c>
      <c r="J38" s="8">
        <f t="shared" ref="J38" si="35">IFERROR((G38-I38)*100,"-")</f>
        <v>-25.925925925925931</v>
      </c>
    </row>
    <row r="39" spans="2:13" ht="10.5" customHeight="1" x14ac:dyDescent="0.15">
      <c r="B39" s="52"/>
      <c r="C39" s="62"/>
      <c r="D39" s="451" t="s">
        <v>20</v>
      </c>
      <c r="E39" s="4" t="s">
        <v>56</v>
      </c>
      <c r="F39" s="3">
        <f>+[1]集計表!W29</f>
        <v>45</v>
      </c>
      <c r="G39" s="3">
        <f>+[1]集計表!X29</f>
        <v>2</v>
      </c>
      <c r="H39" s="3">
        <f>+[1]集計表!Y29</f>
        <v>32</v>
      </c>
      <c r="I39" s="3">
        <f>+[1]集計表!Z29</f>
        <v>11</v>
      </c>
      <c r="J39" s="3"/>
    </row>
    <row r="40" spans="2:13" ht="10.5" customHeight="1" x14ac:dyDescent="0.15">
      <c r="B40" s="52"/>
      <c r="C40" s="63"/>
      <c r="D40" s="452"/>
      <c r="E40" s="5" t="s">
        <v>57</v>
      </c>
      <c r="F40" s="6"/>
      <c r="G40" s="7">
        <f t="shared" ref="G40:I40" si="36">IFERROR(G39/$F39,"-")</f>
        <v>4.4444444444444446E-2</v>
      </c>
      <c r="H40" s="7">
        <f t="shared" si="36"/>
        <v>0.71111111111111114</v>
      </c>
      <c r="I40" s="7">
        <f t="shared" si="36"/>
        <v>0.24444444444444444</v>
      </c>
      <c r="J40" s="8">
        <f t="shared" ref="J40" si="37">IFERROR((G40-I40)*100,"-")</f>
        <v>-20</v>
      </c>
    </row>
    <row r="41" spans="2:13" ht="10.5" customHeight="1" x14ac:dyDescent="0.15">
      <c r="B41" s="52"/>
      <c r="C41" s="464" t="s">
        <v>62</v>
      </c>
      <c r="D41" s="465"/>
      <c r="E41" s="36" t="s">
        <v>56</v>
      </c>
      <c r="F41" s="37">
        <f>+[1]集計表!W9</f>
        <v>245</v>
      </c>
      <c r="G41" s="37">
        <f>+[1]集計表!X9</f>
        <v>27</v>
      </c>
      <c r="H41" s="37">
        <f>+[1]集計表!Y9</f>
        <v>162</v>
      </c>
      <c r="I41" s="37">
        <f>+[1]集計表!Z9</f>
        <v>56</v>
      </c>
      <c r="J41" s="37"/>
    </row>
    <row r="42" spans="2:13" ht="10.5" customHeight="1" x14ac:dyDescent="0.15">
      <c r="B42" s="52"/>
      <c r="C42" s="466"/>
      <c r="D42" s="467"/>
      <c r="E42" s="38" t="s">
        <v>57</v>
      </c>
      <c r="F42" s="39"/>
      <c r="G42" s="40">
        <f t="shared" ref="G42:I42" si="38">IFERROR(G41/$F41,"-")</f>
        <v>0.11020408163265306</v>
      </c>
      <c r="H42" s="40">
        <f t="shared" si="38"/>
        <v>0.66122448979591841</v>
      </c>
      <c r="I42" s="40">
        <f t="shared" si="38"/>
        <v>0.22857142857142856</v>
      </c>
      <c r="J42" s="41">
        <f t="shared" ref="J42" si="39">IFERROR((G42-I42)*100,"-")</f>
        <v>-11.836734693877551</v>
      </c>
    </row>
    <row r="43" spans="2:13" ht="10.5" customHeight="1" x14ac:dyDescent="0.15">
      <c r="B43" s="52"/>
      <c r="C43" s="62"/>
      <c r="D43" s="451" t="s">
        <v>50</v>
      </c>
      <c r="E43" s="4" t="s">
        <v>56</v>
      </c>
      <c r="F43" s="3">
        <f>+[1]集計表!W30</f>
        <v>112</v>
      </c>
      <c r="G43" s="3">
        <f>+[1]集計表!X30</f>
        <v>13</v>
      </c>
      <c r="H43" s="3">
        <f>+[1]集計表!Y30</f>
        <v>85</v>
      </c>
      <c r="I43" s="3">
        <f>+[1]集計表!Z30</f>
        <v>14</v>
      </c>
      <c r="J43" s="3"/>
    </row>
    <row r="44" spans="2:13" ht="10.5" customHeight="1" x14ac:dyDescent="0.15">
      <c r="B44" s="52"/>
      <c r="C44" s="62"/>
      <c r="D44" s="452"/>
      <c r="E44" s="5" t="s">
        <v>57</v>
      </c>
      <c r="F44" s="6"/>
      <c r="G44" s="7">
        <f t="shared" ref="G44:I44" si="40">IFERROR(G43/$F43,"-")</f>
        <v>0.11607142857142858</v>
      </c>
      <c r="H44" s="7">
        <f t="shared" si="40"/>
        <v>0.7589285714285714</v>
      </c>
      <c r="I44" s="7">
        <f t="shared" si="40"/>
        <v>0.125</v>
      </c>
      <c r="J44" s="8">
        <f t="shared" ref="J44" si="41">IFERROR((G44-I44)*100,"-")</f>
        <v>-0.89285714285714246</v>
      </c>
      <c r="M44" s="78"/>
    </row>
    <row r="45" spans="2:13" ht="10.5" customHeight="1" x14ac:dyDescent="0.15">
      <c r="B45" s="52"/>
      <c r="C45" s="62"/>
      <c r="D45" s="451" t="s">
        <v>131</v>
      </c>
      <c r="E45" s="4" t="s">
        <v>56</v>
      </c>
      <c r="F45" s="3">
        <f>+[1]集計表!W31</f>
        <v>12</v>
      </c>
      <c r="G45" s="3">
        <f>+[1]集計表!X31</f>
        <v>4</v>
      </c>
      <c r="H45" s="3">
        <f>+[1]集計表!Y31</f>
        <v>6</v>
      </c>
      <c r="I45" s="3">
        <f>+[1]集計表!Z31</f>
        <v>2</v>
      </c>
      <c r="J45" s="3"/>
      <c r="M45" s="78"/>
    </row>
    <row r="46" spans="2:13" ht="10.5" customHeight="1" x14ac:dyDescent="0.15">
      <c r="B46" s="52"/>
      <c r="C46" s="62"/>
      <c r="D46" s="452"/>
      <c r="E46" s="5" t="s">
        <v>57</v>
      </c>
      <c r="F46" s="6"/>
      <c r="G46" s="7">
        <f t="shared" ref="G46:I46" si="42">IFERROR(G45/$F45,"-")</f>
        <v>0.33333333333333331</v>
      </c>
      <c r="H46" s="7">
        <f t="shared" si="42"/>
        <v>0.5</v>
      </c>
      <c r="I46" s="7">
        <f t="shared" si="42"/>
        <v>0.16666666666666666</v>
      </c>
      <c r="J46" s="8">
        <f t="shared" ref="J46" si="43">IFERROR((G46-I46)*100,"-")</f>
        <v>16.666666666666664</v>
      </c>
    </row>
    <row r="47" spans="2:13" ht="10.5" customHeight="1" x14ac:dyDescent="0.15">
      <c r="B47" s="52"/>
      <c r="C47" s="447" t="s">
        <v>113</v>
      </c>
      <c r="D47" s="451" t="s">
        <v>44</v>
      </c>
      <c r="E47" s="4" t="s">
        <v>56</v>
      </c>
      <c r="F47" s="3">
        <f>+[1]集計表!W32</f>
        <v>26</v>
      </c>
      <c r="G47" s="3">
        <f>+[1]集計表!X32</f>
        <v>3</v>
      </c>
      <c r="H47" s="3">
        <f>+[1]集計表!Y32</f>
        <v>20</v>
      </c>
      <c r="I47" s="3">
        <f>+[1]集計表!Z32</f>
        <v>3</v>
      </c>
      <c r="J47" s="3"/>
    </row>
    <row r="48" spans="2:13" ht="10.5" customHeight="1" x14ac:dyDescent="0.15">
      <c r="B48" s="52"/>
      <c r="C48" s="447"/>
      <c r="D48" s="452"/>
      <c r="E48" s="5" t="s">
        <v>57</v>
      </c>
      <c r="F48" s="6"/>
      <c r="G48" s="7">
        <f t="shared" ref="G48:I48" si="44">IFERROR(G47/$F47,"-")</f>
        <v>0.11538461538461539</v>
      </c>
      <c r="H48" s="7">
        <f t="shared" si="44"/>
        <v>0.76923076923076927</v>
      </c>
      <c r="I48" s="7">
        <f t="shared" si="44"/>
        <v>0.11538461538461539</v>
      </c>
      <c r="J48" s="8">
        <f t="shared" ref="J48" si="45">IFERROR((G48-I48)*100,"-")</f>
        <v>0</v>
      </c>
    </row>
    <row r="49" spans="2:10" ht="10.5" customHeight="1" x14ac:dyDescent="0.15">
      <c r="B49" s="52"/>
      <c r="C49" s="447" t="s">
        <v>114</v>
      </c>
      <c r="D49" s="451" t="s">
        <v>132</v>
      </c>
      <c r="E49" s="4" t="s">
        <v>56</v>
      </c>
      <c r="F49" s="3">
        <f>+[1]集計表!W33</f>
        <v>29</v>
      </c>
      <c r="G49" s="3">
        <f>+[1]集計表!X33</f>
        <v>3</v>
      </c>
      <c r="H49" s="3">
        <f>+[1]集計表!Y33</f>
        <v>22</v>
      </c>
      <c r="I49" s="3">
        <f>+[1]集計表!Z33</f>
        <v>4</v>
      </c>
      <c r="J49" s="3"/>
    </row>
    <row r="50" spans="2:10" ht="10.5" customHeight="1" x14ac:dyDescent="0.15">
      <c r="B50" s="52"/>
      <c r="C50" s="447"/>
      <c r="D50" s="452"/>
      <c r="E50" s="5" t="s">
        <v>57</v>
      </c>
      <c r="F50" s="6"/>
      <c r="G50" s="7">
        <f t="shared" ref="G50:I50" si="46">IFERROR(G49/$F49,"-")</f>
        <v>0.10344827586206896</v>
      </c>
      <c r="H50" s="7">
        <f t="shared" si="46"/>
        <v>0.75862068965517238</v>
      </c>
      <c r="I50" s="7">
        <f t="shared" si="46"/>
        <v>0.13793103448275862</v>
      </c>
      <c r="J50" s="8">
        <f t="shared" ref="J50" si="47">IFERROR((G50-I50)*100,"-")</f>
        <v>-3.4482758620689653</v>
      </c>
    </row>
    <row r="51" spans="2:10" ht="10.5" customHeight="1" x14ac:dyDescent="0.15">
      <c r="B51" s="52"/>
      <c r="C51" s="62"/>
      <c r="D51" s="451" t="s">
        <v>46</v>
      </c>
      <c r="E51" s="4" t="s">
        <v>56</v>
      </c>
      <c r="F51" s="3">
        <f>+[1]集計表!W34</f>
        <v>26</v>
      </c>
      <c r="G51" s="3">
        <f>+[1]集計表!X34</f>
        <v>2</v>
      </c>
      <c r="H51" s="3">
        <f>+[1]集計表!Y34</f>
        <v>22</v>
      </c>
      <c r="I51" s="3">
        <f>+[1]集計表!Z34</f>
        <v>2</v>
      </c>
      <c r="J51" s="3"/>
    </row>
    <row r="52" spans="2:10" ht="10.5" customHeight="1" x14ac:dyDescent="0.15">
      <c r="B52" s="52"/>
      <c r="C52" s="62"/>
      <c r="D52" s="452"/>
      <c r="E52" s="5" t="s">
        <v>57</v>
      </c>
      <c r="F52" s="6"/>
      <c r="G52" s="7">
        <f t="shared" ref="G52:I52" si="48">IFERROR(G51/$F51,"-")</f>
        <v>7.6923076923076927E-2</v>
      </c>
      <c r="H52" s="7">
        <f t="shared" si="48"/>
        <v>0.84615384615384615</v>
      </c>
      <c r="I52" s="7">
        <f t="shared" si="48"/>
        <v>7.6923076923076927E-2</v>
      </c>
      <c r="J52" s="8">
        <f t="shared" ref="J52" si="49">IFERROR((G52-I52)*100,"-")</f>
        <v>0</v>
      </c>
    </row>
    <row r="53" spans="2:10" ht="10.5" customHeight="1" x14ac:dyDescent="0.15">
      <c r="B53" s="52"/>
      <c r="C53" s="62"/>
      <c r="D53" s="451" t="s">
        <v>45</v>
      </c>
      <c r="E53" s="4" t="s">
        <v>56</v>
      </c>
      <c r="F53" s="3">
        <f>+[1]集計表!W35</f>
        <v>19</v>
      </c>
      <c r="G53" s="3">
        <f>+[1]集計表!X35</f>
        <v>1</v>
      </c>
      <c r="H53" s="3">
        <f>+[1]集計表!Y35</f>
        <v>15</v>
      </c>
      <c r="I53" s="3">
        <f>+[1]集計表!Z35</f>
        <v>3</v>
      </c>
      <c r="J53" s="3"/>
    </row>
    <row r="54" spans="2:10" ht="10.5" customHeight="1" x14ac:dyDescent="0.15">
      <c r="B54" s="52"/>
      <c r="C54" s="62"/>
      <c r="D54" s="452"/>
      <c r="E54" s="5" t="s">
        <v>57</v>
      </c>
      <c r="F54" s="6"/>
      <c r="G54" s="7">
        <f t="shared" ref="G54:I54" si="50">IFERROR(G53/$F53,"-")</f>
        <v>5.2631578947368418E-2</v>
      </c>
      <c r="H54" s="7">
        <f t="shared" si="50"/>
        <v>0.78947368421052633</v>
      </c>
      <c r="I54" s="7">
        <f t="shared" si="50"/>
        <v>0.15789473684210525</v>
      </c>
      <c r="J54" s="8">
        <f t="shared" ref="J54" si="51">IFERROR((G54-I54)*100,"-")</f>
        <v>-10.526315789473683</v>
      </c>
    </row>
    <row r="55" spans="2:10" ht="10.5" customHeight="1" x14ac:dyDescent="0.15">
      <c r="B55" s="52"/>
      <c r="C55" s="67"/>
      <c r="D55" s="451" t="s">
        <v>52</v>
      </c>
      <c r="E55" s="4" t="s">
        <v>56</v>
      </c>
      <c r="F55" s="3">
        <f>+[1]集計表!W36</f>
        <v>133</v>
      </c>
      <c r="G55" s="3">
        <f>+[1]集計表!X36</f>
        <v>14</v>
      </c>
      <c r="H55" s="3">
        <f>+[1]集計表!Y36</f>
        <v>77</v>
      </c>
      <c r="I55" s="3">
        <f>+[1]集計表!Z36</f>
        <v>42</v>
      </c>
      <c r="J55" s="3"/>
    </row>
    <row r="56" spans="2:10" ht="10.5" customHeight="1" x14ac:dyDescent="0.15">
      <c r="B56" s="52"/>
      <c r="C56" s="62"/>
      <c r="D56" s="452"/>
      <c r="E56" s="5" t="s">
        <v>57</v>
      </c>
      <c r="F56" s="6"/>
      <c r="G56" s="7">
        <f t="shared" ref="G56:I56" si="52">IFERROR(G55/$F55,"-")</f>
        <v>0.10526315789473684</v>
      </c>
      <c r="H56" s="7">
        <f t="shared" si="52"/>
        <v>0.57894736842105265</v>
      </c>
      <c r="I56" s="7">
        <f t="shared" si="52"/>
        <v>0.31578947368421051</v>
      </c>
      <c r="J56" s="8">
        <f t="shared" ref="J56" si="53">IFERROR((G56-I56)*100,"-")</f>
        <v>-21.052631578947366</v>
      </c>
    </row>
    <row r="57" spans="2:10" ht="10.5" customHeight="1" x14ac:dyDescent="0.15">
      <c r="B57" s="52"/>
      <c r="C57" s="62"/>
      <c r="D57" s="451" t="s">
        <v>135</v>
      </c>
      <c r="E57" s="4" t="s">
        <v>56</v>
      </c>
      <c r="F57" s="3">
        <f>+[1]集計表!W37</f>
        <v>35</v>
      </c>
      <c r="G57" s="3">
        <f>+[1]集計表!X37</f>
        <v>4</v>
      </c>
      <c r="H57" s="3">
        <f>+[1]集計表!Y37</f>
        <v>21</v>
      </c>
      <c r="I57" s="3">
        <f>+[1]集計表!Z37</f>
        <v>10</v>
      </c>
      <c r="J57" s="3"/>
    </row>
    <row r="58" spans="2:10" ht="10.5" customHeight="1" x14ac:dyDescent="0.15">
      <c r="B58" s="52"/>
      <c r="C58" s="62"/>
      <c r="D58" s="452"/>
      <c r="E58" s="5" t="s">
        <v>57</v>
      </c>
      <c r="F58" s="6"/>
      <c r="G58" s="7">
        <f t="shared" ref="G58:I58" si="54">IFERROR(G57/$F57,"-")</f>
        <v>0.11428571428571428</v>
      </c>
      <c r="H58" s="7">
        <f t="shared" si="54"/>
        <v>0.6</v>
      </c>
      <c r="I58" s="7">
        <f t="shared" si="54"/>
        <v>0.2857142857142857</v>
      </c>
      <c r="J58" s="8">
        <f t="shared" ref="J58" si="55">IFERROR((G58-I58)*100,"-")</f>
        <v>-17.142857142857142</v>
      </c>
    </row>
    <row r="59" spans="2:10" ht="10.5" customHeight="1" x14ac:dyDescent="0.15">
      <c r="B59" s="52"/>
      <c r="C59" s="447" t="s">
        <v>115</v>
      </c>
      <c r="D59" s="451" t="s">
        <v>44</v>
      </c>
      <c r="E59" s="4" t="s">
        <v>56</v>
      </c>
      <c r="F59" s="3">
        <f>+[1]集計表!W38</f>
        <v>34</v>
      </c>
      <c r="G59" s="3">
        <f>+[1]集計表!X38</f>
        <v>4</v>
      </c>
      <c r="H59" s="3">
        <f>+[1]集計表!Y38</f>
        <v>18</v>
      </c>
      <c r="I59" s="3">
        <f>+[1]集計表!Z38</f>
        <v>12</v>
      </c>
      <c r="J59" s="3"/>
    </row>
    <row r="60" spans="2:10" ht="10.5" customHeight="1" x14ac:dyDescent="0.15">
      <c r="B60" s="52"/>
      <c r="C60" s="447"/>
      <c r="D60" s="452"/>
      <c r="E60" s="5" t="s">
        <v>57</v>
      </c>
      <c r="F60" s="6"/>
      <c r="G60" s="7">
        <f t="shared" ref="G60:I60" si="56">IFERROR(G59/$F59,"-")</f>
        <v>0.11764705882352941</v>
      </c>
      <c r="H60" s="7">
        <f t="shared" si="56"/>
        <v>0.52941176470588236</v>
      </c>
      <c r="I60" s="7">
        <f t="shared" si="56"/>
        <v>0.35294117647058826</v>
      </c>
      <c r="J60" s="8">
        <f t="shared" ref="J60" si="57">IFERROR((G60-I60)*100,"-")</f>
        <v>-23.529411764705884</v>
      </c>
    </row>
    <row r="61" spans="2:10" ht="10.5" customHeight="1" x14ac:dyDescent="0.15">
      <c r="B61" s="52"/>
      <c r="C61" s="447" t="s">
        <v>114</v>
      </c>
      <c r="D61" s="451" t="s">
        <v>46</v>
      </c>
      <c r="E61" s="4" t="s">
        <v>56</v>
      </c>
      <c r="F61" s="3">
        <f>+[1]集計表!W39</f>
        <v>28</v>
      </c>
      <c r="G61" s="3">
        <f>+[1]集計表!X39</f>
        <v>4</v>
      </c>
      <c r="H61" s="3">
        <f>+[1]集計表!Y39</f>
        <v>19</v>
      </c>
      <c r="I61" s="3">
        <f>+[1]集計表!Z39</f>
        <v>5</v>
      </c>
      <c r="J61" s="3"/>
    </row>
    <row r="62" spans="2:10" ht="10.5" customHeight="1" x14ac:dyDescent="0.15">
      <c r="B62" s="52"/>
      <c r="C62" s="447"/>
      <c r="D62" s="452"/>
      <c r="E62" s="5" t="s">
        <v>57</v>
      </c>
      <c r="F62" s="6"/>
      <c r="G62" s="7">
        <f t="shared" ref="G62:I62" si="58">IFERROR(G61/$F61,"-")</f>
        <v>0.14285714285714285</v>
      </c>
      <c r="H62" s="7">
        <f t="shared" si="58"/>
        <v>0.6785714285714286</v>
      </c>
      <c r="I62" s="7">
        <f t="shared" si="58"/>
        <v>0.17857142857142858</v>
      </c>
      <c r="J62" s="8">
        <f t="shared" ref="J62" si="59">IFERROR((G62-I62)*100,"-")</f>
        <v>-3.5714285714285725</v>
      </c>
    </row>
    <row r="63" spans="2:10" ht="10.5" customHeight="1" x14ac:dyDescent="0.15">
      <c r="B63" s="52"/>
      <c r="C63" s="62"/>
      <c r="D63" s="451" t="s">
        <v>45</v>
      </c>
      <c r="E63" s="4" t="s">
        <v>56</v>
      </c>
      <c r="F63" s="3">
        <f>+[1]集計表!W40</f>
        <v>36</v>
      </c>
      <c r="G63" s="3">
        <f>+[1]集計表!X40</f>
        <v>2</v>
      </c>
      <c r="H63" s="3">
        <f>+[1]集計表!Y40</f>
        <v>19</v>
      </c>
      <c r="I63" s="3">
        <f>+[1]集計表!Z40</f>
        <v>15</v>
      </c>
      <c r="J63" s="3"/>
    </row>
    <row r="64" spans="2:10" ht="10.5" customHeight="1" x14ac:dyDescent="0.15">
      <c r="B64" s="52"/>
      <c r="C64" s="62"/>
      <c r="D64" s="452"/>
      <c r="E64" s="5" t="s">
        <v>57</v>
      </c>
      <c r="F64" s="6"/>
      <c r="G64" s="7">
        <f t="shared" ref="G64:I64" si="60">IFERROR(G63/$F63,"-")</f>
        <v>5.5555555555555552E-2</v>
      </c>
      <c r="H64" s="7">
        <f t="shared" si="60"/>
        <v>0.52777777777777779</v>
      </c>
      <c r="I64" s="7">
        <f t="shared" si="60"/>
        <v>0.41666666666666669</v>
      </c>
      <c r="J64" s="8">
        <f t="shared" ref="J64" si="61">IFERROR((G64-I64)*100,"-")</f>
        <v>-36.111111111111114</v>
      </c>
    </row>
    <row r="65" spans="2:10" ht="10.5" customHeight="1" x14ac:dyDescent="0.15">
      <c r="B65" s="52"/>
      <c r="C65" s="464" t="s">
        <v>63</v>
      </c>
      <c r="D65" s="465"/>
      <c r="E65" s="36" t="s">
        <v>56</v>
      </c>
      <c r="F65" s="37">
        <f>+[1]集計表!W10</f>
        <v>44</v>
      </c>
      <c r="G65" s="37">
        <f>+[1]集計表!X10</f>
        <v>3</v>
      </c>
      <c r="H65" s="37">
        <f>+[1]集計表!Y10</f>
        <v>26</v>
      </c>
      <c r="I65" s="37">
        <f>+[1]集計表!Z10</f>
        <v>15</v>
      </c>
      <c r="J65" s="37"/>
    </row>
    <row r="66" spans="2:10" ht="10.5" customHeight="1" x14ac:dyDescent="0.15">
      <c r="B66" s="52"/>
      <c r="C66" s="474"/>
      <c r="D66" s="475"/>
      <c r="E66" s="38" t="s">
        <v>57</v>
      </c>
      <c r="F66" s="39"/>
      <c r="G66" s="40">
        <f t="shared" ref="G66:I66" si="62">IFERROR(G65/$F65,"-")</f>
        <v>6.8181818181818177E-2</v>
      </c>
      <c r="H66" s="40">
        <f t="shared" si="62"/>
        <v>0.59090909090909094</v>
      </c>
      <c r="I66" s="40">
        <f t="shared" si="62"/>
        <v>0.34090909090909088</v>
      </c>
      <c r="J66" s="41">
        <f t="shared" ref="J66" si="63">IFERROR((G66-I66)*100,"-")</f>
        <v>-27.27272727272727</v>
      </c>
    </row>
    <row r="67" spans="2:10" ht="10.5" customHeight="1" x14ac:dyDescent="0.15">
      <c r="B67" s="52"/>
      <c r="C67" s="464" t="s">
        <v>64</v>
      </c>
      <c r="D67" s="465"/>
      <c r="E67" s="36" t="s">
        <v>56</v>
      </c>
      <c r="F67" s="37">
        <f>+[1]集計表!W11</f>
        <v>48</v>
      </c>
      <c r="G67" s="37">
        <f>+[1]集計表!X11</f>
        <v>1</v>
      </c>
      <c r="H67" s="37">
        <f>+[1]集計表!Y11</f>
        <v>41</v>
      </c>
      <c r="I67" s="37">
        <f>+[1]集計表!Z11</f>
        <v>6</v>
      </c>
      <c r="J67" s="37"/>
    </row>
    <row r="68" spans="2:10" ht="10.5" customHeight="1" x14ac:dyDescent="0.15">
      <c r="B68" s="52"/>
      <c r="C68" s="474"/>
      <c r="D68" s="475"/>
      <c r="E68" s="38" t="s">
        <v>57</v>
      </c>
      <c r="F68" s="39"/>
      <c r="G68" s="40">
        <f t="shared" ref="G68:I68" si="64">IFERROR(G67/$F67,"-")</f>
        <v>2.0833333333333332E-2</v>
      </c>
      <c r="H68" s="40">
        <f t="shared" si="64"/>
        <v>0.85416666666666663</v>
      </c>
      <c r="I68" s="40">
        <f t="shared" si="64"/>
        <v>0.125</v>
      </c>
      <c r="J68" s="41">
        <f t="shared" ref="J68" si="65">IFERROR((G68-I68)*100,"-")</f>
        <v>-10.416666666666668</v>
      </c>
    </row>
    <row r="69" spans="2:10" ht="10.5" customHeight="1" x14ac:dyDescent="0.15">
      <c r="B69" s="52"/>
      <c r="C69" s="464" t="s">
        <v>123</v>
      </c>
      <c r="D69" s="465"/>
      <c r="E69" s="36" t="s">
        <v>56</v>
      </c>
      <c r="F69" s="37">
        <f>+[1]集計表!W12</f>
        <v>45</v>
      </c>
      <c r="G69" s="37">
        <f>+[1]集計表!X12</f>
        <v>3</v>
      </c>
      <c r="H69" s="37">
        <f>+[1]集計表!Y12</f>
        <v>30</v>
      </c>
      <c r="I69" s="37">
        <f>+[1]集計表!Z12</f>
        <v>12</v>
      </c>
      <c r="J69" s="37"/>
    </row>
    <row r="70" spans="2:10" ht="10.5" customHeight="1" x14ac:dyDescent="0.15">
      <c r="B70" s="52"/>
      <c r="C70" s="474"/>
      <c r="D70" s="475"/>
      <c r="E70" s="38" t="s">
        <v>57</v>
      </c>
      <c r="F70" s="39"/>
      <c r="G70" s="40">
        <f t="shared" ref="G70:I70" si="66">IFERROR(G69/$F69,"-")</f>
        <v>6.6666666666666666E-2</v>
      </c>
      <c r="H70" s="40">
        <f t="shared" si="66"/>
        <v>0.66666666666666663</v>
      </c>
      <c r="I70" s="40">
        <f t="shared" si="66"/>
        <v>0.26666666666666666</v>
      </c>
      <c r="J70" s="41">
        <f t="shared" ref="J70" si="67">IFERROR((G70-I70)*100,"-")</f>
        <v>-20</v>
      </c>
    </row>
    <row r="71" spans="2:10" ht="10.5" customHeight="1" x14ac:dyDescent="0.15">
      <c r="B71" s="52"/>
      <c r="C71" s="464" t="s">
        <v>85</v>
      </c>
      <c r="D71" s="465"/>
      <c r="E71" s="36" t="s">
        <v>56</v>
      </c>
      <c r="F71" s="37">
        <f>+[1]集計表!W13</f>
        <v>40</v>
      </c>
      <c r="G71" s="37">
        <f>+[1]集計表!X13</f>
        <v>2</v>
      </c>
      <c r="H71" s="37">
        <f>+[1]集計表!Y13</f>
        <v>30</v>
      </c>
      <c r="I71" s="37">
        <f>+[1]集計表!Z13</f>
        <v>8</v>
      </c>
      <c r="J71" s="37"/>
    </row>
    <row r="72" spans="2:10" ht="10.5" customHeight="1" x14ac:dyDescent="0.15">
      <c r="B72" s="52"/>
      <c r="C72" s="474"/>
      <c r="D72" s="475"/>
      <c r="E72" s="38" t="s">
        <v>57</v>
      </c>
      <c r="F72" s="39"/>
      <c r="G72" s="40">
        <f t="shared" ref="G72:I72" si="68">IFERROR(G71/$F71,"-")</f>
        <v>0.05</v>
      </c>
      <c r="H72" s="40">
        <f t="shared" si="68"/>
        <v>0.75</v>
      </c>
      <c r="I72" s="40">
        <f t="shared" si="68"/>
        <v>0.2</v>
      </c>
      <c r="J72" s="41">
        <f t="shared" ref="J72" si="69">IFERROR((G72-I72)*100,"-")</f>
        <v>-15.000000000000002</v>
      </c>
    </row>
    <row r="73" spans="2:10" ht="10.5" customHeight="1" x14ac:dyDescent="0.15">
      <c r="B73" s="52"/>
      <c r="C73" s="464" t="s">
        <v>65</v>
      </c>
      <c r="D73" s="465"/>
      <c r="E73" s="36" t="s">
        <v>56</v>
      </c>
      <c r="F73" s="37">
        <f>+[1]集計表!W14</f>
        <v>151</v>
      </c>
      <c r="G73" s="37">
        <f>+[1]集計表!X14</f>
        <v>17</v>
      </c>
      <c r="H73" s="37">
        <f>+[1]集計表!Y14</f>
        <v>98</v>
      </c>
      <c r="I73" s="37">
        <f>+[1]集計表!Z14</f>
        <v>36</v>
      </c>
      <c r="J73" s="37"/>
    </row>
    <row r="74" spans="2:10" ht="10.5" customHeight="1" x14ac:dyDescent="0.15">
      <c r="B74" s="52"/>
      <c r="C74" s="466"/>
      <c r="D74" s="467"/>
      <c r="E74" s="38" t="s">
        <v>57</v>
      </c>
      <c r="F74" s="39"/>
      <c r="G74" s="40">
        <f t="shared" ref="G74:I74" si="70">IFERROR(G73/$F73,"-")</f>
        <v>0.11258278145695365</v>
      </c>
      <c r="H74" s="40">
        <f t="shared" si="70"/>
        <v>0.64900662251655628</v>
      </c>
      <c r="I74" s="40">
        <f t="shared" si="70"/>
        <v>0.23841059602649006</v>
      </c>
      <c r="J74" s="41">
        <f t="shared" ref="J74" si="71">IFERROR((G74-I74)*100,"-")</f>
        <v>-12.58278145695364</v>
      </c>
    </row>
    <row r="75" spans="2:10" ht="10.5" customHeight="1" x14ac:dyDescent="0.15">
      <c r="B75" s="52"/>
      <c r="C75" s="64"/>
      <c r="D75" s="451" t="s">
        <v>47</v>
      </c>
      <c r="E75" s="4" t="s">
        <v>56</v>
      </c>
      <c r="F75" s="3">
        <f>+[1]集計表!W45</f>
        <v>38</v>
      </c>
      <c r="G75" s="3">
        <f>+[1]集計表!X45</f>
        <v>1</v>
      </c>
      <c r="H75" s="3">
        <f>+[1]集計表!Y45</f>
        <v>27</v>
      </c>
      <c r="I75" s="3">
        <f>+[1]集計表!Z45</f>
        <v>10</v>
      </c>
      <c r="J75" s="3"/>
    </row>
    <row r="76" spans="2:10" ht="10.5" customHeight="1" x14ac:dyDescent="0.15">
      <c r="B76" s="52"/>
      <c r="C76" s="64"/>
      <c r="D76" s="452"/>
      <c r="E76" s="5" t="s">
        <v>57</v>
      </c>
      <c r="F76" s="6"/>
      <c r="G76" s="7">
        <f t="shared" ref="G76:I76" si="72">IFERROR(G75/$F75,"-")</f>
        <v>2.6315789473684209E-2</v>
      </c>
      <c r="H76" s="7">
        <f t="shared" si="72"/>
        <v>0.71052631578947367</v>
      </c>
      <c r="I76" s="7">
        <f t="shared" si="72"/>
        <v>0.26315789473684209</v>
      </c>
      <c r="J76" s="8">
        <f t="shared" ref="J76" si="73">IFERROR((G76-I76)*100,"-")</f>
        <v>-23.684210526315788</v>
      </c>
    </row>
    <row r="77" spans="2:10" ht="10.5" customHeight="1" x14ac:dyDescent="0.15">
      <c r="B77" s="52"/>
      <c r="C77" s="64"/>
      <c r="D77" s="451" t="s">
        <v>124</v>
      </c>
      <c r="E77" s="4" t="s">
        <v>56</v>
      </c>
      <c r="F77" s="3">
        <f>+[1]集計表!W46</f>
        <v>39</v>
      </c>
      <c r="G77" s="3">
        <f>+[1]集計表!X46</f>
        <v>7</v>
      </c>
      <c r="H77" s="3">
        <f>+[1]集計表!Y46</f>
        <v>19</v>
      </c>
      <c r="I77" s="3">
        <f>+[1]集計表!Z46</f>
        <v>13</v>
      </c>
      <c r="J77" s="3"/>
    </row>
    <row r="78" spans="2:10" ht="10.5" customHeight="1" x14ac:dyDescent="0.15">
      <c r="B78" s="52"/>
      <c r="C78" s="64"/>
      <c r="D78" s="452"/>
      <c r="E78" s="5" t="s">
        <v>57</v>
      </c>
      <c r="F78" s="6"/>
      <c r="G78" s="7">
        <f t="shared" ref="G78:I78" si="74">IFERROR(G77/$F77,"-")</f>
        <v>0.17948717948717949</v>
      </c>
      <c r="H78" s="7">
        <f t="shared" si="74"/>
        <v>0.48717948717948717</v>
      </c>
      <c r="I78" s="7">
        <f t="shared" si="74"/>
        <v>0.33333333333333331</v>
      </c>
      <c r="J78" s="8">
        <f t="shared" ref="J78" si="75">IFERROR((G78-I78)*100,"-")</f>
        <v>-15.384615384615383</v>
      </c>
    </row>
    <row r="79" spans="2:10" ht="10.5" customHeight="1" x14ac:dyDescent="0.15">
      <c r="B79" s="52"/>
      <c r="C79" s="64"/>
      <c r="D79" s="451" t="s">
        <v>130</v>
      </c>
      <c r="E79" s="4" t="s">
        <v>56</v>
      </c>
      <c r="F79" s="3">
        <f>+[1]集計表!W47</f>
        <v>39</v>
      </c>
      <c r="G79" s="3">
        <f>+[1]集計表!X47</f>
        <v>4</v>
      </c>
      <c r="H79" s="3">
        <f>+[1]集計表!Y47</f>
        <v>28</v>
      </c>
      <c r="I79" s="3">
        <f>+[1]集計表!Z47</f>
        <v>7</v>
      </c>
      <c r="J79" s="3"/>
    </row>
    <row r="80" spans="2:10" ht="10.5" customHeight="1" x14ac:dyDescent="0.15">
      <c r="B80" s="52"/>
      <c r="C80" s="64"/>
      <c r="D80" s="452"/>
      <c r="E80" s="5" t="s">
        <v>57</v>
      </c>
      <c r="F80" s="6"/>
      <c r="G80" s="7">
        <f t="shared" ref="G80:I80" si="76">IFERROR(G79/$F79,"-")</f>
        <v>0.10256410256410256</v>
      </c>
      <c r="H80" s="7">
        <f t="shared" si="76"/>
        <v>0.71794871794871795</v>
      </c>
      <c r="I80" s="7">
        <f t="shared" si="76"/>
        <v>0.17948717948717949</v>
      </c>
      <c r="J80" s="8">
        <f t="shared" ref="J80" si="77">IFERROR((G80-I80)*100,"-")</f>
        <v>-7.6923076923076925</v>
      </c>
    </row>
    <row r="81" spans="2:13" ht="10.5" customHeight="1" x14ac:dyDescent="0.15">
      <c r="B81" s="52"/>
      <c r="C81" s="64"/>
      <c r="D81" s="451" t="s">
        <v>83</v>
      </c>
      <c r="E81" s="4" t="s">
        <v>56</v>
      </c>
      <c r="F81" s="3">
        <f>+[1]集計表!W48</f>
        <v>35</v>
      </c>
      <c r="G81" s="3">
        <f>+[1]集計表!X48</f>
        <v>5</v>
      </c>
      <c r="H81" s="3">
        <f>+[1]集計表!Y48</f>
        <v>24</v>
      </c>
      <c r="I81" s="3">
        <f>+[1]集計表!Z48</f>
        <v>6</v>
      </c>
      <c r="J81" s="3"/>
    </row>
    <row r="82" spans="2:13" ht="10.5" customHeight="1" x14ac:dyDescent="0.15">
      <c r="B82" s="57"/>
      <c r="C82" s="63"/>
      <c r="D82" s="452"/>
      <c r="E82" s="5" t="s">
        <v>57</v>
      </c>
      <c r="F82" s="6"/>
      <c r="G82" s="7">
        <f t="shared" ref="G82:I82" si="78">IFERROR(G81/$F81,"-")</f>
        <v>0.14285714285714285</v>
      </c>
      <c r="H82" s="7">
        <f t="shared" si="78"/>
        <v>0.68571428571428572</v>
      </c>
      <c r="I82" s="7">
        <f t="shared" si="78"/>
        <v>0.17142857142857143</v>
      </c>
      <c r="J82" s="8">
        <f t="shared" ref="J82" si="79">IFERROR((G82-I82)*100,"-")</f>
        <v>-2.8571428571428581</v>
      </c>
    </row>
    <row r="83" spans="2:13" s="78" customFormat="1" ht="10.5" customHeight="1" x14ac:dyDescent="0.15">
      <c r="B83" s="68"/>
      <c r="C83" s="77"/>
      <c r="D83" s="77"/>
      <c r="E83" s="77"/>
      <c r="F83" s="77"/>
      <c r="G83" s="77"/>
      <c r="H83" s="77"/>
      <c r="I83" s="77"/>
      <c r="J83" s="77"/>
      <c r="M83" s="1"/>
    </row>
    <row r="84" spans="2:13" s="78" customFormat="1" ht="10.5" customHeight="1" x14ac:dyDescent="0.15">
      <c r="B84" s="81"/>
      <c r="M84" s="1"/>
    </row>
  </sheetData>
  <sheetProtection algorithmName="SHA-512" hashValue="GAtS3zAwVEJ5zkxaHsi65W8N4vVYISYrC/U0B5C3P1LrVyMFTOAQbH9ZOR/IVgyToIxwnd6Zpourpefxdub+ag==" saltValue="hL/Le6YsTWyuXKjQFcXQxA==" spinCount="100000" sheet="1" objects="1" scenarios="1"/>
  <autoFilter ref="A2:J83" xr:uid="{00000000-0009-0000-0000-000008000000}">
    <filterColumn colId="1" showButton="0"/>
    <filterColumn colId="2" showButton="0"/>
  </autoFilter>
  <mergeCells count="45">
    <mergeCell ref="D75:D76"/>
    <mergeCell ref="D77:D78"/>
    <mergeCell ref="D81:D82"/>
    <mergeCell ref="C65:D66"/>
    <mergeCell ref="C73:D74"/>
    <mergeCell ref="C71:D72"/>
    <mergeCell ref="C69:D70"/>
    <mergeCell ref="D79:D80"/>
    <mergeCell ref="C67:D68"/>
    <mergeCell ref="C33:D34"/>
    <mergeCell ref="B3:D4"/>
    <mergeCell ref="B5:D6"/>
    <mergeCell ref="C21:D22"/>
    <mergeCell ref="D55:D56"/>
    <mergeCell ref="D47:D48"/>
    <mergeCell ref="D39:D40"/>
    <mergeCell ref="C47:C48"/>
    <mergeCell ref="C7:D8"/>
    <mergeCell ref="C9:D10"/>
    <mergeCell ref="C11:D12"/>
    <mergeCell ref="C13:D14"/>
    <mergeCell ref="C15:D16"/>
    <mergeCell ref="C19:D20"/>
    <mergeCell ref="C17:D18"/>
    <mergeCell ref="B31:D32"/>
    <mergeCell ref="B2:D2"/>
    <mergeCell ref="C23:D24"/>
    <mergeCell ref="C25:D26"/>
    <mergeCell ref="C27:D28"/>
    <mergeCell ref="C29:D30"/>
    <mergeCell ref="C41:D42"/>
    <mergeCell ref="D37:D38"/>
    <mergeCell ref="D35:D36"/>
    <mergeCell ref="D51:D52"/>
    <mergeCell ref="D63:D64"/>
    <mergeCell ref="D43:D44"/>
    <mergeCell ref="D49:D50"/>
    <mergeCell ref="D53:D54"/>
    <mergeCell ref="C49:C50"/>
    <mergeCell ref="D45:D46"/>
    <mergeCell ref="D57:D58"/>
    <mergeCell ref="D59:D60"/>
    <mergeCell ref="D61:D62"/>
    <mergeCell ref="C59:C60"/>
    <mergeCell ref="C61:C62"/>
  </mergeCells>
  <phoneticPr fontId="2"/>
  <printOptions horizontalCentered="1"/>
  <pageMargins left="0.78740157480314965" right="0.78740157480314965" top="0.74803149606299213" bottom="0.39370078740157483" header="0.51181102362204722" footer="0.19685039370078741"/>
  <pageSetup paperSize="9" scale="94" firstPageNumber="20" orientation="portrait"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29</vt:i4>
      </vt:variant>
    </vt:vector>
  </HeadingPairs>
  <TitlesOfParts>
    <vt:vector size="66" baseType="lpstr">
      <vt:lpstr>集計表</vt:lpstr>
      <vt:lpstr>表紙</vt:lpstr>
      <vt:lpstr>回答数</vt:lpstr>
      <vt:lpstr>景気水準</vt:lpstr>
      <vt:lpstr>景気見通</vt:lpstr>
      <vt:lpstr>売上実績</vt:lpstr>
      <vt:lpstr>売上見通</vt:lpstr>
      <vt:lpstr>資金繰</vt:lpstr>
      <vt:lpstr>資金繰見通</vt:lpstr>
      <vt:lpstr>採算実績</vt:lpstr>
      <vt:lpstr>採算見通</vt:lpstr>
      <vt:lpstr>投資実績</vt:lpstr>
      <vt:lpstr>投資見通</vt:lpstr>
      <vt:lpstr>投資内容</vt:lpstr>
      <vt:lpstr>投資目的</vt:lpstr>
      <vt:lpstr>【予定】投資内容</vt:lpstr>
      <vt:lpstr>【予定】投資目的 </vt:lpstr>
      <vt:lpstr>問６(１)発注側企業と十分に価格交渉ができているか 〔単〕</vt:lpstr>
      <vt:lpstr>問6(2)１年前と比較して、価格交渉（相談）のしやすさは〔単〕</vt:lpstr>
      <vt:lpstr>問６(２)E 改善した理由【複】 </vt:lpstr>
      <vt:lpstr>問６(２)F　難しくなった理由【複】</vt:lpstr>
      <vt:lpstr>問6(3)コスト高騰に対しどの程度価格転嫁できているか〔単〕</vt:lpstr>
      <vt:lpstr>問6(3)G価格転嫁が十分にできていない理由【複】</vt:lpstr>
      <vt:lpstr>問6(4)直近1年間で賃上げを実施したか〔単〕</vt:lpstr>
      <vt:lpstr>問6(5)直近1年間の業績はどうか〔単〕</vt:lpstr>
      <vt:lpstr>問6(6)「パートナーシップ構築宣言」の登録〔単〕</vt:lpstr>
      <vt:lpstr>問7(1)最低賃金引上げに伴う賃金引上げ状況〔単〕</vt:lpstr>
      <vt:lpstr>問7(1)H今回の最低賃金引上げによる人件費上昇への対策【複】</vt:lpstr>
      <vt:lpstr>問7(2)今回の最低賃金引上げによる影響〔単〕</vt:lpstr>
      <vt:lpstr>問7(3)最低賃金引上げへの対応で行政に期待する支援【複】</vt:lpstr>
      <vt:lpstr>問8(1)現在、貴社では外国人材を雇用しているか【複】</vt:lpstr>
      <vt:lpstr>問8(2)今後外国人材を雇用したいか【複】</vt:lpstr>
      <vt:lpstr>問8(2)I外国人材を雇用したい理由【複】</vt:lpstr>
      <vt:lpstr>問8(2)Jマッチングイベントがあれば参加したいか〔単〕</vt:lpstr>
      <vt:lpstr>問8(3)外国人材の雇用に関する課題【複】</vt:lpstr>
      <vt:lpstr>問8(4)外国人材の雇用に関して行政に期待する支援【複】</vt:lpstr>
      <vt:lpstr>従業員数～正社員</vt:lpstr>
      <vt:lpstr>【予定】投資内容!Print_Area</vt:lpstr>
      <vt:lpstr>'【予定】投資目的 '!Print_Area</vt:lpstr>
      <vt:lpstr>回答数!Print_Area</vt:lpstr>
      <vt:lpstr>景気見通!Print_Area</vt:lpstr>
      <vt:lpstr>景気水準!Print_Area</vt:lpstr>
      <vt:lpstr>採算見通!Print_Area</vt:lpstr>
      <vt:lpstr>採算実績!Print_Area</vt:lpstr>
      <vt:lpstr>資金繰!Print_Area</vt:lpstr>
      <vt:lpstr>資金繰見通!Print_Area</vt:lpstr>
      <vt:lpstr>集計表!Print_Area</vt:lpstr>
      <vt:lpstr>'従業員数～正社員'!Print_Area</vt:lpstr>
      <vt:lpstr>投資見通!Print_Area</vt:lpstr>
      <vt:lpstr>投資実績!Print_Area</vt:lpstr>
      <vt:lpstr>投資内容!Print_Area</vt:lpstr>
      <vt:lpstr>投資目的!Print_Area</vt:lpstr>
      <vt:lpstr>売上見通!Print_Area</vt:lpstr>
      <vt:lpstr>売上実績!Print_Area</vt:lpstr>
      <vt:lpstr>'問６(１)発注側企業と十分に価格交渉ができているか 〔単〕'!Print_Area</vt:lpstr>
      <vt:lpstr>'問6(2)１年前と比較して、価格交渉（相談）のしやすさは〔単〕'!Print_Area</vt:lpstr>
      <vt:lpstr>'問６(２)E 改善した理由【複】 '!Print_Area</vt:lpstr>
      <vt:lpstr>'問６(２)F　難しくなった理由【複】'!Print_Area</vt:lpstr>
      <vt:lpstr>'問6(3)G価格転嫁が十分にできていない理由【複】'!Print_Area</vt:lpstr>
      <vt:lpstr>'問6(3)コスト高騰に対しどの程度価格転嫁できているか〔単〕'!Print_Area</vt:lpstr>
      <vt:lpstr>'問6(4)直近1年間で賃上げを実施したか〔単〕'!Print_Area</vt:lpstr>
      <vt:lpstr>'問6(5)直近1年間の業績はどうか〔単〕'!Print_Area</vt:lpstr>
      <vt:lpstr>'問6(6)「パートナーシップ構築宣言」の登録〔単〕'!Print_Area</vt:lpstr>
      <vt:lpstr>'問7(1)H今回の最低賃金引上げによる人件費上昇への対策【複】'!Print_Area</vt:lpstr>
      <vt:lpstr>'問7(1)最低賃金引上げに伴う賃金引上げ状況〔単〕'!Print_Area</vt:lpstr>
      <vt:lpstr>集計表!Print_Titles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2024-10-15T05:30:28Z</dcterms:created>
  <dcterms:modified xsi:type="dcterms:W3CDTF">2025-12-22T07:31:06Z</dcterms:modified>
</cp:coreProperties>
</file>