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55351C60-DE39-4692-B7D7-796FE695F01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19表　税目別収入未済額・構成比(令和5年度)" sheetId="1" r:id="rId1"/>
  </sheets>
  <definedNames>
    <definedName name="_xlnm.Print_Area" localSheetId="0">'第19表　税目別収入未済額・構成比(令和5年度)'!$A$1:$I$80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  <c r="D76" i="1"/>
  <c r="E76" i="1" s="1"/>
  <c r="B76" i="1"/>
  <c r="C76" i="1" s="1"/>
  <c r="F75" i="1"/>
  <c r="E75" i="1"/>
  <c r="C75" i="1"/>
  <c r="G75" i="1" s="1"/>
  <c r="F74" i="1"/>
  <c r="E74" i="1"/>
  <c r="C74" i="1"/>
  <c r="G74" i="1" s="1"/>
  <c r="F73" i="1"/>
  <c r="E73" i="1"/>
  <c r="C73" i="1"/>
  <c r="G73" i="1" s="1"/>
  <c r="F72" i="1"/>
  <c r="E72" i="1"/>
  <c r="C72" i="1"/>
  <c r="G72" i="1" s="1"/>
  <c r="F71" i="1"/>
  <c r="E71" i="1"/>
  <c r="C71" i="1"/>
  <c r="G71" i="1" s="1"/>
  <c r="F70" i="1"/>
  <c r="E70" i="1"/>
  <c r="C70" i="1"/>
  <c r="G70" i="1" s="1"/>
  <c r="F69" i="1"/>
  <c r="E69" i="1"/>
  <c r="C69" i="1"/>
  <c r="G69" i="1" s="1"/>
  <c r="F68" i="1"/>
  <c r="E68" i="1"/>
  <c r="C68" i="1"/>
  <c r="G68" i="1" s="1"/>
  <c r="F67" i="1"/>
  <c r="E67" i="1"/>
  <c r="C67" i="1"/>
  <c r="G67" i="1" s="1"/>
  <c r="F66" i="1"/>
  <c r="E66" i="1"/>
  <c r="C66" i="1"/>
  <c r="G66" i="1" s="1"/>
  <c r="F65" i="1"/>
  <c r="E65" i="1"/>
  <c r="C65" i="1"/>
  <c r="G65" i="1" s="1"/>
  <c r="F64" i="1"/>
  <c r="E64" i="1"/>
  <c r="C64" i="1"/>
  <c r="G64" i="1" s="1"/>
  <c r="F63" i="1"/>
  <c r="E63" i="1"/>
  <c r="C63" i="1"/>
  <c r="G63" i="1" s="1"/>
  <c r="F62" i="1"/>
  <c r="E62" i="1"/>
  <c r="C62" i="1"/>
  <c r="G62" i="1" s="1"/>
  <c r="F61" i="1"/>
  <c r="E61" i="1"/>
  <c r="C61" i="1"/>
  <c r="G61" i="1" s="1"/>
  <c r="F60" i="1"/>
  <c r="E60" i="1"/>
  <c r="C60" i="1"/>
  <c r="G60" i="1" s="1"/>
  <c r="F59" i="1"/>
  <c r="E59" i="1"/>
  <c r="C59" i="1"/>
  <c r="G59" i="1" s="1"/>
  <c r="F58" i="1"/>
  <c r="E58" i="1"/>
  <c r="C58" i="1"/>
  <c r="G58" i="1" s="1"/>
  <c r="F57" i="1"/>
  <c r="E57" i="1"/>
  <c r="C57" i="1"/>
  <c r="G57" i="1" s="1"/>
  <c r="F56" i="1"/>
  <c r="E56" i="1"/>
  <c r="C56" i="1"/>
  <c r="G56" i="1" s="1"/>
  <c r="F55" i="1"/>
  <c r="E55" i="1"/>
  <c r="C55" i="1"/>
  <c r="G55" i="1" s="1"/>
  <c r="F54" i="1"/>
  <c r="E54" i="1"/>
  <c r="C54" i="1"/>
  <c r="G54" i="1" s="1"/>
  <c r="F53" i="1"/>
  <c r="E53" i="1"/>
  <c r="C53" i="1"/>
  <c r="G53" i="1" s="1"/>
  <c r="H45" i="1"/>
  <c r="H77" i="1" s="1"/>
  <c r="E45" i="1"/>
  <c r="D45" i="1"/>
  <c r="D77" i="1" s="1"/>
  <c r="E77" i="1" s="1"/>
  <c r="C45" i="1"/>
  <c r="G45" i="1" s="1"/>
  <c r="B45" i="1"/>
  <c r="B77" i="1" s="1"/>
  <c r="C77" i="1" s="1"/>
  <c r="G77" i="1" s="1"/>
  <c r="F44" i="1"/>
  <c r="E44" i="1"/>
  <c r="G44" i="1" s="1"/>
  <c r="C44" i="1"/>
  <c r="F43" i="1"/>
  <c r="E43" i="1"/>
  <c r="G43" i="1" s="1"/>
  <c r="C43" i="1"/>
  <c r="F42" i="1"/>
  <c r="E42" i="1"/>
  <c r="G42" i="1" s="1"/>
  <c r="C42" i="1"/>
  <c r="F41" i="1"/>
  <c r="E41" i="1"/>
  <c r="G41" i="1" s="1"/>
  <c r="C41" i="1"/>
  <c r="F40" i="1"/>
  <c r="E40" i="1"/>
  <c r="G40" i="1" s="1"/>
  <c r="C40" i="1"/>
  <c r="F39" i="1"/>
  <c r="E39" i="1"/>
  <c r="G39" i="1" s="1"/>
  <c r="C39" i="1"/>
  <c r="F38" i="1"/>
  <c r="E38" i="1"/>
  <c r="G38" i="1" s="1"/>
  <c r="C38" i="1"/>
  <c r="F37" i="1"/>
  <c r="E37" i="1"/>
  <c r="G37" i="1" s="1"/>
  <c r="C37" i="1"/>
  <c r="F36" i="1"/>
  <c r="E36" i="1"/>
  <c r="G36" i="1" s="1"/>
  <c r="C36" i="1"/>
  <c r="F35" i="1"/>
  <c r="E35" i="1"/>
  <c r="G35" i="1" s="1"/>
  <c r="C35" i="1"/>
  <c r="F34" i="1"/>
  <c r="E34" i="1"/>
  <c r="G34" i="1" s="1"/>
  <c r="C34" i="1"/>
  <c r="F33" i="1"/>
  <c r="E33" i="1"/>
  <c r="G33" i="1" s="1"/>
  <c r="C33" i="1"/>
  <c r="F32" i="1"/>
  <c r="E32" i="1"/>
  <c r="G32" i="1" s="1"/>
  <c r="C32" i="1"/>
  <c r="F31" i="1"/>
  <c r="E31" i="1"/>
  <c r="G31" i="1" s="1"/>
  <c r="C31" i="1"/>
  <c r="F30" i="1"/>
  <c r="E30" i="1"/>
  <c r="G30" i="1" s="1"/>
  <c r="C30" i="1"/>
  <c r="F29" i="1"/>
  <c r="E29" i="1"/>
  <c r="G29" i="1" s="1"/>
  <c r="C29" i="1"/>
  <c r="F28" i="1"/>
  <c r="E28" i="1"/>
  <c r="G28" i="1" s="1"/>
  <c r="C28" i="1"/>
  <c r="F27" i="1"/>
  <c r="E27" i="1"/>
  <c r="G27" i="1" s="1"/>
  <c r="C27" i="1"/>
  <c r="F26" i="1"/>
  <c r="E26" i="1"/>
  <c r="G26" i="1" s="1"/>
  <c r="C26" i="1"/>
  <c r="F25" i="1"/>
  <c r="E25" i="1"/>
  <c r="G25" i="1" s="1"/>
  <c r="C25" i="1"/>
  <c r="F24" i="1"/>
  <c r="E24" i="1"/>
  <c r="G24" i="1" s="1"/>
  <c r="C24" i="1"/>
  <c r="F23" i="1"/>
  <c r="E23" i="1"/>
  <c r="G23" i="1" s="1"/>
  <c r="C23" i="1"/>
  <c r="F22" i="1"/>
  <c r="E22" i="1"/>
  <c r="G22" i="1" s="1"/>
  <c r="C22" i="1"/>
  <c r="F21" i="1"/>
  <c r="E21" i="1"/>
  <c r="G21" i="1" s="1"/>
  <c r="C21" i="1"/>
  <c r="F20" i="1"/>
  <c r="E20" i="1"/>
  <c r="G20" i="1" s="1"/>
  <c r="C20" i="1"/>
  <c r="F19" i="1"/>
  <c r="E19" i="1"/>
  <c r="G19" i="1" s="1"/>
  <c r="C19" i="1"/>
  <c r="F18" i="1"/>
  <c r="E18" i="1"/>
  <c r="G18" i="1" s="1"/>
  <c r="C18" i="1"/>
  <c r="F17" i="1"/>
  <c r="E17" i="1"/>
  <c r="G17" i="1" s="1"/>
  <c r="C17" i="1"/>
  <c r="F16" i="1"/>
  <c r="E16" i="1"/>
  <c r="G16" i="1" s="1"/>
  <c r="C16" i="1"/>
  <c r="F15" i="1"/>
  <c r="E15" i="1"/>
  <c r="G15" i="1" s="1"/>
  <c r="C15" i="1"/>
  <c r="F14" i="1"/>
  <c r="E14" i="1"/>
  <c r="G14" i="1" s="1"/>
  <c r="C14" i="1"/>
  <c r="F13" i="1"/>
  <c r="E13" i="1"/>
  <c r="G13" i="1" s="1"/>
  <c r="C13" i="1"/>
  <c r="F12" i="1"/>
  <c r="E12" i="1"/>
  <c r="G12" i="1" s="1"/>
  <c r="C12" i="1"/>
  <c r="F11" i="1"/>
  <c r="E11" i="1"/>
  <c r="G11" i="1" s="1"/>
  <c r="C11" i="1"/>
  <c r="F10" i="1"/>
  <c r="E10" i="1"/>
  <c r="G10" i="1" s="1"/>
  <c r="C10" i="1"/>
  <c r="F9" i="1"/>
  <c r="E9" i="1"/>
  <c r="G9" i="1" s="1"/>
  <c r="C9" i="1"/>
  <c r="F8" i="1"/>
  <c r="E8" i="1"/>
  <c r="G8" i="1" s="1"/>
  <c r="C8" i="1"/>
  <c r="F7" i="1"/>
  <c r="E7" i="1"/>
  <c r="G7" i="1" s="1"/>
  <c r="C7" i="1"/>
  <c r="F6" i="1"/>
  <c r="E6" i="1"/>
  <c r="G6" i="1" s="1"/>
  <c r="C6" i="1"/>
  <c r="F5" i="1"/>
  <c r="E5" i="1"/>
  <c r="G5" i="1" s="1"/>
  <c r="C5" i="1"/>
  <c r="F77" i="1" l="1"/>
  <c r="G76" i="1"/>
  <c r="F76" i="1"/>
  <c r="F45" i="1"/>
</calcChain>
</file>

<file path=xl/sharedStrings.xml><?xml version="1.0" encoding="utf-8"?>
<sst xmlns="http://schemas.openxmlformats.org/spreadsheetml/2006/main" count="103" uniqueCount="79">
  <si>
    <t>（単位：千円）</t>
  </si>
  <si>
    <t>税目</t>
  </si>
  <si>
    <t>個人市町村民税</t>
  </si>
  <si>
    <t>固定資産税</t>
  </si>
  <si>
    <t>その他</t>
  </si>
  <si>
    <t>合計</t>
  </si>
  <si>
    <t>市町村名</t>
  </si>
  <si>
    <t>税額</t>
  </si>
  <si>
    <t>構成比
％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</si>
  <si>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</si>
  <si>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</si>
  <si>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</si>
  <si>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</si>
  <si>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</si>
  <si>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</si>
  <si>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</si>
  <si>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</si>
  <si>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</si>
  <si>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</si>
  <si>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</si>
  <si>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</si>
  <si>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</si>
  <si>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</si>
  <si>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</si>
  <si>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</si>
  <si>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</si>
  <si>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</si>
  <si>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</si>
  <si>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</si>
  <si>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</si>
  <si>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</si>
  <si>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</si>
  <si>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</si>
  <si>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</si>
  <si>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</si>
  <si>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</si>
  <si>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</si>
  <si>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</si>
  <si>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</si>
  <si>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</si>
  <si>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</si>
  <si>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</si>
  <si>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</si>
  <si>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</si>
  <si>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</si>
  <si>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</si>
  <si>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</si>
  <si>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</si>
  <si>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</si>
  <si>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市　　計</t>
  </si>
  <si>
    <t>　資料　「市町村税収入未済額調」</t>
  </si>
  <si>
    <t>　なお、単位未満四捨五入のため、合計が一致しないことがある。</t>
  </si>
  <si>
    <t>　国民健康保険税を除く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</si>
  <si>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</si>
  <si>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</si>
  <si>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</si>
  <si>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</si>
  <si>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</si>
  <si>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</si>
  <si>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</si>
  <si>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</si>
  <si>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</si>
  <si>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</si>
  <si>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</si>
  <si>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</si>
  <si>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</si>
  <si>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</si>
  <si>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</si>
  <si>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</si>
  <si>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</si>
  <si>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</si>
  <si>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</si>
  <si>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</si>
  <si>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</si>
  <si>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</si>
  <si>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</si>
  <si>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 村 計</t>
  </si>
  <si>
    <t>県　　計</t>
  </si>
  <si>
    <t>　第19表　税目別収入未済額・構成比（令和５年度）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</si>
</sst>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6"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1" fontId="4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2" applyFont="1">
      <alignment vertical="center"/>
    </xf>
    <xf numFmtId="38" fontId="5" fillId="0" borderId="0" xfId="1" applyFont="1" applyAlignment="1">
      <alignment vertical="center"/>
    </xf>
    <xf numFmtId="0" fontId="5" fillId="0" borderId="1" xfId="2" applyFont="1" applyBorder="1" applyAlignment="1">
      <alignment horizontal="right" vertical="center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38" fontId="5" fillId="0" borderId="8" xfId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38" fontId="5" fillId="0" borderId="13" xfId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0" fontId="5" fillId="0" borderId="17" xfId="0" applyFont="1" applyBorder="1" applyAlignment="1">
      <alignment horizontal="distributed" vertical="center"/>
    </xf>
    <xf numFmtId="176" fontId="5" fillId="0" borderId="18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/>
    <xf numFmtId="0" fontId="5" fillId="0" borderId="27" xfId="0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176" fontId="5" fillId="0" borderId="31" xfId="1" applyNumberFormat="1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3" applyFont="1">
      <alignment vertical="center"/>
    </xf>
    <xf numFmtId="38" fontId="5" fillId="0" borderId="30" xfId="1" applyFont="1" applyBorder="1" applyAlignment="1">
      <alignment vertical="center"/>
    </xf>
    <xf numFmtId="38" fontId="5" fillId="0" borderId="8" xfId="1" applyFont="1" applyBorder="1" applyAlignment="1" applyProtection="1">
      <alignment vertical="center"/>
    </xf>
    <xf numFmtId="38" fontId="5" fillId="0" borderId="10" xfId="1" applyFont="1" applyBorder="1" applyAlignment="1">
      <alignment vertical="center"/>
    </xf>
    <xf numFmtId="38" fontId="5" fillId="0" borderId="13" xfId="1" applyFont="1" applyBorder="1" applyAlignment="1" applyProtection="1">
      <alignment vertical="center"/>
    </xf>
    <xf numFmtId="38" fontId="5" fillId="0" borderId="15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8" xfId="1" applyFont="1" applyBorder="1" applyAlignment="1" applyProtection="1">
      <alignment vertical="center"/>
    </xf>
    <xf numFmtId="38" fontId="5" fillId="0" borderId="20" xfId="1" applyFont="1" applyBorder="1" applyAlignment="1">
      <alignment vertical="center"/>
    </xf>
    <xf numFmtId="38" fontId="5" fillId="0" borderId="8" xfId="1" applyFont="1" applyBorder="1" applyAlignment="1" applyProtection="1">
      <alignment vertical="center"/>
      <protection hidden="1"/>
    </xf>
    <xf numFmtId="0" fontId="5" fillId="0" borderId="32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38" fontId="5" fillId="0" borderId="36" xfId="1" applyFont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_【済】6(3)" xfId="2" xr:uid="{00000000-0005-0000-0000-000002000000}"/>
    <cellStyle name="標準_第20表_第20表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742950</xdr:colOff>
      <xdr:row>3</xdr:row>
      <xdr:rowOff>314325</xdr:rowOff>
    </xdr:to>
    <xdr:sp macro="" textlink="">
      <xdr:nvSpPr>
        <xdr:cNvPr id="1063" name="Line 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73342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</xdr:colOff>
      <xdr:row>52</xdr:row>
      <xdr:rowOff>9525</xdr:rowOff>
    </xdr:to>
    <xdr:sp macro="" textlink="">
      <xdr:nvSpPr>
        <xdr:cNvPr id="1064" name="Lin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ShapeType="1"/>
        </xdr:cNvSpPr>
      </xdr:nvSpPr>
      <xdr:spPr bwMode="auto">
        <a:xfrm flipH="1" flipV="1">
          <a:off x="0" y="9153525"/>
          <a:ext cx="77152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view="pageBreakPreview" zoomScaleNormal="100" zoomScaleSheetLayoutView="100" workbookViewId="0"/>
  </sheetViews>
  <sheetFormatPr defaultColWidth="7" defaultRowHeight="12.75" customHeight="1"/>
  <cols>
    <col min="1" max="1" width="9.83203125" style="1" customWidth="1"/>
    <col min="2" max="2" width="10.83203125" style="2" customWidth="1"/>
    <col min="3" max="3" width="7" style="2" customWidth="1"/>
    <col min="4" max="4" width="10.83203125" style="2" customWidth="1"/>
    <col min="5" max="5" width="7" style="2" customWidth="1"/>
    <col min="6" max="6" width="10.83203125" style="2" customWidth="1"/>
    <col min="7" max="7" width="7" style="2" customWidth="1"/>
    <col min="8" max="8" width="10.83203125" style="2" customWidth="1"/>
    <col min="9" max="9" width="7" style="2" customWidth="1"/>
    <col min="10" max="10" width="6.58203125" style="2" customWidth="1"/>
    <col min="11" max="11" width="8.5" style="2" customWidth="1"/>
    <col min="12" max="12" width="6.58203125" style="2" customWidth="1"/>
    <col min="13" max="13" width="8.5" style="2" customWidth="1"/>
    <col min="14" max="16384" width="7" style="1"/>
  </cols>
  <sheetData>
    <row r="1" spans="1:13" ht="12.75" customHeight="1">
      <c r="A1" s="1" t="s">
        <v>78</v>
      </c>
    </row>
    <row r="2" spans="1:13" ht="12.75" customHeight="1" thickBot="1">
      <c r="H2" s="56" t="s">
        <v>0</v>
      </c>
      <c r="I2" s="56"/>
    </row>
    <row r="3" spans="1:13" ht="13.5" customHeight="1">
      <c r="A3" s="3" t="s">
        <v>1</v>
      </c>
      <c r="B3" s="51" t="s">
        <v>2</v>
      </c>
      <c r="C3" s="51"/>
      <c r="D3" s="52" t="s">
        <v>3</v>
      </c>
      <c r="E3" s="52"/>
      <c r="F3" s="52" t="s">
        <v>4</v>
      </c>
      <c r="G3" s="53"/>
      <c r="H3" s="54" t="s">
        <v>5</v>
      </c>
      <c r="I3" s="55"/>
    </row>
    <row r="4" spans="1:13" s="10" customFormat="1" ht="26.25" customHeight="1" thickBot="1">
      <c r="A4" s="4" t="s">
        <v>6</v>
      </c>
      <c r="B4" s="5" t="s">
        <v>7</v>
      </c>
      <c r="C4" s="5" t="s">
        <v>8</v>
      </c>
      <c r="D4" s="5" t="s">
        <v>7</v>
      </c>
      <c r="E4" s="5" t="s">
        <v>8</v>
      </c>
      <c r="F4" s="5" t="s">
        <v>7</v>
      </c>
      <c r="G4" s="6" t="s">
        <v>8</v>
      </c>
      <c r="H4" s="7" t="s">
        <v>7</v>
      </c>
      <c r="I4" s="8" t="s">
        <v>8</v>
      </c>
      <c r="J4" s="9"/>
      <c r="K4" s="9"/>
      <c r="L4" s="9"/>
      <c r="M4" s="9"/>
    </row>
    <row r="5" spans="1:13" ht="15" customHeight="1">
      <c r="A5" s="11" t="s">
        <v>9</v>
      </c>
      <c r="B5" s="12">
        <v>2976948</v>
      </c>
      <c r="C5" s="13">
        <f>ROUND(B5/H5*100,1)</f>
        <v>78.400000000000006</v>
      </c>
      <c r="D5" s="43">
        <v>571928</v>
      </c>
      <c r="E5" s="13">
        <f>ROUND(D5/H5*100,1)</f>
        <v>15.1</v>
      </c>
      <c r="F5" s="12">
        <f>H5-B5-D5</f>
        <v>249311</v>
      </c>
      <c r="G5" s="14">
        <f>I5-C5-E5</f>
        <v>6.4999999999999947</v>
      </c>
      <c r="H5" s="44">
        <v>3798187</v>
      </c>
      <c r="I5" s="15">
        <v>100</v>
      </c>
      <c r="J5" s="16"/>
      <c r="K5" s="16"/>
      <c r="L5" s="16"/>
      <c r="M5" s="16"/>
    </row>
    <row r="6" spans="1:13" ht="15" customHeight="1">
      <c r="A6" s="11" t="s">
        <v>10</v>
      </c>
      <c r="B6" s="12">
        <v>576672</v>
      </c>
      <c r="C6" s="13">
        <f t="shared" ref="C6:C45" si="0">ROUND(B6/H6*100,1)</f>
        <v>51.4</v>
      </c>
      <c r="D6" s="43">
        <v>417305</v>
      </c>
      <c r="E6" s="13">
        <f t="shared" ref="E6:E45" si="1">ROUND(D6/H6*100,1)</f>
        <v>37.200000000000003</v>
      </c>
      <c r="F6" s="12">
        <f>H6-B6-D6</f>
        <v>127928</v>
      </c>
      <c r="G6" s="14">
        <f t="shared" ref="G6:G45" si="2">I6-C6-E6</f>
        <v>11.399999999999999</v>
      </c>
      <c r="H6" s="44">
        <v>1121905</v>
      </c>
      <c r="I6" s="15">
        <v>100</v>
      </c>
    </row>
    <row r="7" spans="1:13" ht="15" customHeight="1">
      <c r="A7" s="11" t="s">
        <v>11</v>
      </c>
      <c r="B7" s="12">
        <v>148017</v>
      </c>
      <c r="C7" s="13">
        <f t="shared" si="0"/>
        <v>48.8</v>
      </c>
      <c r="D7" s="43">
        <v>82266</v>
      </c>
      <c r="E7" s="13">
        <f t="shared" si="1"/>
        <v>27.1</v>
      </c>
      <c r="F7" s="12">
        <f t="shared" ref="F7:F9" si="3">H7-B7-D7</f>
        <v>73154</v>
      </c>
      <c r="G7" s="14">
        <f t="shared" si="2"/>
        <v>24.1</v>
      </c>
      <c r="H7" s="44">
        <v>303437</v>
      </c>
      <c r="I7" s="15">
        <v>100</v>
      </c>
      <c r="K7" s="40"/>
      <c r="L7" s="16"/>
      <c r="M7" s="16"/>
    </row>
    <row r="8" spans="1:13" ht="15" customHeight="1">
      <c r="A8" s="11" t="s">
        <v>12</v>
      </c>
      <c r="B8" s="12">
        <v>1106684</v>
      </c>
      <c r="C8" s="13">
        <f t="shared" si="0"/>
        <v>65.400000000000006</v>
      </c>
      <c r="D8" s="43">
        <v>388530</v>
      </c>
      <c r="E8" s="13">
        <f t="shared" si="1"/>
        <v>23</v>
      </c>
      <c r="F8" s="12">
        <f t="shared" si="3"/>
        <v>196776</v>
      </c>
      <c r="G8" s="14">
        <f t="shared" si="2"/>
        <v>11.599999999999994</v>
      </c>
      <c r="H8" s="44">
        <v>1691990</v>
      </c>
      <c r="I8" s="15">
        <v>100</v>
      </c>
      <c r="K8" s="16"/>
      <c r="L8" s="16"/>
      <c r="M8" s="16"/>
    </row>
    <row r="9" spans="1:13" ht="15" customHeight="1">
      <c r="A9" s="17" t="s">
        <v>13</v>
      </c>
      <c r="B9" s="18">
        <v>87690</v>
      </c>
      <c r="C9" s="19">
        <f t="shared" si="0"/>
        <v>49.7</v>
      </c>
      <c r="D9" s="45">
        <v>65900</v>
      </c>
      <c r="E9" s="13">
        <f t="shared" si="1"/>
        <v>37.299999999999997</v>
      </c>
      <c r="F9" s="18">
        <f t="shared" si="3"/>
        <v>22862</v>
      </c>
      <c r="G9" s="20">
        <f t="shared" si="2"/>
        <v>13</v>
      </c>
      <c r="H9" s="46">
        <v>176452</v>
      </c>
      <c r="I9" s="21">
        <v>100</v>
      </c>
      <c r="K9" s="16"/>
      <c r="L9" s="16"/>
      <c r="M9" s="16"/>
    </row>
    <row r="10" spans="1:13" ht="15" customHeight="1">
      <c r="A10" s="22" t="s">
        <v>14</v>
      </c>
      <c r="B10" s="47">
        <v>43864</v>
      </c>
      <c r="C10" s="23">
        <f t="shared" si="0"/>
        <v>28.4</v>
      </c>
      <c r="D10" s="48">
        <v>89890</v>
      </c>
      <c r="E10" s="23">
        <f t="shared" si="1"/>
        <v>58.2</v>
      </c>
      <c r="F10" s="12">
        <f>H10-B10-D10</f>
        <v>20821</v>
      </c>
      <c r="G10" s="24">
        <f t="shared" si="2"/>
        <v>13.399999999999991</v>
      </c>
      <c r="H10" s="49">
        <v>154575</v>
      </c>
      <c r="I10" s="25">
        <v>100</v>
      </c>
    </row>
    <row r="11" spans="1:13" ht="15" customHeight="1">
      <c r="A11" s="11" t="s">
        <v>15</v>
      </c>
      <c r="B11" s="12">
        <v>511651</v>
      </c>
      <c r="C11" s="13">
        <f t="shared" si="0"/>
        <v>55.9</v>
      </c>
      <c r="D11" s="43">
        <v>303193</v>
      </c>
      <c r="E11" s="13">
        <f t="shared" si="1"/>
        <v>33.200000000000003</v>
      </c>
      <c r="F11" s="12">
        <f>H11-B11-D11</f>
        <v>99754</v>
      </c>
      <c r="G11" s="14">
        <f t="shared" si="2"/>
        <v>10.899999999999999</v>
      </c>
      <c r="H11" s="44">
        <v>914598</v>
      </c>
      <c r="I11" s="15">
        <v>100</v>
      </c>
    </row>
    <row r="12" spans="1:13" ht="15" customHeight="1">
      <c r="A12" s="11" t="s">
        <v>16</v>
      </c>
      <c r="B12" s="12">
        <v>72928</v>
      </c>
      <c r="C12" s="13">
        <f t="shared" si="0"/>
        <v>41.8</v>
      </c>
      <c r="D12" s="43">
        <v>77731</v>
      </c>
      <c r="E12" s="13">
        <f t="shared" si="1"/>
        <v>44.5</v>
      </c>
      <c r="F12" s="12">
        <f t="shared" ref="F12:F14" si="4">H12-B12-D12</f>
        <v>23863</v>
      </c>
      <c r="G12" s="14">
        <f t="shared" si="2"/>
        <v>13.700000000000003</v>
      </c>
      <c r="H12" s="44">
        <v>174522</v>
      </c>
      <c r="I12" s="15">
        <v>100</v>
      </c>
    </row>
    <row r="13" spans="1:13" ht="15" customHeight="1">
      <c r="A13" s="11" t="s">
        <v>17</v>
      </c>
      <c r="B13" s="12">
        <v>102971</v>
      </c>
      <c r="C13" s="13">
        <f t="shared" si="0"/>
        <v>44</v>
      </c>
      <c r="D13" s="43">
        <v>107372</v>
      </c>
      <c r="E13" s="13">
        <f t="shared" si="1"/>
        <v>45.9</v>
      </c>
      <c r="F13" s="12">
        <f t="shared" si="4"/>
        <v>23431</v>
      </c>
      <c r="G13" s="14">
        <f t="shared" si="2"/>
        <v>10.100000000000001</v>
      </c>
      <c r="H13" s="44">
        <v>233774</v>
      </c>
      <c r="I13" s="15">
        <v>100</v>
      </c>
    </row>
    <row r="14" spans="1:13" ht="15" customHeight="1">
      <c r="A14" s="17" t="s">
        <v>18</v>
      </c>
      <c r="B14" s="18">
        <v>54941</v>
      </c>
      <c r="C14" s="19">
        <f t="shared" si="0"/>
        <v>33.799999999999997</v>
      </c>
      <c r="D14" s="45">
        <v>83650</v>
      </c>
      <c r="E14" s="13">
        <f t="shared" si="1"/>
        <v>51.5</v>
      </c>
      <c r="F14" s="18">
        <f t="shared" si="4"/>
        <v>23883</v>
      </c>
      <c r="G14" s="20">
        <f t="shared" si="2"/>
        <v>14.700000000000003</v>
      </c>
      <c r="H14" s="46">
        <v>162474</v>
      </c>
      <c r="I14" s="21">
        <v>100</v>
      </c>
    </row>
    <row r="15" spans="1:13" ht="15" customHeight="1">
      <c r="A15" s="22" t="s">
        <v>19</v>
      </c>
      <c r="B15" s="47">
        <v>96234</v>
      </c>
      <c r="C15" s="23">
        <f t="shared" si="0"/>
        <v>56.7</v>
      </c>
      <c r="D15" s="48">
        <v>54893</v>
      </c>
      <c r="E15" s="23">
        <f t="shared" si="1"/>
        <v>32.299999999999997</v>
      </c>
      <c r="F15" s="12">
        <f>H15-B15-D15</f>
        <v>18651</v>
      </c>
      <c r="G15" s="24">
        <f t="shared" si="2"/>
        <v>11</v>
      </c>
      <c r="H15" s="49">
        <v>169778</v>
      </c>
      <c r="I15" s="25">
        <v>100</v>
      </c>
    </row>
    <row r="16" spans="1:13" ht="15" customHeight="1">
      <c r="A16" s="11" t="s">
        <v>20</v>
      </c>
      <c r="B16" s="12">
        <v>352216</v>
      </c>
      <c r="C16" s="13">
        <f t="shared" si="0"/>
        <v>62.1</v>
      </c>
      <c r="D16" s="43">
        <v>161260</v>
      </c>
      <c r="E16" s="13">
        <f t="shared" si="1"/>
        <v>28.4</v>
      </c>
      <c r="F16" s="12">
        <f>H16-B16-D16</f>
        <v>54077</v>
      </c>
      <c r="G16" s="14">
        <f t="shared" si="2"/>
        <v>9.5</v>
      </c>
      <c r="H16" s="44">
        <v>567553</v>
      </c>
      <c r="I16" s="15">
        <v>100</v>
      </c>
    </row>
    <row r="17" spans="1:9" ht="15" customHeight="1">
      <c r="A17" s="11" t="s">
        <v>21</v>
      </c>
      <c r="B17" s="12">
        <v>175838</v>
      </c>
      <c r="C17" s="13">
        <f t="shared" si="0"/>
        <v>63.6</v>
      </c>
      <c r="D17" s="43">
        <v>72900</v>
      </c>
      <c r="E17" s="13">
        <f t="shared" si="1"/>
        <v>26.3</v>
      </c>
      <c r="F17" s="12">
        <f t="shared" ref="F17:F19" si="5">H17-B17-D17</f>
        <v>27950</v>
      </c>
      <c r="G17" s="14">
        <f t="shared" si="2"/>
        <v>10.099999999999998</v>
      </c>
      <c r="H17" s="44">
        <v>276688</v>
      </c>
      <c r="I17" s="15">
        <v>100</v>
      </c>
    </row>
    <row r="18" spans="1:9" ht="15" customHeight="1">
      <c r="A18" s="11" t="s">
        <v>22</v>
      </c>
      <c r="B18" s="12">
        <v>50078</v>
      </c>
      <c r="C18" s="13">
        <f t="shared" si="0"/>
        <v>50</v>
      </c>
      <c r="D18" s="43">
        <v>39124</v>
      </c>
      <c r="E18" s="13">
        <f t="shared" si="1"/>
        <v>39.1</v>
      </c>
      <c r="F18" s="12">
        <f t="shared" si="5"/>
        <v>10876</v>
      </c>
      <c r="G18" s="14">
        <f t="shared" si="2"/>
        <v>10.899999999999999</v>
      </c>
      <c r="H18" s="44">
        <v>100078</v>
      </c>
      <c r="I18" s="15">
        <v>100</v>
      </c>
    </row>
    <row r="19" spans="1:9" ht="15" customHeight="1">
      <c r="A19" s="17" t="s">
        <v>23</v>
      </c>
      <c r="B19" s="18">
        <v>81439</v>
      </c>
      <c r="C19" s="19">
        <f t="shared" si="0"/>
        <v>57.4</v>
      </c>
      <c r="D19" s="45">
        <v>42622</v>
      </c>
      <c r="E19" s="13">
        <f t="shared" si="1"/>
        <v>30.1</v>
      </c>
      <c r="F19" s="18">
        <f t="shared" si="5"/>
        <v>17773</v>
      </c>
      <c r="G19" s="20">
        <f t="shared" si="2"/>
        <v>12.5</v>
      </c>
      <c r="H19" s="46">
        <v>141834</v>
      </c>
      <c r="I19" s="21">
        <v>100</v>
      </c>
    </row>
    <row r="20" spans="1:9" ht="15" customHeight="1">
      <c r="A20" s="22" t="s">
        <v>24</v>
      </c>
      <c r="B20" s="47">
        <v>150358</v>
      </c>
      <c r="C20" s="23">
        <f t="shared" si="0"/>
        <v>49</v>
      </c>
      <c r="D20" s="48">
        <v>125598</v>
      </c>
      <c r="E20" s="23">
        <f t="shared" si="1"/>
        <v>40.9</v>
      </c>
      <c r="F20" s="12">
        <f>H20-B20-D20</f>
        <v>30836</v>
      </c>
      <c r="G20" s="24">
        <f t="shared" si="2"/>
        <v>10.100000000000001</v>
      </c>
      <c r="H20" s="49">
        <v>306792</v>
      </c>
      <c r="I20" s="25">
        <v>100</v>
      </c>
    </row>
    <row r="21" spans="1:9" ht="15" customHeight="1">
      <c r="A21" s="11" t="s">
        <v>25</v>
      </c>
      <c r="B21" s="12">
        <v>223218</v>
      </c>
      <c r="C21" s="13">
        <f t="shared" si="0"/>
        <v>69.2</v>
      </c>
      <c r="D21" s="43">
        <v>66217</v>
      </c>
      <c r="E21" s="13">
        <f t="shared" si="1"/>
        <v>20.5</v>
      </c>
      <c r="F21" s="12">
        <f>H21-B21-D21</f>
        <v>32918</v>
      </c>
      <c r="G21" s="14">
        <f t="shared" si="2"/>
        <v>10.299999999999997</v>
      </c>
      <c r="H21" s="44">
        <v>322353</v>
      </c>
      <c r="I21" s="15">
        <v>100</v>
      </c>
    </row>
    <row r="22" spans="1:9" ht="15" customHeight="1">
      <c r="A22" s="11" t="s">
        <v>26</v>
      </c>
      <c r="B22" s="12">
        <v>463960</v>
      </c>
      <c r="C22" s="13">
        <f t="shared" si="0"/>
        <v>67.7</v>
      </c>
      <c r="D22" s="43">
        <v>161579</v>
      </c>
      <c r="E22" s="13">
        <f t="shared" si="1"/>
        <v>23.6</v>
      </c>
      <c r="F22" s="12">
        <f t="shared" ref="F22:F24" si="6">H22-B22-D22</f>
        <v>60113</v>
      </c>
      <c r="G22" s="14">
        <f t="shared" si="2"/>
        <v>8.6999999999999957</v>
      </c>
      <c r="H22" s="44">
        <v>685652</v>
      </c>
      <c r="I22" s="15">
        <v>100</v>
      </c>
    </row>
    <row r="23" spans="1:9" ht="15" customHeight="1">
      <c r="A23" s="11" t="s">
        <v>27</v>
      </c>
      <c r="B23" s="12">
        <v>496203</v>
      </c>
      <c r="C23" s="13">
        <f t="shared" si="0"/>
        <v>64.900000000000006</v>
      </c>
      <c r="D23" s="43">
        <v>209711</v>
      </c>
      <c r="E23" s="13">
        <f t="shared" si="1"/>
        <v>27.4</v>
      </c>
      <c r="F23" s="12">
        <f t="shared" si="6"/>
        <v>58571</v>
      </c>
      <c r="G23" s="14">
        <f t="shared" si="2"/>
        <v>7.6999999999999957</v>
      </c>
      <c r="H23" s="44">
        <v>764485</v>
      </c>
      <c r="I23" s="15">
        <v>100</v>
      </c>
    </row>
    <row r="24" spans="1:9" ht="15" customHeight="1">
      <c r="A24" s="17" t="s">
        <v>28</v>
      </c>
      <c r="B24" s="18">
        <v>99038</v>
      </c>
      <c r="C24" s="19">
        <f t="shared" si="0"/>
        <v>62.7</v>
      </c>
      <c r="D24" s="45">
        <v>37322</v>
      </c>
      <c r="E24" s="13">
        <f t="shared" si="1"/>
        <v>23.6</v>
      </c>
      <c r="F24" s="18">
        <f t="shared" si="6"/>
        <v>21490</v>
      </c>
      <c r="G24" s="20">
        <f t="shared" si="2"/>
        <v>13.699999999999996</v>
      </c>
      <c r="H24" s="46">
        <v>157850</v>
      </c>
      <c r="I24" s="21">
        <v>100</v>
      </c>
    </row>
    <row r="25" spans="1:9" ht="15" customHeight="1">
      <c r="A25" s="22" t="s">
        <v>29</v>
      </c>
      <c r="B25" s="47">
        <v>250969</v>
      </c>
      <c r="C25" s="23">
        <f t="shared" si="0"/>
        <v>71.099999999999994</v>
      </c>
      <c r="D25" s="48">
        <v>71126</v>
      </c>
      <c r="E25" s="23">
        <f t="shared" si="1"/>
        <v>20.100000000000001</v>
      </c>
      <c r="F25" s="12">
        <f>H25-B25-D25</f>
        <v>30986</v>
      </c>
      <c r="G25" s="24">
        <f t="shared" si="2"/>
        <v>8.8000000000000043</v>
      </c>
      <c r="H25" s="49">
        <v>353081</v>
      </c>
      <c r="I25" s="25">
        <v>100</v>
      </c>
    </row>
    <row r="26" spans="1:9" ht="15" customHeight="1">
      <c r="A26" s="11" t="s">
        <v>30</v>
      </c>
      <c r="B26" s="12">
        <v>159547</v>
      </c>
      <c r="C26" s="13">
        <f t="shared" si="0"/>
        <v>57.9</v>
      </c>
      <c r="D26" s="43">
        <v>83986</v>
      </c>
      <c r="E26" s="13">
        <f t="shared" si="1"/>
        <v>30.5</v>
      </c>
      <c r="F26" s="12">
        <f>H26-B26-D26</f>
        <v>31894</v>
      </c>
      <c r="G26" s="14">
        <f t="shared" si="2"/>
        <v>11.600000000000001</v>
      </c>
      <c r="H26" s="44">
        <v>275427</v>
      </c>
      <c r="I26" s="15">
        <v>100</v>
      </c>
    </row>
    <row r="27" spans="1:9" ht="15" customHeight="1">
      <c r="A27" s="11" t="s">
        <v>31</v>
      </c>
      <c r="B27" s="12">
        <v>186610</v>
      </c>
      <c r="C27" s="13">
        <f t="shared" si="0"/>
        <v>55.2</v>
      </c>
      <c r="D27" s="43">
        <v>116638</v>
      </c>
      <c r="E27" s="13">
        <f t="shared" si="1"/>
        <v>34.5</v>
      </c>
      <c r="F27" s="12">
        <f t="shared" ref="F27:F29" si="7">H27-B27-D27</f>
        <v>34586</v>
      </c>
      <c r="G27" s="14">
        <f t="shared" si="2"/>
        <v>10.299999999999997</v>
      </c>
      <c r="H27" s="44">
        <v>337834</v>
      </c>
      <c r="I27" s="15">
        <v>100</v>
      </c>
    </row>
    <row r="28" spans="1:9" ht="15" customHeight="1">
      <c r="A28" s="11" t="s">
        <v>32</v>
      </c>
      <c r="B28" s="12">
        <v>42784</v>
      </c>
      <c r="C28" s="13">
        <f t="shared" si="0"/>
        <v>75.599999999999994</v>
      </c>
      <c r="D28" s="43">
        <v>9742</v>
      </c>
      <c r="E28" s="13">
        <f t="shared" si="1"/>
        <v>17.2</v>
      </c>
      <c r="F28" s="12">
        <f t="shared" si="7"/>
        <v>4041</v>
      </c>
      <c r="G28" s="14">
        <f t="shared" si="2"/>
        <v>7.2000000000000064</v>
      </c>
      <c r="H28" s="44">
        <v>56567</v>
      </c>
      <c r="I28" s="15">
        <v>100</v>
      </c>
    </row>
    <row r="29" spans="1:9" ht="15" customHeight="1">
      <c r="A29" s="17" t="s">
        <v>33</v>
      </c>
      <c r="B29" s="18">
        <v>173208</v>
      </c>
      <c r="C29" s="19">
        <f t="shared" si="0"/>
        <v>68.599999999999994</v>
      </c>
      <c r="D29" s="45">
        <v>62643</v>
      </c>
      <c r="E29" s="19">
        <f t="shared" si="1"/>
        <v>24.8</v>
      </c>
      <c r="F29" s="18">
        <f t="shared" si="7"/>
        <v>16811</v>
      </c>
      <c r="G29" s="20">
        <f t="shared" si="2"/>
        <v>6.600000000000005</v>
      </c>
      <c r="H29" s="46">
        <v>252662</v>
      </c>
      <c r="I29" s="21">
        <v>100</v>
      </c>
    </row>
    <row r="30" spans="1:9" ht="15" customHeight="1">
      <c r="A30" s="11" t="s">
        <v>34</v>
      </c>
      <c r="B30" s="12">
        <v>192819</v>
      </c>
      <c r="C30" s="13">
        <f t="shared" si="0"/>
        <v>59.9</v>
      </c>
      <c r="D30" s="43">
        <v>86769</v>
      </c>
      <c r="E30" s="13">
        <f t="shared" si="1"/>
        <v>26.9</v>
      </c>
      <c r="F30" s="12">
        <f>H30-B30-D30</f>
        <v>42419</v>
      </c>
      <c r="G30" s="14">
        <f t="shared" si="2"/>
        <v>13.200000000000003</v>
      </c>
      <c r="H30" s="44">
        <v>322007</v>
      </c>
      <c r="I30" s="15">
        <v>100</v>
      </c>
    </row>
    <row r="31" spans="1:9" ht="15" customHeight="1">
      <c r="A31" s="11" t="s">
        <v>35</v>
      </c>
      <c r="B31" s="12">
        <v>58916</v>
      </c>
      <c r="C31" s="13">
        <f t="shared" si="0"/>
        <v>42.6</v>
      </c>
      <c r="D31" s="43">
        <v>59583</v>
      </c>
      <c r="E31" s="13">
        <f t="shared" si="1"/>
        <v>43.1</v>
      </c>
      <c r="F31" s="12">
        <f>H31-B31-D31</f>
        <v>19825</v>
      </c>
      <c r="G31" s="14">
        <f t="shared" si="2"/>
        <v>14.299999999999997</v>
      </c>
      <c r="H31" s="44">
        <v>138324</v>
      </c>
      <c r="I31" s="15">
        <v>100</v>
      </c>
    </row>
    <row r="32" spans="1:9" ht="15" customHeight="1">
      <c r="A32" s="11" t="s">
        <v>36</v>
      </c>
      <c r="B32" s="12">
        <v>218438</v>
      </c>
      <c r="C32" s="13">
        <f t="shared" si="0"/>
        <v>54.1</v>
      </c>
      <c r="D32" s="43">
        <v>149300</v>
      </c>
      <c r="E32" s="13">
        <f t="shared" si="1"/>
        <v>37</v>
      </c>
      <c r="F32" s="12">
        <f t="shared" ref="F32:F34" si="8">H32-B32-D32</f>
        <v>36028</v>
      </c>
      <c r="G32" s="14">
        <f t="shared" si="2"/>
        <v>8.8999999999999986</v>
      </c>
      <c r="H32" s="44">
        <v>403766</v>
      </c>
      <c r="I32" s="15">
        <v>100</v>
      </c>
    </row>
    <row r="33" spans="1:13" ht="15" customHeight="1">
      <c r="A33" s="11" t="s">
        <v>37</v>
      </c>
      <c r="B33" s="12">
        <v>35721</v>
      </c>
      <c r="C33" s="13">
        <f t="shared" si="0"/>
        <v>25.2</v>
      </c>
      <c r="D33" s="43">
        <v>75357</v>
      </c>
      <c r="E33" s="13">
        <f t="shared" si="1"/>
        <v>53.2</v>
      </c>
      <c r="F33" s="12">
        <f t="shared" si="8"/>
        <v>30630</v>
      </c>
      <c r="G33" s="14">
        <f t="shared" si="2"/>
        <v>21.599999999999994</v>
      </c>
      <c r="H33" s="44">
        <v>141708</v>
      </c>
      <c r="I33" s="15">
        <v>100</v>
      </c>
    </row>
    <row r="34" spans="1:13" ht="15" customHeight="1">
      <c r="A34" s="17" t="s">
        <v>38</v>
      </c>
      <c r="B34" s="18">
        <v>142535</v>
      </c>
      <c r="C34" s="19">
        <f t="shared" si="0"/>
        <v>63.5</v>
      </c>
      <c r="D34" s="45">
        <v>60492</v>
      </c>
      <c r="E34" s="19">
        <f t="shared" si="1"/>
        <v>26.9</v>
      </c>
      <c r="F34" s="18">
        <f t="shared" si="8"/>
        <v>21522</v>
      </c>
      <c r="G34" s="20">
        <f t="shared" si="2"/>
        <v>9.6000000000000014</v>
      </c>
      <c r="H34" s="46">
        <v>224549</v>
      </c>
      <c r="I34" s="21">
        <v>100</v>
      </c>
    </row>
    <row r="35" spans="1:13" ht="15" customHeight="1">
      <c r="A35" s="11" t="s">
        <v>39</v>
      </c>
      <c r="B35" s="12">
        <v>79841</v>
      </c>
      <c r="C35" s="13">
        <f t="shared" si="0"/>
        <v>73.7</v>
      </c>
      <c r="D35" s="43">
        <v>20998</v>
      </c>
      <c r="E35" s="13">
        <f t="shared" si="1"/>
        <v>19.399999999999999</v>
      </c>
      <c r="F35" s="12">
        <f>H35-B35-D35</f>
        <v>7424</v>
      </c>
      <c r="G35" s="14">
        <f t="shared" si="2"/>
        <v>6.8999999999999986</v>
      </c>
      <c r="H35" s="44">
        <v>108263</v>
      </c>
      <c r="I35" s="15">
        <v>100</v>
      </c>
    </row>
    <row r="36" spans="1:13" ht="15" customHeight="1">
      <c r="A36" s="11" t="s">
        <v>40</v>
      </c>
      <c r="B36" s="12">
        <v>269721</v>
      </c>
      <c r="C36" s="13">
        <f t="shared" si="0"/>
        <v>69.3</v>
      </c>
      <c r="D36" s="43">
        <v>87577</v>
      </c>
      <c r="E36" s="13">
        <f t="shared" si="1"/>
        <v>22.5</v>
      </c>
      <c r="F36" s="12">
        <f>H36-B36-D36</f>
        <v>32119</v>
      </c>
      <c r="G36" s="14">
        <f t="shared" si="2"/>
        <v>8.2000000000000028</v>
      </c>
      <c r="H36" s="44">
        <v>389417</v>
      </c>
      <c r="I36" s="15">
        <v>100</v>
      </c>
    </row>
    <row r="37" spans="1:13" ht="15" customHeight="1">
      <c r="A37" s="11" t="s">
        <v>41</v>
      </c>
      <c r="B37" s="12">
        <v>61354</v>
      </c>
      <c r="C37" s="13">
        <f t="shared" si="0"/>
        <v>47.2</v>
      </c>
      <c r="D37" s="43">
        <v>62159</v>
      </c>
      <c r="E37" s="13">
        <f t="shared" si="1"/>
        <v>47.8</v>
      </c>
      <c r="F37" s="12">
        <f t="shared" ref="F37:F39" si="9">H37-B37-D37</f>
        <v>6444</v>
      </c>
      <c r="G37" s="14">
        <f t="shared" si="2"/>
        <v>5</v>
      </c>
      <c r="H37" s="44">
        <v>129957</v>
      </c>
      <c r="I37" s="15">
        <v>100</v>
      </c>
    </row>
    <row r="38" spans="1:13" ht="15" customHeight="1">
      <c r="A38" s="11" t="s">
        <v>42</v>
      </c>
      <c r="B38" s="12">
        <v>135434</v>
      </c>
      <c r="C38" s="13">
        <f t="shared" si="0"/>
        <v>57.4</v>
      </c>
      <c r="D38" s="43">
        <v>79619</v>
      </c>
      <c r="E38" s="13">
        <f t="shared" si="1"/>
        <v>33.799999999999997</v>
      </c>
      <c r="F38" s="12">
        <f t="shared" si="9"/>
        <v>20704</v>
      </c>
      <c r="G38" s="14">
        <f t="shared" si="2"/>
        <v>8.8000000000000043</v>
      </c>
      <c r="H38" s="44">
        <v>235757</v>
      </c>
      <c r="I38" s="15">
        <v>100</v>
      </c>
    </row>
    <row r="39" spans="1:13" ht="15" customHeight="1">
      <c r="A39" s="17" t="s">
        <v>43</v>
      </c>
      <c r="B39" s="18">
        <v>61874</v>
      </c>
      <c r="C39" s="19">
        <f t="shared" si="0"/>
        <v>55.1</v>
      </c>
      <c r="D39" s="45">
        <v>37770</v>
      </c>
      <c r="E39" s="19">
        <f t="shared" si="1"/>
        <v>33.6</v>
      </c>
      <c r="F39" s="18">
        <f t="shared" si="9"/>
        <v>12666</v>
      </c>
      <c r="G39" s="20">
        <f t="shared" si="2"/>
        <v>11.299999999999997</v>
      </c>
      <c r="H39" s="46">
        <v>112310</v>
      </c>
      <c r="I39" s="21">
        <v>100</v>
      </c>
    </row>
    <row r="40" spans="1:13" ht="15" customHeight="1">
      <c r="A40" s="11" t="s">
        <v>44</v>
      </c>
      <c r="B40" s="12">
        <v>63623</v>
      </c>
      <c r="C40" s="13">
        <f t="shared" si="0"/>
        <v>64.099999999999994</v>
      </c>
      <c r="D40" s="43">
        <v>24434</v>
      </c>
      <c r="E40" s="13">
        <f t="shared" si="1"/>
        <v>24.6</v>
      </c>
      <c r="F40" s="12">
        <f>H40-B40-D40</f>
        <v>11250</v>
      </c>
      <c r="G40" s="14">
        <f t="shared" si="2"/>
        <v>11.300000000000004</v>
      </c>
      <c r="H40" s="44">
        <v>99307</v>
      </c>
      <c r="I40" s="15">
        <v>100</v>
      </c>
    </row>
    <row r="41" spans="1:13" ht="15" customHeight="1">
      <c r="A41" s="11" t="s">
        <v>45</v>
      </c>
      <c r="B41" s="12">
        <v>61146</v>
      </c>
      <c r="C41" s="13">
        <f t="shared" si="0"/>
        <v>47.8</v>
      </c>
      <c r="D41" s="43">
        <v>55057</v>
      </c>
      <c r="E41" s="13">
        <f t="shared" si="1"/>
        <v>43</v>
      </c>
      <c r="F41" s="12">
        <f>H41-B41-D41</f>
        <v>11815</v>
      </c>
      <c r="G41" s="14">
        <f t="shared" si="2"/>
        <v>9.2000000000000028</v>
      </c>
      <c r="H41" s="44">
        <v>128018</v>
      </c>
      <c r="I41" s="15">
        <v>100</v>
      </c>
    </row>
    <row r="42" spans="1:13" ht="15" customHeight="1">
      <c r="A42" s="11" t="s">
        <v>46</v>
      </c>
      <c r="B42" s="12">
        <v>98319</v>
      </c>
      <c r="C42" s="13">
        <f t="shared" si="0"/>
        <v>55.4</v>
      </c>
      <c r="D42" s="43">
        <v>67419</v>
      </c>
      <c r="E42" s="13">
        <f t="shared" si="1"/>
        <v>38</v>
      </c>
      <c r="F42" s="12">
        <f t="shared" ref="F42:F45" si="10">H42-B42-D42</f>
        <v>11871</v>
      </c>
      <c r="G42" s="14">
        <f t="shared" si="2"/>
        <v>6.6000000000000014</v>
      </c>
      <c r="H42" s="44">
        <v>177609</v>
      </c>
      <c r="I42" s="15">
        <v>100</v>
      </c>
    </row>
    <row r="43" spans="1:13" ht="15" customHeight="1">
      <c r="A43" s="11" t="s">
        <v>47</v>
      </c>
      <c r="B43" s="12">
        <v>69560</v>
      </c>
      <c r="C43" s="13">
        <f t="shared" si="0"/>
        <v>71.3</v>
      </c>
      <c r="D43" s="43">
        <v>18624</v>
      </c>
      <c r="E43" s="13">
        <f t="shared" si="1"/>
        <v>19.100000000000001</v>
      </c>
      <c r="F43" s="12">
        <f t="shared" si="10"/>
        <v>9414</v>
      </c>
      <c r="G43" s="14">
        <f t="shared" si="2"/>
        <v>9.6000000000000014</v>
      </c>
      <c r="H43" s="44">
        <v>97598</v>
      </c>
      <c r="I43" s="15">
        <v>100</v>
      </c>
    </row>
    <row r="44" spans="1:13" ht="15" customHeight="1" thickBot="1">
      <c r="A44" s="11" t="s">
        <v>48</v>
      </c>
      <c r="B44" s="12">
        <v>51695</v>
      </c>
      <c r="C44" s="13">
        <f>ROUND(B44/H44*100,1)</f>
        <v>55.2</v>
      </c>
      <c r="D44" s="43">
        <v>35617</v>
      </c>
      <c r="E44" s="13">
        <f>ROUND(D44/H44*100,1)</f>
        <v>38</v>
      </c>
      <c r="F44" s="18">
        <f t="shared" si="10"/>
        <v>6297</v>
      </c>
      <c r="G44" s="14">
        <f>I44-C44-E44</f>
        <v>6.7999999999999972</v>
      </c>
      <c r="H44" s="44">
        <v>93609</v>
      </c>
      <c r="I44" s="15">
        <v>100</v>
      </c>
      <c r="J44" s="16"/>
      <c r="K44" s="16"/>
      <c r="L44" s="16"/>
      <c r="M44" s="16"/>
    </row>
    <row r="45" spans="1:13" ht="15" customHeight="1" thickTop="1" thickBot="1">
      <c r="A45" s="26" t="s">
        <v>49</v>
      </c>
      <c r="B45" s="27">
        <f>SUM(B5:B44)</f>
        <v>10285062</v>
      </c>
      <c r="C45" s="28">
        <f t="shared" si="0"/>
        <v>63.1</v>
      </c>
      <c r="D45" s="27">
        <f>SUM(D5:D44)</f>
        <v>4423901</v>
      </c>
      <c r="E45" s="28">
        <f t="shared" si="1"/>
        <v>27.1</v>
      </c>
      <c r="F45" s="27">
        <f t="shared" si="10"/>
        <v>1593784</v>
      </c>
      <c r="G45" s="29">
        <f t="shared" si="2"/>
        <v>9.7999999999999972</v>
      </c>
      <c r="H45" s="30">
        <f>SUM(H5:H44)</f>
        <v>16302747</v>
      </c>
      <c r="I45" s="31">
        <v>100</v>
      </c>
    </row>
    <row r="46" spans="1:13" ht="13.5" customHeight="1">
      <c r="A46" s="1" t="s">
        <v>50</v>
      </c>
    </row>
    <row r="47" spans="1:13" ht="13.5" customHeight="1">
      <c r="A47" s="41" t="s">
        <v>51</v>
      </c>
    </row>
    <row r="48" spans="1:13" ht="12.75" customHeight="1">
      <c r="A48" s="1" t="s">
        <v>52</v>
      </c>
    </row>
    <row r="49" spans="1:9" ht="13.5" customHeight="1"/>
    <row r="50" spans="1:9" ht="13.5" customHeight="1" thickBot="1">
      <c r="A50" s="32"/>
      <c r="H50" s="56" t="s">
        <v>0</v>
      </c>
      <c r="I50" s="56"/>
    </row>
    <row r="51" spans="1:9" ht="15" customHeight="1">
      <c r="A51" s="33" t="s">
        <v>1</v>
      </c>
      <c r="B51" s="51" t="s">
        <v>2</v>
      </c>
      <c r="C51" s="51"/>
      <c r="D51" s="52" t="s">
        <v>3</v>
      </c>
      <c r="E51" s="52"/>
      <c r="F51" s="52" t="s">
        <v>4</v>
      </c>
      <c r="G51" s="53"/>
      <c r="H51" s="54" t="s">
        <v>5</v>
      </c>
      <c r="I51" s="55"/>
    </row>
    <row r="52" spans="1:9" ht="26.25" customHeight="1" thickBot="1">
      <c r="A52" s="34" t="s">
        <v>6</v>
      </c>
      <c r="B52" s="5" t="s">
        <v>7</v>
      </c>
      <c r="C52" s="5" t="s">
        <v>8</v>
      </c>
      <c r="D52" s="5" t="s">
        <v>7</v>
      </c>
      <c r="E52" s="5" t="s">
        <v>8</v>
      </c>
      <c r="F52" s="5" t="s">
        <v>7</v>
      </c>
      <c r="G52" s="6" t="s">
        <v>8</v>
      </c>
      <c r="H52" s="7" t="s">
        <v>7</v>
      </c>
      <c r="I52" s="8" t="s">
        <v>8</v>
      </c>
    </row>
    <row r="53" spans="1:9" ht="15" customHeight="1">
      <c r="A53" s="11" t="s">
        <v>53</v>
      </c>
      <c r="B53" s="12">
        <v>56882</v>
      </c>
      <c r="C53" s="13">
        <f t="shared" ref="C53:C75" si="11">ROUND(B53/H53*100,1)</f>
        <v>66.400000000000006</v>
      </c>
      <c r="D53" s="50">
        <v>23603</v>
      </c>
      <c r="E53" s="13">
        <f t="shared" ref="E53:E77" si="12">ROUND(D53/H53*100,1)</f>
        <v>27.6</v>
      </c>
      <c r="F53" s="12">
        <f>H53-B53-D53</f>
        <v>5122</v>
      </c>
      <c r="G53" s="14">
        <f t="shared" ref="G53:G77" si="13">I53-C53-E53</f>
        <v>5.9999999999999929</v>
      </c>
      <c r="H53" s="44">
        <v>85607</v>
      </c>
      <c r="I53" s="15">
        <v>100</v>
      </c>
    </row>
    <row r="54" spans="1:9" ht="15" customHeight="1">
      <c r="A54" s="11" t="s">
        <v>54</v>
      </c>
      <c r="B54" s="12">
        <v>29747</v>
      </c>
      <c r="C54" s="13">
        <f t="shared" si="11"/>
        <v>61.7</v>
      </c>
      <c r="D54" s="12">
        <v>13842</v>
      </c>
      <c r="E54" s="13">
        <f t="shared" si="12"/>
        <v>28.7</v>
      </c>
      <c r="F54" s="12">
        <f>H54-B54-D54</f>
        <v>4629</v>
      </c>
      <c r="G54" s="14">
        <f t="shared" si="13"/>
        <v>9.5999999999999979</v>
      </c>
      <c r="H54" s="44">
        <v>48218</v>
      </c>
      <c r="I54" s="15">
        <v>100</v>
      </c>
    </row>
    <row r="55" spans="1:9" ht="15" customHeight="1">
      <c r="A55" s="11" t="s">
        <v>55</v>
      </c>
      <c r="B55" s="12">
        <v>19769</v>
      </c>
      <c r="C55" s="13">
        <f t="shared" si="11"/>
        <v>32.5</v>
      </c>
      <c r="D55" s="12">
        <v>33428</v>
      </c>
      <c r="E55" s="13">
        <f t="shared" si="12"/>
        <v>55</v>
      </c>
      <c r="F55" s="12">
        <f t="shared" ref="F55:F57" si="14">H55-B55-D55</f>
        <v>7549</v>
      </c>
      <c r="G55" s="14">
        <f t="shared" si="13"/>
        <v>12.5</v>
      </c>
      <c r="H55" s="44">
        <v>60746</v>
      </c>
      <c r="I55" s="15">
        <v>100</v>
      </c>
    </row>
    <row r="56" spans="1:9" ht="15" customHeight="1">
      <c r="A56" s="11" t="s">
        <v>56</v>
      </c>
      <c r="B56" s="12">
        <v>4425</v>
      </c>
      <c r="C56" s="13">
        <f t="shared" si="11"/>
        <v>30.7</v>
      </c>
      <c r="D56" s="12">
        <v>9533</v>
      </c>
      <c r="E56" s="13">
        <f t="shared" si="12"/>
        <v>66.099999999999994</v>
      </c>
      <c r="F56" s="12">
        <f t="shared" si="14"/>
        <v>456</v>
      </c>
      <c r="G56" s="14">
        <f t="shared" si="13"/>
        <v>3.2000000000000028</v>
      </c>
      <c r="H56" s="44">
        <v>14414</v>
      </c>
      <c r="I56" s="15">
        <v>100</v>
      </c>
    </row>
    <row r="57" spans="1:9" ht="15" customHeight="1">
      <c r="A57" s="17" t="s">
        <v>57</v>
      </c>
      <c r="B57" s="18">
        <v>17201</v>
      </c>
      <c r="C57" s="19">
        <f t="shared" si="11"/>
        <v>30.9</v>
      </c>
      <c r="D57" s="18">
        <v>35556</v>
      </c>
      <c r="E57" s="13">
        <f t="shared" si="12"/>
        <v>63.9</v>
      </c>
      <c r="F57" s="18">
        <f t="shared" si="14"/>
        <v>2908</v>
      </c>
      <c r="G57" s="20">
        <f t="shared" si="13"/>
        <v>5.1999999999999957</v>
      </c>
      <c r="H57" s="46">
        <v>55665</v>
      </c>
      <c r="I57" s="21">
        <v>100</v>
      </c>
    </row>
    <row r="58" spans="1:9" ht="15" customHeight="1">
      <c r="A58" s="22" t="s">
        <v>58</v>
      </c>
      <c r="B58" s="47">
        <v>19502</v>
      </c>
      <c r="C58" s="13">
        <f t="shared" si="11"/>
        <v>42.4</v>
      </c>
      <c r="D58" s="47">
        <v>19726</v>
      </c>
      <c r="E58" s="23">
        <f t="shared" si="12"/>
        <v>42.9</v>
      </c>
      <c r="F58" s="12">
        <f>H58-B58-D58</f>
        <v>6714</v>
      </c>
      <c r="G58" s="14">
        <f t="shared" si="13"/>
        <v>14.700000000000003</v>
      </c>
      <c r="H58" s="49">
        <v>45942</v>
      </c>
      <c r="I58" s="25">
        <v>100</v>
      </c>
    </row>
    <row r="59" spans="1:9" ht="15" customHeight="1">
      <c r="A59" s="11" t="s">
        <v>59</v>
      </c>
      <c r="B59" s="12">
        <v>26229</v>
      </c>
      <c r="C59" s="13">
        <f t="shared" si="11"/>
        <v>40.799999999999997</v>
      </c>
      <c r="D59" s="12">
        <v>30666</v>
      </c>
      <c r="E59" s="13">
        <f t="shared" si="12"/>
        <v>47.7</v>
      </c>
      <c r="F59" s="12">
        <f>H59-B59-D59</f>
        <v>7386</v>
      </c>
      <c r="G59" s="14">
        <f t="shared" si="13"/>
        <v>11.5</v>
      </c>
      <c r="H59" s="44">
        <v>64281</v>
      </c>
      <c r="I59" s="15">
        <v>100</v>
      </c>
    </row>
    <row r="60" spans="1:9" ht="15" customHeight="1">
      <c r="A60" s="11" t="s">
        <v>60</v>
      </c>
      <c r="B60" s="12">
        <v>7886</v>
      </c>
      <c r="C60" s="13">
        <f t="shared" si="11"/>
        <v>28</v>
      </c>
      <c r="D60" s="12">
        <v>17947</v>
      </c>
      <c r="E60" s="13">
        <f t="shared" si="12"/>
        <v>63.7</v>
      </c>
      <c r="F60" s="12">
        <f t="shared" ref="F60:F62" si="15">H60-B60-D60</f>
        <v>2334</v>
      </c>
      <c r="G60" s="14">
        <f t="shared" si="13"/>
        <v>8.2999999999999972</v>
      </c>
      <c r="H60" s="44">
        <v>28167</v>
      </c>
      <c r="I60" s="15">
        <v>100</v>
      </c>
    </row>
    <row r="61" spans="1:9" ht="15" customHeight="1">
      <c r="A61" s="11" t="s">
        <v>61</v>
      </c>
      <c r="B61" s="12">
        <v>18413</v>
      </c>
      <c r="C61" s="13">
        <f t="shared" si="11"/>
        <v>48.4</v>
      </c>
      <c r="D61" s="12">
        <v>16709</v>
      </c>
      <c r="E61" s="13">
        <f t="shared" si="12"/>
        <v>43.9</v>
      </c>
      <c r="F61" s="12">
        <f t="shared" si="15"/>
        <v>2935</v>
      </c>
      <c r="G61" s="14">
        <f t="shared" si="13"/>
        <v>7.7000000000000028</v>
      </c>
      <c r="H61" s="44">
        <v>38057</v>
      </c>
      <c r="I61" s="15">
        <v>100</v>
      </c>
    </row>
    <row r="62" spans="1:9" ht="15" customHeight="1">
      <c r="A62" s="17" t="s">
        <v>62</v>
      </c>
      <c r="B62" s="18">
        <v>7596</v>
      </c>
      <c r="C62" s="19">
        <f t="shared" si="11"/>
        <v>26.8</v>
      </c>
      <c r="D62" s="18">
        <v>17801</v>
      </c>
      <c r="E62" s="13">
        <f t="shared" si="12"/>
        <v>62.9</v>
      </c>
      <c r="F62" s="18">
        <f t="shared" si="15"/>
        <v>2916</v>
      </c>
      <c r="G62" s="20">
        <f t="shared" si="13"/>
        <v>10.300000000000004</v>
      </c>
      <c r="H62" s="46">
        <v>28313</v>
      </c>
      <c r="I62" s="21">
        <v>100</v>
      </c>
    </row>
    <row r="63" spans="1:9" ht="15" customHeight="1">
      <c r="A63" s="22" t="s">
        <v>63</v>
      </c>
      <c r="B63" s="47">
        <v>4227</v>
      </c>
      <c r="C63" s="13">
        <f t="shared" si="11"/>
        <v>43.9</v>
      </c>
      <c r="D63" s="47">
        <v>4249</v>
      </c>
      <c r="E63" s="23">
        <f t="shared" si="12"/>
        <v>44.1</v>
      </c>
      <c r="F63" s="12">
        <f>H63-B63-D63</f>
        <v>1159</v>
      </c>
      <c r="G63" s="14">
        <f t="shared" si="13"/>
        <v>12</v>
      </c>
      <c r="H63" s="49">
        <v>9635</v>
      </c>
      <c r="I63" s="25">
        <v>100</v>
      </c>
    </row>
    <row r="64" spans="1:9" ht="15" customHeight="1">
      <c r="A64" s="11" t="s">
        <v>64</v>
      </c>
      <c r="B64" s="12">
        <v>6710</v>
      </c>
      <c r="C64" s="13">
        <f t="shared" si="11"/>
        <v>15.8</v>
      </c>
      <c r="D64" s="12">
        <v>32209</v>
      </c>
      <c r="E64" s="13">
        <f t="shared" si="12"/>
        <v>75.599999999999994</v>
      </c>
      <c r="F64" s="12">
        <f>H64-B64-D64</f>
        <v>3680</v>
      </c>
      <c r="G64" s="14">
        <f t="shared" si="13"/>
        <v>8.6000000000000085</v>
      </c>
      <c r="H64" s="44">
        <v>42599</v>
      </c>
      <c r="I64" s="15">
        <v>100</v>
      </c>
    </row>
    <row r="65" spans="1:9" ht="15" customHeight="1">
      <c r="A65" s="11" t="s">
        <v>65</v>
      </c>
      <c r="B65" s="12">
        <v>9746</v>
      </c>
      <c r="C65" s="13">
        <f t="shared" si="11"/>
        <v>26.8</v>
      </c>
      <c r="D65" s="12">
        <v>24393</v>
      </c>
      <c r="E65" s="13">
        <f t="shared" si="12"/>
        <v>67.099999999999994</v>
      </c>
      <c r="F65" s="12">
        <f t="shared" ref="F65:F67" si="16">H65-B65-D65</f>
        <v>2224</v>
      </c>
      <c r="G65" s="14">
        <f t="shared" si="13"/>
        <v>6.1000000000000085</v>
      </c>
      <c r="H65" s="44">
        <v>36363</v>
      </c>
      <c r="I65" s="15">
        <v>100</v>
      </c>
    </row>
    <row r="66" spans="1:9" ht="15" customHeight="1">
      <c r="A66" s="11" t="s">
        <v>66</v>
      </c>
      <c r="B66" s="12">
        <v>4117</v>
      </c>
      <c r="C66" s="13">
        <f t="shared" si="11"/>
        <v>16.100000000000001</v>
      </c>
      <c r="D66" s="12">
        <v>19387</v>
      </c>
      <c r="E66" s="13">
        <f t="shared" si="12"/>
        <v>75.7</v>
      </c>
      <c r="F66" s="12">
        <f t="shared" si="16"/>
        <v>2120</v>
      </c>
      <c r="G66" s="14">
        <f t="shared" si="13"/>
        <v>8.2000000000000028</v>
      </c>
      <c r="H66" s="44">
        <v>25624</v>
      </c>
      <c r="I66" s="15">
        <v>100</v>
      </c>
    </row>
    <row r="67" spans="1:9" ht="15" customHeight="1">
      <c r="A67" s="17" t="s">
        <v>67</v>
      </c>
      <c r="B67" s="18">
        <v>5886</v>
      </c>
      <c r="C67" s="19">
        <f t="shared" si="11"/>
        <v>38.4</v>
      </c>
      <c r="D67" s="18">
        <v>7938</v>
      </c>
      <c r="E67" s="13">
        <f t="shared" si="12"/>
        <v>51.7</v>
      </c>
      <c r="F67" s="18">
        <f t="shared" si="16"/>
        <v>1519</v>
      </c>
      <c r="G67" s="20">
        <f t="shared" si="13"/>
        <v>9.8999999999999986</v>
      </c>
      <c r="H67" s="46">
        <v>15343</v>
      </c>
      <c r="I67" s="21">
        <v>100</v>
      </c>
    </row>
    <row r="68" spans="1:9" ht="15" customHeight="1">
      <c r="A68" s="22" t="s">
        <v>68</v>
      </c>
      <c r="B68" s="47">
        <v>162</v>
      </c>
      <c r="C68" s="13">
        <f t="shared" si="11"/>
        <v>97.6</v>
      </c>
      <c r="D68" s="47">
        <v>4</v>
      </c>
      <c r="E68" s="23">
        <f t="shared" si="12"/>
        <v>2.4</v>
      </c>
      <c r="F68" s="12">
        <f>H68-B68-D68</f>
        <v>0</v>
      </c>
      <c r="G68" s="14">
        <f t="shared" si="13"/>
        <v>5.773159728050814E-15</v>
      </c>
      <c r="H68" s="49">
        <v>166</v>
      </c>
      <c r="I68" s="25">
        <v>100</v>
      </c>
    </row>
    <row r="69" spans="1:9" ht="15" customHeight="1">
      <c r="A69" s="11" t="s">
        <v>69</v>
      </c>
      <c r="B69" s="12">
        <v>5732</v>
      </c>
      <c r="C69" s="13">
        <f t="shared" si="11"/>
        <v>35</v>
      </c>
      <c r="D69" s="12">
        <v>10002</v>
      </c>
      <c r="E69" s="13">
        <f t="shared" si="12"/>
        <v>61</v>
      </c>
      <c r="F69" s="12">
        <f>H69-B69-D69</f>
        <v>654</v>
      </c>
      <c r="G69" s="14">
        <f t="shared" si="13"/>
        <v>4</v>
      </c>
      <c r="H69" s="44">
        <v>16388</v>
      </c>
      <c r="I69" s="15">
        <v>100</v>
      </c>
    </row>
    <row r="70" spans="1:9" ht="15" customHeight="1">
      <c r="A70" s="11" t="s">
        <v>70</v>
      </c>
      <c r="B70" s="12">
        <v>5750</v>
      </c>
      <c r="C70" s="13">
        <f t="shared" si="11"/>
        <v>26.7</v>
      </c>
      <c r="D70" s="12">
        <v>14259</v>
      </c>
      <c r="E70" s="13">
        <f t="shared" si="12"/>
        <v>66.3</v>
      </c>
      <c r="F70" s="12">
        <f t="shared" ref="F70:F72" si="17">H70-B70-D70</f>
        <v>1488</v>
      </c>
      <c r="G70" s="14">
        <f t="shared" si="13"/>
        <v>7</v>
      </c>
      <c r="H70" s="44">
        <v>21497</v>
      </c>
      <c r="I70" s="15">
        <v>100</v>
      </c>
    </row>
    <row r="71" spans="1:9" ht="15" customHeight="1">
      <c r="A71" s="11" t="s">
        <v>71</v>
      </c>
      <c r="B71" s="12">
        <v>25542</v>
      </c>
      <c r="C71" s="13">
        <f t="shared" si="11"/>
        <v>40.700000000000003</v>
      </c>
      <c r="D71" s="12">
        <v>33349</v>
      </c>
      <c r="E71" s="13">
        <f t="shared" si="12"/>
        <v>53.2</v>
      </c>
      <c r="F71" s="12">
        <f t="shared" si="17"/>
        <v>3793</v>
      </c>
      <c r="G71" s="14">
        <f t="shared" si="13"/>
        <v>6.0999999999999943</v>
      </c>
      <c r="H71" s="44">
        <v>62684</v>
      </c>
      <c r="I71" s="15">
        <v>100</v>
      </c>
    </row>
    <row r="72" spans="1:9" ht="15" customHeight="1">
      <c r="A72" s="17" t="s">
        <v>72</v>
      </c>
      <c r="B72" s="18">
        <v>23716</v>
      </c>
      <c r="C72" s="19">
        <f t="shared" si="11"/>
        <v>30.3</v>
      </c>
      <c r="D72" s="18">
        <v>46247</v>
      </c>
      <c r="E72" s="19">
        <f t="shared" si="12"/>
        <v>59.1</v>
      </c>
      <c r="F72" s="18">
        <f t="shared" si="17"/>
        <v>8335</v>
      </c>
      <c r="G72" s="20">
        <f t="shared" si="13"/>
        <v>10.600000000000001</v>
      </c>
      <c r="H72" s="46">
        <v>78298</v>
      </c>
      <c r="I72" s="21">
        <v>100</v>
      </c>
    </row>
    <row r="73" spans="1:9" ht="15" customHeight="1">
      <c r="A73" s="11" t="s">
        <v>73</v>
      </c>
      <c r="B73" s="12">
        <v>35451</v>
      </c>
      <c r="C73" s="13">
        <f t="shared" si="11"/>
        <v>64.099999999999994</v>
      </c>
      <c r="D73" s="12">
        <v>16100</v>
      </c>
      <c r="E73" s="13">
        <f t="shared" si="12"/>
        <v>29.1</v>
      </c>
      <c r="F73" s="12">
        <f>H73-B73-D73</f>
        <v>3712</v>
      </c>
      <c r="G73" s="14">
        <f t="shared" si="13"/>
        <v>6.8000000000000043</v>
      </c>
      <c r="H73" s="44">
        <v>55263</v>
      </c>
      <c r="I73" s="15">
        <v>100</v>
      </c>
    </row>
    <row r="74" spans="1:9" ht="15" customHeight="1">
      <c r="A74" s="11" t="s">
        <v>74</v>
      </c>
      <c r="B74" s="12">
        <v>42974</v>
      </c>
      <c r="C74" s="13">
        <f t="shared" si="11"/>
        <v>54</v>
      </c>
      <c r="D74" s="12">
        <v>31441</v>
      </c>
      <c r="E74" s="13">
        <f t="shared" si="12"/>
        <v>39.5</v>
      </c>
      <c r="F74" s="12">
        <f>H74-B74-D74</f>
        <v>5151</v>
      </c>
      <c r="G74" s="14">
        <f t="shared" si="13"/>
        <v>6.5</v>
      </c>
      <c r="H74" s="44">
        <v>79566</v>
      </c>
      <c r="I74" s="15">
        <v>100</v>
      </c>
    </row>
    <row r="75" spans="1:9" ht="15" customHeight="1" thickBot="1">
      <c r="A75" s="11" t="s">
        <v>75</v>
      </c>
      <c r="B75" s="12">
        <v>48260</v>
      </c>
      <c r="C75" s="13">
        <f t="shared" si="11"/>
        <v>68.7</v>
      </c>
      <c r="D75" s="12">
        <v>19133</v>
      </c>
      <c r="E75" s="13">
        <f t="shared" si="12"/>
        <v>27.2</v>
      </c>
      <c r="F75" s="12">
        <f t="shared" ref="F75:F77" si="18">H75-B75-D75</f>
        <v>2828</v>
      </c>
      <c r="G75" s="14">
        <f t="shared" si="13"/>
        <v>4.0999999999999979</v>
      </c>
      <c r="H75" s="44">
        <v>70221</v>
      </c>
      <c r="I75" s="15">
        <v>100</v>
      </c>
    </row>
    <row r="76" spans="1:9" ht="15" customHeight="1" thickTop="1" thickBot="1">
      <c r="A76" s="35" t="s">
        <v>76</v>
      </c>
      <c r="B76" s="36">
        <f>SUM(B53:B75)</f>
        <v>425923</v>
      </c>
      <c r="C76" s="37">
        <f>ROUND(B76/H76*100,1)</f>
        <v>43.3</v>
      </c>
      <c r="D76" s="36">
        <f>SUM(D53:D75)</f>
        <v>477522</v>
      </c>
      <c r="E76" s="37">
        <f t="shared" si="12"/>
        <v>48.6</v>
      </c>
      <c r="F76" s="36">
        <f t="shared" si="18"/>
        <v>79612</v>
      </c>
      <c r="G76" s="38">
        <f t="shared" si="13"/>
        <v>8.1000000000000014</v>
      </c>
      <c r="H76" s="42">
        <f>SUM(H53:H75)</f>
        <v>983057</v>
      </c>
      <c r="I76" s="39">
        <v>100</v>
      </c>
    </row>
    <row r="77" spans="1:9" ht="15" customHeight="1" thickTop="1" thickBot="1">
      <c r="A77" s="26" t="s">
        <v>77</v>
      </c>
      <c r="B77" s="27">
        <f>B45+B76</f>
        <v>10710985</v>
      </c>
      <c r="C77" s="28">
        <f>ROUND(B77/H77*100,1)</f>
        <v>62</v>
      </c>
      <c r="D77" s="27">
        <f>D45+D76</f>
        <v>4901423</v>
      </c>
      <c r="E77" s="28">
        <f t="shared" si="12"/>
        <v>28.4</v>
      </c>
      <c r="F77" s="27">
        <f t="shared" si="18"/>
        <v>1673396</v>
      </c>
      <c r="G77" s="29">
        <f t="shared" si="13"/>
        <v>9.6000000000000014</v>
      </c>
      <c r="H77" s="30">
        <f>H45+H76</f>
        <v>17285804</v>
      </c>
      <c r="I77" s="31">
        <v>100</v>
      </c>
    </row>
    <row r="78" spans="1:9" ht="13.5" customHeight="1">
      <c r="A78" s="1" t="s">
        <v>50</v>
      </c>
    </row>
    <row r="79" spans="1:9" ht="13.5" customHeight="1">
      <c r="A79" s="41" t="s">
        <v>51</v>
      </c>
    </row>
    <row r="80" spans="1:9" ht="12.75" customHeight="1">
      <c r="A80" s="1" t="s">
        <v>52</v>
      </c>
    </row>
  </sheetData>
  <mergeCells count="10">
    <mergeCell ref="B51:C51"/>
    <mergeCell ref="D51:E51"/>
    <mergeCell ref="F51:G51"/>
    <mergeCell ref="H51:I51"/>
    <mergeCell ref="H2:I2"/>
    <mergeCell ref="H50:I50"/>
    <mergeCell ref="B3:C3"/>
    <mergeCell ref="D3:E3"/>
    <mergeCell ref="F3:G3"/>
    <mergeCell ref="H3:I3"/>
  </mergeCells>
  <phoneticPr fontId="2"/>
  <pageMargins left="0.59055118110236227" right="0.59055118110236227" top="0.98425196850393704" bottom="0.98425196850393704" header="0.51181102362204722" footer="0.51181102362204722"/>
  <pageSetup paperSize="9" firstPageNumber="339" orientation="portrait" useFirstPageNumber="1" r:id="rId1"/>
  <headerFooter differentOddEven="1" scaleWithDoc="0" alignWithMargins="0">
    <oddHeader>&amp;LⅡ　市町村税の納税
　３　滞納整理の状況</oddHeader>
    <oddFooter>&amp;C&amp;"ＭＳ ゴシック,標準"&amp;11&amp;P</oddFooter>
    <evenFooter>&amp;C&amp;P</evenFooter>
  </headerFooter>
  <rowBreaks count="1" manualBreakCount="1">
    <brk id="4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　税目別収入未済額・構成比(令和5年度)</vt:lpstr>
      <vt:lpstr>'第19表　税目別収入未済額・構成比(令和5年度)'!Print_Area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2025-02-21T09:51:58Z</cp:lastPrinted>
  <dcterms:created xsi:type="dcterms:W3CDTF">2010-03-17T02:22:37Z</dcterms:created>
  <dcterms:modified xsi:type="dcterms:W3CDTF">2025-02-21T09:52:09Z</dcterms:modified>
</cp:coreProperties>
</file>