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91628304-7353-43EF-83A3-756B4BB1404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(1)　収入未済額の推移" sheetId="1" r:id="rId1"/>
  </sheets>
  <definedNames>
    <definedName name="_xlnm.Print_Area" localSheetId="0">'(1)　収入未済額の推移'!$A$1:$I$60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D16" i="1"/>
  <c r="B16" i="1"/>
  <c r="H15" i="1"/>
  <c r="D15" i="1"/>
  <c r="B15" i="1"/>
  <c r="F14" i="1"/>
  <c r="F16" i="1" s="1"/>
  <c r="E14" i="1"/>
  <c r="C14" i="1"/>
  <c r="G14" i="1" s="1"/>
  <c r="H13" i="1"/>
  <c r="D13" i="1"/>
  <c r="B13" i="1"/>
  <c r="F12" i="1"/>
  <c r="F13" i="1" s="1"/>
  <c r="E12" i="1"/>
  <c r="C12" i="1"/>
  <c r="G12" i="1" s="1"/>
  <c r="H11" i="1"/>
  <c r="D11" i="1"/>
  <c r="B11" i="1"/>
  <c r="F10" i="1"/>
  <c r="F11" i="1" s="1"/>
  <c r="E10" i="1"/>
  <c r="C10" i="1"/>
  <c r="G10" i="1" s="1"/>
  <c r="H9" i="1"/>
  <c r="D9" i="1"/>
  <c r="B9" i="1"/>
  <c r="F8" i="1"/>
  <c r="F9" i="1" s="1"/>
  <c r="E8" i="1"/>
  <c r="C8" i="1"/>
  <c r="G8" i="1" s="1"/>
  <c r="H7" i="1"/>
  <c r="D7" i="1"/>
  <c r="B7" i="1"/>
  <c r="F6" i="1"/>
  <c r="F7" i="1" s="1"/>
  <c r="E6" i="1"/>
  <c r="C6" i="1"/>
  <c r="G6" i="1" s="1"/>
  <c r="F15" i="1" l="1"/>
</calcChain>
</file>

<file path=xl/sharedStrings.xml><?xml version="1.0" encoding="utf-8"?>
<sst xmlns="http://schemas.openxmlformats.org/spreadsheetml/2006/main" count="27" uniqueCount="21">
  <si>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</si>
  <si>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</si>
  <si>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</si>
  <si>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</si>
  <si>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</si>
  <si>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</si>
  <si>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</si>
  <si>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</si>
  <si>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</si>
  <si>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</si>
  <si>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(単位：千円)</t>
    <rPh sb="1" eb="3">
      <t>タンイ</t>
    </rPh>
    <rPh sb="4" eb="6">
      <t>センエン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</si>
  <si>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</si>
  <si>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</si>
  <si>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</si>
  <si>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</si>
  <si>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元年度</t>
    <rPh sb="0" eb="2">
      <t>ガンネン</t>
    </rPh>
    <rPh sb="2" eb="3">
      <t>ド</t>
    </rPh>
    <phoneticPr fontId="2"/>
  </si>
  <si>
    <t>４年度</t>
    <rPh sb="1" eb="3">
      <t>ネンド</t>
    </rPh>
    <phoneticPr fontId="2"/>
  </si>
  <si>
    <t>　国民健康保険税を除く</t>
    <rPh sb="1" eb="3">
      <t>コクミン</t>
    </rPh>
    <rPh sb="3" eb="5">
      <t>ケンコウ</t>
    </rPh>
    <rPh sb="5" eb="7">
      <t>ホケン</t>
    </rPh>
    <rPh sb="7" eb="8">
      <t>ゼイ</t>
    </rPh>
    <rPh sb="9" eb="10">
      <t>ノゾ</t>
    </rPh>
    <phoneticPr fontId="2"/>
  </si>
  <si>
    <t>５年度</t>
    <rPh sb="1" eb="3">
      <t>ネンド</t>
    </rPh>
    <phoneticPr fontId="2"/>
  </si>
  <si>
    <t>５/４(%)</t>
    <phoneticPr fontId="2"/>
  </si>
  <si>
    <t>　下段の数値は、令和元年度を100とした場合の割合である。</t>
    <rPh sb="1" eb="3">
      <t>ゲダン</t>
    </rPh>
    <rPh sb="4" eb="6">
      <t>スウチ</t>
    </rPh>
    <rPh sb="8" eb="10">
      <t>レイワ</t>
    </rPh>
    <rPh sb="10" eb="12">
      <t>ガンネン</t>
    </rPh>
    <rPh sb="12" eb="13">
      <t>ド</t>
    </rPh>
    <rPh sb="13" eb="15">
      <t>ヘイネンド</t>
    </rPh>
    <rPh sb="20" eb="22">
      <t>バアイ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</si>
</sst>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zoomScaleNormal="100" zoomScaleSheetLayoutView="100" workbookViewId="0"/>
  </sheetViews>
  <sheetFormatPr defaultColWidth="9.33203125" defaultRowHeight="12"/>
  <cols>
    <col min="1" max="1" width="11.33203125" style="1" customWidth="1"/>
    <col min="2" max="2" width="13.109375" style="2" customWidth="1"/>
    <col min="3" max="3" width="10.33203125" style="2" customWidth="1"/>
    <col min="4" max="4" width="13.109375" style="2" customWidth="1"/>
    <col min="5" max="5" width="10.33203125" style="2" customWidth="1"/>
    <col min="6" max="6" width="13.109375" style="2" customWidth="1"/>
    <col min="7" max="7" width="10.33203125" style="2" customWidth="1"/>
    <col min="8" max="8" width="14.44140625" style="2" customWidth="1"/>
    <col min="9" max="9" width="10.33203125" style="2" customWidth="1"/>
    <col min="10" max="10" width="8.77734375" style="2" customWidth="1"/>
    <col min="11" max="11" width="11.33203125" style="2" customWidth="1"/>
    <col min="12" max="12" width="8.77734375" style="2" customWidth="1"/>
    <col min="13" max="13" width="11.33203125" style="2" customWidth="1"/>
    <col min="14" max="16384" width="9.33203125" style="1"/>
  </cols>
  <sheetData>
    <row r="1" spans="1:13" ht="15" customHeight="1">
      <c r="A1" s="8"/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11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9" t="s">
        <v>10</v>
      </c>
      <c r="I3" s="39"/>
    </row>
    <row r="4" spans="1:13" s="4" customFormat="1" ht="16" customHeight="1">
      <c r="A4" s="11" t="s">
        <v>8</v>
      </c>
      <c r="B4" s="38" t="s">
        <v>7</v>
      </c>
      <c r="C4" s="38"/>
      <c r="D4" s="44" t="s">
        <v>4</v>
      </c>
      <c r="E4" s="44"/>
      <c r="F4" s="44" t="s">
        <v>0</v>
      </c>
      <c r="G4" s="45"/>
      <c r="H4" s="46" t="s">
        <v>1</v>
      </c>
      <c r="I4" s="47"/>
      <c r="J4" s="3"/>
      <c r="K4" s="3"/>
      <c r="L4" s="3"/>
      <c r="M4" s="3"/>
    </row>
    <row r="5" spans="1:13" s="6" customFormat="1" ht="16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6" customHeight="1">
      <c r="A6" s="36" t="s">
        <v>15</v>
      </c>
      <c r="B6" s="18">
        <v>14414046</v>
      </c>
      <c r="C6" s="19">
        <f>ROUND(B6/H6*100,1)</f>
        <v>56.5</v>
      </c>
      <c r="D6" s="18">
        <v>8579134</v>
      </c>
      <c r="E6" s="19">
        <f>ROUND(D6/H6*100,1)</f>
        <v>33.700000000000003</v>
      </c>
      <c r="F6" s="18">
        <f>H6-B6-D6</f>
        <v>2496881</v>
      </c>
      <c r="G6" s="20">
        <f>100-C6-E6</f>
        <v>9.7999999999999972</v>
      </c>
      <c r="H6" s="35">
        <v>25490061</v>
      </c>
      <c r="I6" s="21">
        <v>100</v>
      </c>
      <c r="J6" s="7"/>
      <c r="K6" s="7"/>
      <c r="L6" s="7"/>
      <c r="M6" s="7"/>
    </row>
    <row r="7" spans="1:13" s="4" customFormat="1" ht="16" customHeight="1">
      <c r="A7" s="37"/>
      <c r="B7" s="33">
        <f>B6/B$6*100</f>
        <v>100</v>
      </c>
      <c r="C7" s="22"/>
      <c r="D7" s="33">
        <f>D6/D$6*100</f>
        <v>100</v>
      </c>
      <c r="E7" s="22"/>
      <c r="F7" s="33">
        <f>F6/F$6*100</f>
        <v>100</v>
      </c>
      <c r="G7" s="23"/>
      <c r="H7" s="34">
        <f>H6/H$6*100</f>
        <v>100</v>
      </c>
      <c r="I7" s="24"/>
      <c r="J7" s="7"/>
      <c r="K7" s="7"/>
      <c r="L7" s="7"/>
      <c r="M7" s="7"/>
    </row>
    <row r="8" spans="1:13" s="4" customFormat="1" ht="16" customHeight="1">
      <c r="A8" s="36" t="s">
        <v>13</v>
      </c>
      <c r="B8" s="18">
        <v>13138498</v>
      </c>
      <c r="C8" s="19">
        <f>ROUND(B8/H8*100,1)</f>
        <v>52.5</v>
      </c>
      <c r="D8" s="18">
        <v>8658636</v>
      </c>
      <c r="E8" s="19">
        <f>ROUND(D8/H8*100,1)</f>
        <v>34.6</v>
      </c>
      <c r="F8" s="18">
        <f>H8-B8-D8</f>
        <v>3236559</v>
      </c>
      <c r="G8" s="20">
        <f>100-C8-E8</f>
        <v>12.899999999999999</v>
      </c>
      <c r="H8" s="35">
        <v>25033693</v>
      </c>
      <c r="I8" s="21">
        <v>100</v>
      </c>
      <c r="J8" s="7"/>
      <c r="K8" s="7"/>
      <c r="L8" s="7"/>
      <c r="M8" s="7"/>
    </row>
    <row r="9" spans="1:13" s="4" customFormat="1" ht="16" customHeight="1">
      <c r="A9" s="37"/>
      <c r="B9" s="33">
        <f>B8/B$6*100</f>
        <v>91.150659571920329</v>
      </c>
      <c r="C9" s="22"/>
      <c r="D9" s="33">
        <f>D8/D$6*100</f>
        <v>100.92669026967059</v>
      </c>
      <c r="E9" s="22"/>
      <c r="F9" s="33">
        <f>F8/F$6*100</f>
        <v>129.62407900096161</v>
      </c>
      <c r="G9" s="23"/>
      <c r="H9" s="34">
        <f>H8/H$6*100</f>
        <v>98.209623743152292</v>
      </c>
      <c r="I9" s="24"/>
      <c r="J9" s="7"/>
      <c r="K9" s="7"/>
      <c r="L9" s="7"/>
      <c r="M9" s="7"/>
    </row>
    <row r="10" spans="1:13" s="4" customFormat="1" ht="16" customHeight="1">
      <c r="A10" s="36" t="s">
        <v>14</v>
      </c>
      <c r="B10" s="18">
        <v>11744143</v>
      </c>
      <c r="C10" s="19">
        <f>ROUND(B10/H10*100,1)</f>
        <v>59.7</v>
      </c>
      <c r="D10" s="18">
        <v>5943253</v>
      </c>
      <c r="E10" s="19">
        <f>ROUND(D10/H10*100,1)</f>
        <v>30.2</v>
      </c>
      <c r="F10" s="18">
        <f>H10-B10-D10</f>
        <v>1985963</v>
      </c>
      <c r="G10" s="20">
        <f>100-C10-E10</f>
        <v>10.099999999999998</v>
      </c>
      <c r="H10" s="35">
        <v>19673359</v>
      </c>
      <c r="I10" s="21">
        <v>100</v>
      </c>
      <c r="J10" s="7"/>
      <c r="K10" s="7"/>
      <c r="L10" s="7"/>
      <c r="M10" s="7"/>
    </row>
    <row r="11" spans="1:13" s="4" customFormat="1" ht="16" customHeight="1">
      <c r="A11" s="37"/>
      <c r="B11" s="33">
        <f>B10/B$6*100</f>
        <v>81.47707451467825</v>
      </c>
      <c r="C11" s="22"/>
      <c r="D11" s="33">
        <f>D10/D$6*100</f>
        <v>69.275675143901466</v>
      </c>
      <c r="E11" s="22"/>
      <c r="F11" s="33">
        <f>F10/F$6*100</f>
        <v>79.537751298520035</v>
      </c>
      <c r="G11" s="23"/>
      <c r="H11" s="34">
        <f>H10/H$6*100</f>
        <v>77.180509689639422</v>
      </c>
      <c r="I11" s="24"/>
      <c r="J11" s="7"/>
      <c r="K11" s="7"/>
      <c r="L11" s="7"/>
      <c r="M11" s="7"/>
    </row>
    <row r="12" spans="1:13" s="4" customFormat="1" ht="16" customHeight="1">
      <c r="A12" s="36" t="s">
        <v>16</v>
      </c>
      <c r="B12" s="18">
        <v>11420401</v>
      </c>
      <c r="C12" s="19">
        <f>ROUND(B12/H12*100,1)</f>
        <v>61.3</v>
      </c>
      <c r="D12" s="18">
        <v>5417598</v>
      </c>
      <c r="E12" s="19">
        <f>ROUND(D12/H12*100,1)</f>
        <v>29.1</v>
      </c>
      <c r="F12" s="18">
        <f>H12-B12-D12</f>
        <v>1793609</v>
      </c>
      <c r="G12" s="20">
        <f>100-C12-E12</f>
        <v>9.6000000000000014</v>
      </c>
      <c r="H12" s="35">
        <v>18631608</v>
      </c>
      <c r="I12" s="21">
        <v>100</v>
      </c>
      <c r="J12" s="3"/>
      <c r="K12" s="3"/>
      <c r="L12" s="3"/>
      <c r="M12" s="3"/>
    </row>
    <row r="13" spans="1:13" s="4" customFormat="1" ht="16" customHeight="1">
      <c r="A13" s="37"/>
      <c r="B13" s="33">
        <f>B12/B$6*100</f>
        <v>79.231056984277686</v>
      </c>
      <c r="C13" s="22"/>
      <c r="D13" s="33">
        <f>D12/D$6*100</f>
        <v>63.148541566083473</v>
      </c>
      <c r="E13" s="22"/>
      <c r="F13" s="33">
        <f>F12/F$6*100</f>
        <v>71.833980073539749</v>
      </c>
      <c r="G13" s="23"/>
      <c r="H13" s="34">
        <f>H12/H$6*100</f>
        <v>73.093618724568771</v>
      </c>
      <c r="I13" s="24"/>
      <c r="J13" s="3"/>
      <c r="K13" s="3"/>
      <c r="L13" s="3"/>
      <c r="M13" s="3"/>
    </row>
    <row r="14" spans="1:13" s="4" customFormat="1" ht="16" customHeight="1">
      <c r="A14" s="36" t="s">
        <v>18</v>
      </c>
      <c r="B14" s="18">
        <v>10710985</v>
      </c>
      <c r="C14" s="19">
        <f>ROUND(B14/H14*100,1)</f>
        <v>62</v>
      </c>
      <c r="D14" s="18">
        <v>4901423</v>
      </c>
      <c r="E14" s="19">
        <f>ROUND(D14/H14*100,1)</f>
        <v>28.4</v>
      </c>
      <c r="F14" s="18">
        <f>H14-B14-D14</f>
        <v>1673396</v>
      </c>
      <c r="G14" s="20">
        <f>100-C14-E14</f>
        <v>9.6000000000000014</v>
      </c>
      <c r="H14" s="35">
        <v>17285804</v>
      </c>
      <c r="I14" s="21">
        <v>100</v>
      </c>
      <c r="J14" s="3"/>
      <c r="K14" s="3"/>
      <c r="L14" s="3"/>
      <c r="M14" s="3"/>
    </row>
    <row r="15" spans="1:13" s="4" customFormat="1" ht="16" customHeight="1">
      <c r="A15" s="37"/>
      <c r="B15" s="33">
        <f>B14/B$6*100</f>
        <v>74.30935769179591</v>
      </c>
      <c r="C15" s="22"/>
      <c r="D15" s="33">
        <f>D14/D$6*100</f>
        <v>57.131908651852271</v>
      </c>
      <c r="E15" s="22"/>
      <c r="F15" s="33">
        <f>F14/F$6*100</f>
        <v>67.019453470149358</v>
      </c>
      <c r="G15" s="23"/>
      <c r="H15" s="34">
        <f>H14/H$6*100</f>
        <v>67.813898130726329</v>
      </c>
      <c r="I15" s="24"/>
      <c r="J15" s="3"/>
      <c r="K15" s="3"/>
      <c r="L15" s="3"/>
      <c r="M15" s="3"/>
    </row>
    <row r="16" spans="1:13" s="4" customFormat="1" ht="16" customHeight="1">
      <c r="A16" s="25" t="s">
        <v>6</v>
      </c>
      <c r="B16" s="40">
        <f>B14/B12*100</f>
        <v>93.788169084430578</v>
      </c>
      <c r="C16" s="18"/>
      <c r="D16" s="40">
        <f>D14/D12*100</f>
        <v>90.472253570678376</v>
      </c>
      <c r="E16" s="18"/>
      <c r="F16" s="40">
        <f>F14/F12*100</f>
        <v>93.29770312258691</v>
      </c>
      <c r="G16" s="26"/>
      <c r="H16" s="42">
        <f>H14/H12*100</f>
        <v>92.776769455432941</v>
      </c>
      <c r="I16" s="27"/>
      <c r="J16" s="3"/>
      <c r="K16" s="3"/>
      <c r="L16" s="3"/>
      <c r="M16" s="3"/>
    </row>
    <row r="17" spans="1:13" s="4" customFormat="1" ht="16" customHeight="1" thickBot="1">
      <c r="A17" s="28" t="s">
        <v>19</v>
      </c>
      <c r="B17" s="41"/>
      <c r="C17" s="29"/>
      <c r="D17" s="41"/>
      <c r="E17" s="29"/>
      <c r="F17" s="41"/>
      <c r="G17" s="30"/>
      <c r="H17" s="43"/>
      <c r="I17" s="31"/>
      <c r="J17" s="3"/>
      <c r="K17" s="3"/>
      <c r="L17" s="3"/>
      <c r="M17" s="3"/>
    </row>
    <row r="18" spans="1:13" s="4" customFormat="1">
      <c r="A18" s="10" t="s">
        <v>20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2" t="s">
        <v>12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A21" s="10" t="s">
        <v>17</v>
      </c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6:A7"/>
    <mergeCell ref="A8:A9"/>
    <mergeCell ref="A10:A11"/>
  </mergeCells>
  <phoneticPr fontId="2"/>
  <pageMargins left="0.59055118110236227" right="0.59055118110236227" top="0.78740157480314965" bottom="0.78740157480314965" header="0.51181102362204722" footer="0.51181102362204722"/>
  <pageSetup paperSize="9" firstPageNumber="333" orientation="portrait" useFirstPageNumber="1" r:id="rId1"/>
  <headerFooter scaleWithDoc="0" alignWithMargins="0">
    <oddHeader>&amp;L&amp;12Ⅱ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2025-02-21T09:50:09Z</cp:lastPrinted>
  <dcterms:created xsi:type="dcterms:W3CDTF">2009-03-03T04:42:02Z</dcterms:created>
  <dcterms:modified xsi:type="dcterms:W3CDTF">2025-02-21T09:50:18Z</dcterms:modified>
</cp:coreProperties>
</file>