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171\Box\【02_課所共有】01_07_市町村課\R06年度\07    財政担当\38_調査統計（財政）\38_01_地方財政状況調査(決算統計）\37_01_090_市町村税財政資料集\01 各担当資料\03 税政担当\"/>
    </mc:Choice>
  </mc:AlternateContent>
  <xr:revisionPtr revIDLastSave="0" documentId="13_ncr:1_{2CB87A97-4D73-4D00-92CF-B848458FB93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第11表　固定資産税（令和5年度）" sheetId="1" r:id="rId1"/>
  </sheets>
  <definedNames>
    <definedName name="_xlnm.Print_Area" localSheetId="0">'第11表　固定資産税（令和5年度）'!$A$1:$P$81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1" l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56" i="1"/>
  <c r="G4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8" i="1"/>
  <c r="G79" i="1" l="1"/>
  <c r="K57" i="1" l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56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8" i="1"/>
  <c r="L8" i="1"/>
  <c r="M8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E48" i="1"/>
  <c r="F48" i="1"/>
  <c r="I48" i="1"/>
  <c r="J48" i="1"/>
  <c r="J79" i="1"/>
  <c r="I79" i="1"/>
  <c r="F79" i="1"/>
  <c r="E79" i="1"/>
  <c r="K79" i="1" l="1"/>
  <c r="K48" i="1"/>
  <c r="G48" i="1"/>
  <c r="G80" i="1" s="1"/>
  <c r="N46" i="1"/>
  <c r="N44" i="1"/>
  <c r="N42" i="1"/>
  <c r="N40" i="1"/>
  <c r="N38" i="1"/>
  <c r="N36" i="1"/>
  <c r="N34" i="1"/>
  <c r="N32" i="1"/>
  <c r="N30" i="1"/>
  <c r="N28" i="1"/>
  <c r="N26" i="1"/>
  <c r="N24" i="1"/>
  <c r="N22" i="1"/>
  <c r="N20" i="1"/>
  <c r="N18" i="1"/>
  <c r="N16" i="1"/>
  <c r="N14" i="1"/>
  <c r="N12" i="1"/>
  <c r="N10" i="1"/>
  <c r="N78" i="1"/>
  <c r="N76" i="1"/>
  <c r="N74" i="1"/>
  <c r="N72" i="1"/>
  <c r="N70" i="1"/>
  <c r="N68" i="1"/>
  <c r="N66" i="1"/>
  <c r="N64" i="1"/>
  <c r="N62" i="1"/>
  <c r="N60" i="1"/>
  <c r="N58" i="1"/>
  <c r="N8" i="1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56" i="1"/>
  <c r="N77" i="1"/>
  <c r="N75" i="1"/>
  <c r="N73" i="1"/>
  <c r="N71" i="1"/>
  <c r="N69" i="1"/>
  <c r="N67" i="1"/>
  <c r="N65" i="1"/>
  <c r="N63" i="1"/>
  <c r="N61" i="1"/>
  <c r="N59" i="1"/>
  <c r="N57" i="1"/>
  <c r="J80" i="1"/>
  <c r="E80" i="1"/>
  <c r="F80" i="1"/>
  <c r="M79" i="1"/>
  <c r="L79" i="1"/>
  <c r="L48" i="1"/>
  <c r="I80" i="1"/>
  <c r="M48" i="1"/>
  <c r="K80" i="1" l="1"/>
  <c r="N48" i="1"/>
  <c r="L80" i="1"/>
  <c r="N79" i="1"/>
  <c r="M80" i="1"/>
  <c r="N80" i="1" l="1"/>
</calcChain>
</file>

<file path=xl/sharedStrings.xml><?xml version="1.0" encoding="utf-8"?>
<sst xmlns="http://schemas.openxmlformats.org/spreadsheetml/2006/main" count="195" uniqueCount="106">
  <si>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</si>
  <si>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</si>
  <si>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</si>
  <si>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</si>
  <si>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</si>
  <si>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</si>
  <si>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</si>
  <si>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</si>
  <si>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</si>
  <si>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</si>
  <si>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</si>
  <si>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</si>
  <si>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</si>
  <si>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</si>
  <si>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</si>
  <si>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</si>
  <si>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</si>
  <si>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</si>
  <si>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</si>
  <si>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</si>
  <si>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</si>
  <si>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</si>
  <si>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</si>
  <si>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</si>
  <si>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</si>
  <si>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</si>
  <si>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</si>
  <si>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</si>
  <si>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</si>
  <si>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</si>
  <si>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</si>
  <si>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</si>
  <si>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</si>
  <si>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</si>
  <si>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</si>
  <si>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</si>
  <si>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</si>
  <si>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</si>
  <si>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</si>
  <si>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</si>
  <si>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</si>
  <si>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</si>
  <si>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</si>
  <si>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</si>
  <si>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</si>
  <si>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</si>
  <si>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</si>
  <si>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</si>
  <si>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</si>
  <si>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</si>
  <si>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</si>
  <si>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</si>
  <si>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</si>
  <si>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</si>
  <si>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</si>
  <si>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</si>
  <si>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</si>
  <si>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</si>
  <si>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ふじみ野市</t>
    <rPh sb="3" eb="4">
      <t>ノ</t>
    </rPh>
    <rPh sb="4" eb="5">
      <t>シ</t>
    </rPh>
    <phoneticPr fontId="3"/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</si>
  <si>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</si>
  <si>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</si>
  <si>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</si>
  <si>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</si>
  <si>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</si>
  <si>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</si>
  <si>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</si>
  <si>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</si>
  <si>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</si>
  <si>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</si>
  <si>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</si>
  <si>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</si>
  <si>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</si>
  <si>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</si>
  <si>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</si>
  <si>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</si>
  <si>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</si>
  <si>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</si>
  <si>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</si>
  <si>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</si>
  <si>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</si>
  <si>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</si>
  <si>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</si>
  <si>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</si>
  <si>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</si>
  <si>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</si>
  <si>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</si>
  <si>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</si>
  <si>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</si>
  <si>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</si>
  <si>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</si>
  <si>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</si>
  <si>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</si>
  <si>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（単位：千円、％）</t>
    <rPh sb="1" eb="3">
      <t>タンイ</t>
    </rPh>
    <rPh sb="4" eb="6">
      <t>センエン</t>
    </rPh>
    <phoneticPr fontId="2"/>
  </si>
  <si>
    <t>白岡市</t>
    <rPh sb="0" eb="2">
      <t>シラオカ</t>
    </rPh>
    <rPh sb="2" eb="3">
      <t>シ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</si>
  <si>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2"/>
  </si>
  <si>
    <t>現年</t>
    <rPh sb="0" eb="2">
      <t>ゲンネン</t>
    </rPh>
    <phoneticPr fontId="2"/>
  </si>
  <si>
    <t>滞繰</t>
    <rPh sb="0" eb="2">
      <t>タイクリ</t>
    </rPh>
    <phoneticPr fontId="2"/>
  </si>
  <si>
    <t>合計</t>
    <rPh sb="0" eb="2">
      <t>ゴウケイ</t>
    </rPh>
    <phoneticPr fontId="2"/>
  </si>
  <si>
    <t>E/A</t>
    <phoneticPr fontId="2"/>
  </si>
  <si>
    <t>F/B</t>
    <phoneticPr fontId="2"/>
  </si>
  <si>
    <t>G/C</t>
    <phoneticPr fontId="2"/>
  </si>
  <si>
    <t>鶴ヶ島市</t>
  </si>
  <si>
    <t>第11表　固定資産税（令和５年度）</t>
    <rPh sb="0" eb="1">
      <t>ダイ</t>
    </rPh>
    <rPh sb="3" eb="4">
      <t>ヒョウ</t>
    </rPh>
    <rPh sb="5" eb="7">
      <t>コテイ</t>
    </rPh>
    <rPh sb="7" eb="10">
      <t>シサンゼイ</t>
    </rPh>
    <rPh sb="11" eb="13">
      <t>レイワ</t>
    </rPh>
    <rPh sb="12" eb="13">
      <t>ワ</t>
    </rPh>
    <rPh sb="14" eb="16">
      <t>ネンド</t>
    </rPh>
    <phoneticPr fontId="9"/>
  </si>
  <si>
    <t>資料　「地方財政状況調」第６表</t>
    <rPh sb="0" eb="2">
      <t>シリョウ</t>
    </rPh>
    <rPh sb="4" eb="6">
      <t>チホウ</t>
    </rPh>
    <rPh sb="6" eb="8">
      <t>ザイセイ</t>
    </rPh>
    <rPh sb="8" eb="10">
      <t>ジョウキョウ</t>
    </rPh>
    <rPh sb="10" eb="11">
      <t>シラベ</t>
    </rPh>
    <rPh sb="12" eb="13">
      <t>ダイ</t>
    </rPh>
    <rPh sb="14" eb="15">
      <t>ヒョウ</t>
    </rPh>
    <phoneticPr fontId="3"/>
  </si>
  <si>
    <t>５　年　度</t>
    <rPh sb="2" eb="3">
      <t>トシ</t>
    </rPh>
    <rPh sb="4" eb="5">
      <t>ド</t>
    </rPh>
    <phoneticPr fontId="2"/>
  </si>
  <si>
    <t>４年度</t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</si>
</sst>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* 0.0\ ;* \-0.0\ ;\ * 0.0\ ;@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color theme="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65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8" fillId="0" borderId="3" xfId="2" applyFont="1" applyBorder="1">
      <alignment vertical="center"/>
    </xf>
    <xf numFmtId="0" fontId="8" fillId="0" borderId="4" xfId="2" applyFont="1" applyBorder="1">
      <alignment vertical="center"/>
    </xf>
    <xf numFmtId="0" fontId="8" fillId="0" borderId="5" xfId="2" applyFont="1" applyBorder="1" applyAlignment="1">
      <alignment horizontal="distributed" vertical="center"/>
    </xf>
    <xf numFmtId="176" fontId="8" fillId="0" borderId="2" xfId="2" applyNumberFormat="1" applyFont="1" applyBorder="1">
      <alignment vertical="center"/>
    </xf>
    <xf numFmtId="0" fontId="8" fillId="0" borderId="6" xfId="2" applyFont="1" applyBorder="1" applyAlignment="1">
      <alignment horizontal="distributed" vertical="center"/>
    </xf>
    <xf numFmtId="0" fontId="8" fillId="0" borderId="7" xfId="2" applyFont="1" applyBorder="1">
      <alignment vertical="center"/>
    </xf>
    <xf numFmtId="0" fontId="8" fillId="0" borderId="8" xfId="2" applyFont="1" applyBorder="1" applyAlignment="1">
      <alignment horizontal="distributed" vertical="center"/>
    </xf>
    <xf numFmtId="176" fontId="8" fillId="0" borderId="9" xfId="2" applyNumberFormat="1" applyFont="1" applyBorder="1">
      <alignment vertical="center"/>
    </xf>
    <xf numFmtId="0" fontId="8" fillId="0" borderId="10" xfId="2" applyFont="1" applyBorder="1" applyAlignment="1">
      <alignment horizontal="distributed" vertical="center"/>
    </xf>
    <xf numFmtId="0" fontId="8" fillId="0" borderId="11" xfId="2" applyFont="1" applyBorder="1">
      <alignment vertical="center"/>
    </xf>
    <xf numFmtId="0" fontId="8" fillId="0" borderId="12" xfId="2" applyFont="1" applyBorder="1" applyAlignment="1">
      <alignment horizontal="distributed" vertical="center"/>
    </xf>
    <xf numFmtId="176" fontId="8" fillId="0" borderId="1" xfId="2" applyNumberFormat="1" applyFont="1" applyBorder="1">
      <alignment vertical="center"/>
    </xf>
    <xf numFmtId="0" fontId="8" fillId="0" borderId="13" xfId="2" applyFont="1" applyBorder="1" applyAlignment="1">
      <alignment horizontal="distributed" vertical="center"/>
    </xf>
    <xf numFmtId="0" fontId="8" fillId="0" borderId="14" xfId="2" applyFont="1" applyBorder="1">
      <alignment vertical="center"/>
    </xf>
    <xf numFmtId="0" fontId="8" fillId="0" borderId="15" xfId="2" applyFont="1" applyBorder="1" applyAlignment="1">
      <alignment horizontal="distributed" vertical="center"/>
    </xf>
    <xf numFmtId="176" fontId="8" fillId="0" borderId="16" xfId="2" applyNumberFormat="1" applyFont="1" applyBorder="1">
      <alignment vertical="center"/>
    </xf>
    <xf numFmtId="0" fontId="8" fillId="0" borderId="17" xfId="2" applyFont="1" applyBorder="1" applyAlignment="1">
      <alignment horizontal="distributed" vertical="center"/>
    </xf>
    <xf numFmtId="0" fontId="8" fillId="0" borderId="0" xfId="2" applyFont="1" applyAlignment="1">
      <alignment horizontal="distributed" vertical="center"/>
    </xf>
    <xf numFmtId="176" fontId="8" fillId="0" borderId="0" xfId="2" applyNumberFormat="1" applyFont="1">
      <alignment vertical="center"/>
    </xf>
    <xf numFmtId="177" fontId="8" fillId="0" borderId="0" xfId="2" applyNumberFormat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0" fontId="8" fillId="0" borderId="18" xfId="2" applyFont="1" applyBorder="1">
      <alignment vertical="center"/>
    </xf>
    <xf numFmtId="0" fontId="8" fillId="0" borderId="19" xfId="2" applyFont="1" applyBorder="1" applyAlignment="1">
      <alignment horizontal="distributed" vertical="center"/>
    </xf>
    <xf numFmtId="176" fontId="8" fillId="0" borderId="20" xfId="2" applyNumberFormat="1" applyFont="1" applyBorder="1">
      <alignment vertical="center"/>
    </xf>
    <xf numFmtId="0" fontId="8" fillId="0" borderId="21" xfId="2" applyFont="1" applyBorder="1" applyAlignment="1">
      <alignment horizontal="distributed" vertical="center"/>
    </xf>
    <xf numFmtId="178" fontId="8" fillId="0" borderId="2" xfId="1" applyNumberFormat="1" applyFont="1" applyBorder="1" applyAlignment="1">
      <alignment horizontal="center" vertical="center"/>
    </xf>
    <xf numFmtId="178" fontId="8" fillId="0" borderId="2" xfId="2" applyNumberFormat="1" applyFont="1" applyBorder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/>
    </xf>
    <xf numFmtId="178" fontId="8" fillId="0" borderId="16" xfId="2" applyNumberFormat="1" applyFont="1" applyBorder="1" applyAlignment="1">
      <alignment horizontal="center" vertical="center"/>
    </xf>
    <xf numFmtId="177" fontId="8" fillId="0" borderId="0" xfId="1" applyNumberFormat="1" applyFont="1" applyAlignment="1"/>
    <xf numFmtId="178" fontId="8" fillId="0" borderId="20" xfId="2" applyNumberFormat="1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28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distributed" vertical="center" indent="2"/>
    </xf>
    <xf numFmtId="0" fontId="8" fillId="0" borderId="34" xfId="2" applyFont="1" applyBorder="1" applyAlignment="1">
      <alignment horizontal="distributed" vertical="center" indent="2"/>
    </xf>
    <xf numFmtId="0" fontId="8" fillId="0" borderId="35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</cellXfs>
  <cellStyles count="4">
    <cellStyle name="標準" xfId="0" builtinId="0"/>
    <cellStyle name="標準_第20表" xfId="1" xr:uid="{00000000-0005-0000-0000-000001000000}"/>
    <cellStyle name="標準_第20表_第20表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P81"/>
  <sheetViews>
    <sheetView tabSelected="1" view="pageBreakPreview" zoomScaleNormal="100" zoomScaleSheetLayoutView="100" workbookViewId="0"/>
  </sheetViews>
  <sheetFormatPr defaultColWidth="9" defaultRowHeight="13"/>
  <cols>
    <col min="1" max="1" width="1.36328125" style="3" customWidth="1"/>
    <col min="2" max="2" width="3.90625" style="3" customWidth="1"/>
    <col min="3" max="3" width="4.453125" style="3" bestFit="1" customWidth="1"/>
    <col min="4" max="4" width="11" style="3" bestFit="1" customWidth="1"/>
    <col min="5" max="11" width="14.26953125" style="3" customWidth="1"/>
    <col min="12" max="15" width="7.90625" style="3" customWidth="1"/>
    <col min="16" max="16" width="10.90625" style="3" customWidth="1"/>
    <col min="17" max="16384" width="9" style="3"/>
  </cols>
  <sheetData>
    <row r="1" spans="3:16" ht="21">
      <c r="C1" s="1"/>
      <c r="D1" s="2"/>
      <c r="E1" s="2"/>
      <c r="F1" s="2"/>
      <c r="G1" s="2"/>
      <c r="H1" s="2"/>
    </row>
    <row r="2" spans="3:16" ht="21">
      <c r="C2" s="3" t="s">
        <v>102</v>
      </c>
      <c r="D2" s="2"/>
      <c r="E2" s="2"/>
      <c r="F2" s="2"/>
      <c r="G2" s="2"/>
      <c r="H2" s="2"/>
    </row>
    <row r="3" spans="3:16" s="4" customFormat="1" ht="21" customHeight="1" thickBot="1">
      <c r="O3" s="4" t="s">
        <v>92</v>
      </c>
    </row>
    <row r="4" spans="3:16" s="4" customFormat="1" ht="14.25" customHeight="1">
      <c r="C4" s="53" t="s">
        <v>0</v>
      </c>
      <c r="D4" s="54"/>
      <c r="E4" s="59" t="s">
        <v>1</v>
      </c>
      <c r="F4" s="59"/>
      <c r="G4" s="59"/>
      <c r="H4" s="59"/>
      <c r="I4" s="60" t="s">
        <v>2</v>
      </c>
      <c r="J4" s="61"/>
      <c r="K4" s="62"/>
      <c r="L4" s="63" t="s">
        <v>3</v>
      </c>
      <c r="M4" s="64"/>
      <c r="N4" s="64"/>
      <c r="O4" s="64"/>
      <c r="P4" s="46" t="s">
        <v>0</v>
      </c>
    </row>
    <row r="5" spans="3:16" s="4" customFormat="1" ht="12">
      <c r="C5" s="55"/>
      <c r="D5" s="56"/>
      <c r="E5" s="49" t="s">
        <v>4</v>
      </c>
      <c r="F5" s="49" t="s">
        <v>5</v>
      </c>
      <c r="G5" s="49" t="s">
        <v>6</v>
      </c>
      <c r="H5" s="5" t="s">
        <v>7</v>
      </c>
      <c r="I5" s="49" t="s">
        <v>4</v>
      </c>
      <c r="J5" s="49" t="s">
        <v>5</v>
      </c>
      <c r="K5" s="49" t="s">
        <v>6</v>
      </c>
      <c r="L5" s="51" t="s">
        <v>104</v>
      </c>
      <c r="M5" s="52"/>
      <c r="N5" s="52"/>
      <c r="O5" s="44" t="s">
        <v>105</v>
      </c>
      <c r="P5" s="47"/>
    </row>
    <row r="6" spans="3:16" s="4" customFormat="1" ht="12">
      <c r="C6" s="55"/>
      <c r="D6" s="56"/>
      <c r="E6" s="50"/>
      <c r="F6" s="50"/>
      <c r="G6" s="50"/>
      <c r="H6" s="6" t="s">
        <v>8</v>
      </c>
      <c r="I6" s="50"/>
      <c r="J6" s="50"/>
      <c r="K6" s="50"/>
      <c r="L6" s="7" t="s">
        <v>9</v>
      </c>
      <c r="M6" s="7" t="s">
        <v>10</v>
      </c>
      <c r="N6" s="7" t="s">
        <v>6</v>
      </c>
      <c r="O6" s="7" t="s">
        <v>6</v>
      </c>
      <c r="P6" s="47"/>
    </row>
    <row r="7" spans="3:16" s="4" customFormat="1" ht="12.5" thickBot="1">
      <c r="C7" s="57"/>
      <c r="D7" s="58"/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8" t="s">
        <v>17</v>
      </c>
      <c r="L7" s="8" t="s">
        <v>18</v>
      </c>
      <c r="M7" s="8" t="s">
        <v>19</v>
      </c>
      <c r="N7" s="8" t="s">
        <v>20</v>
      </c>
      <c r="O7" s="9"/>
      <c r="P7" s="48"/>
    </row>
    <row r="8" spans="3:16" s="4" customFormat="1" ht="16" customHeight="1">
      <c r="C8" s="10">
        <v>1</v>
      </c>
      <c r="D8" s="11" t="s">
        <v>21</v>
      </c>
      <c r="E8" s="12">
        <v>92790803</v>
      </c>
      <c r="F8" s="12">
        <v>725077</v>
      </c>
      <c r="G8" s="12">
        <f>SUM(E8:F8)</f>
        <v>93515880</v>
      </c>
      <c r="H8" s="12">
        <v>0</v>
      </c>
      <c r="I8" s="12">
        <v>92516604</v>
      </c>
      <c r="J8" s="12">
        <v>330372</v>
      </c>
      <c r="K8" s="12">
        <f>SUM(I8:J8)</f>
        <v>92846976</v>
      </c>
      <c r="L8" s="37">
        <f>IF(ISERROR(I8/E8),"-",ROUND(I8/E8*100,1))</f>
        <v>99.7</v>
      </c>
      <c r="M8" s="37">
        <f>IF(ISERROR(J8/F8),"-",ROUND(J8/F8*100,1))</f>
        <v>45.6</v>
      </c>
      <c r="N8" s="37">
        <f>IF(ISERROR(K8/G8),"-",(K8/G8*100))</f>
        <v>99.284716135911893</v>
      </c>
      <c r="O8" s="38">
        <v>99.123641424932856</v>
      </c>
      <c r="P8" s="13" t="s">
        <v>21</v>
      </c>
    </row>
    <row r="9" spans="3:16" s="4" customFormat="1" ht="16" customHeight="1">
      <c r="C9" s="10">
        <v>2</v>
      </c>
      <c r="D9" s="11" t="s">
        <v>22</v>
      </c>
      <c r="E9" s="12">
        <v>23603254</v>
      </c>
      <c r="F9" s="12">
        <v>442667</v>
      </c>
      <c r="G9" s="12">
        <f t="shared" ref="G9:G46" si="0">SUM(E9:F9)</f>
        <v>24045921</v>
      </c>
      <c r="H9" s="12">
        <v>0</v>
      </c>
      <c r="I9" s="12">
        <v>23479920</v>
      </c>
      <c r="J9" s="12">
        <v>109411</v>
      </c>
      <c r="K9" s="12">
        <f t="shared" ref="K9:K47" si="1">SUM(I9:J9)</f>
        <v>23589331</v>
      </c>
      <c r="L9" s="38">
        <f t="shared" ref="L9:M48" si="2">IF(ISERROR(I9/E9),"-",ROUND(I9/E9*100,1))</f>
        <v>99.5</v>
      </c>
      <c r="M9" s="38">
        <f t="shared" si="2"/>
        <v>24.7</v>
      </c>
      <c r="N9" s="38">
        <f t="shared" ref="N9:N48" si="3">IF(ISERROR(K9/G9),"-",(K9/G9*100))</f>
        <v>98.10117483127388</v>
      </c>
      <c r="O9" s="38">
        <v>97.986020951042377</v>
      </c>
      <c r="P9" s="13" t="s">
        <v>22</v>
      </c>
    </row>
    <row r="10" spans="3:16" s="4" customFormat="1" ht="16" customHeight="1">
      <c r="C10" s="10">
        <v>3</v>
      </c>
      <c r="D10" s="11" t="s">
        <v>23</v>
      </c>
      <c r="E10" s="12">
        <v>13097529</v>
      </c>
      <c r="F10" s="12">
        <v>108287</v>
      </c>
      <c r="G10" s="12">
        <f t="shared" si="0"/>
        <v>13205816</v>
      </c>
      <c r="H10" s="12">
        <v>0</v>
      </c>
      <c r="I10" s="12">
        <v>13020567</v>
      </c>
      <c r="J10" s="12">
        <v>74387</v>
      </c>
      <c r="K10" s="12">
        <f t="shared" si="1"/>
        <v>13094954</v>
      </c>
      <c r="L10" s="38">
        <f t="shared" si="2"/>
        <v>99.4</v>
      </c>
      <c r="M10" s="38">
        <f t="shared" si="2"/>
        <v>68.7</v>
      </c>
      <c r="N10" s="38">
        <f t="shared" si="3"/>
        <v>99.160506249670604</v>
      </c>
      <c r="O10" s="38">
        <v>98.978537548798215</v>
      </c>
      <c r="P10" s="13" t="s">
        <v>23</v>
      </c>
    </row>
    <row r="11" spans="3:16" s="4" customFormat="1" ht="16" customHeight="1">
      <c r="C11" s="10">
        <v>4</v>
      </c>
      <c r="D11" s="11" t="s">
        <v>24</v>
      </c>
      <c r="E11" s="12">
        <v>39546579</v>
      </c>
      <c r="F11" s="12">
        <v>426675</v>
      </c>
      <c r="G11" s="12">
        <f t="shared" si="0"/>
        <v>39973254</v>
      </c>
      <c r="H11" s="12">
        <v>0</v>
      </c>
      <c r="I11" s="12">
        <v>39332051</v>
      </c>
      <c r="J11" s="12">
        <v>243928</v>
      </c>
      <c r="K11" s="12">
        <f t="shared" si="1"/>
        <v>39575979</v>
      </c>
      <c r="L11" s="38">
        <f t="shared" si="2"/>
        <v>99.5</v>
      </c>
      <c r="M11" s="38">
        <f t="shared" si="2"/>
        <v>57.2</v>
      </c>
      <c r="N11" s="38">
        <f t="shared" si="3"/>
        <v>99.006147960834014</v>
      </c>
      <c r="O11" s="45">
        <v>98.881679013120731</v>
      </c>
      <c r="P11" s="13" t="s">
        <v>24</v>
      </c>
    </row>
    <row r="12" spans="3:16" s="4" customFormat="1" ht="16" customHeight="1">
      <c r="C12" s="14">
        <v>5</v>
      </c>
      <c r="D12" s="15" t="s">
        <v>25</v>
      </c>
      <c r="E12" s="12">
        <v>4432668</v>
      </c>
      <c r="F12" s="12">
        <v>69400</v>
      </c>
      <c r="G12" s="16">
        <f t="shared" si="0"/>
        <v>4502068</v>
      </c>
      <c r="H12" s="16">
        <v>0</v>
      </c>
      <c r="I12" s="12">
        <v>4401274</v>
      </c>
      <c r="J12" s="12">
        <v>24992</v>
      </c>
      <c r="K12" s="16">
        <f t="shared" si="1"/>
        <v>4426266</v>
      </c>
      <c r="L12" s="39">
        <f t="shared" si="2"/>
        <v>99.3</v>
      </c>
      <c r="M12" s="39">
        <f t="shared" si="2"/>
        <v>36</v>
      </c>
      <c r="N12" s="39">
        <f t="shared" si="3"/>
        <v>98.316284871752273</v>
      </c>
      <c r="O12" s="39">
        <v>98.081659158300027</v>
      </c>
      <c r="P12" s="17" t="s">
        <v>25</v>
      </c>
    </row>
    <row r="13" spans="3:16" s="4" customFormat="1" ht="16" customHeight="1">
      <c r="C13" s="18">
        <v>6</v>
      </c>
      <c r="D13" s="19" t="s">
        <v>26</v>
      </c>
      <c r="E13" s="20">
        <v>4690027</v>
      </c>
      <c r="F13" s="20">
        <v>108418</v>
      </c>
      <c r="G13" s="12">
        <f t="shared" si="0"/>
        <v>4798445</v>
      </c>
      <c r="H13" s="20">
        <v>0</v>
      </c>
      <c r="I13" s="20">
        <v>4662506</v>
      </c>
      <c r="J13" s="20">
        <v>30887</v>
      </c>
      <c r="K13" s="20">
        <f t="shared" si="1"/>
        <v>4693393</v>
      </c>
      <c r="L13" s="40">
        <f t="shared" si="2"/>
        <v>99.4</v>
      </c>
      <c r="M13" s="40">
        <f t="shared" si="2"/>
        <v>28.5</v>
      </c>
      <c r="N13" s="40">
        <f t="shared" si="3"/>
        <v>97.810707427093575</v>
      </c>
      <c r="O13" s="40">
        <v>97.019315525634084</v>
      </c>
      <c r="P13" s="21" t="s">
        <v>26</v>
      </c>
    </row>
    <row r="14" spans="3:16" s="4" customFormat="1" ht="16" customHeight="1">
      <c r="C14" s="10">
        <v>7</v>
      </c>
      <c r="D14" s="11" t="s">
        <v>27</v>
      </c>
      <c r="E14" s="12">
        <v>21668798</v>
      </c>
      <c r="F14" s="12">
        <v>269022</v>
      </c>
      <c r="G14" s="12">
        <f t="shared" si="0"/>
        <v>21937820</v>
      </c>
      <c r="H14" s="12">
        <v>0</v>
      </c>
      <c r="I14" s="12">
        <v>21457465</v>
      </c>
      <c r="J14" s="12">
        <v>169839</v>
      </c>
      <c r="K14" s="12">
        <f t="shared" si="1"/>
        <v>21627304</v>
      </c>
      <c r="L14" s="38">
        <f t="shared" si="2"/>
        <v>99</v>
      </c>
      <c r="M14" s="38">
        <f t="shared" si="2"/>
        <v>63.1</v>
      </c>
      <c r="N14" s="38">
        <f t="shared" si="3"/>
        <v>98.584563096971351</v>
      </c>
      <c r="O14" s="38">
        <v>98.725239353801996</v>
      </c>
      <c r="P14" s="13" t="s">
        <v>27</v>
      </c>
    </row>
    <row r="15" spans="3:16" s="4" customFormat="1" ht="16" customHeight="1">
      <c r="C15" s="10">
        <v>8</v>
      </c>
      <c r="D15" s="11" t="s">
        <v>28</v>
      </c>
      <c r="E15" s="12">
        <v>5769991</v>
      </c>
      <c r="F15" s="12">
        <v>86072</v>
      </c>
      <c r="G15" s="12">
        <f t="shared" si="0"/>
        <v>5856063</v>
      </c>
      <c r="H15" s="12">
        <v>0</v>
      </c>
      <c r="I15" s="12">
        <v>5743998</v>
      </c>
      <c r="J15" s="12">
        <v>28414</v>
      </c>
      <c r="K15" s="12">
        <f t="shared" si="1"/>
        <v>5772412</v>
      </c>
      <c r="L15" s="38">
        <f t="shared" si="2"/>
        <v>99.5</v>
      </c>
      <c r="M15" s="38">
        <f t="shared" si="2"/>
        <v>33</v>
      </c>
      <c r="N15" s="38">
        <f t="shared" si="3"/>
        <v>98.571548837503968</v>
      </c>
      <c r="O15" s="38">
        <v>98.422266627046497</v>
      </c>
      <c r="P15" s="13" t="s">
        <v>28</v>
      </c>
    </row>
    <row r="16" spans="3:16" s="4" customFormat="1" ht="16" customHeight="1">
      <c r="C16" s="10">
        <v>9</v>
      </c>
      <c r="D16" s="11" t="s">
        <v>29</v>
      </c>
      <c r="E16" s="12">
        <v>8362569</v>
      </c>
      <c r="F16" s="12">
        <v>151850</v>
      </c>
      <c r="G16" s="12">
        <f t="shared" si="0"/>
        <v>8514419</v>
      </c>
      <c r="H16" s="12">
        <v>0</v>
      </c>
      <c r="I16" s="12">
        <v>8301831</v>
      </c>
      <c r="J16" s="12">
        <v>80772</v>
      </c>
      <c r="K16" s="12">
        <f t="shared" si="1"/>
        <v>8382603</v>
      </c>
      <c r="L16" s="38">
        <f t="shared" si="2"/>
        <v>99.3</v>
      </c>
      <c r="M16" s="38">
        <f t="shared" si="2"/>
        <v>53.2</v>
      </c>
      <c r="N16" s="38">
        <f t="shared" si="3"/>
        <v>98.451849738660968</v>
      </c>
      <c r="O16" s="38">
        <v>98.003671386998647</v>
      </c>
      <c r="P16" s="13" t="s">
        <v>29</v>
      </c>
    </row>
    <row r="17" spans="3:16" s="4" customFormat="1" ht="16" customHeight="1">
      <c r="C17" s="14">
        <v>10</v>
      </c>
      <c r="D17" s="15" t="s">
        <v>30</v>
      </c>
      <c r="E17" s="12">
        <v>5405224</v>
      </c>
      <c r="F17" s="12">
        <v>89329</v>
      </c>
      <c r="G17" s="16">
        <f t="shared" si="0"/>
        <v>5494553</v>
      </c>
      <c r="H17" s="16">
        <v>0</v>
      </c>
      <c r="I17" s="12">
        <v>5368216</v>
      </c>
      <c r="J17" s="12">
        <v>32069</v>
      </c>
      <c r="K17" s="16">
        <f t="shared" si="1"/>
        <v>5400285</v>
      </c>
      <c r="L17" s="39">
        <f t="shared" si="2"/>
        <v>99.3</v>
      </c>
      <c r="M17" s="39">
        <f t="shared" si="2"/>
        <v>35.9</v>
      </c>
      <c r="N17" s="39">
        <f t="shared" si="3"/>
        <v>98.284337233620278</v>
      </c>
      <c r="O17" s="39">
        <v>98.108858866277359</v>
      </c>
      <c r="P17" s="17" t="s">
        <v>30</v>
      </c>
    </row>
    <row r="18" spans="3:16" s="4" customFormat="1" ht="16" customHeight="1">
      <c r="C18" s="18">
        <v>11</v>
      </c>
      <c r="D18" s="19" t="s">
        <v>31</v>
      </c>
      <c r="E18" s="20">
        <v>6257277</v>
      </c>
      <c r="F18" s="20">
        <v>58850</v>
      </c>
      <c r="G18" s="12">
        <f t="shared" si="0"/>
        <v>6316127</v>
      </c>
      <c r="H18" s="20">
        <v>0</v>
      </c>
      <c r="I18" s="20">
        <v>6236272</v>
      </c>
      <c r="J18" s="20">
        <v>18448</v>
      </c>
      <c r="K18" s="20">
        <f t="shared" si="1"/>
        <v>6254720</v>
      </c>
      <c r="L18" s="40">
        <f t="shared" si="2"/>
        <v>99.7</v>
      </c>
      <c r="M18" s="40">
        <f t="shared" si="2"/>
        <v>31.3</v>
      </c>
      <c r="N18" s="40">
        <f t="shared" si="3"/>
        <v>99.027774457353374</v>
      </c>
      <c r="O18" s="40">
        <v>99.005225894661365</v>
      </c>
      <c r="P18" s="21" t="s">
        <v>31</v>
      </c>
    </row>
    <row r="19" spans="3:16" s="4" customFormat="1" ht="16" customHeight="1">
      <c r="C19" s="10">
        <v>12</v>
      </c>
      <c r="D19" s="11" t="s">
        <v>32</v>
      </c>
      <c r="E19" s="12">
        <v>11738819</v>
      </c>
      <c r="F19" s="12">
        <v>189665</v>
      </c>
      <c r="G19" s="12">
        <f t="shared" si="0"/>
        <v>11928484</v>
      </c>
      <c r="H19" s="12">
        <v>0</v>
      </c>
      <c r="I19" s="12">
        <v>11658187</v>
      </c>
      <c r="J19" s="12">
        <v>64275</v>
      </c>
      <c r="K19" s="12">
        <f t="shared" si="1"/>
        <v>11722462</v>
      </c>
      <c r="L19" s="38">
        <f t="shared" si="2"/>
        <v>99.3</v>
      </c>
      <c r="M19" s="38">
        <f t="shared" si="2"/>
        <v>33.9</v>
      </c>
      <c r="N19" s="38">
        <f t="shared" si="3"/>
        <v>98.272856802255845</v>
      </c>
      <c r="O19" s="38">
        <v>98.121959634161698</v>
      </c>
      <c r="P19" s="13" t="s">
        <v>32</v>
      </c>
    </row>
    <row r="20" spans="3:16" s="4" customFormat="1" ht="16" customHeight="1">
      <c r="C20" s="10">
        <v>13</v>
      </c>
      <c r="D20" s="11" t="s">
        <v>33</v>
      </c>
      <c r="E20" s="12">
        <v>9963566</v>
      </c>
      <c r="F20" s="12">
        <v>85075</v>
      </c>
      <c r="G20" s="12">
        <f t="shared" si="0"/>
        <v>10048641</v>
      </c>
      <c r="H20" s="12">
        <v>0</v>
      </c>
      <c r="I20" s="12">
        <v>9923792</v>
      </c>
      <c r="J20" s="12">
        <v>49544</v>
      </c>
      <c r="K20" s="12">
        <f t="shared" si="1"/>
        <v>9973336</v>
      </c>
      <c r="L20" s="38">
        <f t="shared" si="2"/>
        <v>99.6</v>
      </c>
      <c r="M20" s="38">
        <f t="shared" si="2"/>
        <v>58.2</v>
      </c>
      <c r="N20" s="38">
        <f t="shared" si="3"/>
        <v>99.250595179985041</v>
      </c>
      <c r="O20" s="38">
        <v>99.086678142465715</v>
      </c>
      <c r="P20" s="13" t="s">
        <v>33</v>
      </c>
    </row>
    <row r="21" spans="3:16" s="4" customFormat="1" ht="16" customHeight="1">
      <c r="C21" s="10">
        <v>14</v>
      </c>
      <c r="D21" s="11" t="s">
        <v>34</v>
      </c>
      <c r="E21" s="12">
        <v>4092064</v>
      </c>
      <c r="F21" s="12">
        <v>43646</v>
      </c>
      <c r="G21" s="12">
        <f t="shared" si="0"/>
        <v>4135710</v>
      </c>
      <c r="H21" s="12">
        <v>0</v>
      </c>
      <c r="I21" s="12">
        <v>4072901</v>
      </c>
      <c r="J21" s="12">
        <v>16913</v>
      </c>
      <c r="K21" s="12">
        <f t="shared" si="1"/>
        <v>4089814</v>
      </c>
      <c r="L21" s="38">
        <f t="shared" si="2"/>
        <v>99.5</v>
      </c>
      <c r="M21" s="38">
        <f t="shared" si="2"/>
        <v>38.799999999999997</v>
      </c>
      <c r="N21" s="38">
        <f t="shared" si="3"/>
        <v>98.890251008895689</v>
      </c>
      <c r="O21" s="38">
        <v>98.709372266942722</v>
      </c>
      <c r="P21" s="13" t="s">
        <v>34</v>
      </c>
    </row>
    <row r="22" spans="3:16" s="4" customFormat="1" ht="16" customHeight="1">
      <c r="C22" s="14">
        <v>15</v>
      </c>
      <c r="D22" s="15" t="s">
        <v>35</v>
      </c>
      <c r="E22" s="12">
        <v>6167064</v>
      </c>
      <c r="F22" s="12">
        <v>53144</v>
      </c>
      <c r="G22" s="16">
        <f t="shared" si="0"/>
        <v>6220208</v>
      </c>
      <c r="H22" s="16">
        <v>0</v>
      </c>
      <c r="I22" s="12">
        <v>6149646</v>
      </c>
      <c r="J22" s="12">
        <v>18971</v>
      </c>
      <c r="K22" s="16">
        <f t="shared" si="1"/>
        <v>6168617</v>
      </c>
      <c r="L22" s="39">
        <f t="shared" si="2"/>
        <v>99.7</v>
      </c>
      <c r="M22" s="39">
        <f t="shared" si="2"/>
        <v>35.700000000000003</v>
      </c>
      <c r="N22" s="39">
        <f t="shared" si="3"/>
        <v>99.170590436847135</v>
      </c>
      <c r="O22" s="39">
        <v>99.097970287091925</v>
      </c>
      <c r="P22" s="17" t="s">
        <v>35</v>
      </c>
    </row>
    <row r="23" spans="3:16" s="4" customFormat="1" ht="16" customHeight="1">
      <c r="C23" s="10">
        <v>16</v>
      </c>
      <c r="D23" s="11" t="s">
        <v>36</v>
      </c>
      <c r="E23" s="20">
        <v>9041359</v>
      </c>
      <c r="F23" s="20">
        <v>113685</v>
      </c>
      <c r="G23" s="12">
        <f t="shared" si="0"/>
        <v>9155044</v>
      </c>
      <c r="H23" s="12">
        <v>0</v>
      </c>
      <c r="I23" s="20">
        <v>8987799</v>
      </c>
      <c r="J23" s="20">
        <v>39081</v>
      </c>
      <c r="K23" s="12">
        <f t="shared" si="1"/>
        <v>9026880</v>
      </c>
      <c r="L23" s="38">
        <f t="shared" si="2"/>
        <v>99.4</v>
      </c>
      <c r="M23" s="38">
        <f t="shared" si="2"/>
        <v>34.4</v>
      </c>
      <c r="N23" s="38">
        <f t="shared" si="3"/>
        <v>98.600072266173711</v>
      </c>
      <c r="O23" s="38">
        <v>98.630582662518606</v>
      </c>
      <c r="P23" s="13" t="s">
        <v>36</v>
      </c>
    </row>
    <row r="24" spans="3:16" s="4" customFormat="1" ht="16" customHeight="1">
      <c r="C24" s="10">
        <v>17</v>
      </c>
      <c r="D24" s="11" t="s">
        <v>37</v>
      </c>
      <c r="E24" s="12">
        <v>12776627</v>
      </c>
      <c r="F24" s="12">
        <v>90243</v>
      </c>
      <c r="G24" s="12">
        <f t="shared" si="0"/>
        <v>12866870</v>
      </c>
      <c r="H24" s="12">
        <v>0</v>
      </c>
      <c r="I24" s="12">
        <v>12748483</v>
      </c>
      <c r="J24" s="12">
        <v>45740</v>
      </c>
      <c r="K24" s="12">
        <f t="shared" si="1"/>
        <v>12794223</v>
      </c>
      <c r="L24" s="38">
        <f t="shared" si="2"/>
        <v>99.8</v>
      </c>
      <c r="M24" s="38">
        <f t="shared" si="2"/>
        <v>50.7</v>
      </c>
      <c r="N24" s="38">
        <f t="shared" si="3"/>
        <v>99.435394932878012</v>
      </c>
      <c r="O24" s="38">
        <v>99.227942961912575</v>
      </c>
      <c r="P24" s="13" t="s">
        <v>37</v>
      </c>
    </row>
    <row r="25" spans="3:16" s="4" customFormat="1" ht="16" customHeight="1">
      <c r="C25" s="10">
        <v>18</v>
      </c>
      <c r="D25" s="11" t="s">
        <v>38</v>
      </c>
      <c r="E25" s="12">
        <v>15304304</v>
      </c>
      <c r="F25" s="12">
        <v>146490</v>
      </c>
      <c r="G25" s="12">
        <f t="shared" si="0"/>
        <v>15450794</v>
      </c>
      <c r="H25" s="12">
        <v>0</v>
      </c>
      <c r="I25" s="12">
        <v>15217054</v>
      </c>
      <c r="J25" s="12">
        <v>66078</v>
      </c>
      <c r="K25" s="12">
        <f t="shared" si="1"/>
        <v>15283132</v>
      </c>
      <c r="L25" s="38">
        <f t="shared" si="2"/>
        <v>99.4</v>
      </c>
      <c r="M25" s="38">
        <f t="shared" si="2"/>
        <v>45.1</v>
      </c>
      <c r="N25" s="38">
        <f t="shared" si="3"/>
        <v>98.914864828305909</v>
      </c>
      <c r="O25" s="38">
        <v>98.929071642629879</v>
      </c>
      <c r="P25" s="13" t="s">
        <v>38</v>
      </c>
    </row>
    <row r="26" spans="3:16" s="4" customFormat="1" ht="16" customHeight="1">
      <c r="C26" s="10">
        <v>19</v>
      </c>
      <c r="D26" s="11" t="s">
        <v>39</v>
      </c>
      <c r="E26" s="12">
        <v>19440052</v>
      </c>
      <c r="F26" s="12">
        <v>254060</v>
      </c>
      <c r="G26" s="12">
        <f t="shared" si="0"/>
        <v>19694112</v>
      </c>
      <c r="H26" s="12">
        <v>0</v>
      </c>
      <c r="I26" s="12">
        <v>19355159</v>
      </c>
      <c r="J26" s="12">
        <v>116707</v>
      </c>
      <c r="K26" s="12">
        <f t="shared" si="1"/>
        <v>19471866</v>
      </c>
      <c r="L26" s="38">
        <f t="shared" si="2"/>
        <v>99.6</v>
      </c>
      <c r="M26" s="38">
        <f t="shared" si="2"/>
        <v>45.9</v>
      </c>
      <c r="N26" s="38">
        <f t="shared" si="3"/>
        <v>98.871510429106934</v>
      </c>
      <c r="O26" s="38">
        <v>98.572587096760628</v>
      </c>
      <c r="P26" s="13" t="s">
        <v>39</v>
      </c>
    </row>
    <row r="27" spans="3:16" s="4" customFormat="1" ht="16" customHeight="1">
      <c r="C27" s="14">
        <v>20</v>
      </c>
      <c r="D27" s="15" t="s">
        <v>40</v>
      </c>
      <c r="E27" s="12">
        <v>4615914</v>
      </c>
      <c r="F27" s="12">
        <v>46856</v>
      </c>
      <c r="G27" s="16">
        <f t="shared" si="0"/>
        <v>4662770</v>
      </c>
      <c r="H27" s="16">
        <v>0</v>
      </c>
      <c r="I27" s="12">
        <v>4599241</v>
      </c>
      <c r="J27" s="12">
        <v>19503</v>
      </c>
      <c r="K27" s="16">
        <f t="shared" si="1"/>
        <v>4618744</v>
      </c>
      <c r="L27" s="39">
        <f t="shared" si="2"/>
        <v>99.6</v>
      </c>
      <c r="M27" s="39">
        <f t="shared" si="2"/>
        <v>41.6</v>
      </c>
      <c r="N27" s="39">
        <f t="shared" si="3"/>
        <v>99.055797305035426</v>
      </c>
      <c r="O27" s="39">
        <v>98.784979709092212</v>
      </c>
      <c r="P27" s="17" t="s">
        <v>40</v>
      </c>
    </row>
    <row r="28" spans="3:16" s="4" customFormat="1" ht="16" customHeight="1">
      <c r="C28" s="10">
        <v>21</v>
      </c>
      <c r="D28" s="11" t="s">
        <v>41</v>
      </c>
      <c r="E28" s="20">
        <v>13430879</v>
      </c>
      <c r="F28" s="20">
        <v>90495</v>
      </c>
      <c r="G28" s="12">
        <f t="shared" si="0"/>
        <v>13521374</v>
      </c>
      <c r="H28" s="12">
        <v>0</v>
      </c>
      <c r="I28" s="20">
        <v>13399324</v>
      </c>
      <c r="J28" s="20">
        <v>30832</v>
      </c>
      <c r="K28" s="12">
        <f t="shared" si="1"/>
        <v>13430156</v>
      </c>
      <c r="L28" s="38">
        <f t="shared" si="2"/>
        <v>99.8</v>
      </c>
      <c r="M28" s="38">
        <f t="shared" si="2"/>
        <v>34.1</v>
      </c>
      <c r="N28" s="38">
        <f t="shared" si="3"/>
        <v>99.325379210722218</v>
      </c>
      <c r="O28" s="38">
        <v>99.2191498615217</v>
      </c>
      <c r="P28" s="13" t="s">
        <v>41</v>
      </c>
    </row>
    <row r="29" spans="3:16" s="4" customFormat="1" ht="16" customHeight="1">
      <c r="C29" s="10">
        <v>22</v>
      </c>
      <c r="D29" s="11" t="s">
        <v>42</v>
      </c>
      <c r="E29" s="12">
        <v>9353903</v>
      </c>
      <c r="F29" s="12">
        <v>90564</v>
      </c>
      <c r="G29" s="12">
        <f t="shared" si="0"/>
        <v>9444467</v>
      </c>
      <c r="H29" s="12">
        <v>0</v>
      </c>
      <c r="I29" s="12">
        <v>9318629</v>
      </c>
      <c r="J29" s="12">
        <v>36970</v>
      </c>
      <c r="K29" s="12">
        <f t="shared" si="1"/>
        <v>9355599</v>
      </c>
      <c r="L29" s="38">
        <f t="shared" si="2"/>
        <v>99.6</v>
      </c>
      <c r="M29" s="38">
        <f t="shared" si="2"/>
        <v>40.799999999999997</v>
      </c>
      <c r="N29" s="38">
        <f t="shared" si="3"/>
        <v>99.059046953099624</v>
      </c>
      <c r="O29" s="38">
        <v>98.963374888573327</v>
      </c>
      <c r="P29" s="13" t="s">
        <v>42</v>
      </c>
    </row>
    <row r="30" spans="3:16" s="4" customFormat="1" ht="16" customHeight="1">
      <c r="C30" s="10">
        <v>23</v>
      </c>
      <c r="D30" s="11" t="s">
        <v>43</v>
      </c>
      <c r="E30" s="12">
        <v>9671020</v>
      </c>
      <c r="F30" s="12">
        <v>120979</v>
      </c>
      <c r="G30" s="12">
        <f t="shared" si="0"/>
        <v>9791999</v>
      </c>
      <c r="H30" s="12">
        <v>0</v>
      </c>
      <c r="I30" s="12">
        <v>9616035</v>
      </c>
      <c r="J30" s="12">
        <v>46725</v>
      </c>
      <c r="K30" s="12">
        <f t="shared" si="1"/>
        <v>9662760</v>
      </c>
      <c r="L30" s="38">
        <f t="shared" si="2"/>
        <v>99.4</v>
      </c>
      <c r="M30" s="38">
        <f t="shared" si="2"/>
        <v>38.6</v>
      </c>
      <c r="N30" s="38">
        <f t="shared" si="3"/>
        <v>98.680157136453957</v>
      </c>
      <c r="O30" s="38">
        <v>98.67950602029066</v>
      </c>
      <c r="P30" s="13" t="s">
        <v>43</v>
      </c>
    </row>
    <row r="31" spans="3:16" s="4" customFormat="1" ht="16" customHeight="1">
      <c r="C31" s="10">
        <v>24</v>
      </c>
      <c r="D31" s="11" t="s">
        <v>44</v>
      </c>
      <c r="E31" s="12">
        <v>4398988</v>
      </c>
      <c r="F31" s="12">
        <v>15712</v>
      </c>
      <c r="G31" s="12">
        <f t="shared" si="0"/>
        <v>4414700</v>
      </c>
      <c r="H31" s="12">
        <v>0</v>
      </c>
      <c r="I31" s="12">
        <v>4392042</v>
      </c>
      <c r="J31" s="12">
        <v>10097</v>
      </c>
      <c r="K31" s="12">
        <f t="shared" si="1"/>
        <v>4402139</v>
      </c>
      <c r="L31" s="38">
        <f t="shared" si="2"/>
        <v>99.8</v>
      </c>
      <c r="M31" s="38">
        <f t="shared" si="2"/>
        <v>64.3</v>
      </c>
      <c r="N31" s="38">
        <f t="shared" si="3"/>
        <v>99.715473305094349</v>
      </c>
      <c r="O31" s="38">
        <v>99.601860938914129</v>
      </c>
      <c r="P31" s="13" t="s">
        <v>44</v>
      </c>
    </row>
    <row r="32" spans="3:16" s="4" customFormat="1" ht="16" customHeight="1">
      <c r="C32" s="14">
        <v>25</v>
      </c>
      <c r="D32" s="15" t="s">
        <v>45</v>
      </c>
      <c r="E32" s="16">
        <v>6897604</v>
      </c>
      <c r="F32" s="16">
        <v>78450</v>
      </c>
      <c r="G32" s="12">
        <f t="shared" si="0"/>
        <v>6976054</v>
      </c>
      <c r="H32" s="16">
        <v>0</v>
      </c>
      <c r="I32" s="16">
        <v>6876285</v>
      </c>
      <c r="J32" s="16">
        <v>34488</v>
      </c>
      <c r="K32" s="16">
        <f t="shared" si="1"/>
        <v>6910773</v>
      </c>
      <c r="L32" s="39">
        <f t="shared" si="2"/>
        <v>99.7</v>
      </c>
      <c r="M32" s="39">
        <f t="shared" si="2"/>
        <v>44</v>
      </c>
      <c r="N32" s="39">
        <f t="shared" si="3"/>
        <v>99.064213092387192</v>
      </c>
      <c r="O32" s="39">
        <v>98.812521042203798</v>
      </c>
      <c r="P32" s="17" t="s">
        <v>45</v>
      </c>
    </row>
    <row r="33" spans="3:16" s="4" customFormat="1" ht="16" customHeight="1">
      <c r="C33" s="10">
        <v>26</v>
      </c>
      <c r="D33" s="11" t="s">
        <v>46</v>
      </c>
      <c r="E33" s="12">
        <v>10728669</v>
      </c>
      <c r="F33" s="12">
        <v>108235</v>
      </c>
      <c r="G33" s="20">
        <f t="shared" si="0"/>
        <v>10836904</v>
      </c>
      <c r="H33" s="12">
        <v>0</v>
      </c>
      <c r="I33" s="12">
        <v>10684682</v>
      </c>
      <c r="J33" s="12">
        <v>54905</v>
      </c>
      <c r="K33" s="12">
        <f t="shared" si="1"/>
        <v>10739587</v>
      </c>
      <c r="L33" s="38">
        <f t="shared" si="2"/>
        <v>99.6</v>
      </c>
      <c r="M33" s="38">
        <f t="shared" si="2"/>
        <v>50.7</v>
      </c>
      <c r="N33" s="38">
        <f t="shared" si="3"/>
        <v>99.101985216441889</v>
      </c>
      <c r="O33" s="38">
        <v>98.867917263507707</v>
      </c>
      <c r="P33" s="13" t="s">
        <v>46</v>
      </c>
    </row>
    <row r="34" spans="3:16" s="4" customFormat="1" ht="16" customHeight="1">
      <c r="C34" s="10">
        <v>27</v>
      </c>
      <c r="D34" s="11" t="s">
        <v>47</v>
      </c>
      <c r="E34" s="12">
        <v>4429638</v>
      </c>
      <c r="F34" s="12">
        <v>62859</v>
      </c>
      <c r="G34" s="12">
        <f t="shared" si="0"/>
        <v>4492497</v>
      </c>
      <c r="H34" s="12">
        <v>0</v>
      </c>
      <c r="I34" s="12">
        <v>4412866</v>
      </c>
      <c r="J34" s="12">
        <v>19036</v>
      </c>
      <c r="K34" s="12">
        <f t="shared" si="1"/>
        <v>4431902</v>
      </c>
      <c r="L34" s="38">
        <f t="shared" si="2"/>
        <v>99.6</v>
      </c>
      <c r="M34" s="38">
        <f t="shared" si="2"/>
        <v>30.3</v>
      </c>
      <c r="N34" s="38">
        <f t="shared" si="3"/>
        <v>98.651195537804483</v>
      </c>
      <c r="O34" s="38">
        <v>98.488010025880016</v>
      </c>
      <c r="P34" s="13" t="s">
        <v>47</v>
      </c>
    </row>
    <row r="35" spans="3:16" s="4" customFormat="1" ht="16" customHeight="1">
      <c r="C35" s="10">
        <v>28</v>
      </c>
      <c r="D35" s="11" t="s">
        <v>48</v>
      </c>
      <c r="E35" s="12">
        <v>10984687</v>
      </c>
      <c r="F35" s="12">
        <v>128245</v>
      </c>
      <c r="G35" s="12">
        <f t="shared" si="0"/>
        <v>11112932</v>
      </c>
      <c r="H35" s="12">
        <v>0</v>
      </c>
      <c r="I35" s="12">
        <v>10900957</v>
      </c>
      <c r="J35" s="12">
        <v>51424</v>
      </c>
      <c r="K35" s="12">
        <f t="shared" si="1"/>
        <v>10952381</v>
      </c>
      <c r="L35" s="38">
        <f t="shared" si="2"/>
        <v>99.2</v>
      </c>
      <c r="M35" s="38">
        <f t="shared" si="2"/>
        <v>40.1</v>
      </c>
      <c r="N35" s="38">
        <f t="shared" si="3"/>
        <v>98.555277761080518</v>
      </c>
      <c r="O35" s="38">
        <v>98.705112313847465</v>
      </c>
      <c r="P35" s="13" t="s">
        <v>48</v>
      </c>
    </row>
    <row r="36" spans="3:16" s="4" customFormat="1" ht="16" customHeight="1">
      <c r="C36" s="10">
        <v>29</v>
      </c>
      <c r="D36" s="11" t="s">
        <v>49</v>
      </c>
      <c r="E36" s="12">
        <v>3795772</v>
      </c>
      <c r="F36" s="12">
        <v>79110</v>
      </c>
      <c r="G36" s="12">
        <f t="shared" si="0"/>
        <v>3874882</v>
      </c>
      <c r="H36" s="12">
        <v>0</v>
      </c>
      <c r="I36" s="12">
        <v>3772616</v>
      </c>
      <c r="J36" s="12">
        <v>24551</v>
      </c>
      <c r="K36" s="12">
        <f t="shared" si="1"/>
        <v>3797167</v>
      </c>
      <c r="L36" s="38">
        <f t="shared" si="2"/>
        <v>99.4</v>
      </c>
      <c r="M36" s="38">
        <f t="shared" si="2"/>
        <v>31</v>
      </c>
      <c r="N36" s="38">
        <f t="shared" si="3"/>
        <v>97.994390538860273</v>
      </c>
      <c r="O36" s="38">
        <v>97.85749108692255</v>
      </c>
      <c r="P36" s="13" t="s">
        <v>49</v>
      </c>
    </row>
    <row r="37" spans="3:16" s="4" customFormat="1" ht="16" customHeight="1">
      <c r="C37" s="14">
        <v>30</v>
      </c>
      <c r="D37" s="15" t="s">
        <v>50</v>
      </c>
      <c r="E37" s="16">
        <v>8281501</v>
      </c>
      <c r="F37" s="16">
        <v>68827</v>
      </c>
      <c r="G37" s="16">
        <f t="shared" si="0"/>
        <v>8350328</v>
      </c>
      <c r="H37" s="16">
        <v>0</v>
      </c>
      <c r="I37" s="16">
        <v>8252407</v>
      </c>
      <c r="J37" s="16">
        <v>33630</v>
      </c>
      <c r="K37" s="16">
        <f t="shared" si="1"/>
        <v>8286037</v>
      </c>
      <c r="L37" s="39">
        <f t="shared" si="2"/>
        <v>99.6</v>
      </c>
      <c r="M37" s="39">
        <f t="shared" si="2"/>
        <v>48.9</v>
      </c>
      <c r="N37" s="39">
        <f t="shared" si="3"/>
        <v>99.230078147828451</v>
      </c>
      <c r="O37" s="39">
        <v>99.114221316666729</v>
      </c>
      <c r="P37" s="17" t="s">
        <v>50</v>
      </c>
    </row>
    <row r="38" spans="3:16" s="4" customFormat="1" ht="16" customHeight="1">
      <c r="C38" s="10">
        <v>31</v>
      </c>
      <c r="D38" s="11" t="s">
        <v>51</v>
      </c>
      <c r="E38" s="12">
        <v>6123957</v>
      </c>
      <c r="F38" s="12">
        <v>20507</v>
      </c>
      <c r="G38" s="12">
        <f t="shared" si="0"/>
        <v>6144464</v>
      </c>
      <c r="H38" s="12">
        <v>0</v>
      </c>
      <c r="I38" s="12">
        <v>6110506</v>
      </c>
      <c r="J38" s="12">
        <v>12178</v>
      </c>
      <c r="K38" s="12">
        <f t="shared" si="1"/>
        <v>6122684</v>
      </c>
      <c r="L38" s="38">
        <f t="shared" si="2"/>
        <v>99.8</v>
      </c>
      <c r="M38" s="38">
        <f t="shared" si="2"/>
        <v>59.4</v>
      </c>
      <c r="N38" s="38">
        <f t="shared" si="3"/>
        <v>99.645534582023757</v>
      </c>
      <c r="O38" s="38">
        <v>99.61651127695032</v>
      </c>
      <c r="P38" s="13" t="s">
        <v>51</v>
      </c>
    </row>
    <row r="39" spans="3:16" s="4" customFormat="1" ht="16" customHeight="1">
      <c r="C39" s="10">
        <v>32</v>
      </c>
      <c r="D39" s="11" t="s">
        <v>52</v>
      </c>
      <c r="E39" s="12">
        <v>10511565</v>
      </c>
      <c r="F39" s="12">
        <v>111204</v>
      </c>
      <c r="G39" s="12">
        <f t="shared" si="0"/>
        <v>10622769</v>
      </c>
      <c r="H39" s="12">
        <v>0</v>
      </c>
      <c r="I39" s="12">
        <v>10468777</v>
      </c>
      <c r="J39" s="12">
        <v>58366</v>
      </c>
      <c r="K39" s="12">
        <f t="shared" si="1"/>
        <v>10527143</v>
      </c>
      <c r="L39" s="38">
        <f t="shared" si="2"/>
        <v>99.6</v>
      </c>
      <c r="M39" s="38">
        <f t="shared" si="2"/>
        <v>52.5</v>
      </c>
      <c r="N39" s="38">
        <f t="shared" si="3"/>
        <v>99.099801567745658</v>
      </c>
      <c r="O39" s="38">
        <v>98.849871078039214</v>
      </c>
      <c r="P39" s="13" t="s">
        <v>52</v>
      </c>
    </row>
    <row r="40" spans="3:16" s="4" customFormat="1" ht="16" customHeight="1">
      <c r="C40" s="10">
        <v>33</v>
      </c>
      <c r="D40" s="11" t="s">
        <v>53</v>
      </c>
      <c r="E40" s="12">
        <v>3583900</v>
      </c>
      <c r="F40" s="12">
        <v>68595</v>
      </c>
      <c r="G40" s="12">
        <f t="shared" si="0"/>
        <v>3652495</v>
      </c>
      <c r="H40" s="12">
        <v>0</v>
      </c>
      <c r="I40" s="12">
        <v>3564904</v>
      </c>
      <c r="J40" s="12">
        <v>19452</v>
      </c>
      <c r="K40" s="12">
        <f t="shared" si="1"/>
        <v>3584356</v>
      </c>
      <c r="L40" s="38">
        <f t="shared" si="2"/>
        <v>99.5</v>
      </c>
      <c r="M40" s="38">
        <f t="shared" si="2"/>
        <v>28.4</v>
      </c>
      <c r="N40" s="38">
        <f t="shared" si="3"/>
        <v>98.134453298361805</v>
      </c>
      <c r="O40" s="38">
        <v>98.049712200803256</v>
      </c>
      <c r="P40" s="13" t="s">
        <v>53</v>
      </c>
    </row>
    <row r="41" spans="3:16" s="4" customFormat="1" ht="16" customHeight="1">
      <c r="C41" s="10">
        <v>34</v>
      </c>
      <c r="D41" s="11" t="s">
        <v>54</v>
      </c>
      <c r="E41" s="12">
        <v>6221036</v>
      </c>
      <c r="F41" s="12">
        <v>96247</v>
      </c>
      <c r="G41" s="12">
        <f t="shared" si="0"/>
        <v>6317283</v>
      </c>
      <c r="H41" s="12">
        <v>0</v>
      </c>
      <c r="I41" s="12">
        <v>6180445</v>
      </c>
      <c r="J41" s="12">
        <v>51778</v>
      </c>
      <c r="K41" s="12">
        <f t="shared" si="1"/>
        <v>6232223</v>
      </c>
      <c r="L41" s="38">
        <f t="shared" si="2"/>
        <v>99.3</v>
      </c>
      <c r="M41" s="38">
        <f t="shared" si="2"/>
        <v>53.8</v>
      </c>
      <c r="N41" s="38">
        <f t="shared" si="3"/>
        <v>98.653535071960533</v>
      </c>
      <c r="O41" s="38">
        <v>98.374676424905189</v>
      </c>
      <c r="P41" s="13" t="s">
        <v>54</v>
      </c>
    </row>
    <row r="42" spans="3:16" s="4" customFormat="1" ht="16" customHeight="1">
      <c r="C42" s="14">
        <v>35</v>
      </c>
      <c r="D42" s="15" t="s">
        <v>55</v>
      </c>
      <c r="E42" s="16">
        <v>3105418</v>
      </c>
      <c r="F42" s="16">
        <v>35076</v>
      </c>
      <c r="G42" s="12">
        <f t="shared" si="0"/>
        <v>3140494</v>
      </c>
      <c r="H42" s="16">
        <v>0</v>
      </c>
      <c r="I42" s="16">
        <v>3086726</v>
      </c>
      <c r="J42" s="16">
        <v>13860</v>
      </c>
      <c r="K42" s="16">
        <f t="shared" si="1"/>
        <v>3100586</v>
      </c>
      <c r="L42" s="39">
        <f t="shared" si="2"/>
        <v>99.4</v>
      </c>
      <c r="M42" s="39">
        <f t="shared" si="2"/>
        <v>39.5</v>
      </c>
      <c r="N42" s="39">
        <f t="shared" si="3"/>
        <v>98.729244507392792</v>
      </c>
      <c r="O42" s="39">
        <v>98.812566381795577</v>
      </c>
      <c r="P42" s="17" t="s">
        <v>55</v>
      </c>
    </row>
    <row r="43" spans="3:16" s="4" customFormat="1" ht="16" customHeight="1">
      <c r="C43" s="10">
        <v>36</v>
      </c>
      <c r="D43" s="11" t="s">
        <v>101</v>
      </c>
      <c r="E43" s="12">
        <v>4324531</v>
      </c>
      <c r="F43" s="12">
        <v>22240</v>
      </c>
      <c r="G43" s="20">
        <f t="shared" si="0"/>
        <v>4346771</v>
      </c>
      <c r="H43" s="12">
        <v>0</v>
      </c>
      <c r="I43" s="12">
        <v>4314305</v>
      </c>
      <c r="J43" s="12">
        <v>7493</v>
      </c>
      <c r="K43" s="12">
        <f t="shared" si="1"/>
        <v>4321798</v>
      </c>
      <c r="L43" s="38">
        <f t="shared" si="2"/>
        <v>99.8</v>
      </c>
      <c r="M43" s="38">
        <f t="shared" si="2"/>
        <v>33.700000000000003</v>
      </c>
      <c r="N43" s="38">
        <f t="shared" si="3"/>
        <v>99.425481581615415</v>
      </c>
      <c r="O43" s="38">
        <v>99.352172719432602</v>
      </c>
      <c r="P43" s="13" t="s">
        <v>101</v>
      </c>
    </row>
    <row r="44" spans="3:16" s="4" customFormat="1" ht="16" customHeight="1">
      <c r="C44" s="10">
        <v>37</v>
      </c>
      <c r="D44" s="11" t="s">
        <v>56</v>
      </c>
      <c r="E44" s="12">
        <v>4084034</v>
      </c>
      <c r="F44" s="12">
        <v>55825</v>
      </c>
      <c r="G44" s="12">
        <f t="shared" si="0"/>
        <v>4139859</v>
      </c>
      <c r="H44" s="12">
        <v>0</v>
      </c>
      <c r="I44" s="12">
        <v>4066107</v>
      </c>
      <c r="J44" s="12">
        <v>17722</v>
      </c>
      <c r="K44" s="12">
        <f t="shared" si="1"/>
        <v>4083829</v>
      </c>
      <c r="L44" s="38">
        <f t="shared" si="2"/>
        <v>99.6</v>
      </c>
      <c r="M44" s="38">
        <f t="shared" si="2"/>
        <v>31.7</v>
      </c>
      <c r="N44" s="38">
        <f t="shared" si="3"/>
        <v>98.646572262485265</v>
      </c>
      <c r="O44" s="38">
        <v>98.65914673407579</v>
      </c>
      <c r="P44" s="13" t="s">
        <v>56</v>
      </c>
    </row>
    <row r="45" spans="3:16" s="4" customFormat="1" ht="16" customHeight="1">
      <c r="C45" s="10">
        <v>38</v>
      </c>
      <c r="D45" s="11" t="s">
        <v>57</v>
      </c>
      <c r="E45" s="12">
        <v>4184687</v>
      </c>
      <c r="F45" s="12">
        <v>70901</v>
      </c>
      <c r="G45" s="12">
        <f t="shared" si="0"/>
        <v>4255588</v>
      </c>
      <c r="H45" s="12">
        <v>0</v>
      </c>
      <c r="I45" s="12">
        <v>4162796</v>
      </c>
      <c r="J45" s="12">
        <v>22480</v>
      </c>
      <c r="K45" s="12">
        <f t="shared" si="1"/>
        <v>4185276</v>
      </c>
      <c r="L45" s="38">
        <f t="shared" si="2"/>
        <v>99.5</v>
      </c>
      <c r="M45" s="38">
        <f t="shared" si="2"/>
        <v>31.7</v>
      </c>
      <c r="N45" s="38">
        <f t="shared" si="3"/>
        <v>98.347772387740534</v>
      </c>
      <c r="O45" s="38">
        <v>98.239249478685039</v>
      </c>
      <c r="P45" s="13" t="s">
        <v>57</v>
      </c>
    </row>
    <row r="46" spans="3:16" s="4" customFormat="1" ht="16" customHeight="1">
      <c r="C46" s="10">
        <v>39</v>
      </c>
      <c r="D46" s="11" t="s">
        <v>58</v>
      </c>
      <c r="E46" s="12">
        <v>7133490</v>
      </c>
      <c r="F46" s="12">
        <v>19608</v>
      </c>
      <c r="G46" s="12">
        <f t="shared" si="0"/>
        <v>7153098</v>
      </c>
      <c r="H46" s="12">
        <v>0</v>
      </c>
      <c r="I46" s="12">
        <v>7123825</v>
      </c>
      <c r="J46" s="12">
        <v>8174</v>
      </c>
      <c r="K46" s="12">
        <f t="shared" si="1"/>
        <v>7131999</v>
      </c>
      <c r="L46" s="38">
        <f t="shared" si="2"/>
        <v>99.9</v>
      </c>
      <c r="M46" s="38">
        <f t="shared" si="2"/>
        <v>41.7</v>
      </c>
      <c r="N46" s="38">
        <f t="shared" si="3"/>
        <v>99.705036894503607</v>
      </c>
      <c r="O46" s="38">
        <v>99.685328520199405</v>
      </c>
      <c r="P46" s="13" t="s">
        <v>58</v>
      </c>
    </row>
    <row r="47" spans="3:16" s="4" customFormat="1" ht="16" customHeight="1" thickBot="1">
      <c r="C47" s="10">
        <v>40</v>
      </c>
      <c r="D47" s="11" t="s">
        <v>93</v>
      </c>
      <c r="E47" s="12">
        <v>3190780</v>
      </c>
      <c r="F47" s="12">
        <v>44404</v>
      </c>
      <c r="G47" s="12">
        <f>SUM(E47:F47)</f>
        <v>3235184</v>
      </c>
      <c r="H47" s="12">
        <v>0</v>
      </c>
      <c r="I47" s="12">
        <v>3177138</v>
      </c>
      <c r="J47" s="12">
        <v>20837</v>
      </c>
      <c r="K47" s="12">
        <f t="shared" si="1"/>
        <v>3197975</v>
      </c>
      <c r="L47" s="38">
        <f t="shared" si="2"/>
        <v>99.6</v>
      </c>
      <c r="M47" s="38">
        <f t="shared" si="2"/>
        <v>46.9</v>
      </c>
      <c r="N47" s="38">
        <f t="shared" si="3"/>
        <v>98.849864489933182</v>
      </c>
      <c r="O47" s="38">
        <v>98.569569124633404</v>
      </c>
      <c r="P47" s="13" t="s">
        <v>93</v>
      </c>
    </row>
    <row r="48" spans="3:16" s="4" customFormat="1" ht="16" customHeight="1" thickTop="1" thickBot="1">
      <c r="C48" s="22"/>
      <c r="D48" s="23" t="s">
        <v>59</v>
      </c>
      <c r="E48" s="24">
        <f t="shared" ref="E48:K48" si="4">SUM(E8:E47)</f>
        <v>453200547</v>
      </c>
      <c r="F48" s="24">
        <f t="shared" si="4"/>
        <v>4946594</v>
      </c>
      <c r="G48" s="24">
        <f t="shared" si="4"/>
        <v>458147141</v>
      </c>
      <c r="H48" s="24">
        <v>0</v>
      </c>
      <c r="I48" s="24">
        <f t="shared" si="4"/>
        <v>451114338</v>
      </c>
      <c r="J48" s="24">
        <f t="shared" si="4"/>
        <v>2155329</v>
      </c>
      <c r="K48" s="24">
        <f t="shared" si="4"/>
        <v>453269667</v>
      </c>
      <c r="L48" s="41">
        <f t="shared" si="2"/>
        <v>99.5</v>
      </c>
      <c r="M48" s="41">
        <f t="shared" si="2"/>
        <v>43.6</v>
      </c>
      <c r="N48" s="41">
        <f t="shared" si="3"/>
        <v>98.935391370258486</v>
      </c>
      <c r="O48" s="41">
        <v>98.801180063540741</v>
      </c>
      <c r="P48" s="25" t="s">
        <v>59</v>
      </c>
    </row>
    <row r="49" spans="3:16" s="4" customFormat="1" ht="15" customHeight="1">
      <c r="C49" s="4" t="s">
        <v>103</v>
      </c>
      <c r="D49" s="26"/>
      <c r="E49" s="27"/>
      <c r="F49" s="27"/>
      <c r="G49" s="27"/>
      <c r="H49" s="27"/>
      <c r="I49" s="27"/>
      <c r="J49" s="27"/>
      <c r="K49" s="27"/>
      <c r="L49" s="28"/>
      <c r="M49" s="28"/>
      <c r="N49" s="28"/>
      <c r="O49" s="28"/>
      <c r="P49" s="26"/>
    </row>
    <row r="50" spans="3:16" s="4" customFormat="1" ht="15" customHeight="1">
      <c r="D50" s="26"/>
      <c r="E50" s="27"/>
      <c r="F50" s="27"/>
      <c r="G50" s="27"/>
      <c r="H50" s="27"/>
      <c r="I50" s="27"/>
      <c r="J50" s="27"/>
      <c r="K50" s="27"/>
      <c r="L50" s="28"/>
      <c r="M50" s="28"/>
      <c r="N50" s="28"/>
      <c r="O50" s="28"/>
      <c r="P50" s="26"/>
    </row>
    <row r="51" spans="3:16" s="29" customFormat="1" ht="63" customHeight="1" thickBot="1">
      <c r="D51" s="30"/>
      <c r="E51" s="31"/>
      <c r="F51" s="31"/>
      <c r="G51" s="31"/>
      <c r="H51" s="31"/>
      <c r="I51" s="31"/>
      <c r="J51" s="31"/>
      <c r="K51" s="31"/>
      <c r="L51" s="32"/>
      <c r="M51" s="32"/>
      <c r="N51" s="32"/>
      <c r="O51" s="42" t="s">
        <v>92</v>
      </c>
      <c r="P51" s="30"/>
    </row>
    <row r="52" spans="3:16" s="4" customFormat="1" ht="14.25" customHeight="1">
      <c r="C52" s="53" t="s">
        <v>0</v>
      </c>
      <c r="D52" s="54"/>
      <c r="E52" s="59" t="s">
        <v>1</v>
      </c>
      <c r="F52" s="59"/>
      <c r="G52" s="59"/>
      <c r="H52" s="59"/>
      <c r="I52" s="60" t="s">
        <v>2</v>
      </c>
      <c r="J52" s="61"/>
      <c r="K52" s="62"/>
      <c r="L52" s="63" t="s">
        <v>94</v>
      </c>
      <c r="M52" s="64"/>
      <c r="N52" s="64"/>
      <c r="O52" s="64"/>
      <c r="P52" s="46" t="s">
        <v>0</v>
      </c>
    </row>
    <row r="53" spans="3:16" s="4" customFormat="1" ht="12">
      <c r="C53" s="55"/>
      <c r="D53" s="56"/>
      <c r="E53" s="49" t="s">
        <v>4</v>
      </c>
      <c r="F53" s="49" t="s">
        <v>5</v>
      </c>
      <c r="G53" s="49" t="s">
        <v>6</v>
      </c>
      <c r="H53" s="5" t="s">
        <v>7</v>
      </c>
      <c r="I53" s="49" t="s">
        <v>4</v>
      </c>
      <c r="J53" s="49" t="s">
        <v>5</v>
      </c>
      <c r="K53" s="49" t="s">
        <v>6</v>
      </c>
      <c r="L53" s="51" t="s">
        <v>104</v>
      </c>
      <c r="M53" s="52"/>
      <c r="N53" s="52"/>
      <c r="O53" s="44" t="s">
        <v>105</v>
      </c>
      <c r="P53" s="47"/>
    </row>
    <row r="54" spans="3:16" s="4" customFormat="1" ht="12">
      <c r="C54" s="55"/>
      <c r="D54" s="56"/>
      <c r="E54" s="50"/>
      <c r="F54" s="50"/>
      <c r="G54" s="50"/>
      <c r="H54" s="6" t="s">
        <v>8</v>
      </c>
      <c r="I54" s="50"/>
      <c r="J54" s="50"/>
      <c r="K54" s="50"/>
      <c r="L54" s="7" t="s">
        <v>95</v>
      </c>
      <c r="M54" s="7" t="s">
        <v>96</v>
      </c>
      <c r="N54" s="7" t="s">
        <v>97</v>
      </c>
      <c r="O54" s="7" t="s">
        <v>97</v>
      </c>
      <c r="P54" s="47"/>
    </row>
    <row r="55" spans="3:16" s="4" customFormat="1" ht="12.5" thickBot="1">
      <c r="C55" s="57"/>
      <c r="D55" s="58"/>
      <c r="E55" s="8" t="s">
        <v>85</v>
      </c>
      <c r="F55" s="8" t="s">
        <v>86</v>
      </c>
      <c r="G55" s="8" t="s">
        <v>87</v>
      </c>
      <c r="H55" s="8" t="s">
        <v>88</v>
      </c>
      <c r="I55" s="8" t="s">
        <v>89</v>
      </c>
      <c r="J55" s="8" t="s">
        <v>90</v>
      </c>
      <c r="K55" s="8" t="s">
        <v>91</v>
      </c>
      <c r="L55" s="8" t="s">
        <v>98</v>
      </c>
      <c r="M55" s="8" t="s">
        <v>99</v>
      </c>
      <c r="N55" s="8" t="s">
        <v>100</v>
      </c>
      <c r="O55" s="9"/>
      <c r="P55" s="48"/>
    </row>
    <row r="56" spans="3:16" s="4" customFormat="1" ht="16" customHeight="1">
      <c r="C56" s="10">
        <v>41</v>
      </c>
      <c r="D56" s="11" t="s">
        <v>60</v>
      </c>
      <c r="E56" s="12">
        <v>2556550</v>
      </c>
      <c r="F56" s="12">
        <v>21461</v>
      </c>
      <c r="G56" s="12">
        <f>SUM(E56:F56)</f>
        <v>2578011</v>
      </c>
      <c r="H56" s="12">
        <v>0</v>
      </c>
      <c r="I56" s="12">
        <v>2550048</v>
      </c>
      <c r="J56" s="12">
        <v>4345</v>
      </c>
      <c r="K56" s="12">
        <f>SUM(I56:J56)</f>
        <v>2554393</v>
      </c>
      <c r="L56" s="38">
        <f t="shared" ref="L56:M80" si="5">IF(ISERROR(I56/E56),"-",ROUND(I56/E56*100,1))</f>
        <v>99.7</v>
      </c>
      <c r="M56" s="38">
        <f t="shared" si="5"/>
        <v>20.2</v>
      </c>
      <c r="N56" s="38">
        <f>IF(ISERROR(K56/G56),"-",(K56/G56*100))</f>
        <v>99.083867369068628</v>
      </c>
      <c r="O56" s="38">
        <v>99.073499162983552</v>
      </c>
      <c r="P56" s="13" t="s">
        <v>60</v>
      </c>
    </row>
    <row r="57" spans="3:16" s="4" customFormat="1" ht="16" customHeight="1">
      <c r="C57" s="10">
        <v>42</v>
      </c>
      <c r="D57" s="11" t="s">
        <v>61</v>
      </c>
      <c r="E57" s="12">
        <v>4339866</v>
      </c>
      <c r="F57" s="12">
        <v>19952</v>
      </c>
      <c r="G57" s="12">
        <f t="shared" ref="G57:G77" si="6">SUM(E57:F57)</f>
        <v>4359818</v>
      </c>
      <c r="H57" s="12">
        <v>0</v>
      </c>
      <c r="I57" s="12">
        <v>4332521</v>
      </c>
      <c r="J57" s="12">
        <v>6582</v>
      </c>
      <c r="K57" s="12">
        <f t="shared" ref="K57:K78" si="7">SUM(I57:J57)</f>
        <v>4339103</v>
      </c>
      <c r="L57" s="38">
        <f t="shared" si="5"/>
        <v>99.8</v>
      </c>
      <c r="M57" s="38">
        <f t="shared" si="5"/>
        <v>33</v>
      </c>
      <c r="N57" s="38">
        <f t="shared" ref="N57:N80" si="8">IF(ISERROR(K57/G57),"-",(K57/G57*100))</f>
        <v>99.5248654875043</v>
      </c>
      <c r="O57" s="38">
        <v>99.489828192827943</v>
      </c>
      <c r="P57" s="13" t="s">
        <v>61</v>
      </c>
    </row>
    <row r="58" spans="3:16" s="4" customFormat="1" ht="16" customHeight="1">
      <c r="C58" s="10">
        <v>43</v>
      </c>
      <c r="D58" s="11" t="s">
        <v>62</v>
      </c>
      <c r="E58" s="12">
        <v>1433681</v>
      </c>
      <c r="F58" s="12">
        <v>38702</v>
      </c>
      <c r="G58" s="12">
        <f t="shared" si="6"/>
        <v>1472383</v>
      </c>
      <c r="H58" s="12">
        <v>0</v>
      </c>
      <c r="I58" s="12">
        <v>1420895</v>
      </c>
      <c r="J58" s="12">
        <v>8147</v>
      </c>
      <c r="K58" s="12">
        <f t="shared" si="7"/>
        <v>1429042</v>
      </c>
      <c r="L58" s="38">
        <f t="shared" si="5"/>
        <v>99.1</v>
      </c>
      <c r="M58" s="38">
        <f t="shared" si="5"/>
        <v>21.1</v>
      </c>
      <c r="N58" s="38">
        <f t="shared" si="8"/>
        <v>97.056404481714338</v>
      </c>
      <c r="O58" s="38">
        <v>96.792363956061152</v>
      </c>
      <c r="P58" s="13" t="s">
        <v>62</v>
      </c>
    </row>
    <row r="59" spans="3:16" s="4" customFormat="1" ht="16" customHeight="1">
      <c r="C59" s="10">
        <v>44</v>
      </c>
      <c r="D59" s="11" t="s">
        <v>63</v>
      </c>
      <c r="E59" s="12">
        <v>660816</v>
      </c>
      <c r="F59" s="12">
        <v>9834</v>
      </c>
      <c r="G59" s="12">
        <f t="shared" si="6"/>
        <v>670650</v>
      </c>
      <c r="H59" s="12">
        <v>0</v>
      </c>
      <c r="I59" s="12">
        <v>657178</v>
      </c>
      <c r="J59" s="12">
        <v>2571</v>
      </c>
      <c r="K59" s="12">
        <f t="shared" si="7"/>
        <v>659749</v>
      </c>
      <c r="L59" s="38">
        <f t="shared" si="5"/>
        <v>99.4</v>
      </c>
      <c r="M59" s="38">
        <f t="shared" si="5"/>
        <v>26.1</v>
      </c>
      <c r="N59" s="38">
        <f t="shared" si="8"/>
        <v>98.374561992097227</v>
      </c>
      <c r="O59" s="38">
        <v>98.258605877586646</v>
      </c>
      <c r="P59" s="13" t="s">
        <v>63</v>
      </c>
    </row>
    <row r="60" spans="3:16" s="4" customFormat="1" ht="16" customHeight="1">
      <c r="C60" s="10">
        <v>45</v>
      </c>
      <c r="D60" s="11" t="s">
        <v>64</v>
      </c>
      <c r="E60" s="12">
        <v>1652698</v>
      </c>
      <c r="F60" s="12">
        <v>43561</v>
      </c>
      <c r="G60" s="12">
        <f t="shared" si="6"/>
        <v>1696259</v>
      </c>
      <c r="H60" s="12">
        <v>0</v>
      </c>
      <c r="I60" s="12">
        <v>1642324</v>
      </c>
      <c r="J60" s="12">
        <v>13584</v>
      </c>
      <c r="K60" s="12">
        <f t="shared" si="7"/>
        <v>1655908</v>
      </c>
      <c r="L60" s="38">
        <f t="shared" si="5"/>
        <v>99.4</v>
      </c>
      <c r="M60" s="38">
        <f t="shared" si="5"/>
        <v>31.2</v>
      </c>
      <c r="N60" s="38">
        <f t="shared" si="8"/>
        <v>97.621176954698541</v>
      </c>
      <c r="O60" s="38">
        <v>97.214937340722074</v>
      </c>
      <c r="P60" s="13" t="s">
        <v>64</v>
      </c>
    </row>
    <row r="61" spans="3:16" s="4" customFormat="1" ht="16" customHeight="1">
      <c r="C61" s="18">
        <v>46</v>
      </c>
      <c r="D61" s="19" t="s">
        <v>65</v>
      </c>
      <c r="E61" s="20">
        <v>1744733</v>
      </c>
      <c r="F61" s="20">
        <v>19403</v>
      </c>
      <c r="G61" s="20">
        <f t="shared" si="6"/>
        <v>1764136</v>
      </c>
      <c r="H61" s="20">
        <v>0</v>
      </c>
      <c r="I61" s="20">
        <v>1737552</v>
      </c>
      <c r="J61" s="20">
        <v>4365</v>
      </c>
      <c r="K61" s="20">
        <f t="shared" si="7"/>
        <v>1741917</v>
      </c>
      <c r="L61" s="40">
        <f t="shared" si="5"/>
        <v>99.6</v>
      </c>
      <c r="M61" s="40">
        <f t="shared" si="5"/>
        <v>22.5</v>
      </c>
      <c r="N61" s="40">
        <f t="shared" si="8"/>
        <v>98.740516604162025</v>
      </c>
      <c r="O61" s="40">
        <v>98.73513785452711</v>
      </c>
      <c r="P61" s="21" t="s">
        <v>65</v>
      </c>
    </row>
    <row r="62" spans="3:16" s="4" customFormat="1" ht="16" customHeight="1">
      <c r="C62" s="10">
        <v>47</v>
      </c>
      <c r="D62" s="11" t="s">
        <v>66</v>
      </c>
      <c r="E62" s="12">
        <v>1648757</v>
      </c>
      <c r="F62" s="12">
        <v>28331</v>
      </c>
      <c r="G62" s="12">
        <f t="shared" si="6"/>
        <v>1677088</v>
      </c>
      <c r="H62" s="12">
        <v>0</v>
      </c>
      <c r="I62" s="12">
        <v>1636417</v>
      </c>
      <c r="J62" s="12">
        <v>9108</v>
      </c>
      <c r="K62" s="12">
        <f t="shared" si="7"/>
        <v>1645525</v>
      </c>
      <c r="L62" s="38">
        <f t="shared" si="5"/>
        <v>99.3</v>
      </c>
      <c r="M62" s="38">
        <f t="shared" si="5"/>
        <v>32.1</v>
      </c>
      <c r="N62" s="38">
        <f t="shared" si="8"/>
        <v>98.117987845599046</v>
      </c>
      <c r="O62" s="38">
        <v>98.204161549787301</v>
      </c>
      <c r="P62" s="13" t="s">
        <v>66</v>
      </c>
    </row>
    <row r="63" spans="3:16" s="4" customFormat="1" ht="16" customHeight="1">
      <c r="C63" s="10">
        <v>48</v>
      </c>
      <c r="D63" s="11" t="s">
        <v>67</v>
      </c>
      <c r="E63" s="12">
        <v>1956647</v>
      </c>
      <c r="F63" s="12">
        <v>19051</v>
      </c>
      <c r="G63" s="12">
        <f t="shared" si="6"/>
        <v>1975698</v>
      </c>
      <c r="H63" s="12">
        <v>0</v>
      </c>
      <c r="I63" s="12">
        <v>1951316</v>
      </c>
      <c r="J63" s="12">
        <v>5717</v>
      </c>
      <c r="K63" s="12">
        <f t="shared" si="7"/>
        <v>1957033</v>
      </c>
      <c r="L63" s="38">
        <f t="shared" si="5"/>
        <v>99.7</v>
      </c>
      <c r="M63" s="38">
        <f t="shared" si="5"/>
        <v>30</v>
      </c>
      <c r="N63" s="38">
        <f t="shared" si="8"/>
        <v>99.055270592975248</v>
      </c>
      <c r="O63" s="38">
        <v>98.969499888434584</v>
      </c>
      <c r="P63" s="13" t="s">
        <v>67</v>
      </c>
    </row>
    <row r="64" spans="3:16" s="4" customFormat="1" ht="16" customHeight="1">
      <c r="C64" s="10">
        <v>49</v>
      </c>
      <c r="D64" s="11" t="s">
        <v>68</v>
      </c>
      <c r="E64" s="12">
        <v>1560503</v>
      </c>
      <c r="F64" s="12">
        <v>17590</v>
      </c>
      <c r="G64" s="12">
        <f t="shared" si="6"/>
        <v>1578093</v>
      </c>
      <c r="H64" s="12">
        <v>0</v>
      </c>
      <c r="I64" s="12">
        <v>1554844</v>
      </c>
      <c r="J64" s="12">
        <v>4595</v>
      </c>
      <c r="K64" s="12">
        <f t="shared" si="7"/>
        <v>1559439</v>
      </c>
      <c r="L64" s="38">
        <f t="shared" si="5"/>
        <v>99.6</v>
      </c>
      <c r="M64" s="38">
        <f t="shared" si="5"/>
        <v>26.1</v>
      </c>
      <c r="N64" s="38">
        <f t="shared" si="8"/>
        <v>98.8179403875437</v>
      </c>
      <c r="O64" s="38">
        <v>98.776519116888792</v>
      </c>
      <c r="P64" s="13" t="s">
        <v>68</v>
      </c>
    </row>
    <row r="65" spans="3:16" s="4" customFormat="1" ht="16" customHeight="1">
      <c r="C65" s="10">
        <v>50</v>
      </c>
      <c r="D65" s="11" t="s">
        <v>69</v>
      </c>
      <c r="E65" s="12">
        <v>846859</v>
      </c>
      <c r="F65" s="12">
        <v>19087</v>
      </c>
      <c r="G65" s="16">
        <f t="shared" si="6"/>
        <v>865946</v>
      </c>
      <c r="H65" s="12">
        <v>0</v>
      </c>
      <c r="I65" s="12">
        <v>839214</v>
      </c>
      <c r="J65" s="12">
        <v>4281</v>
      </c>
      <c r="K65" s="12">
        <f t="shared" si="7"/>
        <v>843495</v>
      </c>
      <c r="L65" s="38">
        <f t="shared" si="5"/>
        <v>99.1</v>
      </c>
      <c r="M65" s="38">
        <f t="shared" si="5"/>
        <v>22.4</v>
      </c>
      <c r="N65" s="38">
        <f t="shared" si="8"/>
        <v>97.40734410690736</v>
      </c>
      <c r="O65" s="38">
        <v>97.323167370935153</v>
      </c>
      <c r="P65" s="13" t="s">
        <v>69</v>
      </c>
    </row>
    <row r="66" spans="3:16" s="4" customFormat="1" ht="16" customHeight="1">
      <c r="C66" s="18">
        <v>51</v>
      </c>
      <c r="D66" s="19" t="s">
        <v>70</v>
      </c>
      <c r="E66" s="20">
        <v>664988</v>
      </c>
      <c r="F66" s="20">
        <v>6169</v>
      </c>
      <c r="G66" s="12">
        <f t="shared" si="6"/>
        <v>671157</v>
      </c>
      <c r="H66" s="20">
        <v>0</v>
      </c>
      <c r="I66" s="20">
        <v>662610</v>
      </c>
      <c r="J66" s="20">
        <v>3319</v>
      </c>
      <c r="K66" s="20">
        <f t="shared" si="7"/>
        <v>665929</v>
      </c>
      <c r="L66" s="40">
        <f t="shared" si="5"/>
        <v>99.6</v>
      </c>
      <c r="M66" s="40">
        <f t="shared" si="5"/>
        <v>53.8</v>
      </c>
      <c r="N66" s="40">
        <f t="shared" si="8"/>
        <v>99.22104664035389</v>
      </c>
      <c r="O66" s="40">
        <v>99.005610135428256</v>
      </c>
      <c r="P66" s="21" t="s">
        <v>70</v>
      </c>
    </row>
    <row r="67" spans="3:16" s="4" customFormat="1" ht="16" customHeight="1">
      <c r="C67" s="10">
        <v>52</v>
      </c>
      <c r="D67" s="11" t="s">
        <v>71</v>
      </c>
      <c r="E67" s="12">
        <v>647146</v>
      </c>
      <c r="F67" s="12">
        <v>33906</v>
      </c>
      <c r="G67" s="12">
        <f t="shared" si="6"/>
        <v>681052</v>
      </c>
      <c r="H67" s="12">
        <v>0</v>
      </c>
      <c r="I67" s="12">
        <v>642375</v>
      </c>
      <c r="J67" s="12">
        <v>4984</v>
      </c>
      <c r="K67" s="12">
        <f t="shared" si="7"/>
        <v>647359</v>
      </c>
      <c r="L67" s="38">
        <f t="shared" si="5"/>
        <v>99.3</v>
      </c>
      <c r="M67" s="38">
        <f t="shared" si="5"/>
        <v>14.7</v>
      </c>
      <c r="N67" s="38">
        <f t="shared" si="8"/>
        <v>95.052800667203101</v>
      </c>
      <c r="O67" s="38">
        <v>94.716552373656057</v>
      </c>
      <c r="P67" s="13" t="s">
        <v>71</v>
      </c>
    </row>
    <row r="68" spans="3:16" s="4" customFormat="1" ht="16" customHeight="1">
      <c r="C68" s="10">
        <v>53</v>
      </c>
      <c r="D68" s="11" t="s">
        <v>72</v>
      </c>
      <c r="E68" s="12">
        <v>527135</v>
      </c>
      <c r="F68" s="12">
        <v>28942</v>
      </c>
      <c r="G68" s="12">
        <f t="shared" si="6"/>
        <v>556077</v>
      </c>
      <c r="H68" s="12">
        <v>0</v>
      </c>
      <c r="I68" s="12">
        <v>522139</v>
      </c>
      <c r="J68" s="12">
        <v>3033</v>
      </c>
      <c r="K68" s="12">
        <f t="shared" si="7"/>
        <v>525172</v>
      </c>
      <c r="L68" s="38">
        <f t="shared" si="5"/>
        <v>99.1</v>
      </c>
      <c r="M68" s="38">
        <f t="shared" si="5"/>
        <v>10.5</v>
      </c>
      <c r="N68" s="38">
        <f t="shared" si="8"/>
        <v>94.442316441787739</v>
      </c>
      <c r="O68" s="38">
        <v>93.821926216032551</v>
      </c>
      <c r="P68" s="13" t="s">
        <v>72</v>
      </c>
    </row>
    <row r="69" spans="3:16" s="4" customFormat="1" ht="16" customHeight="1">
      <c r="C69" s="10">
        <v>54</v>
      </c>
      <c r="D69" s="11" t="s">
        <v>73</v>
      </c>
      <c r="E69" s="12">
        <v>426119</v>
      </c>
      <c r="F69" s="12">
        <v>20827</v>
      </c>
      <c r="G69" s="12">
        <f t="shared" si="6"/>
        <v>446946</v>
      </c>
      <c r="H69" s="12">
        <v>0</v>
      </c>
      <c r="I69" s="12">
        <v>421873</v>
      </c>
      <c r="J69" s="12">
        <v>3863</v>
      </c>
      <c r="K69" s="12">
        <f t="shared" si="7"/>
        <v>425736</v>
      </c>
      <c r="L69" s="38">
        <f t="shared" si="5"/>
        <v>99</v>
      </c>
      <c r="M69" s="38">
        <f t="shared" si="5"/>
        <v>18.5</v>
      </c>
      <c r="N69" s="38">
        <f t="shared" si="8"/>
        <v>95.254460270368241</v>
      </c>
      <c r="O69" s="38">
        <v>94.827364628645</v>
      </c>
      <c r="P69" s="13" t="s">
        <v>73</v>
      </c>
    </row>
    <row r="70" spans="3:16" s="4" customFormat="1" ht="16" customHeight="1">
      <c r="C70" s="10">
        <v>55</v>
      </c>
      <c r="D70" s="11" t="s">
        <v>74</v>
      </c>
      <c r="E70" s="12">
        <v>598868</v>
      </c>
      <c r="F70" s="12">
        <v>7798</v>
      </c>
      <c r="G70" s="12">
        <f t="shared" si="6"/>
        <v>606666</v>
      </c>
      <c r="H70" s="12">
        <v>0</v>
      </c>
      <c r="I70" s="12">
        <v>595507</v>
      </c>
      <c r="J70" s="12">
        <v>2383</v>
      </c>
      <c r="K70" s="12">
        <f t="shared" si="7"/>
        <v>597890</v>
      </c>
      <c r="L70" s="38">
        <f t="shared" si="5"/>
        <v>99.4</v>
      </c>
      <c r="M70" s="38">
        <f t="shared" si="5"/>
        <v>30.6</v>
      </c>
      <c r="N70" s="38">
        <f t="shared" si="8"/>
        <v>98.553405003741773</v>
      </c>
      <c r="O70" s="38">
        <v>98.507389708518872</v>
      </c>
      <c r="P70" s="13" t="s">
        <v>74</v>
      </c>
    </row>
    <row r="71" spans="3:16" s="4" customFormat="1" ht="16" customHeight="1">
      <c r="C71" s="18">
        <v>56</v>
      </c>
      <c r="D71" s="19" t="s">
        <v>75</v>
      </c>
      <c r="E71" s="20">
        <v>127371</v>
      </c>
      <c r="F71" s="20">
        <v>33</v>
      </c>
      <c r="G71" s="20">
        <f t="shared" si="6"/>
        <v>127404</v>
      </c>
      <c r="H71" s="20">
        <v>0</v>
      </c>
      <c r="I71" s="20">
        <v>127278</v>
      </c>
      <c r="J71" s="20">
        <v>11</v>
      </c>
      <c r="K71" s="20">
        <f t="shared" si="7"/>
        <v>127289</v>
      </c>
      <c r="L71" s="40">
        <f t="shared" si="5"/>
        <v>99.9</v>
      </c>
      <c r="M71" s="40">
        <f t="shared" si="5"/>
        <v>33.299999999999997</v>
      </c>
      <c r="N71" s="40">
        <f t="shared" si="8"/>
        <v>99.909735958054696</v>
      </c>
      <c r="O71" s="40">
        <v>99.97483821760224</v>
      </c>
      <c r="P71" s="21" t="s">
        <v>75</v>
      </c>
    </row>
    <row r="72" spans="3:16" s="4" customFormat="1" ht="16" customHeight="1">
      <c r="C72" s="10">
        <v>57</v>
      </c>
      <c r="D72" s="11" t="s">
        <v>76</v>
      </c>
      <c r="E72" s="12">
        <v>1127804</v>
      </c>
      <c r="F72" s="12">
        <v>9019</v>
      </c>
      <c r="G72" s="12">
        <f t="shared" si="6"/>
        <v>1136823</v>
      </c>
      <c r="H72" s="12">
        <v>0</v>
      </c>
      <c r="I72" s="12">
        <v>1123503</v>
      </c>
      <c r="J72" s="12">
        <v>2657</v>
      </c>
      <c r="K72" s="12">
        <f t="shared" si="7"/>
        <v>1126160</v>
      </c>
      <c r="L72" s="38">
        <f t="shared" si="5"/>
        <v>99.6</v>
      </c>
      <c r="M72" s="38">
        <f t="shared" si="5"/>
        <v>29.5</v>
      </c>
      <c r="N72" s="38">
        <f t="shared" si="8"/>
        <v>99.062035162905744</v>
      </c>
      <c r="O72" s="38">
        <v>99.160826809031136</v>
      </c>
      <c r="P72" s="13" t="s">
        <v>76</v>
      </c>
    </row>
    <row r="73" spans="3:16" s="4" customFormat="1" ht="16" customHeight="1">
      <c r="C73" s="10">
        <v>58</v>
      </c>
      <c r="D73" s="11" t="s">
        <v>77</v>
      </c>
      <c r="E73" s="12">
        <v>981242</v>
      </c>
      <c r="F73" s="12">
        <v>12740</v>
      </c>
      <c r="G73" s="12">
        <f t="shared" si="6"/>
        <v>993982</v>
      </c>
      <c r="H73" s="12">
        <v>0</v>
      </c>
      <c r="I73" s="12">
        <v>976898</v>
      </c>
      <c r="J73" s="12">
        <v>1698</v>
      </c>
      <c r="K73" s="12">
        <f t="shared" si="7"/>
        <v>978596</v>
      </c>
      <c r="L73" s="38">
        <f t="shared" si="5"/>
        <v>99.6</v>
      </c>
      <c r="M73" s="38">
        <f t="shared" si="5"/>
        <v>13.3</v>
      </c>
      <c r="N73" s="38">
        <f t="shared" si="8"/>
        <v>98.452084645395999</v>
      </c>
      <c r="O73" s="38">
        <v>98.234184189768186</v>
      </c>
      <c r="P73" s="13" t="s">
        <v>77</v>
      </c>
    </row>
    <row r="74" spans="3:16" s="4" customFormat="1" ht="16" customHeight="1">
      <c r="C74" s="10">
        <v>59</v>
      </c>
      <c r="D74" s="11" t="s">
        <v>78</v>
      </c>
      <c r="E74" s="12">
        <v>2039648</v>
      </c>
      <c r="F74" s="12">
        <v>31340</v>
      </c>
      <c r="G74" s="12">
        <f t="shared" si="6"/>
        <v>2070988</v>
      </c>
      <c r="H74" s="12">
        <v>0</v>
      </c>
      <c r="I74" s="12">
        <v>2027137</v>
      </c>
      <c r="J74" s="12">
        <v>8813</v>
      </c>
      <c r="K74" s="12">
        <f t="shared" si="7"/>
        <v>2035950</v>
      </c>
      <c r="L74" s="38">
        <f t="shared" si="5"/>
        <v>99.4</v>
      </c>
      <c r="M74" s="38">
        <f t="shared" si="5"/>
        <v>28.1</v>
      </c>
      <c r="N74" s="38">
        <f t="shared" si="8"/>
        <v>98.308150505942095</v>
      </c>
      <c r="O74" s="38">
        <v>98.246981624053092</v>
      </c>
      <c r="P74" s="13" t="s">
        <v>78</v>
      </c>
    </row>
    <row r="75" spans="3:16" s="4" customFormat="1" ht="16" customHeight="1">
      <c r="C75" s="10">
        <v>60</v>
      </c>
      <c r="D75" s="11" t="s">
        <v>79</v>
      </c>
      <c r="E75" s="12">
        <v>2960570</v>
      </c>
      <c r="F75" s="12">
        <v>43589</v>
      </c>
      <c r="G75" s="12">
        <f t="shared" si="6"/>
        <v>3004159</v>
      </c>
      <c r="H75" s="12">
        <v>0</v>
      </c>
      <c r="I75" s="12">
        <v>2943978</v>
      </c>
      <c r="J75" s="12">
        <v>10630</v>
      </c>
      <c r="K75" s="12">
        <f t="shared" si="7"/>
        <v>2954608</v>
      </c>
      <c r="L75" s="38">
        <f t="shared" si="5"/>
        <v>99.4</v>
      </c>
      <c r="M75" s="38">
        <f t="shared" si="5"/>
        <v>24.4</v>
      </c>
      <c r="N75" s="38">
        <f t="shared" si="8"/>
        <v>98.35058663672595</v>
      </c>
      <c r="O75" s="38">
        <v>98.359230995332794</v>
      </c>
      <c r="P75" s="13" t="s">
        <v>79</v>
      </c>
    </row>
    <row r="76" spans="3:16" s="4" customFormat="1" ht="16" customHeight="1">
      <c r="C76" s="18">
        <v>61</v>
      </c>
      <c r="D76" s="19" t="s">
        <v>80</v>
      </c>
      <c r="E76" s="20">
        <v>1782619</v>
      </c>
      <c r="F76" s="20">
        <v>17842</v>
      </c>
      <c r="G76" s="20">
        <f t="shared" si="6"/>
        <v>1800461</v>
      </c>
      <c r="H76" s="20">
        <v>0</v>
      </c>
      <c r="I76" s="20">
        <v>1774939</v>
      </c>
      <c r="J76" s="20">
        <v>7811</v>
      </c>
      <c r="K76" s="20">
        <f t="shared" si="7"/>
        <v>1782750</v>
      </c>
      <c r="L76" s="40">
        <f t="shared" si="5"/>
        <v>99.6</v>
      </c>
      <c r="M76" s="40">
        <f t="shared" si="5"/>
        <v>43.8</v>
      </c>
      <c r="N76" s="40">
        <f t="shared" si="8"/>
        <v>99.016307490137251</v>
      </c>
      <c r="O76" s="40">
        <v>98.840996804087965</v>
      </c>
      <c r="P76" s="21" t="s">
        <v>80</v>
      </c>
    </row>
    <row r="77" spans="3:16" s="4" customFormat="1" ht="16" customHeight="1">
      <c r="C77" s="10">
        <v>62</v>
      </c>
      <c r="D77" s="11" t="s">
        <v>81</v>
      </c>
      <c r="E77" s="12">
        <v>2692875</v>
      </c>
      <c r="F77" s="12">
        <v>24818</v>
      </c>
      <c r="G77" s="12">
        <f t="shared" si="6"/>
        <v>2717693</v>
      </c>
      <c r="H77" s="12">
        <v>0</v>
      </c>
      <c r="I77" s="12">
        <v>2677373</v>
      </c>
      <c r="J77" s="12">
        <v>7933</v>
      </c>
      <c r="K77" s="12">
        <f t="shared" si="7"/>
        <v>2685306</v>
      </c>
      <c r="L77" s="38">
        <f t="shared" si="5"/>
        <v>99.4</v>
      </c>
      <c r="M77" s="38">
        <f t="shared" si="5"/>
        <v>32</v>
      </c>
      <c r="N77" s="38">
        <f t="shared" si="8"/>
        <v>98.808290708332407</v>
      </c>
      <c r="O77" s="38">
        <v>99.031143162353999</v>
      </c>
      <c r="P77" s="13" t="s">
        <v>81</v>
      </c>
    </row>
    <row r="78" spans="3:16" s="4" customFormat="1" ht="16" customHeight="1" thickBot="1">
      <c r="C78" s="10">
        <v>63</v>
      </c>
      <c r="D78" s="11" t="s">
        <v>82</v>
      </c>
      <c r="E78" s="12">
        <v>1418503</v>
      </c>
      <c r="F78" s="12">
        <v>16167</v>
      </c>
      <c r="G78" s="12">
        <f>SUM(E78:F78)</f>
        <v>1434670</v>
      </c>
      <c r="H78" s="12">
        <v>0</v>
      </c>
      <c r="I78" s="12">
        <v>1410492</v>
      </c>
      <c r="J78" s="12">
        <v>3929</v>
      </c>
      <c r="K78" s="12">
        <f t="shared" si="7"/>
        <v>1414421</v>
      </c>
      <c r="L78" s="38">
        <f t="shared" si="5"/>
        <v>99.4</v>
      </c>
      <c r="M78" s="38">
        <f t="shared" si="5"/>
        <v>24.3</v>
      </c>
      <c r="N78" s="38">
        <f t="shared" si="8"/>
        <v>98.588595286720988</v>
      </c>
      <c r="O78" s="38">
        <v>98.706213612482614</v>
      </c>
      <c r="P78" s="13" t="s">
        <v>82</v>
      </c>
    </row>
    <row r="79" spans="3:16" s="4" customFormat="1" ht="16" customHeight="1" thickTop="1" thickBot="1">
      <c r="C79" s="33"/>
      <c r="D79" s="34" t="s">
        <v>83</v>
      </c>
      <c r="E79" s="35">
        <f>SUM(E56:E78)</f>
        <v>34395998</v>
      </c>
      <c r="F79" s="35">
        <f>SUM(F56:F78)</f>
        <v>490162</v>
      </c>
      <c r="G79" s="35">
        <f>SUM(G56:G78)</f>
        <v>34886160</v>
      </c>
      <c r="H79" s="35">
        <v>0</v>
      </c>
      <c r="I79" s="35">
        <f>SUM(I56:I78)</f>
        <v>34228411</v>
      </c>
      <c r="J79" s="35">
        <f>SUM(J56:J78)</f>
        <v>124359</v>
      </c>
      <c r="K79" s="35">
        <f>SUM(K56:K78)</f>
        <v>34352770</v>
      </c>
      <c r="L79" s="43">
        <f t="shared" si="5"/>
        <v>99.5</v>
      </c>
      <c r="M79" s="43">
        <f t="shared" si="5"/>
        <v>25.4</v>
      </c>
      <c r="N79" s="43">
        <f t="shared" si="8"/>
        <v>98.471055570461175</v>
      </c>
      <c r="O79" s="43">
        <v>98.402857375914579</v>
      </c>
      <c r="P79" s="36" t="s">
        <v>83</v>
      </c>
    </row>
    <row r="80" spans="3:16" s="4" customFormat="1" ht="16" customHeight="1" thickTop="1" thickBot="1">
      <c r="C80" s="22"/>
      <c r="D80" s="23" t="s">
        <v>84</v>
      </c>
      <c r="E80" s="24">
        <f>E48+E79</f>
        <v>487596545</v>
      </c>
      <c r="F80" s="24">
        <f>F48+F79</f>
        <v>5436756</v>
      </c>
      <c r="G80" s="24">
        <f>G48+G79</f>
        <v>493033301</v>
      </c>
      <c r="H80" s="24">
        <v>0</v>
      </c>
      <c r="I80" s="24">
        <f>I48+I79</f>
        <v>485342749</v>
      </c>
      <c r="J80" s="24">
        <f>J48+J79</f>
        <v>2279688</v>
      </c>
      <c r="K80" s="24">
        <f>K48+K79</f>
        <v>487622437</v>
      </c>
      <c r="L80" s="41">
        <f t="shared" si="5"/>
        <v>99.5</v>
      </c>
      <c r="M80" s="41">
        <f t="shared" si="5"/>
        <v>41.9</v>
      </c>
      <c r="N80" s="41">
        <f t="shared" si="8"/>
        <v>98.902535794433078</v>
      </c>
      <c r="O80" s="41">
        <v>98.773028047050985</v>
      </c>
      <c r="P80" s="25" t="s">
        <v>84</v>
      </c>
    </row>
    <row r="81" spans="3:3">
      <c r="C81" s="4" t="s">
        <v>103</v>
      </c>
    </row>
  </sheetData>
  <mergeCells count="24">
    <mergeCell ref="P52:P55"/>
    <mergeCell ref="E53:E54"/>
    <mergeCell ref="F53:F54"/>
    <mergeCell ref="G53:G54"/>
    <mergeCell ref="I53:I54"/>
    <mergeCell ref="J53:J54"/>
    <mergeCell ref="K53:K54"/>
    <mergeCell ref="L53:N53"/>
    <mergeCell ref="C52:D55"/>
    <mergeCell ref="E52:H52"/>
    <mergeCell ref="I52:K52"/>
    <mergeCell ref="L52:O52"/>
    <mergeCell ref="C4:D7"/>
    <mergeCell ref="E4:H4"/>
    <mergeCell ref="I4:K4"/>
    <mergeCell ref="L4:O4"/>
    <mergeCell ref="P4:P7"/>
    <mergeCell ref="E5:E6"/>
    <mergeCell ref="F5:F6"/>
    <mergeCell ref="G5:G6"/>
    <mergeCell ref="I5:I6"/>
    <mergeCell ref="J5:J6"/>
    <mergeCell ref="K5:K6"/>
    <mergeCell ref="L5:N5"/>
  </mergeCells>
  <phoneticPr fontId="2"/>
  <pageMargins left="0.74803149606299213" right="0.47244094488188981" top="0.74803149606299213" bottom="0.70866141732283472" header="0.51181102362204722" footer="0.51181102362204722"/>
  <pageSetup paperSize="9" scale="97" firstPageNumber="313" fitToWidth="2" fitToHeight="2" pageOrder="overThenDown" orientation="portrait" useFirstPageNumber="1" r:id="rId1"/>
  <headerFooter differentOddEven="1" scaleWithDoc="0" alignWithMargins="0">
    <oddHeader>&amp;L&amp;12Ⅱ　市町村税の納税
　２　徴収実績・納税率</oddHeader>
    <oddFooter>&amp;C&amp;"ＭＳ ゴシック,標準"&amp;P</oddFooter>
    <evenFooter>&amp;C&amp;P</evenFooter>
  </headerFooter>
  <rowBreaks count="1" manualBreakCount="1">
    <brk id="50" max="17" man="1"/>
  </rowBreaks>
  <colBreaks count="1" manualBreakCount="1">
    <brk id="8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第11表　固定資産税（令和5年度）</vt:lpstr>
      <vt:lpstr>'第11表　固定資産税（令和5年度）'!Print_Area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丹羽 啓輔（市町村課）</cp:lastModifiedBy>
  <cp:lastPrinted>2025-02-21T09:44:33Z</cp:lastPrinted>
  <dcterms:created xsi:type="dcterms:W3CDTF">2010-03-17T01:57:24Z</dcterms:created>
  <dcterms:modified xsi:type="dcterms:W3CDTF">2025-02-22T08:08:32Z</dcterms:modified>
</cp:coreProperties>
</file>