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171\Box\【02_課所共有】01_07_市町村課\R06年度\07    財政担当\38_調査統計（財政）\38_01_地方財政状況調査(決算統計）\37_01_090_市町村税財政資料集\01 各担当資料\03 税政担当\"/>
    </mc:Choice>
  </mc:AlternateContent>
  <xr:revisionPtr revIDLastSave="0" documentId="13_ncr:1_{BEBD5623-58BB-4895-B2C2-93EBDA3DAF35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第9表　個人市町村民税（令和５年度）" sheetId="1" r:id="rId1"/>
  </sheets>
  <definedNames>
    <definedName name="_xlnm.Print_Area" localSheetId="0">'第9表　個人市町村民税（令和５年度）'!$A$1:$P$82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56" i="1"/>
  <c r="G47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8" i="1"/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J79" i="1" l="1"/>
  <c r="M78" i="1" l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I79" i="1" l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56" i="1"/>
  <c r="K79" i="1" l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56" i="1" l="1"/>
  <c r="G79" i="1"/>
  <c r="N47" i="1"/>
  <c r="N45" i="1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46" i="1"/>
  <c r="N44" i="1"/>
  <c r="N42" i="1"/>
  <c r="N40" i="1"/>
  <c r="N38" i="1"/>
  <c r="N36" i="1"/>
  <c r="N34" i="1"/>
  <c r="N32" i="1"/>
  <c r="N30" i="1"/>
  <c r="N28" i="1"/>
  <c r="N26" i="1"/>
  <c r="N24" i="1"/>
  <c r="N22" i="1"/>
  <c r="N20" i="1"/>
  <c r="N18" i="1"/>
  <c r="N16" i="1"/>
  <c r="N14" i="1"/>
  <c r="N12" i="1"/>
  <c r="N10" i="1"/>
  <c r="N8" i="1"/>
  <c r="L8" i="1"/>
  <c r="M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F79" i="1"/>
  <c r="M79" i="1" s="1"/>
  <c r="E79" i="1"/>
  <c r="L79" i="1" s="1"/>
  <c r="J48" i="1"/>
  <c r="J80" i="1" s="1"/>
  <c r="I48" i="1"/>
  <c r="I80" i="1" s="1"/>
  <c r="F48" i="1"/>
  <c r="E48" i="1"/>
  <c r="G48" i="1"/>
  <c r="K48" i="1"/>
  <c r="K80" i="1" s="1"/>
  <c r="G80" i="1" l="1"/>
  <c r="N79" i="1"/>
  <c r="E80" i="1"/>
  <c r="L80" i="1" s="1"/>
  <c r="N48" i="1"/>
  <c r="L48" i="1"/>
  <c r="F80" i="1"/>
  <c r="M80" i="1" s="1"/>
  <c r="M48" i="1"/>
  <c r="N80" i="1" l="1"/>
</calcChain>
</file>

<file path=xl/sharedStrings.xml><?xml version="1.0" encoding="utf-8"?>
<sst xmlns="http://schemas.openxmlformats.org/spreadsheetml/2006/main" count="195" uniqueCount="102">
  <si>
    <t>市町村名</t>
    <rPh sb="0" eb="4">
      <t>シチョウソンメイ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</si>
  <si>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</si>
  <si>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</si>
  <si>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</si>
  <si>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</si>
  <si>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</si>
  <si>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</si>
  <si>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</si>
  <si>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</si>
  <si>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</si>
  <si>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</si>
  <si>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</si>
  <si>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</si>
  <si>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</si>
  <si>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</si>
  <si>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</si>
  <si>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</si>
  <si>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</si>
  <si>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</si>
  <si>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</si>
  <si>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</si>
  <si>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</si>
  <si>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</si>
  <si>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</si>
  <si>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</si>
  <si>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</si>
  <si>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</si>
  <si>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</si>
  <si>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</si>
  <si>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</si>
  <si>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</si>
  <si>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</si>
  <si>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</si>
  <si>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</si>
  <si>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</si>
  <si>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</si>
  <si>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</si>
  <si>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</si>
  <si>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</si>
  <si>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</si>
  <si>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</si>
  <si>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</si>
  <si>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</si>
  <si>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</si>
  <si>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</si>
  <si>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</si>
  <si>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</si>
  <si>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</si>
  <si>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</si>
  <si>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</si>
  <si>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</si>
  <si>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</si>
  <si>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</si>
  <si>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</si>
  <si>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</si>
  <si>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</si>
  <si>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</si>
  <si>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</si>
  <si>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</si>
  <si>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</si>
  <si>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</si>
  <si>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</si>
  <si>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</si>
  <si>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</si>
  <si>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</si>
  <si>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</si>
  <si>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</si>
  <si>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</si>
  <si>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</si>
  <si>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</si>
  <si>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</si>
  <si>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</si>
  <si>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</si>
  <si>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</si>
  <si>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</si>
  <si>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</si>
  <si>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</si>
  <si>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</si>
  <si>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</si>
  <si>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</si>
  <si>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</si>
  <si>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</si>
  <si>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</si>
  <si>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</si>
  <si>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</si>
  <si>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</si>
  <si>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</si>
  <si>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</si>
  <si>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</si>
  <si>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</si>
  <si>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</si>
  <si>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</si>
  <si>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</si>
  <si>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</si>
  <si>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（単位：千円、％）</t>
    <rPh sb="1" eb="3">
      <t>タンイ</t>
    </rPh>
    <rPh sb="4" eb="6">
      <t>センエン</t>
    </rPh>
    <phoneticPr fontId="2"/>
  </si>
  <si>
    <t>ふじみ野市</t>
  </si>
  <si>
    <t>白岡市</t>
    <rPh sb="0" eb="2">
      <t>シラオカ</t>
    </rPh>
    <rPh sb="2" eb="3">
      <t>シ</t>
    </rPh>
    <phoneticPr fontId="3"/>
  </si>
  <si>
    <t>鶴ヶ島市</t>
  </si>
  <si>
    <t>資料　「地方財政状況調」第６表</t>
    <phoneticPr fontId="3"/>
  </si>
  <si>
    <t>第９表　個人市町村民税（令和５年度）</t>
    <rPh sb="0" eb="1">
      <t>ダイ</t>
    </rPh>
    <rPh sb="2" eb="3">
      <t>ヒョウ</t>
    </rPh>
    <rPh sb="4" eb="6">
      <t>コジン</t>
    </rPh>
    <rPh sb="6" eb="9">
      <t>シチョウソン</t>
    </rPh>
    <rPh sb="9" eb="10">
      <t>ミン</t>
    </rPh>
    <rPh sb="10" eb="11">
      <t>ゼイ</t>
    </rPh>
    <rPh sb="12" eb="14">
      <t>レイワ</t>
    </rPh>
    <rPh sb="15" eb="17">
      <t>ネンド</t>
    </rPh>
    <phoneticPr fontId="2"/>
  </si>
  <si>
    <t>５　年　度</t>
    <rPh sb="2" eb="3">
      <t>トシ</t>
    </rPh>
    <rPh sb="4" eb="5">
      <t>ド</t>
    </rPh>
    <phoneticPr fontId="2"/>
  </si>
  <si>
    <t>４年度</t>
    <rPh sb="1" eb="3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</si>
</sst>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* 0.0\ ;* \-0.0\ ;\ * 0.0\ ;@"/>
  </numFmts>
  <fonts count="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6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8" fillId="0" borderId="1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right" vertical="center"/>
    </xf>
    <xf numFmtId="0" fontId="8" fillId="0" borderId="3" xfId="2" applyFont="1" applyBorder="1">
      <alignment vertical="center"/>
    </xf>
    <xf numFmtId="0" fontId="8" fillId="0" borderId="4" xfId="2" applyFont="1" applyBorder="1">
      <alignment vertical="center"/>
    </xf>
    <xf numFmtId="0" fontId="8" fillId="0" borderId="5" xfId="2" applyFont="1" applyBorder="1" applyAlignment="1">
      <alignment horizontal="distributed" vertical="center"/>
    </xf>
    <xf numFmtId="176" fontId="8" fillId="0" borderId="2" xfId="2" applyNumberFormat="1" applyFont="1" applyBorder="1">
      <alignment vertical="center"/>
    </xf>
    <xf numFmtId="0" fontId="8" fillId="0" borderId="6" xfId="2" applyFont="1" applyBorder="1" applyAlignment="1">
      <alignment horizontal="distributed" vertical="center"/>
    </xf>
    <xf numFmtId="0" fontId="8" fillId="0" borderId="7" xfId="2" applyFont="1" applyBorder="1">
      <alignment vertical="center"/>
    </xf>
    <xf numFmtId="0" fontId="8" fillId="0" borderId="8" xfId="2" applyFont="1" applyBorder="1" applyAlignment="1">
      <alignment horizontal="distributed" vertical="center"/>
    </xf>
    <xf numFmtId="176" fontId="8" fillId="0" borderId="9" xfId="2" applyNumberFormat="1" applyFont="1" applyBorder="1">
      <alignment vertical="center"/>
    </xf>
    <xf numFmtId="0" fontId="8" fillId="0" borderId="10" xfId="2" applyFont="1" applyBorder="1" applyAlignment="1">
      <alignment horizontal="distributed" vertical="center"/>
    </xf>
    <xf numFmtId="0" fontId="8" fillId="0" borderId="11" xfId="2" applyFont="1" applyBorder="1">
      <alignment vertical="center"/>
    </xf>
    <xf numFmtId="0" fontId="8" fillId="0" borderId="12" xfId="2" applyFont="1" applyBorder="1" applyAlignment="1">
      <alignment horizontal="distributed" vertical="center"/>
    </xf>
    <xf numFmtId="176" fontId="8" fillId="0" borderId="1" xfId="2" applyNumberFormat="1" applyFont="1" applyBorder="1">
      <alignment vertical="center"/>
    </xf>
    <xf numFmtId="0" fontId="8" fillId="0" borderId="13" xfId="2" applyFont="1" applyBorder="1" applyAlignment="1">
      <alignment horizontal="distributed" vertical="center"/>
    </xf>
    <xf numFmtId="0" fontId="8" fillId="0" borderId="14" xfId="2" applyFont="1" applyBorder="1">
      <alignment vertical="center"/>
    </xf>
    <xf numFmtId="0" fontId="8" fillId="0" borderId="15" xfId="2" applyFont="1" applyBorder="1" applyAlignment="1">
      <alignment horizontal="distributed" vertical="center"/>
    </xf>
    <xf numFmtId="176" fontId="8" fillId="0" borderId="16" xfId="2" applyNumberFormat="1" applyFont="1" applyBorder="1">
      <alignment vertical="center"/>
    </xf>
    <xf numFmtId="0" fontId="8" fillId="0" borderId="17" xfId="2" applyFont="1" applyBorder="1" applyAlignment="1">
      <alignment horizontal="distributed" vertical="center"/>
    </xf>
    <xf numFmtId="0" fontId="8" fillId="0" borderId="0" xfId="2" applyFont="1" applyAlignment="1">
      <alignment horizontal="distributed" vertical="center"/>
    </xf>
    <xf numFmtId="176" fontId="8" fillId="0" borderId="0" xfId="2" applyNumberFormat="1" applyFont="1">
      <alignment vertical="center"/>
    </xf>
    <xf numFmtId="177" fontId="8" fillId="0" borderId="0" xfId="2" applyNumberFormat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distributed" vertical="center"/>
    </xf>
    <xf numFmtId="176" fontId="8" fillId="0" borderId="0" xfId="1" applyNumberFormat="1" applyFont="1">
      <alignment vertical="center"/>
    </xf>
    <xf numFmtId="177" fontId="8" fillId="0" borderId="0" xfId="1" applyNumberFormat="1" applyFont="1">
      <alignment vertical="center"/>
    </xf>
    <xf numFmtId="0" fontId="8" fillId="0" borderId="18" xfId="2" applyFont="1" applyBorder="1">
      <alignment vertical="center"/>
    </xf>
    <xf numFmtId="0" fontId="8" fillId="0" borderId="19" xfId="2" applyFont="1" applyBorder="1" applyAlignment="1">
      <alignment horizontal="distributed" vertical="center"/>
    </xf>
    <xf numFmtId="176" fontId="8" fillId="0" borderId="20" xfId="2" applyNumberFormat="1" applyFont="1" applyBorder="1">
      <alignment vertical="center"/>
    </xf>
    <xf numFmtId="0" fontId="8" fillId="0" borderId="21" xfId="2" applyFont="1" applyBorder="1" applyAlignment="1">
      <alignment horizontal="distributed" vertical="center"/>
    </xf>
    <xf numFmtId="177" fontId="8" fillId="0" borderId="0" xfId="1" applyNumberFormat="1" applyFont="1" applyAlignment="1"/>
    <xf numFmtId="0" fontId="8" fillId="0" borderId="0" xfId="2" applyFont="1" applyAlignment="1"/>
    <xf numFmtId="178" fontId="8" fillId="0" borderId="2" xfId="1" applyNumberFormat="1" applyFont="1" applyBorder="1" applyAlignment="1">
      <alignment horizontal="center" vertical="center"/>
    </xf>
    <xf numFmtId="178" fontId="8" fillId="0" borderId="2" xfId="2" applyNumberFormat="1" applyFont="1" applyBorder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/>
    </xf>
    <xf numFmtId="178" fontId="8" fillId="0" borderId="16" xfId="2" applyNumberFormat="1" applyFont="1" applyBorder="1" applyAlignment="1">
      <alignment horizontal="center" vertical="center"/>
    </xf>
    <xf numFmtId="178" fontId="8" fillId="0" borderId="20" xfId="2" applyNumberFormat="1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1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22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28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distributed" vertical="center" indent="2"/>
    </xf>
    <xf numFmtId="0" fontId="8" fillId="0" borderId="34" xfId="2" applyFont="1" applyBorder="1" applyAlignment="1">
      <alignment horizontal="distributed" vertical="center" indent="2"/>
    </xf>
    <xf numFmtId="0" fontId="8" fillId="0" borderId="35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</cellXfs>
  <cellStyles count="4">
    <cellStyle name="標準" xfId="0" builtinId="0"/>
    <cellStyle name="標準_第20表" xfId="1" xr:uid="{00000000-0005-0000-0000-000001000000}"/>
    <cellStyle name="標準_第20表_第20表" xfId="2" xr:uid="{00000000-0005-0000-0000-000002000000}"/>
    <cellStyle name="未定義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Y82"/>
  <sheetViews>
    <sheetView tabSelected="1" view="pageBreakPreview" zoomScaleNormal="100" zoomScaleSheetLayoutView="100" workbookViewId="0"/>
  </sheetViews>
  <sheetFormatPr defaultColWidth="9" defaultRowHeight="13"/>
  <cols>
    <col min="1" max="1" width="1.36328125" style="3" customWidth="1"/>
    <col min="2" max="2" width="3.90625" style="3" customWidth="1"/>
    <col min="3" max="3" width="4.453125" style="3" bestFit="1" customWidth="1"/>
    <col min="4" max="4" width="11" style="3" bestFit="1" customWidth="1"/>
    <col min="5" max="11" width="14.26953125" style="3" customWidth="1"/>
    <col min="12" max="15" width="7.90625" style="3" customWidth="1"/>
    <col min="16" max="16" width="10.90625" style="3" customWidth="1"/>
    <col min="17" max="22" width="9" style="3"/>
    <col min="23" max="23" width="10.453125" style="3" customWidth="1"/>
    <col min="24" max="16384" width="9" style="3"/>
  </cols>
  <sheetData>
    <row r="1" spans="3:25" ht="21">
      <c r="C1" s="1"/>
      <c r="D1" s="2"/>
      <c r="E1" s="2"/>
      <c r="F1" s="2"/>
      <c r="G1" s="2"/>
      <c r="H1" s="2"/>
    </row>
    <row r="2" spans="3:25" ht="21">
      <c r="C2" s="3" t="s">
        <v>99</v>
      </c>
      <c r="D2" s="2"/>
      <c r="E2" s="2"/>
      <c r="F2" s="2"/>
      <c r="G2" s="2"/>
      <c r="H2" s="2"/>
    </row>
    <row r="3" spans="3:25" s="4" customFormat="1" ht="21" customHeight="1" thickBot="1">
      <c r="O3" s="38" t="s">
        <v>94</v>
      </c>
    </row>
    <row r="4" spans="3:25" s="4" customFormat="1" ht="14.25" customHeight="1">
      <c r="C4" s="54" t="s">
        <v>0</v>
      </c>
      <c r="D4" s="55"/>
      <c r="E4" s="60" t="s">
        <v>1</v>
      </c>
      <c r="F4" s="60"/>
      <c r="G4" s="60"/>
      <c r="H4" s="60"/>
      <c r="I4" s="61" t="s">
        <v>2</v>
      </c>
      <c r="J4" s="62"/>
      <c r="K4" s="63"/>
      <c r="L4" s="64" t="s">
        <v>3</v>
      </c>
      <c r="M4" s="65"/>
      <c r="N4" s="65"/>
      <c r="O4" s="65"/>
      <c r="P4" s="47" t="s">
        <v>0</v>
      </c>
    </row>
    <row r="5" spans="3:25" s="4" customFormat="1" ht="12">
      <c r="C5" s="56"/>
      <c r="D5" s="57"/>
      <c r="E5" s="50" t="s">
        <v>4</v>
      </c>
      <c r="F5" s="50" t="s">
        <v>5</v>
      </c>
      <c r="G5" s="50" t="s">
        <v>6</v>
      </c>
      <c r="H5" s="5" t="s">
        <v>7</v>
      </c>
      <c r="I5" s="50" t="s">
        <v>4</v>
      </c>
      <c r="J5" s="50" t="s">
        <v>5</v>
      </c>
      <c r="K5" s="50" t="s">
        <v>6</v>
      </c>
      <c r="L5" s="52" t="s">
        <v>100</v>
      </c>
      <c r="M5" s="53"/>
      <c r="N5" s="53"/>
      <c r="O5" s="45" t="s">
        <v>101</v>
      </c>
      <c r="P5" s="48"/>
    </row>
    <row r="6" spans="3:25" s="4" customFormat="1" ht="12">
      <c r="C6" s="56"/>
      <c r="D6" s="57"/>
      <c r="E6" s="51"/>
      <c r="F6" s="51"/>
      <c r="G6" s="51"/>
      <c r="H6" s="6" t="s">
        <v>8</v>
      </c>
      <c r="I6" s="51"/>
      <c r="J6" s="51"/>
      <c r="K6" s="51"/>
      <c r="L6" s="7" t="s">
        <v>9</v>
      </c>
      <c r="M6" s="7" t="s">
        <v>10</v>
      </c>
      <c r="N6" s="7" t="s">
        <v>6</v>
      </c>
      <c r="O6" s="7" t="s">
        <v>6</v>
      </c>
      <c r="P6" s="48"/>
    </row>
    <row r="7" spans="3:25" s="4" customFormat="1" ht="12.5" thickBot="1">
      <c r="C7" s="58"/>
      <c r="D7" s="59"/>
      <c r="E7" s="8" t="s">
        <v>11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  <c r="K7" s="8" t="s">
        <v>17</v>
      </c>
      <c r="L7" s="8" t="s">
        <v>18</v>
      </c>
      <c r="M7" s="8" t="s">
        <v>19</v>
      </c>
      <c r="N7" s="8" t="s">
        <v>20</v>
      </c>
      <c r="O7" s="9"/>
      <c r="P7" s="49"/>
    </row>
    <row r="8" spans="3:25" s="4" customFormat="1" ht="16" customHeight="1">
      <c r="C8" s="10">
        <v>1</v>
      </c>
      <c r="D8" s="11" t="s">
        <v>21</v>
      </c>
      <c r="E8" s="12">
        <v>144250460</v>
      </c>
      <c r="F8" s="12">
        <v>3319101</v>
      </c>
      <c r="G8" s="12">
        <f>SUM(E8:F8)</f>
        <v>147569561</v>
      </c>
      <c r="H8" s="12">
        <v>0</v>
      </c>
      <c r="I8" s="12">
        <v>143124100</v>
      </c>
      <c r="J8" s="12">
        <v>958878</v>
      </c>
      <c r="K8" s="12">
        <f>SUM(I8:J8)</f>
        <v>144082978</v>
      </c>
      <c r="L8" s="39">
        <f>IF(ISERROR(I8/E8),"-",ROUND(I8/E8*100,1))</f>
        <v>99.2</v>
      </c>
      <c r="M8" s="39">
        <f>IF(ISERROR(J8/F8),"-",ROUND(J8/F8*100,1))</f>
        <v>28.9</v>
      </c>
      <c r="N8" s="39">
        <f>IF(ISERROR(K8/G8),"-",(K8/G8*100))</f>
        <v>97.637329150826716</v>
      </c>
      <c r="O8" s="40">
        <v>97.478617100705847</v>
      </c>
      <c r="P8" s="13" t="s">
        <v>21</v>
      </c>
      <c r="V8" s="46"/>
      <c r="W8" s="46"/>
      <c r="X8" s="46"/>
      <c r="Y8" s="46"/>
    </row>
    <row r="9" spans="3:25" s="4" customFormat="1" ht="16" customHeight="1">
      <c r="C9" s="10">
        <v>2</v>
      </c>
      <c r="D9" s="11" t="s">
        <v>22</v>
      </c>
      <c r="E9" s="12">
        <v>22710448</v>
      </c>
      <c r="F9" s="12">
        <v>631919</v>
      </c>
      <c r="G9" s="12">
        <f t="shared" ref="G9:G46" si="0">SUM(E9:F9)</f>
        <v>23342367</v>
      </c>
      <c r="H9" s="12">
        <v>0</v>
      </c>
      <c r="I9" s="12">
        <v>22485130</v>
      </c>
      <c r="J9" s="12">
        <v>158003</v>
      </c>
      <c r="K9" s="12">
        <f t="shared" ref="K9:K47" si="1">SUM(I9:J9)</f>
        <v>22643133</v>
      </c>
      <c r="L9" s="40">
        <f t="shared" ref="L9:L48" si="2">IF(ISERROR(I9/E9),"-",ROUND(I9/E9*100,1))</f>
        <v>99</v>
      </c>
      <c r="M9" s="40">
        <f t="shared" ref="M9:M48" si="3">IF(ISERROR(J9/F9),"-",ROUND(J9/F9*100,1))</f>
        <v>25</v>
      </c>
      <c r="N9" s="40">
        <f t="shared" ref="N9:N48" si="4">IF(ISERROR(K9/G9),"-",(K9/G9*100))</f>
        <v>97.004442608583787</v>
      </c>
      <c r="O9" s="40">
        <v>96.852889745270872</v>
      </c>
      <c r="P9" s="13" t="s">
        <v>22</v>
      </c>
      <c r="V9" s="46"/>
      <c r="W9" s="46"/>
      <c r="X9" s="46"/>
      <c r="Y9" s="46"/>
    </row>
    <row r="10" spans="3:25" s="4" customFormat="1" ht="16" customHeight="1">
      <c r="C10" s="10">
        <v>3</v>
      </c>
      <c r="D10" s="11" t="s">
        <v>23</v>
      </c>
      <c r="E10" s="12">
        <v>11528161</v>
      </c>
      <c r="F10" s="12">
        <v>158537</v>
      </c>
      <c r="G10" s="12">
        <f t="shared" si="0"/>
        <v>11686698</v>
      </c>
      <c r="H10" s="12">
        <v>0</v>
      </c>
      <c r="I10" s="12">
        <v>11445630</v>
      </c>
      <c r="J10" s="12">
        <v>66870</v>
      </c>
      <c r="K10" s="12">
        <f t="shared" si="1"/>
        <v>11512500</v>
      </c>
      <c r="L10" s="40">
        <f t="shared" si="2"/>
        <v>99.3</v>
      </c>
      <c r="M10" s="40">
        <f t="shared" si="3"/>
        <v>42.2</v>
      </c>
      <c r="N10" s="40">
        <f t="shared" si="4"/>
        <v>98.509433545728655</v>
      </c>
      <c r="O10" s="40">
        <v>98.281702545835941</v>
      </c>
      <c r="P10" s="13" t="s">
        <v>23</v>
      </c>
      <c r="V10" s="46"/>
      <c r="W10" s="46"/>
      <c r="X10" s="46"/>
      <c r="Y10" s="46"/>
    </row>
    <row r="11" spans="3:25" s="4" customFormat="1" ht="16" customHeight="1">
      <c r="C11" s="10">
        <v>4</v>
      </c>
      <c r="D11" s="11" t="s">
        <v>24</v>
      </c>
      <c r="E11" s="12">
        <v>42676770</v>
      </c>
      <c r="F11" s="12">
        <v>1188406</v>
      </c>
      <c r="G11" s="12">
        <f t="shared" si="0"/>
        <v>43865176</v>
      </c>
      <c r="H11" s="12">
        <v>0</v>
      </c>
      <c r="I11" s="12">
        <v>42173143</v>
      </c>
      <c r="J11" s="12">
        <v>469901</v>
      </c>
      <c r="K11" s="12">
        <f t="shared" si="1"/>
        <v>42643044</v>
      </c>
      <c r="L11" s="40">
        <f t="shared" si="2"/>
        <v>98.8</v>
      </c>
      <c r="M11" s="40">
        <f t="shared" si="3"/>
        <v>39.5</v>
      </c>
      <c r="N11" s="40">
        <f t="shared" si="4"/>
        <v>97.213890125506396</v>
      </c>
      <c r="O11" s="40">
        <v>97.089441113087872</v>
      </c>
      <c r="P11" s="13" t="s">
        <v>24</v>
      </c>
      <c r="V11" s="46"/>
      <c r="W11" s="46"/>
      <c r="X11" s="46"/>
      <c r="Y11" s="46"/>
    </row>
    <row r="12" spans="3:25" s="4" customFormat="1" ht="16" customHeight="1">
      <c r="C12" s="14">
        <v>5</v>
      </c>
      <c r="D12" s="15" t="s">
        <v>25</v>
      </c>
      <c r="E12" s="16">
        <v>4164817</v>
      </c>
      <c r="F12" s="16">
        <v>90623</v>
      </c>
      <c r="G12" s="16">
        <f t="shared" si="0"/>
        <v>4255440</v>
      </c>
      <c r="H12" s="12">
        <v>0</v>
      </c>
      <c r="I12" s="12">
        <v>4123558</v>
      </c>
      <c r="J12" s="12">
        <v>31924</v>
      </c>
      <c r="K12" s="12">
        <f t="shared" si="1"/>
        <v>4155482</v>
      </c>
      <c r="L12" s="41">
        <f t="shared" si="2"/>
        <v>99</v>
      </c>
      <c r="M12" s="41">
        <f t="shared" si="3"/>
        <v>35.200000000000003</v>
      </c>
      <c r="N12" s="41">
        <f t="shared" si="4"/>
        <v>97.651053710074635</v>
      </c>
      <c r="O12" s="41">
        <v>97.480199698347931</v>
      </c>
      <c r="P12" s="17" t="s">
        <v>25</v>
      </c>
      <c r="V12" s="46"/>
      <c r="W12" s="46"/>
      <c r="X12" s="46"/>
      <c r="Y12" s="46"/>
    </row>
    <row r="13" spans="3:25" s="4" customFormat="1" ht="16" customHeight="1">
      <c r="C13" s="18">
        <v>6</v>
      </c>
      <c r="D13" s="19" t="s">
        <v>26</v>
      </c>
      <c r="E13" s="12">
        <v>2799969</v>
      </c>
      <c r="F13" s="12">
        <v>48595</v>
      </c>
      <c r="G13" s="12">
        <f t="shared" si="0"/>
        <v>2848564</v>
      </c>
      <c r="H13" s="20">
        <v>0</v>
      </c>
      <c r="I13" s="20">
        <v>2782261</v>
      </c>
      <c r="J13" s="20">
        <v>17441</v>
      </c>
      <c r="K13" s="20">
        <f t="shared" si="1"/>
        <v>2799702</v>
      </c>
      <c r="L13" s="42">
        <f t="shared" si="2"/>
        <v>99.4</v>
      </c>
      <c r="M13" s="42">
        <f t="shared" si="3"/>
        <v>35.9</v>
      </c>
      <c r="N13" s="42">
        <f t="shared" si="4"/>
        <v>98.284679578903607</v>
      </c>
      <c r="O13" s="42">
        <v>97.762255534080609</v>
      </c>
      <c r="P13" s="21" t="s">
        <v>26</v>
      </c>
      <c r="V13" s="46"/>
      <c r="W13" s="46"/>
      <c r="X13" s="46"/>
      <c r="Y13" s="46"/>
    </row>
    <row r="14" spans="3:25" s="4" customFormat="1" ht="16" customHeight="1">
      <c r="C14" s="10">
        <v>7</v>
      </c>
      <c r="D14" s="11" t="s">
        <v>27</v>
      </c>
      <c r="E14" s="12">
        <v>23861960</v>
      </c>
      <c r="F14" s="12">
        <v>459588</v>
      </c>
      <c r="G14" s="12">
        <f t="shared" si="0"/>
        <v>24321548</v>
      </c>
      <c r="H14" s="12">
        <v>0</v>
      </c>
      <c r="I14" s="12">
        <v>23569653</v>
      </c>
      <c r="J14" s="12">
        <v>190733</v>
      </c>
      <c r="K14" s="12">
        <f t="shared" si="1"/>
        <v>23760386</v>
      </c>
      <c r="L14" s="40">
        <f t="shared" si="2"/>
        <v>98.8</v>
      </c>
      <c r="M14" s="40">
        <f t="shared" si="3"/>
        <v>41.5</v>
      </c>
      <c r="N14" s="40">
        <f t="shared" si="4"/>
        <v>97.692737320831711</v>
      </c>
      <c r="O14" s="40">
        <v>98.016511957980711</v>
      </c>
      <c r="P14" s="13" t="s">
        <v>27</v>
      </c>
      <c r="V14" s="46"/>
      <c r="W14" s="46"/>
      <c r="X14" s="46"/>
      <c r="Y14" s="46"/>
    </row>
    <row r="15" spans="3:25" s="4" customFormat="1" ht="16" customHeight="1">
      <c r="C15" s="10">
        <v>8</v>
      </c>
      <c r="D15" s="11" t="s">
        <v>28</v>
      </c>
      <c r="E15" s="12">
        <v>4551615</v>
      </c>
      <c r="F15" s="12">
        <v>94968</v>
      </c>
      <c r="G15" s="12">
        <f t="shared" si="0"/>
        <v>4646583</v>
      </c>
      <c r="H15" s="12">
        <v>0</v>
      </c>
      <c r="I15" s="12">
        <v>4521678</v>
      </c>
      <c r="J15" s="12">
        <v>37054</v>
      </c>
      <c r="K15" s="12">
        <f t="shared" si="1"/>
        <v>4558732</v>
      </c>
      <c r="L15" s="40">
        <f t="shared" si="2"/>
        <v>99.3</v>
      </c>
      <c r="M15" s="40">
        <f t="shared" si="3"/>
        <v>39</v>
      </c>
      <c r="N15" s="40">
        <f t="shared" si="4"/>
        <v>98.109341854003247</v>
      </c>
      <c r="O15" s="40">
        <v>97.784665269636179</v>
      </c>
      <c r="P15" s="13" t="s">
        <v>28</v>
      </c>
      <c r="V15" s="46"/>
      <c r="W15" s="46"/>
      <c r="X15" s="46"/>
      <c r="Y15" s="46"/>
    </row>
    <row r="16" spans="3:25" s="4" customFormat="1" ht="16" customHeight="1">
      <c r="C16" s="10">
        <v>9</v>
      </c>
      <c r="D16" s="11" t="s">
        <v>29</v>
      </c>
      <c r="E16" s="12">
        <v>5844974</v>
      </c>
      <c r="F16" s="12">
        <v>131830</v>
      </c>
      <c r="G16" s="12">
        <f t="shared" si="0"/>
        <v>5976804</v>
      </c>
      <c r="H16" s="12">
        <v>0</v>
      </c>
      <c r="I16" s="12">
        <v>5793828</v>
      </c>
      <c r="J16" s="12">
        <v>51013</v>
      </c>
      <c r="K16" s="12">
        <f t="shared" si="1"/>
        <v>5844841</v>
      </c>
      <c r="L16" s="40">
        <f t="shared" si="2"/>
        <v>99.1</v>
      </c>
      <c r="M16" s="40">
        <f t="shared" si="3"/>
        <v>38.700000000000003</v>
      </c>
      <c r="N16" s="40">
        <f t="shared" si="4"/>
        <v>97.792080851237557</v>
      </c>
      <c r="O16" s="40">
        <v>97.506017825720505</v>
      </c>
      <c r="P16" s="13" t="s">
        <v>29</v>
      </c>
      <c r="V16" s="46"/>
      <c r="W16" s="46"/>
      <c r="X16" s="46"/>
      <c r="Y16" s="46"/>
    </row>
    <row r="17" spans="3:25" s="4" customFormat="1" ht="16" customHeight="1">
      <c r="C17" s="14">
        <v>10</v>
      </c>
      <c r="D17" s="15" t="s">
        <v>30</v>
      </c>
      <c r="E17" s="16">
        <v>4463662</v>
      </c>
      <c r="F17" s="16">
        <v>63672</v>
      </c>
      <c r="G17" s="12">
        <f t="shared" si="0"/>
        <v>4527334</v>
      </c>
      <c r="H17" s="12">
        <v>0</v>
      </c>
      <c r="I17" s="12">
        <v>4434497</v>
      </c>
      <c r="J17" s="12">
        <v>26947</v>
      </c>
      <c r="K17" s="16">
        <f t="shared" si="1"/>
        <v>4461444</v>
      </c>
      <c r="L17" s="41">
        <f t="shared" si="2"/>
        <v>99.3</v>
      </c>
      <c r="M17" s="41">
        <f t="shared" si="3"/>
        <v>42.3</v>
      </c>
      <c r="N17" s="41">
        <f t="shared" si="4"/>
        <v>98.544618090911783</v>
      </c>
      <c r="O17" s="41">
        <v>98.29164369797563</v>
      </c>
      <c r="P17" s="17" t="s">
        <v>30</v>
      </c>
      <c r="V17" s="46"/>
      <c r="W17" s="46"/>
      <c r="X17" s="46"/>
      <c r="Y17" s="46"/>
    </row>
    <row r="18" spans="3:25" s="4" customFormat="1" ht="16" customHeight="1">
      <c r="C18" s="18">
        <v>11</v>
      </c>
      <c r="D18" s="19" t="s">
        <v>31</v>
      </c>
      <c r="E18" s="12">
        <v>5090511</v>
      </c>
      <c r="F18" s="12">
        <v>111452</v>
      </c>
      <c r="G18" s="20">
        <f t="shared" si="0"/>
        <v>5201963</v>
      </c>
      <c r="H18" s="20">
        <v>0</v>
      </c>
      <c r="I18" s="20">
        <v>5037003</v>
      </c>
      <c r="J18" s="20">
        <v>48579</v>
      </c>
      <c r="K18" s="20">
        <f t="shared" si="1"/>
        <v>5085582</v>
      </c>
      <c r="L18" s="42">
        <f t="shared" si="2"/>
        <v>98.9</v>
      </c>
      <c r="M18" s="42">
        <f t="shared" si="3"/>
        <v>43.6</v>
      </c>
      <c r="N18" s="42">
        <f t="shared" si="4"/>
        <v>97.762748408629591</v>
      </c>
      <c r="O18" s="42">
        <v>97.536021788018658</v>
      </c>
      <c r="P18" s="21" t="s">
        <v>31</v>
      </c>
      <c r="V18" s="46"/>
      <c r="W18" s="46"/>
      <c r="X18" s="46"/>
      <c r="Y18" s="46"/>
    </row>
    <row r="19" spans="3:25" s="4" customFormat="1" ht="16" customHeight="1">
      <c r="C19" s="10">
        <v>12</v>
      </c>
      <c r="D19" s="11" t="s">
        <v>32</v>
      </c>
      <c r="E19" s="12">
        <v>12984452</v>
      </c>
      <c r="F19" s="12">
        <v>384149</v>
      </c>
      <c r="G19" s="12">
        <f t="shared" si="0"/>
        <v>13368601</v>
      </c>
      <c r="H19" s="12">
        <v>0</v>
      </c>
      <c r="I19" s="12">
        <v>12827238</v>
      </c>
      <c r="J19" s="12">
        <v>86398</v>
      </c>
      <c r="K19" s="12">
        <f t="shared" si="1"/>
        <v>12913636</v>
      </c>
      <c r="L19" s="40">
        <f t="shared" si="2"/>
        <v>98.8</v>
      </c>
      <c r="M19" s="40">
        <f t="shared" si="3"/>
        <v>22.5</v>
      </c>
      <c r="N19" s="40">
        <f t="shared" si="4"/>
        <v>96.596764313633116</v>
      </c>
      <c r="O19" s="40">
        <v>96.226205165755502</v>
      </c>
      <c r="P19" s="13" t="s">
        <v>32</v>
      </c>
      <c r="V19" s="46"/>
      <c r="W19" s="46"/>
      <c r="X19" s="46"/>
      <c r="Y19" s="46"/>
    </row>
    <row r="20" spans="3:25" s="4" customFormat="1" ht="16" customHeight="1">
      <c r="C20" s="10">
        <v>13</v>
      </c>
      <c r="D20" s="11" t="s">
        <v>33</v>
      </c>
      <c r="E20" s="12">
        <v>8629050</v>
      </c>
      <c r="F20" s="12">
        <v>182798</v>
      </c>
      <c r="G20" s="12">
        <f t="shared" si="0"/>
        <v>8811848</v>
      </c>
      <c r="H20" s="12">
        <v>0</v>
      </c>
      <c r="I20" s="12">
        <v>8543179</v>
      </c>
      <c r="J20" s="12">
        <v>74619</v>
      </c>
      <c r="K20" s="12">
        <f t="shared" si="1"/>
        <v>8617798</v>
      </c>
      <c r="L20" s="40">
        <f t="shared" si="2"/>
        <v>99</v>
      </c>
      <c r="M20" s="40">
        <f t="shared" si="3"/>
        <v>40.799999999999997</v>
      </c>
      <c r="N20" s="40">
        <f t="shared" si="4"/>
        <v>97.797851256626316</v>
      </c>
      <c r="O20" s="40">
        <v>97.793740842507574</v>
      </c>
      <c r="P20" s="13" t="s">
        <v>33</v>
      </c>
      <c r="V20" s="46"/>
      <c r="W20" s="46"/>
      <c r="X20" s="46"/>
      <c r="Y20" s="46"/>
    </row>
    <row r="21" spans="3:25" s="4" customFormat="1" ht="16" customHeight="1">
      <c r="C21" s="10">
        <v>14</v>
      </c>
      <c r="D21" s="11" t="s">
        <v>34</v>
      </c>
      <c r="E21" s="12">
        <v>2814526</v>
      </c>
      <c r="F21" s="12">
        <v>52649</v>
      </c>
      <c r="G21" s="12">
        <f t="shared" si="0"/>
        <v>2867175</v>
      </c>
      <c r="H21" s="12">
        <v>0</v>
      </c>
      <c r="I21" s="12">
        <v>2792292</v>
      </c>
      <c r="J21" s="12">
        <v>22162</v>
      </c>
      <c r="K21" s="12">
        <f t="shared" si="1"/>
        <v>2814454</v>
      </c>
      <c r="L21" s="40">
        <f t="shared" si="2"/>
        <v>99.2</v>
      </c>
      <c r="M21" s="40">
        <f t="shared" si="3"/>
        <v>42.1</v>
      </c>
      <c r="N21" s="40">
        <f t="shared" si="4"/>
        <v>98.161221411319502</v>
      </c>
      <c r="O21" s="40">
        <v>97.792039393278245</v>
      </c>
      <c r="P21" s="13" t="s">
        <v>34</v>
      </c>
      <c r="V21" s="46"/>
      <c r="W21" s="46"/>
      <c r="X21" s="46"/>
      <c r="Y21" s="46"/>
    </row>
    <row r="22" spans="3:25" s="4" customFormat="1" ht="16" customHeight="1">
      <c r="C22" s="14">
        <v>15</v>
      </c>
      <c r="D22" s="15" t="s">
        <v>35</v>
      </c>
      <c r="E22" s="16">
        <v>6826883</v>
      </c>
      <c r="F22" s="16">
        <v>83303</v>
      </c>
      <c r="G22" s="12">
        <f t="shared" si="0"/>
        <v>6910186</v>
      </c>
      <c r="H22" s="12">
        <v>0</v>
      </c>
      <c r="I22" s="12">
        <v>6794081</v>
      </c>
      <c r="J22" s="12">
        <v>24653</v>
      </c>
      <c r="K22" s="16">
        <f t="shared" si="1"/>
        <v>6818734</v>
      </c>
      <c r="L22" s="41">
        <f t="shared" si="2"/>
        <v>99.5</v>
      </c>
      <c r="M22" s="41">
        <f t="shared" si="3"/>
        <v>29.6</v>
      </c>
      <c r="N22" s="41">
        <f t="shared" si="4"/>
        <v>98.67656239643911</v>
      </c>
      <c r="O22" s="41">
        <v>98.692193825239755</v>
      </c>
      <c r="P22" s="17" t="s">
        <v>35</v>
      </c>
      <c r="V22" s="46"/>
      <c r="W22" s="46"/>
      <c r="X22" s="46"/>
      <c r="Y22" s="46"/>
    </row>
    <row r="23" spans="3:25" s="4" customFormat="1" ht="16" customHeight="1">
      <c r="C23" s="10">
        <v>16</v>
      </c>
      <c r="D23" s="11" t="s">
        <v>36</v>
      </c>
      <c r="E23" s="12">
        <v>7676697</v>
      </c>
      <c r="F23" s="12">
        <v>129809</v>
      </c>
      <c r="G23" s="20">
        <f t="shared" si="0"/>
        <v>7806506</v>
      </c>
      <c r="H23" s="20">
        <v>0</v>
      </c>
      <c r="I23" s="20">
        <v>7598890</v>
      </c>
      <c r="J23" s="20">
        <v>49348</v>
      </c>
      <c r="K23" s="12">
        <f t="shared" si="1"/>
        <v>7648238</v>
      </c>
      <c r="L23" s="40">
        <f t="shared" si="2"/>
        <v>99</v>
      </c>
      <c r="M23" s="40">
        <f t="shared" si="3"/>
        <v>38</v>
      </c>
      <c r="N23" s="40">
        <f t="shared" si="4"/>
        <v>97.972614124680106</v>
      </c>
      <c r="O23" s="40">
        <v>98.216679292914648</v>
      </c>
      <c r="P23" s="13" t="s">
        <v>36</v>
      </c>
      <c r="V23" s="46"/>
      <c r="W23" s="46"/>
      <c r="X23" s="46"/>
      <c r="Y23" s="46"/>
    </row>
    <row r="24" spans="3:25" s="4" customFormat="1" ht="16" customHeight="1">
      <c r="C24" s="10">
        <v>17</v>
      </c>
      <c r="D24" s="11" t="s">
        <v>37</v>
      </c>
      <c r="E24" s="12">
        <v>14525520</v>
      </c>
      <c r="F24" s="12">
        <v>250957</v>
      </c>
      <c r="G24" s="12">
        <f t="shared" si="0"/>
        <v>14776477</v>
      </c>
      <c r="H24" s="12">
        <v>0</v>
      </c>
      <c r="I24" s="12">
        <v>14425474</v>
      </c>
      <c r="J24" s="12">
        <v>89794</v>
      </c>
      <c r="K24" s="12">
        <f t="shared" si="1"/>
        <v>14515268</v>
      </c>
      <c r="L24" s="40">
        <f t="shared" si="2"/>
        <v>99.3</v>
      </c>
      <c r="M24" s="40">
        <f t="shared" si="3"/>
        <v>35.799999999999997</v>
      </c>
      <c r="N24" s="40">
        <f t="shared" si="4"/>
        <v>98.232264700171768</v>
      </c>
      <c r="O24" s="40">
        <v>97.936751543909409</v>
      </c>
      <c r="P24" s="13" t="s">
        <v>37</v>
      </c>
      <c r="V24" s="46"/>
      <c r="W24" s="46"/>
      <c r="X24" s="46"/>
      <c r="Y24" s="46"/>
    </row>
    <row r="25" spans="3:25" s="4" customFormat="1" ht="16" customHeight="1">
      <c r="C25" s="10">
        <v>18</v>
      </c>
      <c r="D25" s="11" t="s">
        <v>38</v>
      </c>
      <c r="E25" s="12">
        <v>17024573</v>
      </c>
      <c r="F25" s="12">
        <v>446655</v>
      </c>
      <c r="G25" s="12">
        <f t="shared" si="0"/>
        <v>17471228</v>
      </c>
      <c r="H25" s="12">
        <v>0</v>
      </c>
      <c r="I25" s="12">
        <v>16788913</v>
      </c>
      <c r="J25" s="12">
        <v>158023</v>
      </c>
      <c r="K25" s="12">
        <f t="shared" si="1"/>
        <v>16946936</v>
      </c>
      <c r="L25" s="40">
        <f t="shared" si="2"/>
        <v>98.6</v>
      </c>
      <c r="M25" s="40">
        <f t="shared" si="3"/>
        <v>35.4</v>
      </c>
      <c r="N25" s="40">
        <f t="shared" si="4"/>
        <v>96.999111911309271</v>
      </c>
      <c r="O25" s="40">
        <v>97.161297293437741</v>
      </c>
      <c r="P25" s="13" t="s">
        <v>38</v>
      </c>
      <c r="V25" s="46"/>
      <c r="W25" s="46"/>
      <c r="X25" s="46"/>
      <c r="Y25" s="46"/>
    </row>
    <row r="26" spans="3:25" s="4" customFormat="1" ht="16" customHeight="1">
      <c r="C26" s="10">
        <v>19</v>
      </c>
      <c r="D26" s="11" t="s">
        <v>39</v>
      </c>
      <c r="E26" s="12">
        <v>23069453</v>
      </c>
      <c r="F26" s="12">
        <v>535653</v>
      </c>
      <c r="G26" s="12">
        <f t="shared" si="0"/>
        <v>23605106</v>
      </c>
      <c r="H26" s="12">
        <v>0</v>
      </c>
      <c r="I26" s="12">
        <v>22838098</v>
      </c>
      <c r="J26" s="12">
        <v>226244</v>
      </c>
      <c r="K26" s="12">
        <f t="shared" si="1"/>
        <v>23064342</v>
      </c>
      <c r="L26" s="40">
        <f t="shared" si="2"/>
        <v>99</v>
      </c>
      <c r="M26" s="40">
        <f t="shared" si="3"/>
        <v>42.2</v>
      </c>
      <c r="N26" s="40">
        <f t="shared" si="4"/>
        <v>97.709122763524121</v>
      </c>
      <c r="O26" s="40">
        <v>97.570068305897294</v>
      </c>
      <c r="P26" s="13" t="s">
        <v>39</v>
      </c>
      <c r="V26" s="46"/>
      <c r="W26" s="46"/>
      <c r="X26" s="46"/>
      <c r="Y26" s="46"/>
    </row>
    <row r="27" spans="3:25" s="4" customFormat="1" ht="16" customHeight="1">
      <c r="C27" s="14">
        <v>20</v>
      </c>
      <c r="D27" s="15" t="s">
        <v>40</v>
      </c>
      <c r="E27" s="16">
        <v>5377909</v>
      </c>
      <c r="F27" s="16">
        <v>108882</v>
      </c>
      <c r="G27" s="16">
        <f t="shared" si="0"/>
        <v>5486791</v>
      </c>
      <c r="H27" s="12">
        <v>0</v>
      </c>
      <c r="I27" s="12">
        <v>5317510</v>
      </c>
      <c r="J27" s="12">
        <v>42353</v>
      </c>
      <c r="K27" s="12">
        <f t="shared" si="1"/>
        <v>5359863</v>
      </c>
      <c r="L27" s="41">
        <f t="shared" si="2"/>
        <v>98.9</v>
      </c>
      <c r="M27" s="41">
        <f t="shared" si="3"/>
        <v>38.9</v>
      </c>
      <c r="N27" s="41">
        <f t="shared" si="4"/>
        <v>97.686662386083228</v>
      </c>
      <c r="O27" s="41">
        <v>97.410303465807715</v>
      </c>
      <c r="P27" s="17" t="s">
        <v>40</v>
      </c>
      <c r="V27" s="46"/>
      <c r="W27" s="46"/>
      <c r="X27" s="46"/>
      <c r="Y27" s="46"/>
    </row>
    <row r="28" spans="3:25" s="4" customFormat="1" ht="16" customHeight="1">
      <c r="C28" s="10">
        <v>21</v>
      </c>
      <c r="D28" s="11" t="s">
        <v>41</v>
      </c>
      <c r="E28" s="12">
        <v>11326897</v>
      </c>
      <c r="F28" s="12">
        <v>373423</v>
      </c>
      <c r="G28" s="12">
        <f t="shared" si="0"/>
        <v>11700320</v>
      </c>
      <c r="H28" s="20">
        <v>0</v>
      </c>
      <c r="I28" s="20">
        <v>11194984</v>
      </c>
      <c r="J28" s="20">
        <v>105112</v>
      </c>
      <c r="K28" s="20">
        <f t="shared" si="1"/>
        <v>11300096</v>
      </c>
      <c r="L28" s="40">
        <f t="shared" si="2"/>
        <v>98.8</v>
      </c>
      <c r="M28" s="40">
        <f t="shared" si="3"/>
        <v>28.1</v>
      </c>
      <c r="N28" s="40">
        <f t="shared" si="4"/>
        <v>96.579375606821003</v>
      </c>
      <c r="O28" s="40">
        <v>96.164111385375691</v>
      </c>
      <c r="P28" s="13" t="s">
        <v>41</v>
      </c>
      <c r="V28" s="46"/>
      <c r="W28" s="46"/>
      <c r="X28" s="46"/>
      <c r="Y28" s="46"/>
    </row>
    <row r="29" spans="3:25" s="4" customFormat="1" ht="16" customHeight="1">
      <c r="C29" s="10">
        <v>22</v>
      </c>
      <c r="D29" s="11" t="s">
        <v>42</v>
      </c>
      <c r="E29" s="12">
        <v>8612189</v>
      </c>
      <c r="F29" s="12">
        <v>169077</v>
      </c>
      <c r="G29" s="12">
        <f t="shared" si="0"/>
        <v>8781266</v>
      </c>
      <c r="H29" s="12">
        <v>0</v>
      </c>
      <c r="I29" s="12">
        <v>8541281</v>
      </c>
      <c r="J29" s="12">
        <v>64746</v>
      </c>
      <c r="K29" s="12">
        <f t="shared" si="1"/>
        <v>8606027</v>
      </c>
      <c r="L29" s="40">
        <f t="shared" si="2"/>
        <v>99.2</v>
      </c>
      <c r="M29" s="40">
        <f t="shared" si="3"/>
        <v>38.299999999999997</v>
      </c>
      <c r="N29" s="40">
        <f t="shared" si="4"/>
        <v>98.004399365649547</v>
      </c>
      <c r="O29" s="40">
        <v>97.902975034239276</v>
      </c>
      <c r="P29" s="13" t="s">
        <v>42</v>
      </c>
      <c r="V29" s="46"/>
      <c r="W29" s="46"/>
      <c r="X29" s="46"/>
      <c r="Y29" s="46"/>
    </row>
    <row r="30" spans="3:25" s="4" customFormat="1" ht="16" customHeight="1">
      <c r="C30" s="10">
        <v>23</v>
      </c>
      <c r="D30" s="11" t="s">
        <v>43</v>
      </c>
      <c r="E30" s="12">
        <v>11439165</v>
      </c>
      <c r="F30" s="12">
        <v>217755</v>
      </c>
      <c r="G30" s="12">
        <f t="shared" si="0"/>
        <v>11656920</v>
      </c>
      <c r="H30" s="12">
        <v>0</v>
      </c>
      <c r="I30" s="12">
        <v>11344754</v>
      </c>
      <c r="J30" s="12">
        <v>91925</v>
      </c>
      <c r="K30" s="12">
        <f t="shared" si="1"/>
        <v>11436679</v>
      </c>
      <c r="L30" s="40">
        <f t="shared" si="2"/>
        <v>99.2</v>
      </c>
      <c r="M30" s="40">
        <f t="shared" si="3"/>
        <v>42.2</v>
      </c>
      <c r="N30" s="40">
        <f t="shared" si="4"/>
        <v>98.110641575990911</v>
      </c>
      <c r="O30" s="40">
        <v>97.822022205990535</v>
      </c>
      <c r="P30" s="13" t="s">
        <v>43</v>
      </c>
      <c r="V30" s="46"/>
      <c r="W30" s="46"/>
      <c r="X30" s="46"/>
      <c r="Y30" s="46"/>
    </row>
    <row r="31" spans="3:25" s="4" customFormat="1" ht="16" customHeight="1">
      <c r="C31" s="10">
        <v>24</v>
      </c>
      <c r="D31" s="11" t="s">
        <v>44</v>
      </c>
      <c r="E31" s="12">
        <v>5578412</v>
      </c>
      <c r="F31" s="12">
        <v>46772</v>
      </c>
      <c r="G31" s="12">
        <f t="shared" si="0"/>
        <v>5625184</v>
      </c>
      <c r="H31" s="12">
        <v>0</v>
      </c>
      <c r="I31" s="12">
        <v>5546463</v>
      </c>
      <c r="J31" s="12">
        <v>27546</v>
      </c>
      <c r="K31" s="12">
        <f t="shared" si="1"/>
        <v>5574009</v>
      </c>
      <c r="L31" s="40">
        <f t="shared" si="2"/>
        <v>99.4</v>
      </c>
      <c r="M31" s="40">
        <f t="shared" si="3"/>
        <v>58.9</v>
      </c>
      <c r="N31" s="40">
        <f t="shared" si="4"/>
        <v>99.090251981090745</v>
      </c>
      <c r="O31" s="40">
        <v>98.572008487540799</v>
      </c>
      <c r="P31" s="13" t="s">
        <v>44</v>
      </c>
      <c r="V31" s="46"/>
      <c r="W31" s="46"/>
      <c r="X31" s="46"/>
      <c r="Y31" s="46"/>
    </row>
    <row r="32" spans="3:25" s="4" customFormat="1" ht="16" customHeight="1">
      <c r="C32" s="14">
        <v>25</v>
      </c>
      <c r="D32" s="15" t="s">
        <v>45</v>
      </c>
      <c r="E32" s="16">
        <v>7436835</v>
      </c>
      <c r="F32" s="16">
        <v>195108</v>
      </c>
      <c r="G32" s="12">
        <f t="shared" si="0"/>
        <v>7631943</v>
      </c>
      <c r="H32" s="16">
        <v>0</v>
      </c>
      <c r="I32" s="16">
        <v>7370157</v>
      </c>
      <c r="J32" s="16">
        <v>74263</v>
      </c>
      <c r="K32" s="16">
        <f t="shared" si="1"/>
        <v>7444420</v>
      </c>
      <c r="L32" s="41">
        <f t="shared" si="2"/>
        <v>99.1</v>
      </c>
      <c r="M32" s="41">
        <f t="shared" si="3"/>
        <v>38.1</v>
      </c>
      <c r="N32" s="41">
        <f t="shared" si="4"/>
        <v>97.542919280188542</v>
      </c>
      <c r="O32" s="41">
        <v>97.240789387391516</v>
      </c>
      <c r="P32" s="17" t="s">
        <v>45</v>
      </c>
      <c r="V32" s="46"/>
      <c r="W32" s="46"/>
      <c r="X32" s="46"/>
      <c r="Y32" s="46"/>
    </row>
    <row r="33" spans="3:25" s="4" customFormat="1" ht="16" customHeight="1">
      <c r="C33" s="10">
        <v>26</v>
      </c>
      <c r="D33" s="11" t="s">
        <v>46</v>
      </c>
      <c r="E33" s="12">
        <v>10996322</v>
      </c>
      <c r="F33" s="12">
        <v>227264</v>
      </c>
      <c r="G33" s="20">
        <f t="shared" si="0"/>
        <v>11223586</v>
      </c>
      <c r="H33" s="12">
        <v>0</v>
      </c>
      <c r="I33" s="12">
        <v>10876599</v>
      </c>
      <c r="J33" s="12">
        <v>102242</v>
      </c>
      <c r="K33" s="12">
        <f t="shared" si="1"/>
        <v>10978841</v>
      </c>
      <c r="L33" s="40">
        <f t="shared" si="2"/>
        <v>98.9</v>
      </c>
      <c r="M33" s="40">
        <f t="shared" si="3"/>
        <v>45</v>
      </c>
      <c r="N33" s="40">
        <f t="shared" si="4"/>
        <v>97.819368961043281</v>
      </c>
      <c r="O33" s="40">
        <v>97.184679505865262</v>
      </c>
      <c r="P33" s="13" t="s">
        <v>46</v>
      </c>
      <c r="V33" s="46"/>
      <c r="W33" s="46"/>
      <c r="X33" s="46"/>
      <c r="Y33" s="46"/>
    </row>
    <row r="34" spans="3:25" s="4" customFormat="1" ht="16" customHeight="1">
      <c r="C34" s="10">
        <v>27</v>
      </c>
      <c r="D34" s="11" t="s">
        <v>47</v>
      </c>
      <c r="E34" s="12">
        <v>4460369</v>
      </c>
      <c r="F34" s="12">
        <v>82862</v>
      </c>
      <c r="G34" s="12">
        <f t="shared" si="0"/>
        <v>4543231</v>
      </c>
      <c r="H34" s="12">
        <v>0</v>
      </c>
      <c r="I34" s="12">
        <v>4441519</v>
      </c>
      <c r="J34" s="12">
        <v>38726</v>
      </c>
      <c r="K34" s="12">
        <f t="shared" si="1"/>
        <v>4480245</v>
      </c>
      <c r="L34" s="40">
        <f t="shared" si="2"/>
        <v>99.6</v>
      </c>
      <c r="M34" s="40">
        <f t="shared" si="3"/>
        <v>46.7</v>
      </c>
      <c r="N34" s="40">
        <f t="shared" si="4"/>
        <v>98.613629815433114</v>
      </c>
      <c r="O34" s="40">
        <v>98.136742952574281</v>
      </c>
      <c r="P34" s="13" t="s">
        <v>47</v>
      </c>
      <c r="V34" s="46"/>
      <c r="W34" s="46"/>
      <c r="X34" s="46"/>
      <c r="Y34" s="46"/>
    </row>
    <row r="35" spans="3:25" s="4" customFormat="1" ht="16" customHeight="1">
      <c r="C35" s="10">
        <v>28</v>
      </c>
      <c r="D35" s="11" t="s">
        <v>48</v>
      </c>
      <c r="E35" s="12">
        <v>8949663</v>
      </c>
      <c r="F35" s="12">
        <v>190454</v>
      </c>
      <c r="G35" s="12">
        <f t="shared" si="0"/>
        <v>9140117</v>
      </c>
      <c r="H35" s="12">
        <v>0</v>
      </c>
      <c r="I35" s="12">
        <v>8837240</v>
      </c>
      <c r="J35" s="12">
        <v>64023</v>
      </c>
      <c r="K35" s="12">
        <f t="shared" si="1"/>
        <v>8901263</v>
      </c>
      <c r="L35" s="40">
        <f t="shared" si="2"/>
        <v>98.7</v>
      </c>
      <c r="M35" s="40">
        <f t="shared" si="3"/>
        <v>33.6</v>
      </c>
      <c r="N35" s="40">
        <f t="shared" si="4"/>
        <v>97.386751176161084</v>
      </c>
      <c r="O35" s="40">
        <v>97.458000021562256</v>
      </c>
      <c r="P35" s="13" t="s">
        <v>48</v>
      </c>
      <c r="V35" s="46"/>
      <c r="W35" s="46"/>
      <c r="X35" s="46"/>
      <c r="Y35" s="46"/>
    </row>
    <row r="36" spans="3:25" s="4" customFormat="1" ht="16" customHeight="1">
      <c r="C36" s="10">
        <v>29</v>
      </c>
      <c r="D36" s="11" t="s">
        <v>49</v>
      </c>
      <c r="E36" s="12">
        <v>3816624</v>
      </c>
      <c r="F36" s="12">
        <v>52855</v>
      </c>
      <c r="G36" s="12">
        <f t="shared" si="0"/>
        <v>3869479</v>
      </c>
      <c r="H36" s="12">
        <v>0</v>
      </c>
      <c r="I36" s="12">
        <v>3788222</v>
      </c>
      <c r="J36" s="12">
        <v>36375</v>
      </c>
      <c r="K36" s="12">
        <f t="shared" si="1"/>
        <v>3824597</v>
      </c>
      <c r="L36" s="40">
        <f t="shared" si="2"/>
        <v>99.3</v>
      </c>
      <c r="M36" s="40">
        <f t="shared" si="3"/>
        <v>68.8</v>
      </c>
      <c r="N36" s="40">
        <f t="shared" si="4"/>
        <v>98.840102246323085</v>
      </c>
      <c r="O36" s="40">
        <v>98.438080619361784</v>
      </c>
      <c r="P36" s="13" t="s">
        <v>49</v>
      </c>
      <c r="V36" s="46"/>
      <c r="W36" s="46"/>
      <c r="X36" s="46"/>
      <c r="Y36" s="46"/>
    </row>
    <row r="37" spans="3:25" s="4" customFormat="1" ht="16" customHeight="1">
      <c r="C37" s="14">
        <v>30</v>
      </c>
      <c r="D37" s="15" t="s">
        <v>50</v>
      </c>
      <c r="E37" s="16">
        <v>6529084</v>
      </c>
      <c r="F37" s="16">
        <v>117882</v>
      </c>
      <c r="G37" s="16">
        <f t="shared" si="0"/>
        <v>6646966</v>
      </c>
      <c r="H37" s="16">
        <v>0</v>
      </c>
      <c r="I37" s="16">
        <v>6442806</v>
      </c>
      <c r="J37" s="16">
        <v>39167</v>
      </c>
      <c r="K37" s="12">
        <f t="shared" si="1"/>
        <v>6481973</v>
      </c>
      <c r="L37" s="41">
        <f t="shared" si="2"/>
        <v>98.7</v>
      </c>
      <c r="M37" s="41">
        <f t="shared" si="3"/>
        <v>33.200000000000003</v>
      </c>
      <c r="N37" s="41">
        <f t="shared" si="4"/>
        <v>97.517769761421974</v>
      </c>
      <c r="O37" s="41">
        <v>97.837045218072248</v>
      </c>
      <c r="P37" s="17" t="s">
        <v>50</v>
      </c>
      <c r="V37" s="46"/>
      <c r="W37" s="46"/>
      <c r="X37" s="46"/>
      <c r="Y37" s="46"/>
    </row>
    <row r="38" spans="3:25" s="4" customFormat="1" ht="16" customHeight="1">
      <c r="C38" s="10">
        <v>31</v>
      </c>
      <c r="D38" s="11" t="s">
        <v>51</v>
      </c>
      <c r="E38" s="12">
        <v>7645590</v>
      </c>
      <c r="F38" s="12">
        <v>67132</v>
      </c>
      <c r="G38" s="12">
        <f t="shared" si="0"/>
        <v>7712722</v>
      </c>
      <c r="H38" s="12">
        <v>0</v>
      </c>
      <c r="I38" s="12">
        <v>7596610</v>
      </c>
      <c r="J38" s="12">
        <v>28287</v>
      </c>
      <c r="K38" s="20">
        <f t="shared" si="1"/>
        <v>7624897</v>
      </c>
      <c r="L38" s="40">
        <f t="shared" si="2"/>
        <v>99.4</v>
      </c>
      <c r="M38" s="40">
        <f t="shared" si="3"/>
        <v>42.1</v>
      </c>
      <c r="N38" s="40">
        <f t="shared" si="4"/>
        <v>98.861296958453835</v>
      </c>
      <c r="O38" s="40">
        <v>98.893085959163628</v>
      </c>
      <c r="P38" s="13" t="s">
        <v>51</v>
      </c>
      <c r="V38" s="46"/>
      <c r="W38" s="46"/>
      <c r="X38" s="46"/>
      <c r="Y38" s="46"/>
    </row>
    <row r="39" spans="3:25" s="4" customFormat="1" ht="16" customHeight="1">
      <c r="C39" s="10">
        <v>32</v>
      </c>
      <c r="D39" s="11" t="s">
        <v>52</v>
      </c>
      <c r="E39" s="12">
        <v>9306235</v>
      </c>
      <c r="F39" s="12">
        <v>295492</v>
      </c>
      <c r="G39" s="12">
        <f t="shared" si="0"/>
        <v>9601727</v>
      </c>
      <c r="H39" s="12">
        <v>0</v>
      </c>
      <c r="I39" s="12">
        <v>9181552</v>
      </c>
      <c r="J39" s="12">
        <v>93377</v>
      </c>
      <c r="K39" s="12">
        <f t="shared" si="1"/>
        <v>9274929</v>
      </c>
      <c r="L39" s="40">
        <f t="shared" si="2"/>
        <v>98.7</v>
      </c>
      <c r="M39" s="40">
        <f t="shared" si="3"/>
        <v>31.6</v>
      </c>
      <c r="N39" s="40">
        <f t="shared" si="4"/>
        <v>96.596466448171242</v>
      </c>
      <c r="O39" s="40">
        <v>96.477822792989855</v>
      </c>
      <c r="P39" s="13" t="s">
        <v>52</v>
      </c>
      <c r="V39" s="46"/>
      <c r="W39" s="46"/>
      <c r="X39" s="46"/>
      <c r="Y39" s="46"/>
    </row>
    <row r="40" spans="3:25" s="4" customFormat="1" ht="16" customHeight="1">
      <c r="C40" s="10">
        <v>33</v>
      </c>
      <c r="D40" s="11" t="s">
        <v>53</v>
      </c>
      <c r="E40" s="12">
        <v>3795287</v>
      </c>
      <c r="F40" s="12">
        <v>62659</v>
      </c>
      <c r="G40" s="12">
        <f t="shared" si="0"/>
        <v>3857946</v>
      </c>
      <c r="H40" s="12">
        <v>0</v>
      </c>
      <c r="I40" s="12">
        <v>3773357</v>
      </c>
      <c r="J40" s="12">
        <v>16090</v>
      </c>
      <c r="K40" s="12">
        <f t="shared" si="1"/>
        <v>3789447</v>
      </c>
      <c r="L40" s="40">
        <f t="shared" si="2"/>
        <v>99.4</v>
      </c>
      <c r="M40" s="40">
        <f t="shared" si="3"/>
        <v>25.7</v>
      </c>
      <c r="N40" s="40">
        <f t="shared" si="4"/>
        <v>98.224469704863679</v>
      </c>
      <c r="O40" s="40">
        <v>98.159378152568806</v>
      </c>
      <c r="P40" s="13" t="s">
        <v>53</v>
      </c>
      <c r="V40" s="46"/>
      <c r="W40" s="46"/>
      <c r="X40" s="46"/>
      <c r="Y40" s="46"/>
    </row>
    <row r="41" spans="3:25" s="4" customFormat="1" ht="16" customHeight="1">
      <c r="C41" s="10">
        <v>34</v>
      </c>
      <c r="D41" s="11" t="s">
        <v>54</v>
      </c>
      <c r="E41" s="12">
        <v>5708798</v>
      </c>
      <c r="F41" s="12">
        <v>130482</v>
      </c>
      <c r="G41" s="12">
        <f t="shared" si="0"/>
        <v>5839280</v>
      </c>
      <c r="H41" s="12">
        <v>0</v>
      </c>
      <c r="I41" s="12">
        <v>5630954</v>
      </c>
      <c r="J41" s="12">
        <v>57590</v>
      </c>
      <c r="K41" s="12">
        <f t="shared" si="1"/>
        <v>5688544</v>
      </c>
      <c r="L41" s="40">
        <f t="shared" si="2"/>
        <v>98.6</v>
      </c>
      <c r="M41" s="40">
        <f t="shared" si="3"/>
        <v>44.1</v>
      </c>
      <c r="N41" s="40">
        <f t="shared" si="4"/>
        <v>97.418585853050374</v>
      </c>
      <c r="O41" s="40">
        <v>97.369217256694171</v>
      </c>
      <c r="P41" s="13" t="s">
        <v>54</v>
      </c>
      <c r="V41" s="46"/>
      <c r="W41" s="46"/>
      <c r="X41" s="46"/>
      <c r="Y41" s="46"/>
    </row>
    <row r="42" spans="3:25" s="4" customFormat="1" ht="16" customHeight="1">
      <c r="C42" s="14">
        <v>35</v>
      </c>
      <c r="D42" s="15" t="s">
        <v>55</v>
      </c>
      <c r="E42" s="16">
        <v>2491096</v>
      </c>
      <c r="F42" s="16">
        <v>57941</v>
      </c>
      <c r="G42" s="16">
        <f t="shared" si="0"/>
        <v>2549037</v>
      </c>
      <c r="H42" s="16">
        <v>0</v>
      </c>
      <c r="I42" s="16">
        <v>2462640</v>
      </c>
      <c r="J42" s="16">
        <v>18936</v>
      </c>
      <c r="K42" s="16">
        <f t="shared" si="1"/>
        <v>2481576</v>
      </c>
      <c r="L42" s="41">
        <f t="shared" si="2"/>
        <v>98.9</v>
      </c>
      <c r="M42" s="41">
        <f t="shared" si="3"/>
        <v>32.700000000000003</v>
      </c>
      <c r="N42" s="41">
        <f t="shared" si="4"/>
        <v>97.353471134393104</v>
      </c>
      <c r="O42" s="41">
        <v>97.464348915524013</v>
      </c>
      <c r="P42" s="17" t="s">
        <v>55</v>
      </c>
      <c r="V42" s="46"/>
      <c r="W42" s="46"/>
      <c r="X42" s="46"/>
      <c r="Y42" s="46"/>
    </row>
    <row r="43" spans="3:25" s="4" customFormat="1" ht="16" customHeight="1">
      <c r="C43" s="10">
        <v>36</v>
      </c>
      <c r="D43" s="11" t="s">
        <v>97</v>
      </c>
      <c r="E43" s="12">
        <v>4302553</v>
      </c>
      <c r="F43" s="12">
        <v>56910</v>
      </c>
      <c r="G43" s="12">
        <f t="shared" si="0"/>
        <v>4359463</v>
      </c>
      <c r="H43" s="12">
        <v>0</v>
      </c>
      <c r="I43" s="12">
        <v>4271423</v>
      </c>
      <c r="J43" s="12">
        <v>17711</v>
      </c>
      <c r="K43" s="12">
        <f t="shared" si="1"/>
        <v>4289134</v>
      </c>
      <c r="L43" s="40">
        <f t="shared" si="2"/>
        <v>99.3</v>
      </c>
      <c r="M43" s="40">
        <f t="shared" si="3"/>
        <v>31.1</v>
      </c>
      <c r="N43" s="40">
        <f t="shared" si="4"/>
        <v>98.386750845230253</v>
      </c>
      <c r="O43" s="40">
        <v>98.561616826627983</v>
      </c>
      <c r="P43" s="13" t="s">
        <v>97</v>
      </c>
      <c r="V43" s="46"/>
      <c r="W43" s="46"/>
      <c r="X43" s="46"/>
      <c r="Y43" s="46"/>
    </row>
    <row r="44" spans="3:25" s="4" customFormat="1" ht="16" customHeight="1">
      <c r="C44" s="10">
        <v>37</v>
      </c>
      <c r="D44" s="11" t="s">
        <v>56</v>
      </c>
      <c r="E44" s="12">
        <v>2970250</v>
      </c>
      <c r="F44" s="12">
        <v>66099</v>
      </c>
      <c r="G44" s="12">
        <f t="shared" si="0"/>
        <v>3036349</v>
      </c>
      <c r="H44" s="12">
        <v>0</v>
      </c>
      <c r="I44" s="12">
        <v>2944015</v>
      </c>
      <c r="J44" s="12">
        <v>29267</v>
      </c>
      <c r="K44" s="12">
        <f t="shared" si="1"/>
        <v>2973282</v>
      </c>
      <c r="L44" s="40">
        <f t="shared" si="2"/>
        <v>99.1</v>
      </c>
      <c r="M44" s="40">
        <f t="shared" si="3"/>
        <v>44.3</v>
      </c>
      <c r="N44" s="40">
        <f t="shared" si="4"/>
        <v>97.922933101563757</v>
      </c>
      <c r="O44" s="40">
        <v>97.763403205736012</v>
      </c>
      <c r="P44" s="13" t="s">
        <v>56</v>
      </c>
      <c r="V44" s="46"/>
      <c r="W44" s="46"/>
      <c r="X44" s="46"/>
      <c r="Y44" s="46"/>
    </row>
    <row r="45" spans="3:25" s="4" customFormat="1" ht="16" customHeight="1">
      <c r="C45" s="10">
        <v>38</v>
      </c>
      <c r="D45" s="11" t="s">
        <v>57</v>
      </c>
      <c r="E45" s="12">
        <v>4631836</v>
      </c>
      <c r="F45" s="12">
        <v>88829</v>
      </c>
      <c r="G45" s="12">
        <f t="shared" si="0"/>
        <v>4720665</v>
      </c>
      <c r="H45" s="12">
        <v>0</v>
      </c>
      <c r="I45" s="12">
        <v>4582863</v>
      </c>
      <c r="J45" s="12">
        <v>30267</v>
      </c>
      <c r="K45" s="12">
        <f t="shared" si="1"/>
        <v>4613130</v>
      </c>
      <c r="L45" s="40">
        <f t="shared" si="2"/>
        <v>98.9</v>
      </c>
      <c r="M45" s="40">
        <f t="shared" si="3"/>
        <v>34.1</v>
      </c>
      <c r="N45" s="40">
        <f t="shared" si="4"/>
        <v>97.722037043509758</v>
      </c>
      <c r="O45" s="40">
        <v>97.950862792325523</v>
      </c>
      <c r="P45" s="13" t="s">
        <v>57</v>
      </c>
      <c r="V45" s="46"/>
      <c r="W45" s="46"/>
      <c r="X45" s="46"/>
      <c r="Y45" s="46"/>
    </row>
    <row r="46" spans="3:25" s="4" customFormat="1" ht="16" customHeight="1">
      <c r="C46" s="10">
        <v>39</v>
      </c>
      <c r="D46" s="11" t="s">
        <v>95</v>
      </c>
      <c r="E46" s="12">
        <v>7587047</v>
      </c>
      <c r="F46" s="12">
        <v>71040</v>
      </c>
      <c r="G46" s="12">
        <f t="shared" si="0"/>
        <v>7658087</v>
      </c>
      <c r="H46" s="12">
        <v>0</v>
      </c>
      <c r="I46" s="12">
        <v>7552884</v>
      </c>
      <c r="J46" s="12">
        <v>28101</v>
      </c>
      <c r="K46" s="12">
        <f t="shared" si="1"/>
        <v>7580985</v>
      </c>
      <c r="L46" s="40">
        <f t="shared" si="2"/>
        <v>99.5</v>
      </c>
      <c r="M46" s="40">
        <f t="shared" si="3"/>
        <v>39.6</v>
      </c>
      <c r="N46" s="40">
        <f t="shared" si="4"/>
        <v>98.993195036828382</v>
      </c>
      <c r="O46" s="40">
        <v>98.913217361620681</v>
      </c>
      <c r="P46" s="13" t="s">
        <v>95</v>
      </c>
      <c r="V46" s="46"/>
      <c r="W46" s="46"/>
      <c r="X46" s="46"/>
      <c r="Y46" s="46"/>
    </row>
    <row r="47" spans="3:25" s="4" customFormat="1" ht="16" customHeight="1" thickBot="1">
      <c r="C47" s="10">
        <v>40</v>
      </c>
      <c r="D47" s="11" t="s">
        <v>96</v>
      </c>
      <c r="E47" s="12">
        <v>3342435</v>
      </c>
      <c r="F47" s="12">
        <v>51700</v>
      </c>
      <c r="G47" s="12">
        <f>SUM(E47:F47)</f>
        <v>3394135</v>
      </c>
      <c r="H47" s="12">
        <v>0</v>
      </c>
      <c r="I47" s="12">
        <v>3320098</v>
      </c>
      <c r="J47" s="12">
        <v>16682</v>
      </c>
      <c r="K47" s="12">
        <f t="shared" si="1"/>
        <v>3336780</v>
      </c>
      <c r="L47" s="40">
        <f t="shared" si="2"/>
        <v>99.3</v>
      </c>
      <c r="M47" s="40">
        <f t="shared" si="3"/>
        <v>32.299999999999997</v>
      </c>
      <c r="N47" s="40">
        <f t="shared" si="4"/>
        <v>98.310173284209384</v>
      </c>
      <c r="O47" s="40">
        <v>98.32312816327314</v>
      </c>
      <c r="P47" s="13" t="s">
        <v>96</v>
      </c>
      <c r="V47" s="46"/>
      <c r="W47" s="46"/>
      <c r="X47" s="46"/>
      <c r="Y47" s="46"/>
    </row>
    <row r="48" spans="3:25" s="4" customFormat="1" ht="16" customHeight="1" thickTop="1" thickBot="1">
      <c r="C48" s="22"/>
      <c r="D48" s="23" t="s">
        <v>58</v>
      </c>
      <c r="E48" s="24">
        <f t="shared" ref="E48:K48" si="5">SUM(E8:E47)</f>
        <v>501799097</v>
      </c>
      <c r="F48" s="24">
        <f t="shared" si="5"/>
        <v>11095282</v>
      </c>
      <c r="G48" s="24">
        <f t="shared" si="5"/>
        <v>512894379</v>
      </c>
      <c r="H48" s="24">
        <v>0</v>
      </c>
      <c r="I48" s="24">
        <f t="shared" si="5"/>
        <v>497116577</v>
      </c>
      <c r="J48" s="24">
        <f t="shared" si="5"/>
        <v>3811370</v>
      </c>
      <c r="K48" s="24">
        <f t="shared" si="5"/>
        <v>500927947</v>
      </c>
      <c r="L48" s="43">
        <f t="shared" si="2"/>
        <v>99.1</v>
      </c>
      <c r="M48" s="43">
        <f t="shared" si="3"/>
        <v>34.4</v>
      </c>
      <c r="N48" s="43">
        <f t="shared" si="4"/>
        <v>97.666881820126164</v>
      </c>
      <c r="O48" s="43">
        <v>97.533846034292779</v>
      </c>
      <c r="P48" s="25" t="s">
        <v>58</v>
      </c>
    </row>
    <row r="49" spans="3:25" s="4" customFormat="1" ht="15" customHeight="1">
      <c r="C49" s="4" t="s">
        <v>98</v>
      </c>
      <c r="D49" s="26"/>
      <c r="E49" s="27"/>
      <c r="F49" s="27"/>
      <c r="G49" s="27"/>
      <c r="H49" s="27"/>
      <c r="I49" s="27"/>
      <c r="J49" s="27"/>
      <c r="K49" s="27"/>
      <c r="L49" s="28"/>
      <c r="M49" s="28"/>
      <c r="N49" s="28"/>
      <c r="O49" s="28"/>
      <c r="P49" s="26"/>
    </row>
    <row r="50" spans="3:25" s="4" customFormat="1" ht="15" customHeight="1">
      <c r="D50" s="26"/>
      <c r="E50" s="27"/>
      <c r="F50" s="27"/>
      <c r="G50" s="27"/>
      <c r="H50" s="27"/>
      <c r="I50" s="27"/>
      <c r="J50" s="27"/>
      <c r="K50" s="27"/>
      <c r="L50" s="28"/>
      <c r="M50" s="28"/>
      <c r="N50" s="28"/>
      <c r="O50" s="28"/>
      <c r="P50" s="26"/>
    </row>
    <row r="51" spans="3:25" s="29" customFormat="1" ht="63" customHeight="1" thickBot="1">
      <c r="D51" s="30"/>
      <c r="E51" s="31"/>
      <c r="F51" s="31"/>
      <c r="G51" s="31"/>
      <c r="H51" s="31"/>
      <c r="I51" s="31"/>
      <c r="J51" s="31"/>
      <c r="K51" s="31"/>
      <c r="L51" s="32"/>
      <c r="M51" s="32"/>
      <c r="N51" s="32"/>
      <c r="O51" s="37" t="s">
        <v>94</v>
      </c>
      <c r="P51" s="30"/>
    </row>
    <row r="52" spans="3:25" s="4" customFormat="1" ht="14.25" customHeight="1">
      <c r="C52" s="54" t="s">
        <v>0</v>
      </c>
      <c r="D52" s="55"/>
      <c r="E52" s="60" t="s">
        <v>1</v>
      </c>
      <c r="F52" s="60"/>
      <c r="G52" s="60"/>
      <c r="H52" s="60"/>
      <c r="I52" s="61" t="s">
        <v>2</v>
      </c>
      <c r="J52" s="62"/>
      <c r="K52" s="63"/>
      <c r="L52" s="64" t="s">
        <v>3</v>
      </c>
      <c r="M52" s="65"/>
      <c r="N52" s="65"/>
      <c r="O52" s="65"/>
      <c r="P52" s="47" t="s">
        <v>0</v>
      </c>
    </row>
    <row r="53" spans="3:25" s="4" customFormat="1" ht="12">
      <c r="C53" s="56"/>
      <c r="D53" s="57"/>
      <c r="E53" s="50" t="s">
        <v>4</v>
      </c>
      <c r="F53" s="50" t="s">
        <v>5</v>
      </c>
      <c r="G53" s="50" t="s">
        <v>6</v>
      </c>
      <c r="H53" s="5" t="s">
        <v>7</v>
      </c>
      <c r="I53" s="50" t="s">
        <v>4</v>
      </c>
      <c r="J53" s="50" t="s">
        <v>5</v>
      </c>
      <c r="K53" s="50" t="s">
        <v>6</v>
      </c>
      <c r="L53" s="52" t="s">
        <v>100</v>
      </c>
      <c r="M53" s="53"/>
      <c r="N53" s="53"/>
      <c r="O53" s="45" t="s">
        <v>101</v>
      </c>
      <c r="P53" s="48"/>
    </row>
    <row r="54" spans="3:25" s="4" customFormat="1" ht="12">
      <c r="C54" s="56"/>
      <c r="D54" s="57"/>
      <c r="E54" s="51"/>
      <c r="F54" s="51"/>
      <c r="G54" s="51"/>
      <c r="H54" s="6" t="s">
        <v>8</v>
      </c>
      <c r="I54" s="51"/>
      <c r="J54" s="51"/>
      <c r="K54" s="51"/>
      <c r="L54" s="7" t="s">
        <v>9</v>
      </c>
      <c r="M54" s="7" t="s">
        <v>10</v>
      </c>
      <c r="N54" s="7" t="s">
        <v>6</v>
      </c>
      <c r="O54" s="7" t="s">
        <v>6</v>
      </c>
      <c r="P54" s="48"/>
    </row>
    <row r="55" spans="3:25" s="4" customFormat="1" ht="12.5" thickBot="1">
      <c r="C55" s="58"/>
      <c r="D55" s="59"/>
      <c r="E55" s="8" t="s">
        <v>84</v>
      </c>
      <c r="F55" s="8" t="s">
        <v>85</v>
      </c>
      <c r="G55" s="8" t="s">
        <v>86</v>
      </c>
      <c r="H55" s="8" t="s">
        <v>87</v>
      </c>
      <c r="I55" s="8" t="s">
        <v>88</v>
      </c>
      <c r="J55" s="8" t="s">
        <v>89</v>
      </c>
      <c r="K55" s="8" t="s">
        <v>90</v>
      </c>
      <c r="L55" s="8" t="s">
        <v>91</v>
      </c>
      <c r="M55" s="8" t="s">
        <v>92</v>
      </c>
      <c r="N55" s="8" t="s">
        <v>93</v>
      </c>
      <c r="O55" s="9"/>
      <c r="P55" s="49"/>
    </row>
    <row r="56" spans="3:25" s="4" customFormat="1" ht="16" customHeight="1">
      <c r="C56" s="10">
        <v>41</v>
      </c>
      <c r="D56" s="11" t="s">
        <v>59</v>
      </c>
      <c r="E56" s="12">
        <v>2752531</v>
      </c>
      <c r="F56" s="12">
        <v>54905</v>
      </c>
      <c r="G56" s="12">
        <f>SUM(E56:F56)</f>
        <v>2807436</v>
      </c>
      <c r="H56" s="12">
        <v>0</v>
      </c>
      <c r="I56" s="12">
        <v>2730133</v>
      </c>
      <c r="J56" s="12">
        <v>18510</v>
      </c>
      <c r="K56" s="12">
        <f>SUM(I56:J56)</f>
        <v>2748643</v>
      </c>
      <c r="L56" s="40">
        <f t="shared" ref="L56:M80" si="6">IF(ISERROR(I56/E56),"-",ROUND(I56/E56*100,1))</f>
        <v>99.2</v>
      </c>
      <c r="M56" s="40">
        <f t="shared" si="6"/>
        <v>33.700000000000003</v>
      </c>
      <c r="N56" s="40">
        <f>IF(ISERROR(K56/G56),"-",(K56/G56*100))</f>
        <v>97.905811566140784</v>
      </c>
      <c r="O56" s="40">
        <v>97.684933871518666</v>
      </c>
      <c r="P56" s="13" t="s">
        <v>59</v>
      </c>
      <c r="V56" s="46"/>
      <c r="W56" s="46"/>
      <c r="X56" s="46"/>
      <c r="Y56" s="46"/>
    </row>
    <row r="57" spans="3:25" s="4" customFormat="1" ht="16" customHeight="1">
      <c r="C57" s="10">
        <v>42</v>
      </c>
      <c r="D57" s="11" t="s">
        <v>60</v>
      </c>
      <c r="E57" s="12">
        <v>2396216</v>
      </c>
      <c r="F57" s="12">
        <v>28963</v>
      </c>
      <c r="G57" s="12">
        <f t="shared" ref="G57:G77" si="7">SUM(E57:F57)</f>
        <v>2425179</v>
      </c>
      <c r="H57" s="12">
        <v>0</v>
      </c>
      <c r="I57" s="12">
        <v>2382049</v>
      </c>
      <c r="J57" s="12">
        <v>10350</v>
      </c>
      <c r="K57" s="12">
        <f t="shared" ref="K57:K78" si="8">SUM(I57:J57)</f>
        <v>2392399</v>
      </c>
      <c r="L57" s="40">
        <f t="shared" si="6"/>
        <v>99.4</v>
      </c>
      <c r="M57" s="40">
        <f t="shared" si="6"/>
        <v>35.700000000000003</v>
      </c>
      <c r="N57" s="40">
        <f t="shared" ref="N57:N80" si="9">IF(ISERROR(K57/G57),"-",(K57/G57*100))</f>
        <v>98.648347194165879</v>
      </c>
      <c r="O57" s="40">
        <v>98.696883130133145</v>
      </c>
      <c r="P57" s="13" t="s">
        <v>60</v>
      </c>
      <c r="V57" s="46"/>
      <c r="W57" s="46"/>
      <c r="X57" s="46"/>
      <c r="Y57" s="46"/>
    </row>
    <row r="58" spans="3:25" s="4" customFormat="1" ht="16" customHeight="1">
      <c r="C58" s="10">
        <v>43</v>
      </c>
      <c r="D58" s="11" t="s">
        <v>61</v>
      </c>
      <c r="E58" s="12">
        <v>1612893</v>
      </c>
      <c r="F58" s="12">
        <v>19479</v>
      </c>
      <c r="G58" s="12">
        <f t="shared" si="7"/>
        <v>1632372</v>
      </c>
      <c r="H58" s="12">
        <v>0</v>
      </c>
      <c r="I58" s="12">
        <v>1597113</v>
      </c>
      <c r="J58" s="12">
        <v>9468</v>
      </c>
      <c r="K58" s="12">
        <f t="shared" si="8"/>
        <v>1606581</v>
      </c>
      <c r="L58" s="40">
        <f t="shared" si="6"/>
        <v>99</v>
      </c>
      <c r="M58" s="40">
        <f t="shared" si="6"/>
        <v>48.6</v>
      </c>
      <c r="N58" s="40">
        <f t="shared" si="9"/>
        <v>98.420029258036763</v>
      </c>
      <c r="O58" s="40">
        <v>98.587940168720891</v>
      </c>
      <c r="P58" s="13" t="s">
        <v>61</v>
      </c>
      <c r="V58" s="46"/>
      <c r="W58" s="46"/>
      <c r="X58" s="46"/>
      <c r="Y58" s="46"/>
    </row>
    <row r="59" spans="3:25" s="4" customFormat="1" ht="16" customHeight="1">
      <c r="C59" s="10">
        <v>44</v>
      </c>
      <c r="D59" s="11" t="s">
        <v>62</v>
      </c>
      <c r="E59" s="12">
        <v>546812</v>
      </c>
      <c r="F59" s="12">
        <v>5140</v>
      </c>
      <c r="G59" s="12">
        <f t="shared" si="7"/>
        <v>551952</v>
      </c>
      <c r="H59" s="12">
        <v>0</v>
      </c>
      <c r="I59" s="12">
        <v>544841</v>
      </c>
      <c r="J59" s="12">
        <v>2279</v>
      </c>
      <c r="K59" s="12">
        <f t="shared" si="8"/>
        <v>547120</v>
      </c>
      <c r="L59" s="40">
        <f t="shared" si="6"/>
        <v>99.6</v>
      </c>
      <c r="M59" s="40">
        <f t="shared" si="6"/>
        <v>44.3</v>
      </c>
      <c r="N59" s="40">
        <f t="shared" si="9"/>
        <v>99.124561556077339</v>
      </c>
      <c r="O59" s="40">
        <v>98.882481808793131</v>
      </c>
      <c r="P59" s="13" t="s">
        <v>62</v>
      </c>
      <c r="R59" s="29"/>
      <c r="S59" s="29"/>
      <c r="T59" s="29"/>
      <c r="U59" s="29"/>
      <c r="V59" s="46"/>
      <c r="W59" s="46"/>
      <c r="X59" s="46"/>
      <c r="Y59" s="46"/>
    </row>
    <row r="60" spans="3:25" s="4" customFormat="1" ht="16" customHeight="1">
      <c r="C60" s="14">
        <v>45</v>
      </c>
      <c r="D60" s="15" t="s">
        <v>63</v>
      </c>
      <c r="E60" s="12">
        <v>1118868</v>
      </c>
      <c r="F60" s="12">
        <v>23238</v>
      </c>
      <c r="G60" s="16">
        <f t="shared" si="7"/>
        <v>1142106</v>
      </c>
      <c r="H60" s="16">
        <v>0</v>
      </c>
      <c r="I60" s="12">
        <v>1110659</v>
      </c>
      <c r="J60" s="12">
        <v>8541</v>
      </c>
      <c r="K60" s="12">
        <f t="shared" si="8"/>
        <v>1119200</v>
      </c>
      <c r="L60" s="41">
        <f t="shared" si="6"/>
        <v>99.3</v>
      </c>
      <c r="M60" s="41">
        <f t="shared" si="6"/>
        <v>36.799999999999997</v>
      </c>
      <c r="N60" s="41">
        <f t="shared" si="9"/>
        <v>97.994406823885001</v>
      </c>
      <c r="O60" s="41">
        <v>97.593386916159858</v>
      </c>
      <c r="P60" s="17" t="s">
        <v>63</v>
      </c>
      <c r="V60" s="46"/>
      <c r="W60" s="46"/>
      <c r="X60" s="46"/>
      <c r="Y60" s="46"/>
    </row>
    <row r="61" spans="3:25" s="4" customFormat="1" ht="16" customHeight="1">
      <c r="C61" s="10">
        <v>46</v>
      </c>
      <c r="D61" s="11" t="s">
        <v>64</v>
      </c>
      <c r="E61" s="20">
        <v>894256</v>
      </c>
      <c r="F61" s="20">
        <v>19538</v>
      </c>
      <c r="G61" s="12">
        <f t="shared" si="7"/>
        <v>913794</v>
      </c>
      <c r="H61" s="12">
        <v>0</v>
      </c>
      <c r="I61" s="20">
        <v>885528</v>
      </c>
      <c r="J61" s="20">
        <v>6457</v>
      </c>
      <c r="K61" s="20">
        <f t="shared" si="8"/>
        <v>891985</v>
      </c>
      <c r="L61" s="40">
        <f t="shared" si="6"/>
        <v>99</v>
      </c>
      <c r="M61" s="40">
        <f t="shared" si="6"/>
        <v>33</v>
      </c>
      <c r="N61" s="40">
        <f t="shared" si="9"/>
        <v>97.613357058593081</v>
      </c>
      <c r="O61" s="40">
        <v>97.465950532000164</v>
      </c>
      <c r="P61" s="13" t="s">
        <v>64</v>
      </c>
      <c r="V61" s="46"/>
      <c r="W61" s="46"/>
      <c r="X61" s="46"/>
      <c r="Y61" s="46"/>
    </row>
    <row r="62" spans="3:25" s="4" customFormat="1" ht="16" customHeight="1">
      <c r="C62" s="10">
        <v>47</v>
      </c>
      <c r="D62" s="11" t="s">
        <v>65</v>
      </c>
      <c r="E62" s="12">
        <v>1350841</v>
      </c>
      <c r="F62" s="12">
        <v>23342</v>
      </c>
      <c r="G62" s="12">
        <f t="shared" si="7"/>
        <v>1374183</v>
      </c>
      <c r="H62" s="12">
        <v>0</v>
      </c>
      <c r="I62" s="12">
        <v>1335569</v>
      </c>
      <c r="J62" s="12">
        <v>11096</v>
      </c>
      <c r="K62" s="12">
        <f t="shared" si="8"/>
        <v>1346665</v>
      </c>
      <c r="L62" s="40">
        <f t="shared" si="6"/>
        <v>98.9</v>
      </c>
      <c r="M62" s="40">
        <f t="shared" si="6"/>
        <v>47.5</v>
      </c>
      <c r="N62" s="40">
        <f t="shared" si="9"/>
        <v>97.997501060630213</v>
      </c>
      <c r="O62" s="40">
        <v>98.303567732385105</v>
      </c>
      <c r="P62" s="13" t="s">
        <v>65</v>
      </c>
      <c r="V62" s="46"/>
      <c r="W62" s="46"/>
      <c r="X62" s="46"/>
      <c r="Y62" s="46"/>
    </row>
    <row r="63" spans="3:25" s="4" customFormat="1" ht="16" customHeight="1">
      <c r="C63" s="10">
        <v>48</v>
      </c>
      <c r="D63" s="11" t="s">
        <v>66</v>
      </c>
      <c r="E63" s="12">
        <v>963682</v>
      </c>
      <c r="F63" s="12">
        <v>7119</v>
      </c>
      <c r="G63" s="12">
        <f t="shared" si="7"/>
        <v>970801</v>
      </c>
      <c r="H63" s="12">
        <v>0</v>
      </c>
      <c r="I63" s="12">
        <v>959625</v>
      </c>
      <c r="J63" s="12">
        <v>2999</v>
      </c>
      <c r="K63" s="12">
        <f t="shared" si="8"/>
        <v>962624</v>
      </c>
      <c r="L63" s="40">
        <f t="shared" si="6"/>
        <v>99.6</v>
      </c>
      <c r="M63" s="40">
        <f t="shared" si="6"/>
        <v>42.1</v>
      </c>
      <c r="N63" s="40">
        <f t="shared" si="9"/>
        <v>99.157705853207815</v>
      </c>
      <c r="O63" s="40">
        <v>99.153013623322678</v>
      </c>
      <c r="P63" s="13" t="s">
        <v>66</v>
      </c>
      <c r="V63" s="46"/>
      <c r="W63" s="46"/>
      <c r="X63" s="46"/>
      <c r="Y63" s="46"/>
    </row>
    <row r="64" spans="3:25" s="4" customFormat="1" ht="16" customHeight="1">
      <c r="C64" s="10">
        <v>49</v>
      </c>
      <c r="D64" s="11" t="s">
        <v>67</v>
      </c>
      <c r="E64" s="12">
        <v>899852</v>
      </c>
      <c r="F64" s="12">
        <v>19096</v>
      </c>
      <c r="G64" s="12">
        <f t="shared" si="7"/>
        <v>918948</v>
      </c>
      <c r="H64" s="12">
        <v>0</v>
      </c>
      <c r="I64" s="12">
        <v>890574</v>
      </c>
      <c r="J64" s="12">
        <v>7241</v>
      </c>
      <c r="K64" s="12">
        <f t="shared" si="8"/>
        <v>897815</v>
      </c>
      <c r="L64" s="40">
        <f t="shared" si="6"/>
        <v>99</v>
      </c>
      <c r="M64" s="40">
        <f t="shared" si="6"/>
        <v>37.9</v>
      </c>
      <c r="N64" s="40">
        <f t="shared" si="9"/>
        <v>97.700305131519954</v>
      </c>
      <c r="O64" s="40">
        <v>97.850311013104857</v>
      </c>
      <c r="P64" s="13" t="s">
        <v>67</v>
      </c>
      <c r="V64" s="46"/>
      <c r="W64" s="46"/>
      <c r="X64" s="46"/>
      <c r="Y64" s="46"/>
    </row>
    <row r="65" spans="3:25" s="4" customFormat="1" ht="16" customHeight="1">
      <c r="C65" s="14">
        <v>50</v>
      </c>
      <c r="D65" s="15" t="s">
        <v>68</v>
      </c>
      <c r="E65" s="12">
        <v>661802</v>
      </c>
      <c r="F65" s="12">
        <v>9204</v>
      </c>
      <c r="G65" s="12">
        <f t="shared" si="7"/>
        <v>671006</v>
      </c>
      <c r="H65" s="16">
        <v>0</v>
      </c>
      <c r="I65" s="12">
        <v>658867</v>
      </c>
      <c r="J65" s="12">
        <v>3462</v>
      </c>
      <c r="K65" s="16">
        <f t="shared" si="8"/>
        <v>662329</v>
      </c>
      <c r="L65" s="41">
        <f t="shared" si="6"/>
        <v>99.6</v>
      </c>
      <c r="M65" s="41">
        <f t="shared" si="6"/>
        <v>37.6</v>
      </c>
      <c r="N65" s="41">
        <f t="shared" si="9"/>
        <v>98.706867002679559</v>
      </c>
      <c r="O65" s="41">
        <v>98.370134646272092</v>
      </c>
      <c r="P65" s="17" t="s">
        <v>68</v>
      </c>
      <c r="V65" s="46"/>
      <c r="W65" s="46"/>
      <c r="X65" s="46"/>
      <c r="Y65" s="46"/>
    </row>
    <row r="66" spans="3:25" s="4" customFormat="1" ht="16" customHeight="1">
      <c r="C66" s="10">
        <v>51</v>
      </c>
      <c r="D66" s="11" t="s">
        <v>69</v>
      </c>
      <c r="E66" s="20">
        <v>480693</v>
      </c>
      <c r="F66" s="20">
        <v>4723</v>
      </c>
      <c r="G66" s="20">
        <f t="shared" si="7"/>
        <v>485416</v>
      </c>
      <c r="H66" s="12">
        <v>0</v>
      </c>
      <c r="I66" s="20">
        <v>478914</v>
      </c>
      <c r="J66" s="20">
        <v>1819</v>
      </c>
      <c r="K66" s="20">
        <f t="shared" si="8"/>
        <v>480733</v>
      </c>
      <c r="L66" s="40">
        <f t="shared" si="6"/>
        <v>99.6</v>
      </c>
      <c r="M66" s="40">
        <f t="shared" si="6"/>
        <v>38.5</v>
      </c>
      <c r="N66" s="40">
        <f t="shared" si="9"/>
        <v>99.035260477610947</v>
      </c>
      <c r="O66" s="40">
        <v>98.923886863689631</v>
      </c>
      <c r="P66" s="13" t="s">
        <v>69</v>
      </c>
      <c r="V66" s="46"/>
      <c r="W66" s="46"/>
      <c r="X66" s="46"/>
      <c r="Y66" s="46"/>
    </row>
    <row r="67" spans="3:25" s="4" customFormat="1" ht="16" customHeight="1">
      <c r="C67" s="10">
        <v>52</v>
      </c>
      <c r="D67" s="11" t="s">
        <v>70</v>
      </c>
      <c r="E67" s="12">
        <v>376751</v>
      </c>
      <c r="F67" s="12">
        <v>6780</v>
      </c>
      <c r="G67" s="12">
        <f t="shared" si="7"/>
        <v>383531</v>
      </c>
      <c r="H67" s="12">
        <v>0</v>
      </c>
      <c r="I67" s="12">
        <v>374322</v>
      </c>
      <c r="J67" s="12">
        <v>2130</v>
      </c>
      <c r="K67" s="12">
        <f t="shared" si="8"/>
        <v>376452</v>
      </c>
      <c r="L67" s="40">
        <f t="shared" si="6"/>
        <v>99.4</v>
      </c>
      <c r="M67" s="40">
        <f t="shared" si="6"/>
        <v>31.4</v>
      </c>
      <c r="N67" s="40">
        <f t="shared" si="9"/>
        <v>98.154256109675615</v>
      </c>
      <c r="O67" s="40">
        <v>97.965359284789798</v>
      </c>
      <c r="P67" s="13" t="s">
        <v>70</v>
      </c>
      <c r="V67" s="46"/>
      <c r="W67" s="46"/>
      <c r="X67" s="46"/>
      <c r="Y67" s="46"/>
    </row>
    <row r="68" spans="3:25" s="4" customFormat="1" ht="16" customHeight="1">
      <c r="C68" s="10">
        <v>53</v>
      </c>
      <c r="D68" s="11" t="s">
        <v>71</v>
      </c>
      <c r="E68" s="12">
        <v>409003</v>
      </c>
      <c r="F68" s="12">
        <v>11064</v>
      </c>
      <c r="G68" s="12">
        <f t="shared" si="7"/>
        <v>420067</v>
      </c>
      <c r="H68" s="12">
        <v>0</v>
      </c>
      <c r="I68" s="12">
        <v>405177</v>
      </c>
      <c r="J68" s="12">
        <v>3099</v>
      </c>
      <c r="K68" s="12">
        <f t="shared" si="8"/>
        <v>408276</v>
      </c>
      <c r="L68" s="40">
        <f t="shared" si="6"/>
        <v>99.1</v>
      </c>
      <c r="M68" s="40">
        <f t="shared" si="6"/>
        <v>28</v>
      </c>
      <c r="N68" s="40">
        <f t="shared" si="9"/>
        <v>97.193066820292955</v>
      </c>
      <c r="O68" s="40">
        <v>96.950182519408258</v>
      </c>
      <c r="P68" s="13" t="s">
        <v>71</v>
      </c>
      <c r="V68" s="46"/>
      <c r="W68" s="46"/>
      <c r="X68" s="46"/>
      <c r="Y68" s="46"/>
    </row>
    <row r="69" spans="3:25" s="4" customFormat="1" ht="16" customHeight="1">
      <c r="C69" s="10">
        <v>54</v>
      </c>
      <c r="D69" s="11" t="s">
        <v>72</v>
      </c>
      <c r="E69" s="12">
        <v>305119</v>
      </c>
      <c r="F69" s="12">
        <v>4424</v>
      </c>
      <c r="G69" s="12">
        <f t="shared" si="7"/>
        <v>309543</v>
      </c>
      <c r="H69" s="12">
        <v>0</v>
      </c>
      <c r="I69" s="12">
        <v>303833</v>
      </c>
      <c r="J69" s="12">
        <v>1332</v>
      </c>
      <c r="K69" s="12">
        <f t="shared" si="8"/>
        <v>305165</v>
      </c>
      <c r="L69" s="40">
        <f t="shared" si="6"/>
        <v>99.6</v>
      </c>
      <c r="M69" s="40">
        <f t="shared" si="6"/>
        <v>30.1</v>
      </c>
      <c r="N69" s="40">
        <f t="shared" si="9"/>
        <v>98.585656920040194</v>
      </c>
      <c r="O69" s="40">
        <v>98.439961733123255</v>
      </c>
      <c r="P69" s="13" t="s">
        <v>72</v>
      </c>
      <c r="V69" s="46"/>
      <c r="W69" s="46"/>
      <c r="X69" s="46"/>
      <c r="Y69" s="46"/>
    </row>
    <row r="70" spans="3:25" s="4" customFormat="1" ht="16" customHeight="1">
      <c r="C70" s="14">
        <v>55</v>
      </c>
      <c r="D70" s="15" t="s">
        <v>73</v>
      </c>
      <c r="E70" s="12">
        <v>468822</v>
      </c>
      <c r="F70" s="12">
        <v>5034</v>
      </c>
      <c r="G70" s="12">
        <f t="shared" si="7"/>
        <v>473856</v>
      </c>
      <c r="H70" s="16">
        <v>0</v>
      </c>
      <c r="I70" s="12">
        <v>466419</v>
      </c>
      <c r="J70" s="12">
        <v>1030</v>
      </c>
      <c r="K70" s="16">
        <f t="shared" si="8"/>
        <v>467449</v>
      </c>
      <c r="L70" s="41">
        <f t="shared" si="6"/>
        <v>99.5</v>
      </c>
      <c r="M70" s="41">
        <f t="shared" si="6"/>
        <v>20.5</v>
      </c>
      <c r="N70" s="41">
        <f t="shared" si="9"/>
        <v>98.647901472177196</v>
      </c>
      <c r="O70" s="41">
        <v>98.763985428129757</v>
      </c>
      <c r="P70" s="17" t="s">
        <v>73</v>
      </c>
      <c r="V70" s="46"/>
      <c r="W70" s="46"/>
      <c r="X70" s="46"/>
      <c r="Y70" s="46"/>
    </row>
    <row r="71" spans="3:25" s="4" customFormat="1" ht="16" customHeight="1">
      <c r="C71" s="10">
        <v>56</v>
      </c>
      <c r="D71" s="11" t="s">
        <v>74</v>
      </c>
      <c r="E71" s="20">
        <v>93567</v>
      </c>
      <c r="F71" s="20">
        <v>217</v>
      </c>
      <c r="G71" s="20">
        <f t="shared" si="7"/>
        <v>93784</v>
      </c>
      <c r="H71" s="12">
        <v>0</v>
      </c>
      <c r="I71" s="20">
        <v>93403</v>
      </c>
      <c r="J71" s="20">
        <v>217</v>
      </c>
      <c r="K71" s="20">
        <f t="shared" si="8"/>
        <v>93620</v>
      </c>
      <c r="L71" s="40">
        <f t="shared" si="6"/>
        <v>99.8</v>
      </c>
      <c r="M71" s="40">
        <f t="shared" si="6"/>
        <v>100</v>
      </c>
      <c r="N71" s="40">
        <f t="shared" si="9"/>
        <v>99.825130086155426</v>
      </c>
      <c r="O71" s="40">
        <v>99.787300168994392</v>
      </c>
      <c r="P71" s="13" t="s">
        <v>74</v>
      </c>
      <c r="V71" s="46"/>
      <c r="W71" s="46"/>
      <c r="X71" s="46"/>
      <c r="Y71" s="46"/>
    </row>
    <row r="72" spans="3:25" s="4" customFormat="1" ht="16" customHeight="1">
      <c r="C72" s="10">
        <v>57</v>
      </c>
      <c r="D72" s="11" t="s">
        <v>75</v>
      </c>
      <c r="E72" s="12">
        <v>492853</v>
      </c>
      <c r="F72" s="12">
        <v>3754</v>
      </c>
      <c r="G72" s="12">
        <f t="shared" si="7"/>
        <v>496607</v>
      </c>
      <c r="H72" s="12">
        <v>0</v>
      </c>
      <c r="I72" s="12">
        <v>488637</v>
      </c>
      <c r="J72" s="12">
        <v>2141</v>
      </c>
      <c r="K72" s="12">
        <f t="shared" si="8"/>
        <v>490778</v>
      </c>
      <c r="L72" s="40">
        <f t="shared" si="6"/>
        <v>99.1</v>
      </c>
      <c r="M72" s="40">
        <f t="shared" si="6"/>
        <v>57</v>
      </c>
      <c r="N72" s="40">
        <f t="shared" si="9"/>
        <v>98.826234829553357</v>
      </c>
      <c r="O72" s="40">
        <v>99.155937774103464</v>
      </c>
      <c r="P72" s="13" t="s">
        <v>75</v>
      </c>
      <c r="V72" s="46"/>
      <c r="W72" s="46"/>
      <c r="X72" s="46"/>
      <c r="Y72" s="46"/>
    </row>
    <row r="73" spans="3:25" s="4" customFormat="1" ht="16" customHeight="1">
      <c r="C73" s="10">
        <v>58</v>
      </c>
      <c r="D73" s="11" t="s">
        <v>76</v>
      </c>
      <c r="E73" s="12">
        <v>583384</v>
      </c>
      <c r="F73" s="12">
        <v>4668</v>
      </c>
      <c r="G73" s="12">
        <f t="shared" si="7"/>
        <v>588052</v>
      </c>
      <c r="H73" s="12">
        <v>0</v>
      </c>
      <c r="I73" s="12">
        <v>579459</v>
      </c>
      <c r="J73" s="12">
        <v>2316</v>
      </c>
      <c r="K73" s="12">
        <f t="shared" si="8"/>
        <v>581775</v>
      </c>
      <c r="L73" s="40">
        <f t="shared" si="6"/>
        <v>99.3</v>
      </c>
      <c r="M73" s="40">
        <f t="shared" si="6"/>
        <v>49.6</v>
      </c>
      <c r="N73" s="40">
        <f t="shared" si="9"/>
        <v>98.932577391115075</v>
      </c>
      <c r="O73" s="40">
        <v>98.9815497128874</v>
      </c>
      <c r="P73" s="13" t="s">
        <v>76</v>
      </c>
      <c r="V73" s="46"/>
      <c r="W73" s="46"/>
      <c r="X73" s="46"/>
      <c r="Y73" s="46"/>
    </row>
    <row r="74" spans="3:25" s="4" customFormat="1" ht="16" customHeight="1">
      <c r="C74" s="10">
        <v>59</v>
      </c>
      <c r="D74" s="11" t="s">
        <v>77</v>
      </c>
      <c r="E74" s="12">
        <v>1478755</v>
      </c>
      <c r="F74" s="12">
        <v>23491</v>
      </c>
      <c r="G74" s="12">
        <f t="shared" si="7"/>
        <v>1502246</v>
      </c>
      <c r="H74" s="12">
        <v>0</v>
      </c>
      <c r="I74" s="12">
        <v>1465102</v>
      </c>
      <c r="J74" s="12">
        <v>8653</v>
      </c>
      <c r="K74" s="12">
        <f t="shared" si="8"/>
        <v>1473755</v>
      </c>
      <c r="L74" s="40">
        <f t="shared" si="6"/>
        <v>99.1</v>
      </c>
      <c r="M74" s="40">
        <f t="shared" si="6"/>
        <v>36.799999999999997</v>
      </c>
      <c r="N74" s="40">
        <f t="shared" si="9"/>
        <v>98.103439782831842</v>
      </c>
      <c r="O74" s="40">
        <v>98.024413367292439</v>
      </c>
      <c r="P74" s="13" t="s">
        <v>77</v>
      </c>
      <c r="V74" s="46"/>
      <c r="W74" s="46"/>
      <c r="X74" s="46"/>
      <c r="Y74" s="46"/>
    </row>
    <row r="75" spans="3:25" s="4" customFormat="1" ht="16" customHeight="1">
      <c r="C75" s="14">
        <v>60</v>
      </c>
      <c r="D75" s="15" t="s">
        <v>78</v>
      </c>
      <c r="E75" s="16">
        <v>1534190</v>
      </c>
      <c r="F75" s="16">
        <v>24166</v>
      </c>
      <c r="G75" s="16">
        <f t="shared" si="7"/>
        <v>1558356</v>
      </c>
      <c r="H75" s="16">
        <v>0</v>
      </c>
      <c r="I75" s="16">
        <v>1522778</v>
      </c>
      <c r="J75" s="16">
        <v>10664</v>
      </c>
      <c r="K75" s="16">
        <f t="shared" si="8"/>
        <v>1533442</v>
      </c>
      <c r="L75" s="41">
        <f t="shared" si="6"/>
        <v>99.3</v>
      </c>
      <c r="M75" s="41">
        <f t="shared" si="6"/>
        <v>44.1</v>
      </c>
      <c r="N75" s="41">
        <f t="shared" si="9"/>
        <v>98.401263896054559</v>
      </c>
      <c r="O75" s="41">
        <v>98.288033943363544</v>
      </c>
      <c r="P75" s="17" t="s">
        <v>78</v>
      </c>
      <c r="V75" s="46"/>
      <c r="W75" s="46"/>
      <c r="X75" s="46"/>
      <c r="Y75" s="46"/>
    </row>
    <row r="76" spans="3:25" s="4" customFormat="1" ht="16" customHeight="1">
      <c r="C76" s="10">
        <v>61</v>
      </c>
      <c r="D76" s="11" t="s">
        <v>79</v>
      </c>
      <c r="E76" s="12">
        <v>1806722</v>
      </c>
      <c r="F76" s="12">
        <v>35684</v>
      </c>
      <c r="G76" s="12">
        <f t="shared" si="7"/>
        <v>1842406</v>
      </c>
      <c r="H76" s="12">
        <v>0</v>
      </c>
      <c r="I76" s="12">
        <v>1789908</v>
      </c>
      <c r="J76" s="12">
        <v>13243</v>
      </c>
      <c r="K76" s="12">
        <f t="shared" si="8"/>
        <v>1803151</v>
      </c>
      <c r="L76" s="40">
        <f t="shared" si="6"/>
        <v>99.1</v>
      </c>
      <c r="M76" s="40">
        <f t="shared" si="6"/>
        <v>37.1</v>
      </c>
      <c r="N76" s="40">
        <f t="shared" si="9"/>
        <v>97.869362127565807</v>
      </c>
      <c r="O76" s="40">
        <v>97.876156262742228</v>
      </c>
      <c r="P76" s="13" t="s">
        <v>79</v>
      </c>
      <c r="V76" s="46"/>
      <c r="W76" s="46"/>
      <c r="X76" s="46"/>
      <c r="Y76" s="46"/>
    </row>
    <row r="77" spans="3:25" s="4" customFormat="1" ht="16" customHeight="1">
      <c r="C77" s="10">
        <v>62</v>
      </c>
      <c r="D77" s="11" t="s">
        <v>80</v>
      </c>
      <c r="E77" s="12">
        <v>2352984</v>
      </c>
      <c r="F77" s="12">
        <v>37862</v>
      </c>
      <c r="G77" s="12">
        <f t="shared" si="7"/>
        <v>2390846</v>
      </c>
      <c r="H77" s="12">
        <v>0</v>
      </c>
      <c r="I77" s="12">
        <v>2329270</v>
      </c>
      <c r="J77" s="12">
        <v>14431</v>
      </c>
      <c r="K77" s="12">
        <f t="shared" si="8"/>
        <v>2343701</v>
      </c>
      <c r="L77" s="40">
        <f t="shared" si="6"/>
        <v>99</v>
      </c>
      <c r="M77" s="40">
        <f t="shared" si="6"/>
        <v>38.1</v>
      </c>
      <c r="N77" s="40">
        <f t="shared" si="9"/>
        <v>98.028103859470662</v>
      </c>
      <c r="O77" s="40">
        <v>98.190298846999539</v>
      </c>
      <c r="P77" s="13" t="s">
        <v>80</v>
      </c>
      <c r="V77" s="46"/>
      <c r="W77" s="46"/>
      <c r="X77" s="46"/>
      <c r="Y77" s="46"/>
    </row>
    <row r="78" spans="3:25" s="4" customFormat="1" ht="16" customHeight="1" thickBot="1">
      <c r="C78" s="10">
        <v>63</v>
      </c>
      <c r="D78" s="11" t="s">
        <v>81</v>
      </c>
      <c r="E78" s="12">
        <v>1501246</v>
      </c>
      <c r="F78" s="12">
        <v>42575</v>
      </c>
      <c r="G78" s="12">
        <f>SUM(E78:F78)</f>
        <v>1543821</v>
      </c>
      <c r="H78" s="12">
        <v>0</v>
      </c>
      <c r="I78" s="12">
        <v>1479967</v>
      </c>
      <c r="J78" s="12">
        <v>13814</v>
      </c>
      <c r="K78" s="12">
        <f t="shared" si="8"/>
        <v>1493781</v>
      </c>
      <c r="L78" s="40">
        <f t="shared" si="6"/>
        <v>98.6</v>
      </c>
      <c r="M78" s="40">
        <f t="shared" si="6"/>
        <v>32.4</v>
      </c>
      <c r="N78" s="40">
        <f t="shared" si="9"/>
        <v>96.758691584063186</v>
      </c>
      <c r="O78" s="40">
        <v>96.997983867009822</v>
      </c>
      <c r="P78" s="13" t="s">
        <v>81</v>
      </c>
      <c r="V78" s="46"/>
      <c r="W78" s="46"/>
      <c r="X78" s="46"/>
      <c r="Y78" s="46"/>
    </row>
    <row r="79" spans="3:25" s="4" customFormat="1" ht="16" customHeight="1" thickTop="1" thickBot="1">
      <c r="C79" s="33"/>
      <c r="D79" s="34" t="s">
        <v>82</v>
      </c>
      <c r="E79" s="35">
        <f>SUM(E56:E78)</f>
        <v>25081842</v>
      </c>
      <c r="F79" s="35">
        <f>SUM(F56:F78)</f>
        <v>414466</v>
      </c>
      <c r="G79" s="35">
        <f>SUM(G56:G78)</f>
        <v>25496308</v>
      </c>
      <c r="H79" s="35">
        <v>0</v>
      </c>
      <c r="I79" s="35">
        <f>SUM(I56:I78)</f>
        <v>24872147</v>
      </c>
      <c r="J79" s="35">
        <f>SUM(J56:J78)</f>
        <v>155292</v>
      </c>
      <c r="K79" s="35">
        <f>SUM(K56:K78)</f>
        <v>25027439</v>
      </c>
      <c r="L79" s="44">
        <f>IF(ISERROR(I79/E79),"-",ROUND(I79/E79*100,1))</f>
        <v>99.2</v>
      </c>
      <c r="M79" s="44">
        <f t="shared" si="6"/>
        <v>37.5</v>
      </c>
      <c r="N79" s="44">
        <f t="shared" si="9"/>
        <v>98.161031785464786</v>
      </c>
      <c r="O79" s="44">
        <v>98.154849246556807</v>
      </c>
      <c r="P79" s="36" t="s">
        <v>82</v>
      </c>
    </row>
    <row r="80" spans="3:25" s="4" customFormat="1" ht="16" customHeight="1" thickTop="1" thickBot="1">
      <c r="C80" s="22"/>
      <c r="D80" s="23" t="s">
        <v>83</v>
      </c>
      <c r="E80" s="24">
        <f>E48+E79</f>
        <v>526880939</v>
      </c>
      <c r="F80" s="24">
        <f>F48+F79</f>
        <v>11509748</v>
      </c>
      <c r="G80" s="24">
        <f>G48+G79</f>
        <v>538390687</v>
      </c>
      <c r="H80" s="24">
        <v>0</v>
      </c>
      <c r="I80" s="24">
        <f>I48+I79</f>
        <v>521988724</v>
      </c>
      <c r="J80" s="24">
        <f>J48+J79</f>
        <v>3966662</v>
      </c>
      <c r="K80" s="24">
        <f>K48+K79</f>
        <v>525955386</v>
      </c>
      <c r="L80" s="43">
        <f t="shared" si="6"/>
        <v>99.1</v>
      </c>
      <c r="M80" s="43">
        <f t="shared" si="6"/>
        <v>34.5</v>
      </c>
      <c r="N80" s="43">
        <f t="shared" si="9"/>
        <v>97.690283041615828</v>
      </c>
      <c r="O80" s="43">
        <v>97.563484754771338</v>
      </c>
      <c r="P80" s="25" t="s">
        <v>83</v>
      </c>
    </row>
    <row r="81" spans="3:3">
      <c r="C81" s="4" t="s">
        <v>98</v>
      </c>
    </row>
    <row r="82" spans="3:3">
      <c r="C82" s="4"/>
    </row>
  </sheetData>
  <mergeCells count="24">
    <mergeCell ref="P4:P7"/>
    <mergeCell ref="E5:E6"/>
    <mergeCell ref="F5:F6"/>
    <mergeCell ref="G5:G6"/>
    <mergeCell ref="I5:I6"/>
    <mergeCell ref="J5:J6"/>
    <mergeCell ref="K5:K6"/>
    <mergeCell ref="L5:N5"/>
    <mergeCell ref="C52:D55"/>
    <mergeCell ref="E52:H52"/>
    <mergeCell ref="I52:K52"/>
    <mergeCell ref="L52:O52"/>
    <mergeCell ref="C4:D7"/>
    <mergeCell ref="E4:H4"/>
    <mergeCell ref="I4:K4"/>
    <mergeCell ref="L4:O4"/>
    <mergeCell ref="P52:P55"/>
    <mergeCell ref="E53:E54"/>
    <mergeCell ref="F53:F54"/>
    <mergeCell ref="G53:G54"/>
    <mergeCell ref="I53:I54"/>
    <mergeCell ref="J53:J54"/>
    <mergeCell ref="K53:K54"/>
    <mergeCell ref="L53:N53"/>
  </mergeCells>
  <phoneticPr fontId="2"/>
  <pageMargins left="0.74803149606299213" right="0.47244094488188981" top="0.74803149606299213" bottom="0.70866141732283472" header="0.51181102362204722" footer="0.51181102362204722"/>
  <pageSetup paperSize="9" firstPageNumber="305" fitToWidth="0" fitToHeight="2" pageOrder="overThenDown" orientation="portrait" useFirstPageNumber="1" r:id="rId1"/>
  <headerFooter differentOddEven="1" scaleWithDoc="0" alignWithMargins="0">
    <oddHeader>&amp;L&amp;"ＭＳ Ｐゴシック,標準"&amp;12Ⅱ　市町村税の納税
　２　徴収実績・納税率</oddHeader>
    <oddFooter>&amp;C&amp;"ＭＳ ゴシック,標準"&amp;P</oddFooter>
    <evenFooter>&amp;C&amp;P</evenFooter>
  </headerFooter>
  <rowBreaks count="1" manualBreakCount="1">
    <brk id="49" max="15" man="1"/>
  </rowBreaks>
  <colBreaks count="1" manualBreakCount="1">
    <brk id="8" max="8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第9表　個人市町村民税（令和５年度）</vt:lpstr>
      <vt:lpstr>'第9表　個人市町村民税（令和５年度）'!Print_Area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丹羽 啓輔（市町村課）</cp:lastModifiedBy>
  <cp:lastPrinted>2025-02-21T09:43:06Z</cp:lastPrinted>
  <dcterms:created xsi:type="dcterms:W3CDTF">2010-03-17T01:49:29Z</dcterms:created>
  <dcterms:modified xsi:type="dcterms:W3CDTF">2025-02-22T08:08:07Z</dcterms:modified>
</cp:coreProperties>
</file>