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S11171\Box\【02_課所共有】01_07_市町村課\R06年度\07    財政担当\38_調査統計（財政）\38_01_地方財政状況調査(決算統計）\37_01_090_市町村税財政資料集\01 各担当資料\03 税政担当\"/>
    </mc:Choice>
  </mc:AlternateContent>
  <xr:revisionPtr revIDLastSave="0" documentId="13_ncr:1_{08F60856-DAA2-42D8-B58F-5A301CEEBAD0}" xr6:coauthVersionLast="47" xr6:coauthVersionMax="47" xr10:uidLastSave="{00000000-0000-0000-0000-000000000000}"/>
  <bookViews>
    <workbookView xWindow="-110" yWindow="-110" windowWidth="19420" windowHeight="10560" xr2:uid="{00000000-000D-0000-FFFF-FFFF00000000}"/>
  </bookViews>
  <sheets>
    <sheet name="県計" sheetId="1" r:id="rId1"/>
    <sheet name="市計" sheetId="2" r:id="rId2"/>
    <sheet name="町村計" sheetId="3" r:id="rId3"/>
  </sheets>
  <definedNames>
    <definedName name="_xlnm.Print_Area" localSheetId="0">県計!$A$1:$T$49</definedName>
    <definedName name="_xlnm.Print_Area" localSheetId="1">市計!$A$1:$S$49</definedName>
    <definedName name="_xlnm.Print_Area" localSheetId="2">町村計!$A$1:$T$49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3" l="1"/>
  <c r="N19" i="2"/>
  <c r="N9" i="2" l="1"/>
  <c r="N24" i="1" l="1"/>
  <c r="P23" i="1" l="1"/>
  <c r="O23" i="1"/>
  <c r="N23" i="1"/>
  <c r="N10" i="1"/>
  <c r="N9" i="1"/>
  <c r="N25" i="1"/>
  <c r="N26" i="1"/>
  <c r="N27" i="1"/>
  <c r="N28" i="1"/>
  <c r="N29" i="1"/>
  <c r="N31" i="1"/>
  <c r="N32" i="1"/>
  <c r="N33" i="1"/>
  <c r="N34" i="1"/>
  <c r="N35" i="1"/>
  <c r="N36" i="1"/>
  <c r="N37" i="1"/>
  <c r="N43" i="1"/>
  <c r="N9" i="3" l="1"/>
  <c r="N10" i="3"/>
  <c r="N11" i="3"/>
  <c r="N12" i="3"/>
  <c r="N13" i="3"/>
  <c r="N14" i="3"/>
  <c r="N15" i="3"/>
  <c r="N16" i="3"/>
  <c r="N17" i="3"/>
  <c r="N18" i="3"/>
  <c r="N20" i="3"/>
  <c r="N21" i="3"/>
  <c r="N22" i="3"/>
  <c r="N23" i="3"/>
  <c r="N24" i="3"/>
  <c r="N25" i="3"/>
  <c r="N26" i="3"/>
  <c r="N27" i="3"/>
  <c r="N28" i="3"/>
  <c r="N29" i="3"/>
  <c r="N31" i="3"/>
  <c r="N32" i="3"/>
  <c r="N33" i="3"/>
  <c r="N35" i="3"/>
  <c r="N36" i="3"/>
  <c r="N37" i="3"/>
  <c r="N43" i="3"/>
  <c r="N44" i="3"/>
  <c r="N43" i="2" l="1"/>
  <c r="N44" i="2"/>
  <c r="P9" i="2" l="1"/>
  <c r="P10" i="2"/>
  <c r="P11" i="2"/>
  <c r="P12" i="2"/>
  <c r="P13" i="2"/>
  <c r="P14" i="2"/>
  <c r="P15" i="2"/>
  <c r="P16" i="2"/>
  <c r="P17" i="2"/>
  <c r="P18" i="2"/>
  <c r="P19" i="2"/>
  <c r="P20" i="2"/>
  <c r="P21" i="2"/>
  <c r="P22" i="2"/>
  <c r="P23" i="2"/>
  <c r="P24" i="2"/>
  <c r="P25" i="2"/>
  <c r="P26" i="2"/>
  <c r="P27" i="2"/>
  <c r="P28" i="2"/>
  <c r="P29" i="2"/>
  <c r="P31" i="2"/>
  <c r="P32" i="2"/>
  <c r="P33" i="2"/>
  <c r="P34" i="2"/>
  <c r="P35" i="2"/>
  <c r="P36" i="2"/>
  <c r="P37" i="2"/>
  <c r="P43" i="2"/>
  <c r="P44" i="2"/>
  <c r="N11" i="1" l="1"/>
  <c r="N12" i="1"/>
  <c r="N13" i="1"/>
  <c r="N14" i="1"/>
  <c r="N15" i="1"/>
  <c r="N16" i="1"/>
  <c r="N17" i="1"/>
  <c r="N18" i="1"/>
  <c r="N19" i="1"/>
  <c r="N20" i="1"/>
  <c r="N21" i="1"/>
  <c r="N22" i="1"/>
  <c r="N44" i="1"/>
  <c r="O9" i="2" l="1"/>
  <c r="Q9" i="2"/>
  <c r="N10" i="2"/>
  <c r="O10" i="2"/>
  <c r="Q10" i="2"/>
  <c r="N11" i="2"/>
  <c r="O11" i="2"/>
  <c r="N12" i="2"/>
  <c r="O12" i="2"/>
  <c r="N13" i="2"/>
  <c r="O13" i="2"/>
  <c r="N14" i="2"/>
  <c r="O14" i="2"/>
  <c r="N15" i="2"/>
  <c r="O15" i="2"/>
  <c r="N16" i="2"/>
  <c r="O16" i="2"/>
  <c r="N17" i="2"/>
  <c r="O17" i="2"/>
  <c r="Q17" i="2"/>
  <c r="N18" i="2"/>
  <c r="O18" i="2"/>
  <c r="Q18" i="2"/>
  <c r="O19" i="2"/>
  <c r="Q19" i="2"/>
  <c r="N20" i="2"/>
  <c r="O20" i="2"/>
  <c r="N21" i="2"/>
  <c r="O21" i="2"/>
  <c r="N22" i="2"/>
  <c r="O22" i="2"/>
  <c r="N23" i="2"/>
  <c r="O23" i="2"/>
  <c r="N24" i="2"/>
  <c r="O24" i="2"/>
  <c r="N25" i="2"/>
  <c r="O25" i="2"/>
  <c r="N26" i="2"/>
  <c r="O26" i="2"/>
  <c r="Q26" i="2"/>
  <c r="N27" i="2"/>
  <c r="O27" i="2"/>
  <c r="Q27" i="2"/>
  <c r="N28" i="2"/>
  <c r="O28" i="2"/>
  <c r="Q28" i="2"/>
  <c r="N29" i="2"/>
  <c r="O29" i="2"/>
  <c r="N31" i="2"/>
  <c r="O31" i="2"/>
  <c r="Q31" i="2"/>
  <c r="N32" i="2"/>
  <c r="O32" i="2"/>
  <c r="Q32" i="2"/>
  <c r="N33" i="2"/>
  <c r="O33" i="2"/>
  <c r="N34" i="2"/>
  <c r="O34" i="2"/>
  <c r="N35" i="2"/>
  <c r="O35" i="2"/>
  <c r="Q35" i="2"/>
  <c r="N36" i="2"/>
  <c r="O36" i="2"/>
  <c r="Q36" i="2"/>
  <c r="N37" i="2"/>
  <c r="O37" i="2"/>
  <c r="O43" i="2"/>
  <c r="Q43" i="2"/>
  <c r="O44" i="2"/>
  <c r="O33" i="3"/>
  <c r="P25" i="3"/>
  <c r="P26" i="3"/>
  <c r="P27" i="3"/>
  <c r="P28" i="3"/>
  <c r="P29" i="3"/>
  <c r="O22" i="3"/>
  <c r="O23" i="3"/>
  <c r="O24" i="3"/>
  <c r="O25" i="3"/>
  <c r="O26" i="3"/>
  <c r="O27" i="3"/>
  <c r="O28" i="3"/>
  <c r="O29" i="3"/>
  <c r="O14" i="3"/>
  <c r="P44" i="3"/>
  <c r="O44" i="3"/>
  <c r="Q43" i="3"/>
  <c r="P43" i="3"/>
  <c r="O43" i="3"/>
  <c r="P37" i="3"/>
  <c r="O37" i="3"/>
  <c r="Q36" i="3"/>
  <c r="P36" i="3"/>
  <c r="O36" i="3"/>
  <c r="Q35" i="3"/>
  <c r="P35" i="3"/>
  <c r="O35" i="3"/>
  <c r="P33" i="3"/>
  <c r="Q32" i="3"/>
  <c r="P32" i="3"/>
  <c r="O32" i="3"/>
  <c r="Q31" i="3"/>
  <c r="P31" i="3"/>
  <c r="O31" i="3"/>
  <c r="Q28" i="3"/>
  <c r="Q27" i="3"/>
  <c r="Q26" i="3"/>
  <c r="P24" i="3"/>
  <c r="P23" i="3"/>
  <c r="P22" i="3"/>
  <c r="P21" i="3"/>
  <c r="O21" i="3"/>
  <c r="P20" i="3"/>
  <c r="O20" i="3"/>
  <c r="Q19" i="3"/>
  <c r="P19" i="3"/>
  <c r="O19" i="3"/>
  <c r="Q18" i="3"/>
  <c r="P18" i="3"/>
  <c r="O18" i="3"/>
  <c r="Q17" i="3"/>
  <c r="P17" i="3"/>
  <c r="O17" i="3"/>
  <c r="P16" i="3"/>
  <c r="O16" i="3"/>
  <c r="P15" i="3"/>
  <c r="O15" i="3"/>
  <c r="P14" i="3"/>
  <c r="P13" i="3"/>
  <c r="O13" i="3"/>
  <c r="P12" i="3"/>
  <c r="O12" i="3"/>
  <c r="P11" i="3"/>
  <c r="O11" i="3"/>
  <c r="Q10" i="3"/>
  <c r="P10" i="3"/>
  <c r="O10" i="3"/>
  <c r="Q9" i="3"/>
  <c r="P9" i="3"/>
  <c r="O9" i="3"/>
  <c r="O22" i="1"/>
  <c r="P22" i="1"/>
  <c r="O24" i="1"/>
  <c r="P24" i="1"/>
  <c r="O25" i="1"/>
  <c r="P25" i="1"/>
  <c r="O26" i="1"/>
  <c r="P26" i="1"/>
  <c r="O27" i="1"/>
  <c r="P27" i="1"/>
  <c r="O28" i="1"/>
  <c r="P28" i="1"/>
  <c r="O29" i="1"/>
  <c r="P29" i="1"/>
  <c r="P44" i="1"/>
  <c r="O44" i="1"/>
  <c r="P43" i="1"/>
  <c r="O43" i="1"/>
  <c r="P37" i="1"/>
  <c r="O37" i="1"/>
  <c r="P36" i="1"/>
  <c r="O36" i="1"/>
  <c r="P35" i="1"/>
  <c r="O35" i="1"/>
  <c r="P34" i="1"/>
  <c r="O34" i="1"/>
  <c r="P33" i="1"/>
  <c r="O33" i="1"/>
  <c r="P32" i="1"/>
  <c r="O32" i="1"/>
  <c r="P31" i="1"/>
  <c r="O31" i="1"/>
  <c r="P21" i="1"/>
  <c r="O21" i="1"/>
  <c r="P20" i="1"/>
  <c r="O20" i="1"/>
  <c r="P19" i="1"/>
  <c r="O19" i="1"/>
  <c r="P18" i="1"/>
  <c r="O18" i="1"/>
  <c r="P17" i="1"/>
  <c r="O17" i="1"/>
  <c r="P16" i="1"/>
  <c r="O16" i="1"/>
  <c r="P15" i="1"/>
  <c r="O15" i="1"/>
  <c r="P14" i="1"/>
  <c r="O14" i="1"/>
  <c r="P13" i="1"/>
  <c r="O13" i="1"/>
  <c r="P12" i="1"/>
  <c r="O12" i="1"/>
  <c r="P11" i="1"/>
  <c r="O11" i="1"/>
  <c r="P10" i="1"/>
  <c r="O10" i="1"/>
  <c r="P9" i="1"/>
  <c r="O9" i="1"/>
  <c r="Q36" i="1"/>
  <c r="Q35" i="1"/>
  <c r="Q32" i="1"/>
  <c r="Q31" i="1"/>
  <c r="Q19" i="1"/>
  <c r="Q18" i="1"/>
  <c r="Q17" i="1"/>
  <c r="Q28" i="1"/>
  <c r="Q27" i="1"/>
  <c r="Q26" i="1"/>
  <c r="Q10" i="1"/>
  <c r="Q9" i="1"/>
  <c r="Q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23" authorId="0" shapeId="0" xr:uid="{A1C89127-A3AF-42CB-94D5-A54AF1C90412}">
      <text>
        <r>
          <rPr>
            <b/>
            <sz val="9"/>
            <color indexed="81"/>
            <rFont val="MS P ゴシック"/>
            <family val="3"/>
            <charset val="128"/>
          </rPr>
          <t>埼玉県:</t>
        </r>
        <r>
          <rPr>
            <sz val="9"/>
            <color indexed="81"/>
            <rFont val="MS P ゴシック"/>
            <family val="3"/>
            <charset val="128"/>
          </rPr>
          <t xml:space="preserve">
データ元の行が追加されているため、貼り付ける際は該当セルに注意！！</t>
        </r>
      </text>
    </comment>
  </commentList>
</comments>
</file>

<file path=xl/sharedStrings.xml><?xml version="1.0" encoding="utf-8"?>
<sst xmlns="http://schemas.openxmlformats.org/spreadsheetml/2006/main" count="324" uniqueCount="107">
  <si>
    <t>（県計）</t>
    <rPh sb="1" eb="2">
      <t>ケン</t>
    </rPh>
    <rPh sb="2" eb="3">
      <t>ケイ</t>
    </rPh>
    <phoneticPr fontId="3"/>
  </si>
  <si>
    <t>（単位：千円，％）</t>
    <rPh sb="1" eb="3">
      <t>タンイ</t>
    </rPh>
    <rPh sb="4" eb="6">
      <t>センエン</t>
    </rPh>
    <phoneticPr fontId="3"/>
  </si>
  <si>
    <t>調定済額</t>
    <rPh sb="0" eb="2">
      <t>チョウテイ</t>
    </rPh>
    <rPh sb="2" eb="3">
      <t>ズミ</t>
    </rPh>
    <rPh sb="3" eb="4">
      <t>ガク</t>
    </rPh>
    <phoneticPr fontId="3"/>
  </si>
  <si>
    <t>収入済額</t>
    <rPh sb="0" eb="2">
      <t>シュウニュウ</t>
    </rPh>
    <rPh sb="2" eb="3">
      <t>ズミ</t>
    </rPh>
    <rPh sb="3" eb="4">
      <t>ガク</t>
    </rPh>
    <phoneticPr fontId="3"/>
  </si>
  <si>
    <t>納　　税　　率</t>
    <rPh sb="0" eb="1">
      <t>オサム</t>
    </rPh>
    <rPh sb="3" eb="4">
      <t>ゼイ</t>
    </rPh>
    <rPh sb="6" eb="7">
      <t>リツ</t>
    </rPh>
    <phoneticPr fontId="3"/>
  </si>
  <si>
    <t>現年課税分</t>
    <rPh sb="0" eb="2">
      <t>ゲンネン</t>
    </rPh>
    <rPh sb="2" eb="5">
      <t>カゼイブン</t>
    </rPh>
    <phoneticPr fontId="3"/>
  </si>
  <si>
    <t>滞納繰越分</t>
    <rPh sb="0" eb="2">
      <t>タイノウ</t>
    </rPh>
    <rPh sb="2" eb="5">
      <t>クリコシブン</t>
    </rPh>
    <phoneticPr fontId="3"/>
  </si>
  <si>
    <t>合計</t>
    <rPh sb="0" eb="2">
      <t>ゴウケイ</t>
    </rPh>
    <phoneticPr fontId="3"/>
  </si>
  <si>
    <t>徴収猶予に係る</t>
    <rPh sb="0" eb="2">
      <t>チョウシュウ</t>
    </rPh>
    <rPh sb="2" eb="4">
      <t>ユウヨ</t>
    </rPh>
    <rPh sb="5" eb="6">
      <t>カカ</t>
    </rPh>
    <phoneticPr fontId="3"/>
  </si>
  <si>
    <t>調定済額</t>
    <rPh sb="0" eb="3">
      <t>チョウテイズミ</t>
    </rPh>
    <rPh sb="3" eb="4">
      <t>ガク</t>
    </rPh>
    <phoneticPr fontId="3"/>
  </si>
  <si>
    <t>現年</t>
    <rPh sb="0" eb="2">
      <t>ゲンネン</t>
    </rPh>
    <phoneticPr fontId="3"/>
  </si>
  <si>
    <t>滞繰</t>
    <rPh sb="0" eb="2">
      <t>タイクリ</t>
    </rPh>
    <phoneticPr fontId="3"/>
  </si>
  <si>
    <t>実質</t>
    <rPh sb="0" eb="2">
      <t>ジッシツ</t>
    </rPh>
    <phoneticPr fontId="3"/>
  </si>
  <si>
    <t>一</t>
    <rPh sb="0" eb="1">
      <t>1</t>
    </rPh>
    <phoneticPr fontId="3"/>
  </si>
  <si>
    <t>普通税</t>
    <rPh sb="0" eb="3">
      <t>フツウゼイ</t>
    </rPh>
    <phoneticPr fontId="3"/>
  </si>
  <si>
    <t>法定普通税</t>
    <rPh sb="0" eb="2">
      <t>ホウテイ</t>
    </rPh>
    <rPh sb="2" eb="5">
      <t>フツウゼイ</t>
    </rPh>
    <phoneticPr fontId="3"/>
  </si>
  <si>
    <t>市町村民税</t>
    <rPh sb="0" eb="5">
      <t>シチョウソンミンゼイ</t>
    </rPh>
    <phoneticPr fontId="3"/>
  </si>
  <si>
    <t>個人均等割</t>
    <rPh sb="0" eb="2">
      <t>コジン</t>
    </rPh>
    <rPh sb="2" eb="5">
      <t>キントウワリ</t>
    </rPh>
    <phoneticPr fontId="3"/>
  </si>
  <si>
    <t>所得割</t>
    <rPh sb="0" eb="3">
      <t>ショトクワリ</t>
    </rPh>
    <phoneticPr fontId="3"/>
  </si>
  <si>
    <t>上記のうち退職所得分</t>
    <rPh sb="0" eb="2">
      <t>ジョウキ</t>
    </rPh>
    <rPh sb="5" eb="7">
      <t>タイショク</t>
    </rPh>
    <rPh sb="7" eb="10">
      <t>ショトクブン</t>
    </rPh>
    <phoneticPr fontId="3"/>
  </si>
  <si>
    <t>法人均等割</t>
    <rPh sb="0" eb="2">
      <t>ホウジン</t>
    </rPh>
    <rPh sb="2" eb="5">
      <t>キントウワリ</t>
    </rPh>
    <phoneticPr fontId="3"/>
  </si>
  <si>
    <t>法人税割</t>
    <rPh sb="0" eb="3">
      <t>ホウジンゼイ</t>
    </rPh>
    <rPh sb="3" eb="4">
      <t>ワリ</t>
    </rPh>
    <phoneticPr fontId="3"/>
  </si>
  <si>
    <t>固定資産税</t>
    <rPh sb="0" eb="2">
      <t>コテイ</t>
    </rPh>
    <rPh sb="2" eb="5">
      <t>シサンゼイ</t>
    </rPh>
    <phoneticPr fontId="3"/>
  </si>
  <si>
    <t>純固定資産税</t>
    <rPh sb="0" eb="1">
      <t>ジュン</t>
    </rPh>
    <rPh sb="1" eb="3">
      <t>コテイ</t>
    </rPh>
    <rPh sb="3" eb="6">
      <t>シサンゼイ</t>
    </rPh>
    <phoneticPr fontId="3"/>
  </si>
  <si>
    <t>土地</t>
    <rPh sb="0" eb="2">
      <t>トチ</t>
    </rPh>
    <phoneticPr fontId="3"/>
  </si>
  <si>
    <t>家屋</t>
    <rPh sb="0" eb="2">
      <t>カオク</t>
    </rPh>
    <phoneticPr fontId="3"/>
  </si>
  <si>
    <t>償却資産</t>
    <rPh sb="0" eb="2">
      <t>ショウキャク</t>
    </rPh>
    <rPh sb="2" eb="4">
      <t>シサン</t>
    </rPh>
    <phoneticPr fontId="3"/>
  </si>
  <si>
    <t>交付金</t>
    <rPh sb="0" eb="3">
      <t>コウフキン</t>
    </rPh>
    <phoneticPr fontId="3"/>
  </si>
  <si>
    <t>軽自動車税</t>
    <rPh sb="0" eb="4">
      <t>ケイジドウシャ</t>
    </rPh>
    <rPh sb="4" eb="5">
      <t>ゼイ</t>
    </rPh>
    <phoneticPr fontId="3"/>
  </si>
  <si>
    <t>市町村たばこ税</t>
    <rPh sb="0" eb="3">
      <t>シチョウソン</t>
    </rPh>
    <rPh sb="6" eb="7">
      <t>ゼイ</t>
    </rPh>
    <phoneticPr fontId="3"/>
  </si>
  <si>
    <t>鉱産税</t>
    <rPh sb="0" eb="2">
      <t>コウサン</t>
    </rPh>
    <rPh sb="2" eb="3">
      <t>ゼイ</t>
    </rPh>
    <phoneticPr fontId="3"/>
  </si>
  <si>
    <t>特別土地保有税</t>
    <rPh sb="0" eb="2">
      <t>トクベツ</t>
    </rPh>
    <rPh sb="2" eb="4">
      <t>トチ</t>
    </rPh>
    <rPh sb="4" eb="7">
      <t>ホユウゼイ</t>
    </rPh>
    <phoneticPr fontId="3"/>
  </si>
  <si>
    <t>保有分</t>
    <rPh sb="0" eb="3">
      <t>ホユウブン</t>
    </rPh>
    <phoneticPr fontId="3"/>
  </si>
  <si>
    <t>取得分</t>
    <rPh sb="0" eb="3">
      <t>シュトクブン</t>
    </rPh>
    <phoneticPr fontId="3"/>
  </si>
  <si>
    <t>遊休土地分</t>
    <rPh sb="0" eb="2">
      <t>ユウキュウ</t>
    </rPh>
    <rPh sb="2" eb="4">
      <t>トチ</t>
    </rPh>
    <rPh sb="4" eb="5">
      <t>ブン</t>
    </rPh>
    <phoneticPr fontId="3"/>
  </si>
  <si>
    <t>法定外普通税</t>
    <rPh sb="0" eb="3">
      <t>ホウテイガイ</t>
    </rPh>
    <rPh sb="3" eb="6">
      <t>フツウゼイ</t>
    </rPh>
    <phoneticPr fontId="3"/>
  </si>
  <si>
    <t>二</t>
    <rPh sb="0" eb="1">
      <t>2</t>
    </rPh>
    <phoneticPr fontId="3"/>
  </si>
  <si>
    <t>目的税</t>
    <rPh sb="0" eb="3">
      <t>モクテキゼイ</t>
    </rPh>
    <phoneticPr fontId="3"/>
  </si>
  <si>
    <t>法定目的税</t>
    <rPh sb="0" eb="2">
      <t>ホウテイ</t>
    </rPh>
    <rPh sb="2" eb="5">
      <t>モクテキゼイ</t>
    </rPh>
    <phoneticPr fontId="3"/>
  </si>
  <si>
    <t>入湯税</t>
    <rPh sb="0" eb="3">
      <t>ニュウトウゼイ</t>
    </rPh>
    <phoneticPr fontId="3"/>
  </si>
  <si>
    <t>事業所税</t>
    <rPh sb="0" eb="3">
      <t>ジギョウショ</t>
    </rPh>
    <rPh sb="3" eb="4">
      <t>ゼイ</t>
    </rPh>
    <phoneticPr fontId="3"/>
  </si>
  <si>
    <t>都市計画税</t>
    <rPh sb="0" eb="2">
      <t>トシ</t>
    </rPh>
    <rPh sb="2" eb="4">
      <t>ケイカク</t>
    </rPh>
    <rPh sb="4" eb="5">
      <t>ゼイ</t>
    </rPh>
    <phoneticPr fontId="3"/>
  </si>
  <si>
    <t>水利地益税</t>
    <rPh sb="0" eb="2">
      <t>スイリ</t>
    </rPh>
    <rPh sb="2" eb="3">
      <t>チ</t>
    </rPh>
    <rPh sb="3" eb="5">
      <t>エキゼイ</t>
    </rPh>
    <phoneticPr fontId="3"/>
  </si>
  <si>
    <t>共同施設税</t>
    <rPh sb="0" eb="2">
      <t>キョウドウ</t>
    </rPh>
    <rPh sb="2" eb="4">
      <t>シセツ</t>
    </rPh>
    <rPh sb="4" eb="5">
      <t>ゼイ</t>
    </rPh>
    <phoneticPr fontId="3"/>
  </si>
  <si>
    <t>宅地開発税</t>
    <rPh sb="0" eb="2">
      <t>タクチ</t>
    </rPh>
    <rPh sb="2" eb="4">
      <t>カイハツ</t>
    </rPh>
    <rPh sb="4" eb="5">
      <t>ゼイ</t>
    </rPh>
    <phoneticPr fontId="3"/>
  </si>
  <si>
    <t>法定外目的税</t>
    <rPh sb="0" eb="3">
      <t>ホウテイガイ</t>
    </rPh>
    <rPh sb="3" eb="6">
      <t>モクテキゼイ</t>
    </rPh>
    <phoneticPr fontId="3"/>
  </si>
  <si>
    <t>三</t>
    <rPh sb="0" eb="1">
      <t>3</t>
    </rPh>
    <phoneticPr fontId="3"/>
  </si>
  <si>
    <t>旧法による税</t>
    <rPh sb="0" eb="2">
      <t>キュウホウ</t>
    </rPh>
    <rPh sb="5" eb="6">
      <t>ゼイ</t>
    </rPh>
    <phoneticPr fontId="3"/>
  </si>
  <si>
    <t>合計（一～三）</t>
    <rPh sb="0" eb="2">
      <t>ゴウケイ</t>
    </rPh>
    <rPh sb="3" eb="4">
      <t>1</t>
    </rPh>
    <rPh sb="5" eb="6">
      <t>3</t>
    </rPh>
    <phoneticPr fontId="3"/>
  </si>
  <si>
    <t>国民健康保険税</t>
    <rPh sb="0" eb="2">
      <t>コクミン</t>
    </rPh>
    <rPh sb="2" eb="4">
      <t>ケンコウ</t>
    </rPh>
    <rPh sb="4" eb="7">
      <t>ホケンゼイ</t>
    </rPh>
    <phoneticPr fontId="3"/>
  </si>
  <si>
    <t>国民健康保険料</t>
    <rPh sb="0" eb="2">
      <t>コクミン</t>
    </rPh>
    <rPh sb="2" eb="4">
      <t>ケンコウ</t>
    </rPh>
    <rPh sb="4" eb="7">
      <t>ホケンリョウ</t>
    </rPh>
    <phoneticPr fontId="3"/>
  </si>
  <si>
    <t>（市計）</t>
    <rPh sb="1" eb="2">
      <t>シ</t>
    </rPh>
    <rPh sb="2" eb="3">
      <t>ケイ</t>
    </rPh>
    <phoneticPr fontId="2"/>
  </si>
  <si>
    <t>（町村計）</t>
    <rPh sb="1" eb="3">
      <t>チョウソン</t>
    </rPh>
    <rPh sb="3" eb="4">
      <t>ケイ</t>
    </rPh>
    <phoneticPr fontId="2"/>
  </si>
  <si>
    <t>㈠</t>
    <phoneticPr fontId="3"/>
  </si>
  <si>
    <t>１</t>
    <phoneticPr fontId="3"/>
  </si>
  <si>
    <t>２</t>
    <phoneticPr fontId="3"/>
  </si>
  <si>
    <t>３</t>
    <phoneticPr fontId="3"/>
  </si>
  <si>
    <t>⑴</t>
    <phoneticPr fontId="3"/>
  </si>
  <si>
    <t>⑵</t>
    <phoneticPr fontId="3"/>
  </si>
  <si>
    <t>４</t>
    <phoneticPr fontId="3"/>
  </si>
  <si>
    <t>５</t>
    <phoneticPr fontId="3"/>
  </si>
  <si>
    <t>６</t>
    <phoneticPr fontId="3"/>
  </si>
  <si>
    <t>㈡</t>
    <phoneticPr fontId="3"/>
  </si>
  <si>
    <t>A</t>
    <phoneticPr fontId="3"/>
  </si>
  <si>
    <t>B</t>
    <phoneticPr fontId="3"/>
  </si>
  <si>
    <t>C</t>
    <phoneticPr fontId="3"/>
  </si>
  <si>
    <t>D</t>
    <phoneticPr fontId="3"/>
  </si>
  <si>
    <t>E</t>
    <phoneticPr fontId="3"/>
  </si>
  <si>
    <t>F</t>
    <phoneticPr fontId="3"/>
  </si>
  <si>
    <t>G</t>
    <phoneticPr fontId="3"/>
  </si>
  <si>
    <t>E/A</t>
    <phoneticPr fontId="3"/>
  </si>
  <si>
    <t>F/B</t>
    <phoneticPr fontId="3"/>
  </si>
  <si>
    <t>G/C</t>
    <phoneticPr fontId="3"/>
  </si>
  <si>
    <t>G/(C-D)</t>
    <phoneticPr fontId="3"/>
  </si>
  <si>
    <t>㈠</t>
    <phoneticPr fontId="3"/>
  </si>
  <si>
    <t>１</t>
    <phoneticPr fontId="3"/>
  </si>
  <si>
    <t>⑴</t>
    <phoneticPr fontId="3"/>
  </si>
  <si>
    <t>⑵</t>
    <phoneticPr fontId="3"/>
  </si>
  <si>
    <t>⑶</t>
    <phoneticPr fontId="3"/>
  </si>
  <si>
    <t>⑷</t>
    <phoneticPr fontId="3"/>
  </si>
  <si>
    <t>２</t>
    <phoneticPr fontId="3"/>
  </si>
  <si>
    <t>ⅰ</t>
    <phoneticPr fontId="3"/>
  </si>
  <si>
    <t>ⅱ</t>
    <phoneticPr fontId="3"/>
  </si>
  <si>
    <t>ⅲ</t>
    <phoneticPr fontId="3"/>
  </si>
  <si>
    <t>３</t>
    <phoneticPr fontId="3"/>
  </si>
  <si>
    <t>４</t>
    <phoneticPr fontId="3"/>
  </si>
  <si>
    <t>５</t>
    <phoneticPr fontId="3"/>
  </si>
  <si>
    <t>６</t>
    <phoneticPr fontId="3"/>
  </si>
  <si>
    <t>㈡</t>
    <phoneticPr fontId="3"/>
  </si>
  <si>
    <t>交付金</t>
    <phoneticPr fontId="3"/>
  </si>
  <si>
    <t>調定済額</t>
    <phoneticPr fontId="3"/>
  </si>
  <si>
    <t>収入済額</t>
    <phoneticPr fontId="3"/>
  </si>
  <si>
    <t>納　　税　　率</t>
    <phoneticPr fontId="3"/>
  </si>
  <si>
    <t>現年課税分</t>
    <phoneticPr fontId="3"/>
  </si>
  <si>
    <t>滞納繰越分</t>
    <phoneticPr fontId="3"/>
  </si>
  <si>
    <t>合計</t>
    <phoneticPr fontId="3"/>
  </si>
  <si>
    <t>徴収猶予に係る</t>
    <phoneticPr fontId="3"/>
  </si>
  <si>
    <t>現年</t>
    <phoneticPr fontId="3"/>
  </si>
  <si>
    <t>滞繰</t>
    <phoneticPr fontId="3"/>
  </si>
  <si>
    <t>実質</t>
    <phoneticPr fontId="3"/>
  </si>
  <si>
    <t>（単位：千円、％）</t>
    <rPh sb="1" eb="3">
      <t>タンイ</t>
    </rPh>
    <rPh sb="4" eb="6">
      <t>センエン</t>
    </rPh>
    <phoneticPr fontId="2"/>
  </si>
  <si>
    <t>-</t>
  </si>
  <si>
    <t>※軽自動車税について調定済額及び収入済額の現年課税分及び滞納繰越分に
「環境性能割」分は含まれておりませんが、各合計額は、「環境性能割」分を含んでいます。</t>
    <rPh sb="1" eb="5">
      <t>ケイジドウシャ</t>
    </rPh>
    <rPh sb="5" eb="6">
      <t>ゼイ</t>
    </rPh>
    <rPh sb="10" eb="12">
      <t>チョウテイ</t>
    </rPh>
    <rPh sb="12" eb="13">
      <t>スミ</t>
    </rPh>
    <rPh sb="13" eb="14">
      <t>ガク</t>
    </rPh>
    <rPh sb="14" eb="15">
      <t>オヨ</t>
    </rPh>
    <rPh sb="16" eb="18">
      <t>シュウニュウ</t>
    </rPh>
    <rPh sb="18" eb="19">
      <t>スミ</t>
    </rPh>
    <rPh sb="19" eb="20">
      <t>ガク</t>
    </rPh>
    <rPh sb="21" eb="23">
      <t>ゲンネン</t>
    </rPh>
    <rPh sb="23" eb="25">
      <t>カゼイ</t>
    </rPh>
    <rPh sb="25" eb="26">
      <t>ブン</t>
    </rPh>
    <rPh sb="26" eb="27">
      <t>オヨ</t>
    </rPh>
    <rPh sb="28" eb="30">
      <t>タイノウ</t>
    </rPh>
    <rPh sb="30" eb="32">
      <t>クリコシ</t>
    </rPh>
    <rPh sb="32" eb="33">
      <t>ブン</t>
    </rPh>
    <rPh sb="36" eb="38">
      <t>カンキョウ</t>
    </rPh>
    <rPh sb="38" eb="40">
      <t>セイノウ</t>
    </rPh>
    <rPh sb="40" eb="41">
      <t>ワリ</t>
    </rPh>
    <rPh sb="42" eb="43">
      <t>ブン</t>
    </rPh>
    <rPh sb="44" eb="45">
      <t>フク</t>
    </rPh>
    <rPh sb="55" eb="56">
      <t>カク</t>
    </rPh>
    <rPh sb="56" eb="58">
      <t>ゴウケイ</t>
    </rPh>
    <rPh sb="58" eb="59">
      <t>ガク</t>
    </rPh>
    <rPh sb="62" eb="64">
      <t>カンキョウ</t>
    </rPh>
    <rPh sb="64" eb="66">
      <t>セイノウ</t>
    </rPh>
    <rPh sb="66" eb="67">
      <t>ワリ</t>
    </rPh>
    <rPh sb="68" eb="69">
      <t>ブン</t>
    </rPh>
    <rPh sb="70" eb="71">
      <t>フク</t>
    </rPh>
    <phoneticPr fontId="2"/>
  </si>
  <si>
    <t>資料　「地方財政状況調」第６表
　　</t>
    <rPh sb="0" eb="2">
      <t>シリョウ</t>
    </rPh>
    <rPh sb="4" eb="6">
      <t>チホウ</t>
    </rPh>
    <rPh sb="6" eb="8">
      <t>ザイセイ</t>
    </rPh>
    <rPh sb="8" eb="10">
      <t>ジョウキョウ</t>
    </rPh>
    <rPh sb="10" eb="11">
      <t>シラベ</t>
    </rPh>
    <rPh sb="12" eb="13">
      <t>ダイ</t>
    </rPh>
    <rPh sb="14" eb="15">
      <t>ヒョウ</t>
    </rPh>
    <phoneticPr fontId="3"/>
  </si>
  <si>
    <t>　市町村税徴収実績（令和５年度）</t>
    <rPh sb="1" eb="3">
      <t>シチョウ</t>
    </rPh>
    <rPh sb="3" eb="5">
      <t>ソンゼイ</t>
    </rPh>
    <rPh sb="5" eb="7">
      <t>チョウシュウ</t>
    </rPh>
    <rPh sb="7" eb="9">
      <t>ジッセキ</t>
    </rPh>
    <rPh sb="10" eb="12">
      <t>レイワ</t>
    </rPh>
    <rPh sb="13" eb="15">
      <t>ネンド</t>
    </rPh>
    <phoneticPr fontId="3"/>
  </si>
  <si>
    <t>５　年　度</t>
    <rPh sb="2" eb="3">
      <t>トシ</t>
    </rPh>
    <rPh sb="4" eb="5">
      <t>ド</t>
    </rPh>
    <phoneticPr fontId="3"/>
  </si>
  <si>
    <t>４年度</t>
    <rPh sb="1" eb="3">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</si>
</sst>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0.0\ ;* \-0.0\ ;* 0.0\ ;@"/>
  </numFmts>
  <fonts count="12">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2"/>
      <name val="ＭＳ ゴシック"/>
      <family val="3"/>
      <charset val="128"/>
    </font>
    <font>
      <sz val="18"/>
      <name val="ＭＳ ゴシック"/>
      <family val="3"/>
      <charset val="128"/>
    </font>
    <font>
      <sz val="10"/>
      <name val="ＭＳ ゴシック"/>
      <family val="3"/>
      <charset val="128"/>
    </font>
    <font>
      <sz val="9"/>
      <name val="ＭＳ 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2">
    <border>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double">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double">
        <color indexed="64"/>
      </bottom>
      <diagonal style="thin">
        <color indexed="64"/>
      </diagonal>
    </border>
  </borders>
  <cellStyleXfs count="3">
    <xf numFmtId="0" fontId="0" fillId="0" borderId="0">
      <alignment vertical="center"/>
    </xf>
    <xf numFmtId="0" fontId="1" fillId="0" borderId="0">
      <alignment vertical="center"/>
    </xf>
    <xf numFmtId="1" fontId="4" fillId="0" borderId="0">
      <alignment vertical="center"/>
    </xf>
  </cellStyleXfs>
  <cellXfs count="71">
    <xf numFmtId="0" fontId="0" fillId="0" borderId="0" xfId="0">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8" fillId="0" borderId="0" xfId="1" applyFont="1" applyAlignment="1">
      <alignment horizontal="right" vertical="center"/>
    </xf>
    <xf numFmtId="0" fontId="8" fillId="0" borderId="1" xfId="1" applyFont="1" applyBorder="1">
      <alignmen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right" vertical="center"/>
    </xf>
    <xf numFmtId="0" fontId="8" fillId="0" borderId="7" xfId="1" applyFont="1" applyBorder="1">
      <alignment vertical="center"/>
    </xf>
    <xf numFmtId="0" fontId="8" fillId="0" borderId="8" xfId="1" applyFont="1" applyBorder="1">
      <alignment vertical="center"/>
    </xf>
    <xf numFmtId="177" fontId="8" fillId="0" borderId="1" xfId="1" applyNumberFormat="1" applyFont="1" applyBorder="1">
      <alignment vertical="center"/>
    </xf>
    <xf numFmtId="0" fontId="8" fillId="0" borderId="4" xfId="1" applyFont="1" applyBorder="1" applyAlignment="1">
      <alignment horizontal="distributed" vertical="center"/>
    </xf>
    <xf numFmtId="0" fontId="8" fillId="0" borderId="15" xfId="1" applyFont="1" applyBorder="1" applyAlignment="1">
      <alignment horizontal="distributed" vertical="center"/>
    </xf>
    <xf numFmtId="0" fontId="8" fillId="0" borderId="10" xfId="1" applyFont="1" applyBorder="1">
      <alignment vertical="center"/>
    </xf>
    <xf numFmtId="178" fontId="8" fillId="0" borderId="9" xfId="1" applyNumberFormat="1" applyFont="1" applyBorder="1" applyAlignment="1">
      <alignment horizontal="center" vertical="center"/>
    </xf>
    <xf numFmtId="178" fontId="8" fillId="0" borderId="10" xfId="1" applyNumberFormat="1" applyFont="1" applyBorder="1" applyAlignment="1">
      <alignment horizontal="center" vertical="center"/>
    </xf>
    <xf numFmtId="178" fontId="8" fillId="0" borderId="11" xfId="1" applyNumberFormat="1" applyFont="1" applyBorder="1" applyAlignment="1">
      <alignment horizontal="center" vertical="center"/>
    </xf>
    <xf numFmtId="178" fontId="8" fillId="0" borderId="12" xfId="1" applyNumberFormat="1" applyFont="1" applyBorder="1" applyAlignment="1">
      <alignment horizontal="center" vertical="center"/>
    </xf>
    <xf numFmtId="178" fontId="8" fillId="0" borderId="13" xfId="1" applyNumberFormat="1" applyFont="1" applyBorder="1" applyAlignment="1">
      <alignment horizontal="center" vertical="center"/>
    </xf>
    <xf numFmtId="178" fontId="8" fillId="0" borderId="14" xfId="1" applyNumberFormat="1" applyFont="1" applyBorder="1" applyAlignment="1">
      <alignment horizontal="center" vertical="center"/>
    </xf>
    <xf numFmtId="0" fontId="8" fillId="0" borderId="27"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31" xfId="1" quotePrefix="1" applyFont="1" applyBorder="1" applyAlignment="1">
      <alignment horizontal="center" vertical="center"/>
    </xf>
    <xf numFmtId="0" fontId="8" fillId="0" borderId="1" xfId="1" applyFont="1" applyBorder="1" applyAlignment="1">
      <alignment horizontal="distributed" vertical="center"/>
    </xf>
    <xf numFmtId="0" fontId="8" fillId="0" borderId="32" xfId="1" applyFont="1" applyBorder="1" applyAlignment="1">
      <alignment horizontal="center" vertical="center"/>
    </xf>
    <xf numFmtId="0" fontId="8" fillId="0" borderId="34" xfId="1" applyFont="1" applyBorder="1" applyAlignment="1">
      <alignment horizontal="center" vertical="center"/>
    </xf>
    <xf numFmtId="0" fontId="8" fillId="0" borderId="37" xfId="1" applyFont="1" applyBorder="1" applyAlignment="1">
      <alignment horizontal="center" vertical="center"/>
    </xf>
    <xf numFmtId="0" fontId="8" fillId="0" borderId="2" xfId="1" applyFont="1" applyBorder="1" applyAlignment="1">
      <alignment horizontal="center" vertical="center" shrinkToFit="1"/>
    </xf>
    <xf numFmtId="176" fontId="8" fillId="0" borderId="14" xfId="1" applyNumberFormat="1" applyFont="1" applyBorder="1">
      <alignment vertical="center"/>
    </xf>
    <xf numFmtId="178" fontId="8" fillId="0" borderId="22" xfId="1" applyNumberFormat="1" applyFont="1" applyBorder="1" applyAlignment="1">
      <alignment horizontal="center" vertical="center"/>
    </xf>
    <xf numFmtId="176" fontId="8" fillId="0" borderId="9" xfId="1" applyNumberFormat="1" applyFont="1" applyBorder="1">
      <alignment vertical="center"/>
    </xf>
    <xf numFmtId="178" fontId="8" fillId="0" borderId="18" xfId="1" applyNumberFormat="1" applyFont="1" applyBorder="1" applyAlignment="1">
      <alignment horizontal="center" vertical="center"/>
    </xf>
    <xf numFmtId="176" fontId="8" fillId="0" borderId="10" xfId="1" applyNumberFormat="1" applyFont="1" applyBorder="1">
      <alignment vertical="center"/>
    </xf>
    <xf numFmtId="178" fontId="8" fillId="0" borderId="2" xfId="1" applyNumberFormat="1" applyFont="1" applyBorder="1" applyAlignment="1">
      <alignment horizontal="center" vertical="center"/>
    </xf>
    <xf numFmtId="176" fontId="8" fillId="0" borderId="11" xfId="1" applyNumberFormat="1" applyFont="1" applyBorder="1">
      <alignment vertical="center"/>
    </xf>
    <xf numFmtId="178" fontId="8" fillId="0" borderId="19" xfId="1" applyNumberFormat="1" applyFont="1" applyBorder="1" applyAlignment="1">
      <alignment horizontal="center" vertical="center"/>
    </xf>
    <xf numFmtId="176" fontId="8" fillId="0" borderId="41" xfId="1" applyNumberFormat="1" applyFont="1" applyBorder="1">
      <alignment vertical="center"/>
    </xf>
    <xf numFmtId="176" fontId="8" fillId="0" borderId="12" xfId="1" applyNumberFormat="1" applyFont="1" applyBorder="1">
      <alignment vertical="center"/>
    </xf>
    <xf numFmtId="178" fontId="8" fillId="0" borderId="20" xfId="1" applyNumberFormat="1" applyFont="1" applyBorder="1" applyAlignment="1">
      <alignment horizontal="center" vertical="center"/>
    </xf>
    <xf numFmtId="176" fontId="8" fillId="0" borderId="13" xfId="1" applyNumberFormat="1" applyFont="1" applyBorder="1">
      <alignment vertical="center"/>
    </xf>
    <xf numFmtId="178" fontId="8" fillId="0" borderId="21" xfId="1" applyNumberFormat="1" applyFont="1" applyBorder="1" applyAlignment="1">
      <alignment horizontal="center" vertical="center"/>
    </xf>
    <xf numFmtId="0" fontId="8" fillId="0" borderId="31" xfId="1" applyFont="1" applyBorder="1" applyAlignment="1">
      <alignment horizontal="distributed" vertical="center"/>
    </xf>
    <xf numFmtId="0" fontId="8" fillId="0" borderId="1" xfId="1" applyFont="1" applyBorder="1" applyAlignment="1">
      <alignment horizontal="distributed" vertical="center"/>
    </xf>
    <xf numFmtId="0" fontId="8" fillId="0" borderId="33" xfId="1" applyFont="1" applyBorder="1" applyAlignment="1">
      <alignment horizontal="distributed" vertical="center"/>
    </xf>
    <xf numFmtId="0" fontId="8" fillId="0" borderId="3" xfId="1" applyFont="1" applyBorder="1" applyAlignment="1">
      <alignment horizontal="distributed" vertical="center"/>
    </xf>
    <xf numFmtId="0" fontId="8" fillId="0" borderId="35" xfId="1" applyFont="1" applyBorder="1" applyAlignment="1">
      <alignment horizontal="distributed" vertical="center"/>
    </xf>
    <xf numFmtId="0" fontId="8" fillId="0" borderId="36" xfId="1" applyFont="1" applyBorder="1" applyAlignment="1">
      <alignment horizontal="distributed" vertical="center"/>
    </xf>
    <xf numFmtId="0" fontId="8" fillId="0" borderId="38" xfId="1" applyFont="1" applyBorder="1" applyAlignment="1">
      <alignment horizontal="distributed" vertical="center"/>
    </xf>
    <xf numFmtId="0" fontId="8" fillId="0" borderId="39" xfId="1" applyFont="1" applyBorder="1" applyAlignment="1">
      <alignment horizontal="distributed"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40" xfId="1" applyFont="1" applyBorder="1" applyAlignment="1">
      <alignment vertical="center" wrapText="1"/>
    </xf>
    <xf numFmtId="0" fontId="8" fillId="0" borderId="0" xfId="1" applyFont="1" applyAlignment="1">
      <alignment vertical="center" wrapText="1"/>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4" xfId="1" applyFont="1" applyBorder="1" applyAlignment="1">
      <alignment horizontal="distributed" vertical="center"/>
    </xf>
    <xf numFmtId="0" fontId="8" fillId="0" borderId="15" xfId="1" applyFont="1" applyBorder="1" applyAlignment="1">
      <alignment horizontal="distributed" vertical="center"/>
    </xf>
    <xf numFmtId="0" fontId="8" fillId="0" borderId="10" xfId="1" applyFont="1" applyBorder="1" applyAlignment="1">
      <alignment horizontal="center" vertical="center"/>
    </xf>
    <xf numFmtId="0" fontId="8" fillId="0" borderId="25" xfId="1" applyFont="1" applyBorder="1" applyAlignment="1">
      <alignment horizontal="distributed" vertical="center" indent="2"/>
    </xf>
    <xf numFmtId="0" fontId="8" fillId="0" borderId="24"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23" xfId="1" applyFont="1" applyBorder="1" applyAlignment="1">
      <alignment horizontal="center" vertical="center"/>
    </xf>
    <xf numFmtId="0" fontId="9" fillId="0" borderId="31" xfId="1" applyFont="1" applyBorder="1" applyAlignment="1">
      <alignment horizontal="distributed" vertical="center"/>
    </xf>
    <xf numFmtId="0" fontId="9" fillId="0" borderId="1" xfId="1" applyFont="1" applyBorder="1" applyAlignment="1">
      <alignment horizontal="distributed" vertical="center"/>
    </xf>
    <xf numFmtId="0" fontId="8" fillId="0" borderId="28" xfId="1" applyFont="1" applyBorder="1" applyAlignment="1">
      <alignment horizontal="distributed" vertical="center"/>
    </xf>
    <xf numFmtId="0" fontId="8" fillId="0" borderId="29" xfId="1" applyFont="1" applyBorder="1" applyAlignment="1">
      <alignment horizontal="distributed" vertical="center"/>
    </xf>
  </cellXfs>
  <cellStyles count="3">
    <cellStyle name="標準" xfId="0" builtinId="0"/>
    <cellStyle name="標準_第20表" xfId="1" xr:uid="{00000000-0005-0000-0000-00000100000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49"/>
  <sheetViews>
    <sheetView tabSelected="1" view="pageBreakPreview" zoomScaleNormal="100" zoomScaleSheetLayoutView="100" workbookViewId="0">
      <pane xSplit="6" ySplit="8" topLeftCell="G9" activePane="bottomRight" state="frozen"/>
      <selection pane="topRight" activeCell="G1" sqref="G1"/>
      <selection pane="bottomLeft" activeCell="A9" sqref="A9"/>
      <selection pane="bottomRight"/>
    </sheetView>
  </sheetViews>
  <sheetFormatPr defaultColWidth="9" defaultRowHeight="13"/>
  <cols>
    <col min="1" max="5" width="2.453125" style="1" customWidth="1"/>
    <col min="6" max="6" width="16.26953125" style="1" customWidth="1"/>
    <col min="7" max="13" width="13.6328125" style="1" customWidth="1"/>
    <col min="14" max="16" width="7.7265625" style="1" customWidth="1"/>
    <col min="17" max="17" width="7.6328125" style="1" hidden="1" customWidth="1"/>
    <col min="18" max="18" width="7.7265625" style="1" customWidth="1"/>
    <col min="19" max="19" width="7.36328125" style="1" hidden="1" customWidth="1"/>
    <col min="20" max="16384" width="9" style="1"/>
  </cols>
  <sheetData>
    <row r="1" spans="1:19" ht="21" customHeight="1"/>
    <row r="2" spans="1:19" ht="21">
      <c r="A2" s="1" t="s">
        <v>104</v>
      </c>
      <c r="B2" s="3"/>
      <c r="C2" s="3"/>
      <c r="D2" s="3"/>
      <c r="E2" s="3"/>
      <c r="F2" s="3"/>
    </row>
    <row r="3" spans="1:19" ht="15.75" customHeight="1">
      <c r="B3" s="3"/>
      <c r="C3" s="3"/>
      <c r="D3" s="3"/>
      <c r="E3" s="3"/>
      <c r="F3" s="3"/>
    </row>
    <row r="4" spans="1:19" s="4" customFormat="1" ht="16" customHeight="1" thickBot="1">
      <c r="A4" s="4" t="s">
        <v>0</v>
      </c>
      <c r="P4" s="4" t="s">
        <v>100</v>
      </c>
      <c r="S4" s="5" t="s">
        <v>1</v>
      </c>
    </row>
    <row r="5" spans="1:19" s="4" customFormat="1" ht="16" customHeight="1">
      <c r="A5" s="63"/>
      <c r="B5" s="57"/>
      <c r="C5" s="57"/>
      <c r="D5" s="57"/>
      <c r="E5" s="57"/>
      <c r="F5" s="57"/>
      <c r="G5" s="62" t="s">
        <v>2</v>
      </c>
      <c r="H5" s="62"/>
      <c r="I5" s="62"/>
      <c r="J5" s="62"/>
      <c r="K5" s="62" t="s">
        <v>3</v>
      </c>
      <c r="L5" s="62"/>
      <c r="M5" s="62"/>
      <c r="N5" s="57" t="s">
        <v>4</v>
      </c>
      <c r="O5" s="57"/>
      <c r="P5" s="57"/>
      <c r="Q5" s="57"/>
      <c r="R5" s="58"/>
      <c r="S5" s="6"/>
    </row>
    <row r="6" spans="1:19" s="4" customFormat="1" ht="16" customHeight="1">
      <c r="A6" s="64"/>
      <c r="B6" s="61"/>
      <c r="C6" s="61"/>
      <c r="D6" s="61"/>
      <c r="E6" s="61"/>
      <c r="F6" s="61"/>
      <c r="G6" s="59" t="s">
        <v>5</v>
      </c>
      <c r="H6" s="59" t="s">
        <v>6</v>
      </c>
      <c r="I6" s="59" t="s">
        <v>7</v>
      </c>
      <c r="J6" s="14" t="s">
        <v>8</v>
      </c>
      <c r="K6" s="59" t="s">
        <v>5</v>
      </c>
      <c r="L6" s="59" t="s">
        <v>6</v>
      </c>
      <c r="M6" s="59" t="s">
        <v>7</v>
      </c>
      <c r="N6" s="61" t="s">
        <v>105</v>
      </c>
      <c r="O6" s="61"/>
      <c r="P6" s="61"/>
      <c r="Q6" s="16"/>
      <c r="R6" s="31" t="s">
        <v>106</v>
      </c>
      <c r="S6" s="6"/>
    </row>
    <row r="7" spans="1:19" s="4" customFormat="1" ht="16" customHeight="1">
      <c r="A7" s="64"/>
      <c r="B7" s="61"/>
      <c r="C7" s="61"/>
      <c r="D7" s="61"/>
      <c r="E7" s="61"/>
      <c r="F7" s="61"/>
      <c r="G7" s="60"/>
      <c r="H7" s="60"/>
      <c r="I7" s="60"/>
      <c r="J7" s="15" t="s">
        <v>9</v>
      </c>
      <c r="K7" s="60"/>
      <c r="L7" s="60"/>
      <c r="M7" s="60"/>
      <c r="N7" s="8" t="s">
        <v>10</v>
      </c>
      <c r="O7" s="8" t="s">
        <v>11</v>
      </c>
      <c r="P7" s="8" t="s">
        <v>7</v>
      </c>
      <c r="Q7" s="8" t="s">
        <v>12</v>
      </c>
      <c r="R7" s="9" t="s">
        <v>7</v>
      </c>
      <c r="S7" s="7" t="s">
        <v>12</v>
      </c>
    </row>
    <row r="8" spans="1:19" s="4" customFormat="1" ht="16" customHeight="1" thickBot="1">
      <c r="A8" s="65"/>
      <c r="B8" s="66"/>
      <c r="C8" s="66"/>
      <c r="D8" s="66"/>
      <c r="E8" s="66"/>
      <c r="F8" s="66"/>
      <c r="G8" s="10" t="s">
        <v>63</v>
      </c>
      <c r="H8" s="10" t="s">
        <v>64</v>
      </c>
      <c r="I8" s="10" t="s">
        <v>65</v>
      </c>
      <c r="J8" s="10" t="s">
        <v>66</v>
      </c>
      <c r="K8" s="10" t="s">
        <v>67</v>
      </c>
      <c r="L8" s="10" t="s">
        <v>68</v>
      </c>
      <c r="M8" s="10" t="s">
        <v>69</v>
      </c>
      <c r="N8" s="10" t="s">
        <v>70</v>
      </c>
      <c r="O8" s="10" t="s">
        <v>71</v>
      </c>
      <c r="P8" s="10" t="s">
        <v>72</v>
      </c>
      <c r="Q8" s="10" t="s">
        <v>73</v>
      </c>
      <c r="R8" s="11"/>
      <c r="S8" s="12"/>
    </row>
    <row r="9" spans="1:19" s="4" customFormat="1" ht="16" customHeight="1">
      <c r="A9" s="23" t="s">
        <v>13</v>
      </c>
      <c r="B9" s="69" t="s">
        <v>14</v>
      </c>
      <c r="C9" s="69"/>
      <c r="D9" s="69"/>
      <c r="E9" s="69"/>
      <c r="F9" s="70"/>
      <c r="G9" s="34">
        <v>1147550918</v>
      </c>
      <c r="H9" s="34">
        <v>17914693</v>
      </c>
      <c r="I9" s="34">
        <v>1166327242</v>
      </c>
      <c r="J9" s="34">
        <v>3854</v>
      </c>
      <c r="K9" s="34">
        <v>1140020569</v>
      </c>
      <c r="L9" s="34">
        <v>6483287</v>
      </c>
      <c r="M9" s="34">
        <v>1147365487</v>
      </c>
      <c r="N9" s="17">
        <f>IF(ISERROR(K9/G9),"-",ROUND(K9/G9*100,1))</f>
        <v>99.3</v>
      </c>
      <c r="O9" s="17">
        <f t="shared" ref="O9:O21" si="0">IF(ISERROR(L9/H9),"-",ROUND(L9/H9*100,1))</f>
        <v>36.200000000000003</v>
      </c>
      <c r="P9" s="17">
        <f t="shared" ref="P9:P21" si="1">IF(ISERROR(M9/I9),"-",ROUND(M9/I9*100,1))</f>
        <v>98.4</v>
      </c>
      <c r="Q9" s="17">
        <f>IF(J9=0,0,ROUND(M9/(I9-J9)*100,1))</f>
        <v>98.4</v>
      </c>
      <c r="R9" s="35">
        <v>98.3</v>
      </c>
      <c r="S9" s="13">
        <v>91.7</v>
      </c>
    </row>
    <row r="10" spans="1:19" s="4" customFormat="1" ht="16" customHeight="1">
      <c r="A10" s="24"/>
      <c r="B10" s="25" t="s">
        <v>74</v>
      </c>
      <c r="C10" s="45" t="s">
        <v>15</v>
      </c>
      <c r="D10" s="45"/>
      <c r="E10" s="45"/>
      <c r="F10" s="46"/>
      <c r="G10" s="36">
        <v>1147550918</v>
      </c>
      <c r="H10" s="36">
        <v>17914693</v>
      </c>
      <c r="I10" s="36">
        <v>1166327242</v>
      </c>
      <c r="J10" s="36">
        <v>3854</v>
      </c>
      <c r="K10" s="36">
        <v>1140020569</v>
      </c>
      <c r="L10" s="36">
        <v>6483287</v>
      </c>
      <c r="M10" s="36">
        <v>1147365487</v>
      </c>
      <c r="N10" s="18">
        <f>IF(ISERROR(K10/G10),"-",ROUND(K10/G10*100,1))</f>
        <v>99.3</v>
      </c>
      <c r="O10" s="18">
        <f t="shared" si="0"/>
        <v>36.200000000000003</v>
      </c>
      <c r="P10" s="18">
        <f t="shared" si="1"/>
        <v>98.4</v>
      </c>
      <c r="Q10" s="18">
        <f>IF(J10=0,0,ROUND(M10/(I10-J10)*100,1))</f>
        <v>98.4</v>
      </c>
      <c r="R10" s="37">
        <v>98.3</v>
      </c>
      <c r="S10" s="13">
        <v>91.7</v>
      </c>
    </row>
    <row r="11" spans="1:19" s="4" customFormat="1" ht="16" customHeight="1">
      <c r="A11" s="24"/>
      <c r="B11" s="25"/>
      <c r="C11" s="26" t="s">
        <v>75</v>
      </c>
      <c r="D11" s="45" t="s">
        <v>16</v>
      </c>
      <c r="E11" s="45"/>
      <c r="F11" s="46"/>
      <c r="G11" s="36">
        <v>595260448</v>
      </c>
      <c r="H11" s="36">
        <v>12009405</v>
      </c>
      <c r="I11" s="36">
        <v>607269853</v>
      </c>
      <c r="J11" s="38"/>
      <c r="K11" s="36">
        <v>590150199</v>
      </c>
      <c r="L11" s="36">
        <v>4093620</v>
      </c>
      <c r="M11" s="36">
        <v>594243819</v>
      </c>
      <c r="N11" s="18">
        <f t="shared" ref="N11:N21" si="2">IF(ISERROR(K11/G11),"-",ROUND(K11/G11*100,1))</f>
        <v>99.1</v>
      </c>
      <c r="O11" s="18">
        <f t="shared" si="0"/>
        <v>34.1</v>
      </c>
      <c r="P11" s="18">
        <f t="shared" si="1"/>
        <v>97.9</v>
      </c>
      <c r="Q11" s="18"/>
      <c r="R11" s="37">
        <v>97.8</v>
      </c>
      <c r="S11" s="13"/>
    </row>
    <row r="12" spans="1:19" s="4" customFormat="1" ht="16" customHeight="1">
      <c r="A12" s="24"/>
      <c r="B12" s="25"/>
      <c r="C12" s="25"/>
      <c r="D12" s="25" t="s">
        <v>76</v>
      </c>
      <c r="E12" s="45" t="s">
        <v>17</v>
      </c>
      <c r="F12" s="46"/>
      <c r="G12" s="36">
        <v>13808682</v>
      </c>
      <c r="H12" s="36">
        <v>297314</v>
      </c>
      <c r="I12" s="36">
        <v>14105996</v>
      </c>
      <c r="J12" s="38"/>
      <c r="K12" s="36">
        <v>13678083</v>
      </c>
      <c r="L12" s="36">
        <v>104599</v>
      </c>
      <c r="M12" s="36">
        <v>13782682</v>
      </c>
      <c r="N12" s="18">
        <f t="shared" si="2"/>
        <v>99.1</v>
      </c>
      <c r="O12" s="18">
        <f t="shared" si="0"/>
        <v>35.200000000000003</v>
      </c>
      <c r="P12" s="18">
        <f t="shared" si="1"/>
        <v>97.7</v>
      </c>
      <c r="Q12" s="18"/>
      <c r="R12" s="37">
        <v>97.6</v>
      </c>
      <c r="S12" s="13"/>
    </row>
    <row r="13" spans="1:19" s="4" customFormat="1" ht="16" customHeight="1">
      <c r="A13" s="24"/>
      <c r="B13" s="25"/>
      <c r="C13" s="25"/>
      <c r="D13" s="25" t="s">
        <v>77</v>
      </c>
      <c r="E13" s="45" t="s">
        <v>18</v>
      </c>
      <c r="F13" s="46"/>
      <c r="G13" s="36">
        <v>513072257</v>
      </c>
      <c r="H13" s="36">
        <v>11212434</v>
      </c>
      <c r="I13" s="36">
        <v>524284691</v>
      </c>
      <c r="J13" s="38"/>
      <c r="K13" s="36">
        <v>508310641</v>
      </c>
      <c r="L13" s="36">
        <v>3862063</v>
      </c>
      <c r="M13" s="36">
        <v>512172704</v>
      </c>
      <c r="N13" s="18">
        <f t="shared" si="2"/>
        <v>99.1</v>
      </c>
      <c r="O13" s="18">
        <f t="shared" si="0"/>
        <v>34.4</v>
      </c>
      <c r="P13" s="18">
        <f t="shared" si="1"/>
        <v>97.7</v>
      </c>
      <c r="Q13" s="18"/>
      <c r="R13" s="37">
        <v>97.6</v>
      </c>
      <c r="S13" s="13"/>
    </row>
    <row r="14" spans="1:19" s="4" customFormat="1" ht="16" customHeight="1">
      <c r="A14" s="24"/>
      <c r="B14" s="25"/>
      <c r="C14" s="25"/>
      <c r="D14" s="25"/>
      <c r="E14" s="67" t="s">
        <v>19</v>
      </c>
      <c r="F14" s="68"/>
      <c r="G14" s="36">
        <v>3876813</v>
      </c>
      <c r="H14" s="36">
        <v>0</v>
      </c>
      <c r="I14" s="36">
        <v>3876813</v>
      </c>
      <c r="J14" s="38"/>
      <c r="K14" s="36">
        <v>3876813</v>
      </c>
      <c r="L14" s="36">
        <v>0</v>
      </c>
      <c r="M14" s="36">
        <v>3876813</v>
      </c>
      <c r="N14" s="18">
        <f t="shared" si="2"/>
        <v>100</v>
      </c>
      <c r="O14" s="18" t="str">
        <f t="shared" si="0"/>
        <v>-</v>
      </c>
      <c r="P14" s="18">
        <f t="shared" si="1"/>
        <v>100</v>
      </c>
      <c r="Q14" s="18"/>
      <c r="R14" s="37">
        <v>100</v>
      </c>
      <c r="S14" s="13"/>
    </row>
    <row r="15" spans="1:19" s="4" customFormat="1" ht="16" customHeight="1">
      <c r="A15" s="24"/>
      <c r="B15" s="25"/>
      <c r="C15" s="25"/>
      <c r="D15" s="25" t="s">
        <v>78</v>
      </c>
      <c r="E15" s="45" t="s">
        <v>20</v>
      </c>
      <c r="F15" s="46"/>
      <c r="G15" s="36">
        <v>21324213</v>
      </c>
      <c r="H15" s="36">
        <v>175919</v>
      </c>
      <c r="I15" s="36">
        <v>21500132</v>
      </c>
      <c r="J15" s="38"/>
      <c r="K15" s="36">
        <v>21236886</v>
      </c>
      <c r="L15" s="36">
        <v>47030</v>
      </c>
      <c r="M15" s="36">
        <v>21283916</v>
      </c>
      <c r="N15" s="18">
        <f t="shared" si="2"/>
        <v>99.6</v>
      </c>
      <c r="O15" s="18">
        <f t="shared" si="0"/>
        <v>26.7</v>
      </c>
      <c r="P15" s="18">
        <f t="shared" si="1"/>
        <v>99</v>
      </c>
      <c r="Q15" s="18"/>
      <c r="R15" s="37">
        <v>99</v>
      </c>
      <c r="S15" s="13"/>
    </row>
    <row r="16" spans="1:19" s="4" customFormat="1" ht="16" customHeight="1">
      <c r="A16" s="24"/>
      <c r="B16" s="25"/>
      <c r="C16" s="25"/>
      <c r="D16" s="25" t="s">
        <v>79</v>
      </c>
      <c r="E16" s="45" t="s">
        <v>21</v>
      </c>
      <c r="F16" s="46"/>
      <c r="G16" s="36">
        <v>47055296</v>
      </c>
      <c r="H16" s="36">
        <v>323738</v>
      </c>
      <c r="I16" s="36">
        <v>47379034</v>
      </c>
      <c r="J16" s="38"/>
      <c r="K16" s="36">
        <v>46924589</v>
      </c>
      <c r="L16" s="36">
        <v>79928</v>
      </c>
      <c r="M16" s="36">
        <v>47004517</v>
      </c>
      <c r="N16" s="18">
        <f t="shared" si="2"/>
        <v>99.7</v>
      </c>
      <c r="O16" s="18">
        <f t="shared" si="0"/>
        <v>24.7</v>
      </c>
      <c r="P16" s="18">
        <f t="shared" si="1"/>
        <v>99.2</v>
      </c>
      <c r="Q16" s="18"/>
      <c r="R16" s="37">
        <v>99.3</v>
      </c>
      <c r="S16" s="13"/>
    </row>
    <row r="17" spans="1:19" s="4" customFormat="1" ht="16" customHeight="1">
      <c r="A17" s="24"/>
      <c r="B17" s="25"/>
      <c r="C17" s="26" t="s">
        <v>80</v>
      </c>
      <c r="D17" s="45" t="s">
        <v>22</v>
      </c>
      <c r="E17" s="45"/>
      <c r="F17" s="46"/>
      <c r="G17" s="36">
        <v>487596545</v>
      </c>
      <c r="H17" s="36">
        <v>5436756</v>
      </c>
      <c r="I17" s="36">
        <v>493033301</v>
      </c>
      <c r="J17" s="36">
        <v>0</v>
      </c>
      <c r="K17" s="36">
        <v>485342749</v>
      </c>
      <c r="L17" s="36">
        <v>2279688</v>
      </c>
      <c r="M17" s="36">
        <v>487622437</v>
      </c>
      <c r="N17" s="18">
        <f t="shared" si="2"/>
        <v>99.5</v>
      </c>
      <c r="O17" s="18">
        <f t="shared" si="0"/>
        <v>41.9</v>
      </c>
      <c r="P17" s="18">
        <f t="shared" si="1"/>
        <v>98.9</v>
      </c>
      <c r="Q17" s="18">
        <f>IF(J17=0,0,ROUND(M17/(I17-J17)*100,1))</f>
        <v>0</v>
      </c>
      <c r="R17" s="37">
        <v>98.8</v>
      </c>
      <c r="S17" s="13">
        <v>0</v>
      </c>
    </row>
    <row r="18" spans="1:19" s="4" customFormat="1" ht="16" customHeight="1">
      <c r="A18" s="24"/>
      <c r="B18" s="25"/>
      <c r="C18" s="25"/>
      <c r="D18" s="25" t="s">
        <v>76</v>
      </c>
      <c r="E18" s="45" t="s">
        <v>23</v>
      </c>
      <c r="F18" s="46"/>
      <c r="G18" s="36">
        <v>484728726</v>
      </c>
      <c r="H18" s="36">
        <v>5436756</v>
      </c>
      <c r="I18" s="36">
        <v>490165482</v>
      </c>
      <c r="J18" s="36">
        <v>0</v>
      </c>
      <c r="K18" s="36">
        <v>482474930</v>
      </c>
      <c r="L18" s="36">
        <v>2279688</v>
      </c>
      <c r="M18" s="36">
        <v>484754618</v>
      </c>
      <c r="N18" s="18">
        <f t="shared" si="2"/>
        <v>99.5</v>
      </c>
      <c r="O18" s="18">
        <f t="shared" si="0"/>
        <v>41.9</v>
      </c>
      <c r="P18" s="18">
        <f t="shared" si="1"/>
        <v>98.9</v>
      </c>
      <c r="Q18" s="18">
        <f>IF(J18=0,0,ROUND(M18/(I18-J18)*100,1))</f>
        <v>0</v>
      </c>
      <c r="R18" s="37">
        <v>98.8</v>
      </c>
      <c r="S18" s="13">
        <v>0</v>
      </c>
    </row>
    <row r="19" spans="1:19" s="4" customFormat="1" ht="16" customHeight="1">
      <c r="A19" s="24"/>
      <c r="B19" s="25"/>
      <c r="C19" s="25"/>
      <c r="D19" s="25"/>
      <c r="E19" s="25" t="s">
        <v>81</v>
      </c>
      <c r="F19" s="27" t="s">
        <v>24</v>
      </c>
      <c r="G19" s="36">
        <v>201694382</v>
      </c>
      <c r="H19" s="36">
        <v>2296889</v>
      </c>
      <c r="I19" s="36">
        <v>203991271</v>
      </c>
      <c r="J19" s="36">
        <v>0</v>
      </c>
      <c r="K19" s="36">
        <v>200760584</v>
      </c>
      <c r="L19" s="36">
        <v>976566</v>
      </c>
      <c r="M19" s="36">
        <v>201737150</v>
      </c>
      <c r="N19" s="18">
        <f t="shared" si="2"/>
        <v>99.5</v>
      </c>
      <c r="O19" s="18">
        <f t="shared" si="0"/>
        <v>42.5</v>
      </c>
      <c r="P19" s="18">
        <f t="shared" si="1"/>
        <v>98.9</v>
      </c>
      <c r="Q19" s="18">
        <f>IF(J19=0,0,ROUND(M19/(I19-J19)*100,1))</f>
        <v>0</v>
      </c>
      <c r="R19" s="37">
        <v>98.8</v>
      </c>
      <c r="S19" s="13">
        <v>0</v>
      </c>
    </row>
    <row r="20" spans="1:19" s="4" customFormat="1" ht="16" customHeight="1">
      <c r="A20" s="24"/>
      <c r="B20" s="25"/>
      <c r="C20" s="25"/>
      <c r="D20" s="25"/>
      <c r="E20" s="25" t="s">
        <v>82</v>
      </c>
      <c r="F20" s="27" t="s">
        <v>25</v>
      </c>
      <c r="G20" s="36">
        <v>215062446</v>
      </c>
      <c r="H20" s="36">
        <v>2500929</v>
      </c>
      <c r="I20" s="36">
        <v>217563375</v>
      </c>
      <c r="J20" s="38"/>
      <c r="K20" s="36">
        <v>214039840</v>
      </c>
      <c r="L20" s="36">
        <v>1047651</v>
      </c>
      <c r="M20" s="36">
        <v>215087491</v>
      </c>
      <c r="N20" s="18">
        <f t="shared" si="2"/>
        <v>99.5</v>
      </c>
      <c r="O20" s="18">
        <f t="shared" si="0"/>
        <v>41.9</v>
      </c>
      <c r="P20" s="18">
        <f t="shared" si="1"/>
        <v>98.9</v>
      </c>
      <c r="Q20" s="18"/>
      <c r="R20" s="37">
        <v>98.7</v>
      </c>
      <c r="S20" s="13"/>
    </row>
    <row r="21" spans="1:19" s="4" customFormat="1" ht="15.75" customHeight="1">
      <c r="A21" s="24"/>
      <c r="B21" s="25"/>
      <c r="C21" s="25"/>
      <c r="D21" s="25"/>
      <c r="E21" s="25" t="s">
        <v>83</v>
      </c>
      <c r="F21" s="27" t="s">
        <v>26</v>
      </c>
      <c r="G21" s="36">
        <v>67971898</v>
      </c>
      <c r="H21" s="36">
        <v>638938</v>
      </c>
      <c r="I21" s="36">
        <v>68610836</v>
      </c>
      <c r="J21" s="38"/>
      <c r="K21" s="36">
        <v>67674506</v>
      </c>
      <c r="L21" s="36">
        <v>255471</v>
      </c>
      <c r="M21" s="36">
        <v>67929977</v>
      </c>
      <c r="N21" s="18">
        <f t="shared" si="2"/>
        <v>99.6</v>
      </c>
      <c r="O21" s="18">
        <f t="shared" si="0"/>
        <v>40</v>
      </c>
      <c r="P21" s="18">
        <f t="shared" si="1"/>
        <v>99</v>
      </c>
      <c r="Q21" s="18"/>
      <c r="R21" s="37">
        <v>98.9</v>
      </c>
      <c r="S21" s="13"/>
    </row>
    <row r="22" spans="1:19" s="4" customFormat="1" ht="15.75" customHeight="1">
      <c r="A22" s="24"/>
      <c r="B22" s="25"/>
      <c r="C22" s="25"/>
      <c r="D22" s="25" t="s">
        <v>77</v>
      </c>
      <c r="E22" s="45" t="s">
        <v>27</v>
      </c>
      <c r="F22" s="46"/>
      <c r="G22" s="36">
        <v>2867819</v>
      </c>
      <c r="H22" s="38"/>
      <c r="I22" s="36">
        <v>2867819</v>
      </c>
      <c r="J22" s="38"/>
      <c r="K22" s="36">
        <v>2867819</v>
      </c>
      <c r="L22" s="38"/>
      <c r="M22" s="36">
        <v>2867819</v>
      </c>
      <c r="N22" s="18">
        <f t="shared" ref="N22:N29" si="3">IF(ISERROR(K22/G22),"-",ROUND(K22/G22*100,1))</f>
        <v>100</v>
      </c>
      <c r="O22" s="18" t="str">
        <f t="shared" ref="O22:O29" si="4">IF(ISERROR(L22/H22),"-",ROUND(L22/H22*100,1))</f>
        <v>-</v>
      </c>
      <c r="P22" s="18">
        <f t="shared" ref="P22:P29" si="5">IF(ISERROR(M22/I22),"-",ROUND(M22/I22*100,1))</f>
        <v>100</v>
      </c>
      <c r="Q22" s="18"/>
      <c r="R22" s="37">
        <v>100</v>
      </c>
      <c r="S22" s="13"/>
    </row>
    <row r="23" spans="1:19" s="4" customFormat="1" ht="16" customHeight="1">
      <c r="A23" s="24"/>
      <c r="B23" s="25"/>
      <c r="C23" s="26" t="s">
        <v>84</v>
      </c>
      <c r="D23" s="45" t="s">
        <v>28</v>
      </c>
      <c r="E23" s="45"/>
      <c r="F23" s="46"/>
      <c r="G23" s="36">
        <v>13951285</v>
      </c>
      <c r="H23" s="36">
        <v>464603</v>
      </c>
      <c r="I23" s="36">
        <v>15277519</v>
      </c>
      <c r="J23" s="38"/>
      <c r="K23" s="36">
        <v>13784982</v>
      </c>
      <c r="L23" s="36">
        <v>109979</v>
      </c>
      <c r="M23" s="36">
        <v>14756592</v>
      </c>
      <c r="N23" s="18">
        <f>IF(ISERROR(K23/G23),"-",ROUND(K23/G23*100,1))</f>
        <v>98.8</v>
      </c>
      <c r="O23" s="18">
        <f>IF(ISERROR(L23/H23),"-",ROUND(L23/H23*100,1))</f>
        <v>23.7</v>
      </c>
      <c r="P23" s="18">
        <f>IF(ISERROR(M23/I23),"-",ROUND(M23/I23*100,1))</f>
        <v>96.6</v>
      </c>
      <c r="Q23" s="18"/>
      <c r="R23" s="37">
        <v>96.4</v>
      </c>
      <c r="S23" s="13"/>
    </row>
    <row r="24" spans="1:19" s="4" customFormat="1" ht="16" customHeight="1">
      <c r="A24" s="24"/>
      <c r="B24" s="25"/>
      <c r="C24" s="26" t="s">
        <v>85</v>
      </c>
      <c r="D24" s="45" t="s">
        <v>29</v>
      </c>
      <c r="E24" s="45"/>
      <c r="F24" s="46"/>
      <c r="G24" s="36">
        <v>50702330</v>
      </c>
      <c r="H24" s="36">
        <v>75</v>
      </c>
      <c r="I24" s="36">
        <v>50702405</v>
      </c>
      <c r="J24" s="38"/>
      <c r="K24" s="36">
        <v>50702329</v>
      </c>
      <c r="L24" s="36">
        <v>0</v>
      </c>
      <c r="M24" s="36">
        <v>50702329</v>
      </c>
      <c r="N24" s="18">
        <f t="shared" si="3"/>
        <v>100</v>
      </c>
      <c r="O24" s="18">
        <f t="shared" si="4"/>
        <v>0</v>
      </c>
      <c r="P24" s="18">
        <f t="shared" si="5"/>
        <v>100</v>
      </c>
      <c r="Q24" s="18"/>
      <c r="R24" s="37">
        <v>100</v>
      </c>
      <c r="S24" s="13"/>
    </row>
    <row r="25" spans="1:19" s="4" customFormat="1" ht="16" customHeight="1">
      <c r="A25" s="24"/>
      <c r="B25" s="25"/>
      <c r="C25" s="26" t="s">
        <v>86</v>
      </c>
      <c r="D25" s="45" t="s">
        <v>30</v>
      </c>
      <c r="E25" s="45"/>
      <c r="F25" s="46"/>
      <c r="G25" s="36">
        <v>27494</v>
      </c>
      <c r="H25" s="36">
        <v>0</v>
      </c>
      <c r="I25" s="36">
        <v>27494</v>
      </c>
      <c r="J25" s="38"/>
      <c r="K25" s="36">
        <v>27494</v>
      </c>
      <c r="L25" s="36">
        <v>0</v>
      </c>
      <c r="M25" s="36">
        <v>27494</v>
      </c>
      <c r="N25" s="18">
        <f t="shared" si="3"/>
        <v>100</v>
      </c>
      <c r="O25" s="18" t="str">
        <f t="shared" si="4"/>
        <v>-</v>
      </c>
      <c r="P25" s="18">
        <f t="shared" si="5"/>
        <v>100</v>
      </c>
      <c r="Q25" s="18"/>
      <c r="R25" s="37">
        <v>100</v>
      </c>
      <c r="S25" s="13"/>
    </row>
    <row r="26" spans="1:19" s="4" customFormat="1" ht="16" customHeight="1">
      <c r="A26" s="24"/>
      <c r="B26" s="25"/>
      <c r="C26" s="26" t="s">
        <v>87</v>
      </c>
      <c r="D26" s="45" t="s">
        <v>31</v>
      </c>
      <c r="E26" s="45"/>
      <c r="F26" s="46"/>
      <c r="G26" s="36">
        <v>12816</v>
      </c>
      <c r="H26" s="36">
        <v>3854</v>
      </c>
      <c r="I26" s="36">
        <v>16670</v>
      </c>
      <c r="J26" s="36">
        <v>3854</v>
      </c>
      <c r="K26" s="36">
        <v>12816</v>
      </c>
      <c r="L26" s="36">
        <v>0</v>
      </c>
      <c r="M26" s="36">
        <v>12816</v>
      </c>
      <c r="N26" s="18">
        <f t="shared" si="3"/>
        <v>100</v>
      </c>
      <c r="O26" s="18">
        <f t="shared" si="4"/>
        <v>0</v>
      </c>
      <c r="P26" s="18">
        <f t="shared" si="5"/>
        <v>76.900000000000006</v>
      </c>
      <c r="Q26" s="18">
        <f>IF(J26=0,0,ROUND(M26/(I26-J26)*100,1))</f>
        <v>100</v>
      </c>
      <c r="R26" s="37">
        <v>0</v>
      </c>
      <c r="S26" s="13">
        <v>22.4</v>
      </c>
    </row>
    <row r="27" spans="1:19" s="4" customFormat="1" ht="16" customHeight="1">
      <c r="A27" s="24"/>
      <c r="B27" s="25"/>
      <c r="C27" s="26"/>
      <c r="D27" s="25" t="s">
        <v>76</v>
      </c>
      <c r="E27" s="45" t="s">
        <v>32</v>
      </c>
      <c r="F27" s="46"/>
      <c r="G27" s="36">
        <v>12816</v>
      </c>
      <c r="H27" s="36">
        <v>958</v>
      </c>
      <c r="I27" s="36">
        <v>13774</v>
      </c>
      <c r="J27" s="36">
        <v>958</v>
      </c>
      <c r="K27" s="36">
        <v>12816</v>
      </c>
      <c r="L27" s="36">
        <v>0</v>
      </c>
      <c r="M27" s="36">
        <v>12816</v>
      </c>
      <c r="N27" s="18">
        <f t="shared" si="3"/>
        <v>100</v>
      </c>
      <c r="O27" s="18">
        <f t="shared" si="4"/>
        <v>0</v>
      </c>
      <c r="P27" s="18">
        <f t="shared" si="5"/>
        <v>93</v>
      </c>
      <c r="Q27" s="18">
        <f>IF(J27=0,0,ROUND(M27/(I27-J27)*100,1))</f>
        <v>100</v>
      </c>
      <c r="R27" s="37">
        <v>0</v>
      </c>
      <c r="S27" s="13">
        <v>17.5</v>
      </c>
    </row>
    <row r="28" spans="1:19" s="4" customFormat="1" ht="16" customHeight="1">
      <c r="A28" s="24"/>
      <c r="B28" s="25"/>
      <c r="C28" s="25"/>
      <c r="D28" s="25" t="s">
        <v>77</v>
      </c>
      <c r="E28" s="45" t="s">
        <v>33</v>
      </c>
      <c r="F28" s="46"/>
      <c r="G28" s="36">
        <v>0</v>
      </c>
      <c r="H28" s="36">
        <v>2896</v>
      </c>
      <c r="I28" s="36">
        <v>2896</v>
      </c>
      <c r="J28" s="36">
        <v>2896</v>
      </c>
      <c r="K28" s="36">
        <v>0</v>
      </c>
      <c r="L28" s="36">
        <v>0</v>
      </c>
      <c r="M28" s="36">
        <v>0</v>
      </c>
      <c r="N28" s="18" t="str">
        <f t="shared" si="3"/>
        <v>-</v>
      </c>
      <c r="O28" s="18">
        <f t="shared" si="4"/>
        <v>0</v>
      </c>
      <c r="P28" s="18">
        <f t="shared" si="5"/>
        <v>0</v>
      </c>
      <c r="Q28" s="18" t="e">
        <f>IF(J28=0,0,ROUND(M28/(I28-J28)*100,1))</f>
        <v>#DIV/0!</v>
      </c>
      <c r="R28" s="37">
        <v>0</v>
      </c>
      <c r="S28" s="13">
        <v>56.7</v>
      </c>
    </row>
    <row r="29" spans="1:19" s="4" customFormat="1" ht="16" customHeight="1">
      <c r="A29" s="24"/>
      <c r="B29" s="25"/>
      <c r="C29" s="25"/>
      <c r="D29" s="25" t="s">
        <v>78</v>
      </c>
      <c r="E29" s="45" t="s">
        <v>34</v>
      </c>
      <c r="F29" s="46"/>
      <c r="G29" s="36">
        <v>0</v>
      </c>
      <c r="H29" s="36">
        <v>0</v>
      </c>
      <c r="I29" s="36">
        <v>0</v>
      </c>
      <c r="J29" s="38"/>
      <c r="K29" s="36">
        <v>0</v>
      </c>
      <c r="L29" s="36">
        <v>0</v>
      </c>
      <c r="M29" s="36">
        <v>0</v>
      </c>
      <c r="N29" s="18" t="str">
        <f t="shared" si="3"/>
        <v>-</v>
      </c>
      <c r="O29" s="18" t="str">
        <f t="shared" si="4"/>
        <v>-</v>
      </c>
      <c r="P29" s="18" t="str">
        <f t="shared" si="5"/>
        <v>-</v>
      </c>
      <c r="Q29" s="18"/>
      <c r="R29" s="37" t="s">
        <v>101</v>
      </c>
      <c r="S29" s="13"/>
    </row>
    <row r="30" spans="1:19" s="4" customFormat="1" ht="16" customHeight="1">
      <c r="A30" s="24"/>
      <c r="B30" s="25" t="s">
        <v>88</v>
      </c>
      <c r="C30" s="45" t="s">
        <v>35</v>
      </c>
      <c r="D30" s="45"/>
      <c r="E30" s="45"/>
      <c r="F30" s="46"/>
      <c r="G30" s="38"/>
      <c r="H30" s="38"/>
      <c r="I30" s="38"/>
      <c r="J30" s="38"/>
      <c r="K30" s="38"/>
      <c r="L30" s="38"/>
      <c r="M30" s="38"/>
      <c r="N30" s="19"/>
      <c r="O30" s="19"/>
      <c r="P30" s="19"/>
      <c r="Q30" s="19"/>
      <c r="R30" s="39"/>
      <c r="S30" s="13"/>
    </row>
    <row r="31" spans="1:19" s="4" customFormat="1" ht="15.75" customHeight="1">
      <c r="A31" s="24" t="s">
        <v>36</v>
      </c>
      <c r="B31" s="45" t="s">
        <v>37</v>
      </c>
      <c r="C31" s="45"/>
      <c r="D31" s="45"/>
      <c r="E31" s="45"/>
      <c r="F31" s="46"/>
      <c r="G31" s="36">
        <v>84884674</v>
      </c>
      <c r="H31" s="36">
        <v>848693</v>
      </c>
      <c r="I31" s="36">
        <v>85733367</v>
      </c>
      <c r="J31" s="36">
        <v>0</v>
      </c>
      <c r="K31" s="36">
        <v>84544085</v>
      </c>
      <c r="L31" s="36">
        <v>384185</v>
      </c>
      <c r="M31" s="36">
        <v>84928270</v>
      </c>
      <c r="N31" s="18">
        <f t="shared" ref="N31:P37" si="6">IF(ISERROR(K31/G31),"-",ROUND(K31/G31*100,1))</f>
        <v>99.6</v>
      </c>
      <c r="O31" s="18">
        <f t="shared" si="6"/>
        <v>45.3</v>
      </c>
      <c r="P31" s="18">
        <f t="shared" si="6"/>
        <v>99.1</v>
      </c>
      <c r="Q31" s="18">
        <f>IF(J31=0,0,ROUND(M31/(I31-J31)*100,1))</f>
        <v>0</v>
      </c>
      <c r="R31" s="37">
        <v>98.9</v>
      </c>
      <c r="S31" s="13">
        <v>0</v>
      </c>
    </row>
    <row r="32" spans="1:19" s="4" customFormat="1" ht="16" customHeight="1">
      <c r="A32" s="24"/>
      <c r="B32" s="25" t="s">
        <v>74</v>
      </c>
      <c r="C32" s="45" t="s">
        <v>38</v>
      </c>
      <c r="D32" s="45"/>
      <c r="E32" s="45"/>
      <c r="F32" s="46"/>
      <c r="G32" s="36">
        <v>84884674</v>
      </c>
      <c r="H32" s="36">
        <v>848693</v>
      </c>
      <c r="I32" s="36">
        <v>85733367</v>
      </c>
      <c r="J32" s="36">
        <v>0</v>
      </c>
      <c r="K32" s="36">
        <v>84544085</v>
      </c>
      <c r="L32" s="36">
        <v>384185</v>
      </c>
      <c r="M32" s="36">
        <v>84928270</v>
      </c>
      <c r="N32" s="18">
        <f t="shared" si="6"/>
        <v>99.6</v>
      </c>
      <c r="O32" s="18">
        <f t="shared" si="6"/>
        <v>45.3</v>
      </c>
      <c r="P32" s="18">
        <f t="shared" si="6"/>
        <v>99.1</v>
      </c>
      <c r="Q32" s="18">
        <f>IF(J32=0,0,ROUND(M32/(I32-J32)*100,1))</f>
        <v>0</v>
      </c>
      <c r="R32" s="37">
        <v>98.9</v>
      </c>
      <c r="S32" s="13">
        <v>0</v>
      </c>
    </row>
    <row r="33" spans="1:19" s="4" customFormat="1" ht="16" customHeight="1">
      <c r="A33" s="24"/>
      <c r="B33" s="25"/>
      <c r="C33" s="26" t="s">
        <v>75</v>
      </c>
      <c r="D33" s="45" t="s">
        <v>39</v>
      </c>
      <c r="E33" s="45"/>
      <c r="F33" s="46"/>
      <c r="G33" s="36">
        <v>68035</v>
      </c>
      <c r="H33" s="36">
        <v>0</v>
      </c>
      <c r="I33" s="36">
        <v>68035</v>
      </c>
      <c r="J33" s="38"/>
      <c r="K33" s="36">
        <v>68035</v>
      </c>
      <c r="L33" s="36">
        <v>0</v>
      </c>
      <c r="M33" s="36">
        <v>68035</v>
      </c>
      <c r="N33" s="18">
        <f t="shared" si="6"/>
        <v>100</v>
      </c>
      <c r="O33" s="18" t="str">
        <f t="shared" si="6"/>
        <v>-</v>
      </c>
      <c r="P33" s="18">
        <f t="shared" si="6"/>
        <v>100</v>
      </c>
      <c r="Q33" s="18"/>
      <c r="R33" s="37">
        <v>100</v>
      </c>
      <c r="S33" s="13"/>
    </row>
    <row r="34" spans="1:19" s="4" customFormat="1" ht="16" customHeight="1">
      <c r="A34" s="24"/>
      <c r="B34" s="25"/>
      <c r="C34" s="26" t="s">
        <v>80</v>
      </c>
      <c r="D34" s="45" t="s">
        <v>40</v>
      </c>
      <c r="E34" s="45"/>
      <c r="F34" s="46"/>
      <c r="G34" s="36">
        <v>9683800</v>
      </c>
      <c r="H34" s="36">
        <v>31294</v>
      </c>
      <c r="I34" s="36">
        <v>9715094</v>
      </c>
      <c r="J34" s="38"/>
      <c r="K34" s="36">
        <v>9682066</v>
      </c>
      <c r="L34" s="36">
        <v>20607</v>
      </c>
      <c r="M34" s="36">
        <v>9702673</v>
      </c>
      <c r="N34" s="18">
        <f t="shared" si="6"/>
        <v>100</v>
      </c>
      <c r="O34" s="18">
        <f t="shared" si="6"/>
        <v>65.8</v>
      </c>
      <c r="P34" s="18">
        <f t="shared" si="6"/>
        <v>99.9</v>
      </c>
      <c r="Q34" s="18"/>
      <c r="R34" s="37">
        <v>99.7</v>
      </c>
      <c r="S34" s="13"/>
    </row>
    <row r="35" spans="1:19" s="4" customFormat="1" ht="16" customHeight="1">
      <c r="A35" s="24"/>
      <c r="B35" s="25"/>
      <c r="C35" s="26" t="s">
        <v>84</v>
      </c>
      <c r="D35" s="45" t="s">
        <v>41</v>
      </c>
      <c r="E35" s="45"/>
      <c r="F35" s="46"/>
      <c r="G35" s="36">
        <v>75132839</v>
      </c>
      <c r="H35" s="36">
        <v>817399</v>
      </c>
      <c r="I35" s="36">
        <v>75950238</v>
      </c>
      <c r="J35" s="36">
        <v>0</v>
      </c>
      <c r="K35" s="36">
        <v>74793984</v>
      </c>
      <c r="L35" s="36">
        <v>363578</v>
      </c>
      <c r="M35" s="36">
        <v>75157562</v>
      </c>
      <c r="N35" s="18">
        <f t="shared" si="6"/>
        <v>99.5</v>
      </c>
      <c r="O35" s="18">
        <f t="shared" si="6"/>
        <v>44.5</v>
      </c>
      <c r="P35" s="18">
        <f t="shared" si="6"/>
        <v>99</v>
      </c>
      <c r="Q35" s="18">
        <f>IF(J35=0,0,ROUND(M35/(I35-J35)*100,1))</f>
        <v>0</v>
      </c>
      <c r="R35" s="37">
        <v>98.8</v>
      </c>
      <c r="S35" s="13">
        <v>0</v>
      </c>
    </row>
    <row r="36" spans="1:19" s="4" customFormat="1" ht="16" customHeight="1">
      <c r="A36" s="24"/>
      <c r="B36" s="25"/>
      <c r="C36" s="26"/>
      <c r="D36" s="25" t="s">
        <v>76</v>
      </c>
      <c r="E36" s="45" t="s">
        <v>24</v>
      </c>
      <c r="F36" s="46"/>
      <c r="G36" s="36">
        <v>42953671</v>
      </c>
      <c r="H36" s="36">
        <v>465570</v>
      </c>
      <c r="I36" s="36">
        <v>43419241</v>
      </c>
      <c r="J36" s="36">
        <v>0</v>
      </c>
      <c r="K36" s="36">
        <v>42760793</v>
      </c>
      <c r="L36" s="36">
        <v>207223</v>
      </c>
      <c r="M36" s="36">
        <v>42968016</v>
      </c>
      <c r="N36" s="18">
        <f t="shared" si="6"/>
        <v>99.6</v>
      </c>
      <c r="O36" s="18">
        <f t="shared" si="6"/>
        <v>44.5</v>
      </c>
      <c r="P36" s="18">
        <f t="shared" si="6"/>
        <v>99</v>
      </c>
      <c r="Q36" s="18">
        <f>IF(J36=0,0,ROUND(M36/(I36-J36)*100,1))</f>
        <v>0</v>
      </c>
      <c r="R36" s="37">
        <v>98.8</v>
      </c>
      <c r="S36" s="13">
        <v>0</v>
      </c>
    </row>
    <row r="37" spans="1:19" s="4" customFormat="1" ht="16" customHeight="1">
      <c r="A37" s="24"/>
      <c r="B37" s="25"/>
      <c r="C37" s="25"/>
      <c r="D37" s="25" t="s">
        <v>77</v>
      </c>
      <c r="E37" s="45" t="s">
        <v>25</v>
      </c>
      <c r="F37" s="46"/>
      <c r="G37" s="36">
        <v>32179168</v>
      </c>
      <c r="H37" s="36">
        <v>351829</v>
      </c>
      <c r="I37" s="36">
        <v>32530997</v>
      </c>
      <c r="J37" s="38"/>
      <c r="K37" s="36">
        <v>32033191</v>
      </c>
      <c r="L37" s="36">
        <v>156355</v>
      </c>
      <c r="M37" s="36">
        <v>32189546</v>
      </c>
      <c r="N37" s="18">
        <f t="shared" si="6"/>
        <v>99.5</v>
      </c>
      <c r="O37" s="18">
        <f t="shared" si="6"/>
        <v>44.4</v>
      </c>
      <c r="P37" s="18">
        <f t="shared" si="6"/>
        <v>99</v>
      </c>
      <c r="Q37" s="18"/>
      <c r="R37" s="37">
        <v>98.8</v>
      </c>
      <c r="S37" s="13"/>
    </row>
    <row r="38" spans="1:19" s="4" customFormat="1" ht="16" customHeight="1">
      <c r="A38" s="24"/>
      <c r="B38" s="25"/>
      <c r="C38" s="26" t="s">
        <v>85</v>
      </c>
      <c r="D38" s="45" t="s">
        <v>42</v>
      </c>
      <c r="E38" s="45"/>
      <c r="F38" s="46"/>
      <c r="G38" s="38"/>
      <c r="H38" s="38"/>
      <c r="I38" s="38"/>
      <c r="J38" s="38"/>
      <c r="K38" s="38"/>
      <c r="L38" s="38"/>
      <c r="M38" s="38"/>
      <c r="N38" s="19"/>
      <c r="O38" s="19"/>
      <c r="P38" s="19"/>
      <c r="Q38" s="19"/>
      <c r="R38" s="39"/>
      <c r="S38" s="13"/>
    </row>
    <row r="39" spans="1:19" s="4" customFormat="1" ht="16" customHeight="1">
      <c r="A39" s="24"/>
      <c r="B39" s="25"/>
      <c r="C39" s="26" t="s">
        <v>86</v>
      </c>
      <c r="D39" s="45" t="s">
        <v>43</v>
      </c>
      <c r="E39" s="45"/>
      <c r="F39" s="46"/>
      <c r="G39" s="38"/>
      <c r="H39" s="38"/>
      <c r="I39" s="38"/>
      <c r="J39" s="38"/>
      <c r="K39" s="38"/>
      <c r="L39" s="38"/>
      <c r="M39" s="38"/>
      <c r="N39" s="19"/>
      <c r="O39" s="19"/>
      <c r="P39" s="19"/>
      <c r="Q39" s="19"/>
      <c r="R39" s="39"/>
      <c r="S39" s="13"/>
    </row>
    <row r="40" spans="1:19" s="4" customFormat="1" ht="16" customHeight="1">
      <c r="A40" s="24"/>
      <c r="B40" s="25"/>
      <c r="C40" s="26" t="s">
        <v>87</v>
      </c>
      <c r="D40" s="45" t="s">
        <v>44</v>
      </c>
      <c r="E40" s="45"/>
      <c r="F40" s="46"/>
      <c r="G40" s="38"/>
      <c r="H40" s="38"/>
      <c r="I40" s="38"/>
      <c r="J40" s="38"/>
      <c r="K40" s="38"/>
      <c r="L40" s="38"/>
      <c r="M40" s="38"/>
      <c r="N40" s="19"/>
      <c r="O40" s="19"/>
      <c r="P40" s="19"/>
      <c r="Q40" s="19"/>
      <c r="R40" s="39"/>
      <c r="S40" s="13"/>
    </row>
    <row r="41" spans="1:19" s="4" customFormat="1" ht="16" customHeight="1">
      <c r="A41" s="24"/>
      <c r="B41" s="25" t="s">
        <v>88</v>
      </c>
      <c r="C41" s="45" t="s">
        <v>45</v>
      </c>
      <c r="D41" s="45"/>
      <c r="E41" s="45"/>
      <c r="F41" s="46"/>
      <c r="G41" s="38"/>
      <c r="H41" s="38"/>
      <c r="I41" s="38"/>
      <c r="J41" s="38"/>
      <c r="K41" s="38"/>
      <c r="L41" s="38"/>
      <c r="M41" s="38"/>
      <c r="N41" s="19"/>
      <c r="O41" s="19"/>
      <c r="P41" s="19"/>
      <c r="Q41" s="19"/>
      <c r="R41" s="39"/>
      <c r="S41" s="13"/>
    </row>
    <row r="42" spans="1:19" s="4" customFormat="1" ht="16" customHeight="1" thickBot="1">
      <c r="A42" s="28" t="s">
        <v>46</v>
      </c>
      <c r="B42" s="47" t="s">
        <v>47</v>
      </c>
      <c r="C42" s="47"/>
      <c r="D42" s="47"/>
      <c r="E42" s="47"/>
      <c r="F42" s="48"/>
      <c r="G42" s="40"/>
      <c r="H42" s="40"/>
      <c r="I42" s="40"/>
      <c r="J42" s="41"/>
      <c r="K42" s="41"/>
      <c r="L42" s="41"/>
      <c r="M42" s="41"/>
      <c r="N42" s="20"/>
      <c r="O42" s="20"/>
      <c r="P42" s="20"/>
      <c r="Q42" s="20"/>
      <c r="R42" s="42"/>
      <c r="S42" s="13"/>
    </row>
    <row r="43" spans="1:19" s="4" customFormat="1" ht="16" customHeight="1" thickTop="1">
      <c r="A43" s="29"/>
      <c r="B43" s="49" t="s">
        <v>48</v>
      </c>
      <c r="C43" s="49"/>
      <c r="D43" s="49"/>
      <c r="E43" s="49"/>
      <c r="F43" s="50"/>
      <c r="G43" s="43">
        <v>1232435592</v>
      </c>
      <c r="H43" s="43">
        <v>18763386</v>
      </c>
      <c r="I43" s="43">
        <v>1252060609</v>
      </c>
      <c r="J43" s="43">
        <v>3854</v>
      </c>
      <c r="K43" s="43">
        <v>1224564654</v>
      </c>
      <c r="L43" s="43">
        <v>6867472</v>
      </c>
      <c r="M43" s="43">
        <v>1232293757</v>
      </c>
      <c r="N43" s="21">
        <f t="shared" ref="N43:P44" si="7">IF(ISERROR(K43/G43),"-",ROUND(K43/G43*100,1))</f>
        <v>99.4</v>
      </c>
      <c r="O43" s="21">
        <f t="shared" si="7"/>
        <v>36.6</v>
      </c>
      <c r="P43" s="21">
        <f t="shared" si="7"/>
        <v>98.4</v>
      </c>
      <c r="Q43" s="21">
        <f>IF(J43=0,0,ROUND(M43/(I43-J43)*100,1))</f>
        <v>98.4</v>
      </c>
      <c r="R43" s="44">
        <v>98.3</v>
      </c>
      <c r="S43" s="13">
        <v>91.7</v>
      </c>
    </row>
    <row r="44" spans="1:19" s="4" customFormat="1" ht="16" customHeight="1">
      <c r="A44" s="24"/>
      <c r="B44" s="45" t="s">
        <v>49</v>
      </c>
      <c r="C44" s="45"/>
      <c r="D44" s="45"/>
      <c r="E44" s="45"/>
      <c r="F44" s="46"/>
      <c r="G44" s="36">
        <v>138203188</v>
      </c>
      <c r="H44" s="36">
        <v>25047863</v>
      </c>
      <c r="I44" s="36">
        <v>163251051</v>
      </c>
      <c r="J44" s="38"/>
      <c r="K44" s="36">
        <v>130445290</v>
      </c>
      <c r="L44" s="36">
        <v>6501605</v>
      </c>
      <c r="M44" s="36">
        <v>136946895</v>
      </c>
      <c r="N44" s="18">
        <f t="shared" si="7"/>
        <v>94.4</v>
      </c>
      <c r="O44" s="18">
        <f t="shared" si="7"/>
        <v>26</v>
      </c>
      <c r="P44" s="18">
        <f t="shared" si="7"/>
        <v>83.9</v>
      </c>
      <c r="Q44" s="18"/>
      <c r="R44" s="37">
        <v>83.4</v>
      </c>
      <c r="S44" s="13"/>
    </row>
    <row r="45" spans="1:19" s="4" customFormat="1" ht="16" customHeight="1" thickBot="1">
      <c r="A45" s="30"/>
      <c r="B45" s="51" t="s">
        <v>50</v>
      </c>
      <c r="C45" s="51"/>
      <c r="D45" s="51"/>
      <c r="E45" s="51"/>
      <c r="F45" s="52"/>
      <c r="G45" s="32"/>
      <c r="H45" s="32"/>
      <c r="I45" s="32"/>
      <c r="J45" s="32"/>
      <c r="K45" s="32"/>
      <c r="L45" s="32"/>
      <c r="M45" s="32"/>
      <c r="N45" s="22"/>
      <c r="O45" s="22"/>
      <c r="P45" s="22"/>
      <c r="Q45" s="22"/>
      <c r="R45" s="33"/>
      <c r="S45" s="13"/>
    </row>
    <row r="46" spans="1:19" s="4" customFormat="1" ht="16" customHeight="1">
      <c r="A46" s="55" t="s">
        <v>102</v>
      </c>
      <c r="B46" s="55"/>
      <c r="C46" s="55"/>
      <c r="D46" s="55"/>
      <c r="E46" s="55"/>
      <c r="F46" s="55"/>
      <c r="G46" s="55"/>
      <c r="H46" s="55"/>
      <c r="I46" s="55"/>
      <c r="J46" s="55"/>
    </row>
    <row r="47" spans="1:19" s="4" customFormat="1" ht="16" customHeight="1">
      <c r="A47" s="56"/>
      <c r="B47" s="56"/>
      <c r="C47" s="56"/>
      <c r="D47" s="56"/>
      <c r="E47" s="56"/>
      <c r="F47" s="56"/>
      <c r="G47" s="56"/>
      <c r="H47" s="56"/>
      <c r="I47" s="56"/>
      <c r="J47" s="56"/>
    </row>
    <row r="48" spans="1:19">
      <c r="A48" s="53" t="s">
        <v>103</v>
      </c>
      <c r="B48" s="54"/>
      <c r="C48" s="54"/>
      <c r="D48" s="54"/>
      <c r="E48" s="54"/>
      <c r="F48" s="54"/>
      <c r="G48" s="54"/>
      <c r="H48" s="54"/>
      <c r="I48" s="54"/>
      <c r="J48" s="54"/>
    </row>
    <row r="49" spans="1:10">
      <c r="A49" s="54"/>
      <c r="B49" s="54"/>
      <c r="C49" s="54"/>
      <c r="D49" s="54"/>
      <c r="E49" s="54"/>
      <c r="F49" s="54"/>
      <c r="G49" s="54"/>
      <c r="H49" s="54"/>
      <c r="I49" s="54"/>
      <c r="J49" s="54"/>
    </row>
  </sheetData>
  <mergeCells count="47">
    <mergeCell ref="A5:F8"/>
    <mergeCell ref="G5:J5"/>
    <mergeCell ref="E28:F28"/>
    <mergeCell ref="E14:F14"/>
    <mergeCell ref="E15:F15"/>
    <mergeCell ref="E16:F16"/>
    <mergeCell ref="D17:F17"/>
    <mergeCell ref="E18:F18"/>
    <mergeCell ref="E22:F22"/>
    <mergeCell ref="D23:F23"/>
    <mergeCell ref="D24:F24"/>
    <mergeCell ref="D25:F25"/>
    <mergeCell ref="D26:F26"/>
    <mergeCell ref="B9:F9"/>
    <mergeCell ref="C10:F10"/>
    <mergeCell ref="D11:F11"/>
    <mergeCell ref="E12:F12"/>
    <mergeCell ref="A48:J49"/>
    <mergeCell ref="A46:J47"/>
    <mergeCell ref="E13:F13"/>
    <mergeCell ref="N5:R5"/>
    <mergeCell ref="G6:G7"/>
    <mergeCell ref="H6:H7"/>
    <mergeCell ref="I6:I7"/>
    <mergeCell ref="K6:K7"/>
    <mergeCell ref="L6:L7"/>
    <mergeCell ref="M6:M7"/>
    <mergeCell ref="N6:P6"/>
    <mergeCell ref="K5:M5"/>
    <mergeCell ref="E27:F27"/>
    <mergeCell ref="D40:F40"/>
    <mergeCell ref="E29:F29"/>
    <mergeCell ref="C30:F30"/>
    <mergeCell ref="B31:F31"/>
    <mergeCell ref="C32:F32"/>
    <mergeCell ref="D33:F33"/>
    <mergeCell ref="D34:F34"/>
    <mergeCell ref="D35:F35"/>
    <mergeCell ref="E36:F36"/>
    <mergeCell ref="E37:F37"/>
    <mergeCell ref="D38:F38"/>
    <mergeCell ref="D39:F39"/>
    <mergeCell ref="C41:F41"/>
    <mergeCell ref="B42:F42"/>
    <mergeCell ref="B43:F43"/>
    <mergeCell ref="B44:F44"/>
    <mergeCell ref="B45:F45"/>
  </mergeCells>
  <phoneticPr fontId="2"/>
  <pageMargins left="0.78740157480314965" right="0.78740157480314965" top="0.98425196850393704" bottom="0.98425196850393704" header="0.51181102362204722" footer="0.51181102362204722"/>
  <pageSetup paperSize="9" scale="94" firstPageNumber="295" fitToWidth="2" orientation="portrait" useFirstPageNumber="1" r:id="rId1"/>
  <headerFooter differentOddEven="1" scaleWithDoc="0" alignWithMargins="0">
    <oddHeader>&amp;L&amp;"ＭＳ Ｐゴシック,標準"&amp;12Ⅱ　市町村税の納税
　２　徴収実績・納税率</oddHeader>
    <oddFooter>&amp;C&amp;"ＭＳ ゴシック,標準"&amp;P</oddFooter>
    <evenFooter>&amp;C&amp;P</evenFooter>
  </headerFooter>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S49"/>
  <sheetViews>
    <sheetView view="pageBreakPreview" zoomScaleNormal="100" zoomScaleSheetLayoutView="100" workbookViewId="0"/>
  </sheetViews>
  <sheetFormatPr defaultColWidth="9" defaultRowHeight="13"/>
  <cols>
    <col min="1" max="5" width="2.453125" style="1" customWidth="1"/>
    <col min="6" max="6" width="16.26953125" style="1" customWidth="1"/>
    <col min="7" max="13" width="13.6328125" style="1" customWidth="1"/>
    <col min="14" max="16" width="7.7265625" style="1" customWidth="1"/>
    <col min="17" max="17" width="7.7265625" style="1" hidden="1" customWidth="1"/>
    <col min="18" max="18" width="7.7265625" style="1" customWidth="1"/>
    <col min="19" max="19" width="7.36328125" style="1" hidden="1" customWidth="1"/>
    <col min="20" max="16384" width="9" style="1"/>
  </cols>
  <sheetData>
    <row r="1" spans="1:19" ht="21">
      <c r="A1" s="2"/>
      <c r="B1" s="3"/>
      <c r="C1" s="3"/>
      <c r="D1" s="3"/>
      <c r="E1" s="3"/>
      <c r="F1" s="3"/>
    </row>
    <row r="2" spans="1:19" ht="21">
      <c r="A2" s="1" t="s">
        <v>104</v>
      </c>
      <c r="B2" s="3"/>
      <c r="C2" s="3"/>
      <c r="D2" s="3"/>
      <c r="E2" s="3"/>
      <c r="F2" s="3"/>
    </row>
    <row r="3" spans="1:19" s="4" customFormat="1" ht="16" customHeight="1">
      <c r="S3" s="5" t="s">
        <v>1</v>
      </c>
    </row>
    <row r="4" spans="1:19" s="4" customFormat="1" ht="16" customHeight="1" thickBot="1">
      <c r="A4" s="4" t="s">
        <v>51</v>
      </c>
      <c r="P4" s="4" t="s">
        <v>100</v>
      </c>
      <c r="S4" s="5"/>
    </row>
    <row r="5" spans="1:19" s="4" customFormat="1" ht="16" customHeight="1">
      <c r="A5" s="63"/>
      <c r="B5" s="57"/>
      <c r="C5" s="57"/>
      <c r="D5" s="57"/>
      <c r="E5" s="57"/>
      <c r="F5" s="57"/>
      <c r="G5" s="62" t="s">
        <v>2</v>
      </c>
      <c r="H5" s="62"/>
      <c r="I5" s="62"/>
      <c r="J5" s="62"/>
      <c r="K5" s="62" t="s">
        <v>3</v>
      </c>
      <c r="L5" s="62"/>
      <c r="M5" s="62"/>
      <c r="N5" s="57" t="s">
        <v>4</v>
      </c>
      <c r="O5" s="57"/>
      <c r="P5" s="57"/>
      <c r="Q5" s="57"/>
      <c r="R5" s="58"/>
      <c r="S5" s="6"/>
    </row>
    <row r="6" spans="1:19" s="4" customFormat="1" ht="16" customHeight="1">
      <c r="A6" s="64"/>
      <c r="B6" s="61"/>
      <c r="C6" s="61"/>
      <c r="D6" s="61"/>
      <c r="E6" s="61"/>
      <c r="F6" s="61"/>
      <c r="G6" s="59" t="s">
        <v>5</v>
      </c>
      <c r="H6" s="59" t="s">
        <v>6</v>
      </c>
      <c r="I6" s="59" t="s">
        <v>7</v>
      </c>
      <c r="J6" s="14" t="s">
        <v>8</v>
      </c>
      <c r="K6" s="59" t="s">
        <v>5</v>
      </c>
      <c r="L6" s="59" t="s">
        <v>6</v>
      </c>
      <c r="M6" s="59" t="s">
        <v>7</v>
      </c>
      <c r="N6" s="61" t="s">
        <v>105</v>
      </c>
      <c r="O6" s="61"/>
      <c r="P6" s="61"/>
      <c r="Q6" s="16"/>
      <c r="R6" s="31" t="s">
        <v>106</v>
      </c>
      <c r="S6" s="6"/>
    </row>
    <row r="7" spans="1:19" s="4" customFormat="1" ht="16" customHeight="1">
      <c r="A7" s="64"/>
      <c r="B7" s="61"/>
      <c r="C7" s="61"/>
      <c r="D7" s="61"/>
      <c r="E7" s="61"/>
      <c r="F7" s="61"/>
      <c r="G7" s="60"/>
      <c r="H7" s="60"/>
      <c r="I7" s="60"/>
      <c r="J7" s="15" t="s">
        <v>9</v>
      </c>
      <c r="K7" s="60"/>
      <c r="L7" s="60"/>
      <c r="M7" s="60"/>
      <c r="N7" s="8" t="s">
        <v>10</v>
      </c>
      <c r="O7" s="8" t="s">
        <v>11</v>
      </c>
      <c r="P7" s="8" t="s">
        <v>7</v>
      </c>
      <c r="Q7" s="8" t="s">
        <v>12</v>
      </c>
      <c r="R7" s="9" t="s">
        <v>7</v>
      </c>
      <c r="S7" s="7" t="s">
        <v>12</v>
      </c>
    </row>
    <row r="8" spans="1:19" s="4" customFormat="1" ht="16" customHeight="1" thickBot="1">
      <c r="A8" s="65"/>
      <c r="B8" s="66"/>
      <c r="C8" s="66"/>
      <c r="D8" s="66"/>
      <c r="E8" s="66"/>
      <c r="F8" s="66"/>
      <c r="G8" s="10" t="s">
        <v>63</v>
      </c>
      <c r="H8" s="10" t="s">
        <v>64</v>
      </c>
      <c r="I8" s="10" t="s">
        <v>65</v>
      </c>
      <c r="J8" s="10" t="s">
        <v>66</v>
      </c>
      <c r="K8" s="10" t="s">
        <v>67</v>
      </c>
      <c r="L8" s="10" t="s">
        <v>68</v>
      </c>
      <c r="M8" s="10" t="s">
        <v>69</v>
      </c>
      <c r="N8" s="10" t="s">
        <v>70</v>
      </c>
      <c r="O8" s="10" t="s">
        <v>71</v>
      </c>
      <c r="P8" s="10" t="s">
        <v>72</v>
      </c>
      <c r="Q8" s="10" t="s">
        <v>73</v>
      </c>
      <c r="R8" s="11"/>
      <c r="S8" s="12"/>
    </row>
    <row r="9" spans="1:19" s="4" customFormat="1" ht="16" customHeight="1">
      <c r="A9" s="23" t="s">
        <v>13</v>
      </c>
      <c r="B9" s="69" t="s">
        <v>14</v>
      </c>
      <c r="C9" s="69"/>
      <c r="D9" s="69"/>
      <c r="E9" s="69"/>
      <c r="F9" s="70"/>
      <c r="G9" s="34">
        <v>1078985814</v>
      </c>
      <c r="H9" s="34">
        <v>16936960</v>
      </c>
      <c r="I9" s="34">
        <v>1096684340</v>
      </c>
      <c r="J9" s="34">
        <v>3854</v>
      </c>
      <c r="K9" s="34">
        <v>1071857894</v>
      </c>
      <c r="L9" s="34">
        <v>6188078</v>
      </c>
      <c r="M9" s="34">
        <v>1078807538</v>
      </c>
      <c r="N9" s="17">
        <f t="shared" ref="N9:N21" si="0">IF(ISERROR(K9/G9),"-",ROUND(K9/G9*100,1))</f>
        <v>99.3</v>
      </c>
      <c r="O9" s="17">
        <f t="shared" ref="O9:O21" si="1">IF(ISERROR(L9/H9),"-",ROUND(L9/H9*100,1))</f>
        <v>36.5</v>
      </c>
      <c r="P9" s="17">
        <f t="shared" ref="P9:P21" si="2">IF(ISERROR(M9/I9),"-",ROUND(M9/I9*100,1))</f>
        <v>98.4</v>
      </c>
      <c r="Q9" s="17">
        <f>IF(J9=0,"-",ROUND(M9/(I9-J9)*100,1))</f>
        <v>98.4</v>
      </c>
      <c r="R9" s="35">
        <v>98.3</v>
      </c>
      <c r="S9" s="13">
        <v>91.7</v>
      </c>
    </row>
    <row r="10" spans="1:19" s="4" customFormat="1" ht="16" customHeight="1">
      <c r="A10" s="24"/>
      <c r="B10" s="25" t="s">
        <v>74</v>
      </c>
      <c r="C10" s="45" t="s">
        <v>15</v>
      </c>
      <c r="D10" s="45"/>
      <c r="E10" s="45"/>
      <c r="F10" s="46"/>
      <c r="G10" s="36">
        <v>1078985814</v>
      </c>
      <c r="H10" s="36">
        <v>16936960</v>
      </c>
      <c r="I10" s="36">
        <v>1096684340</v>
      </c>
      <c r="J10" s="36">
        <v>3854</v>
      </c>
      <c r="K10" s="36">
        <v>1071857894</v>
      </c>
      <c r="L10" s="36">
        <v>6188078</v>
      </c>
      <c r="M10" s="36">
        <v>1078807538</v>
      </c>
      <c r="N10" s="18">
        <f t="shared" si="0"/>
        <v>99.3</v>
      </c>
      <c r="O10" s="18">
        <f t="shared" si="1"/>
        <v>36.5</v>
      </c>
      <c r="P10" s="18">
        <f t="shared" si="2"/>
        <v>98.4</v>
      </c>
      <c r="Q10" s="18">
        <f>IF(J10=0,"-",ROUND(M10/(I10-J10)*100,1))</f>
        <v>98.4</v>
      </c>
      <c r="R10" s="37">
        <v>98.3</v>
      </c>
      <c r="S10" s="13">
        <v>91.7</v>
      </c>
    </row>
    <row r="11" spans="1:19" s="4" customFormat="1" ht="16" customHeight="1">
      <c r="A11" s="24"/>
      <c r="B11" s="25"/>
      <c r="C11" s="26" t="s">
        <v>75</v>
      </c>
      <c r="D11" s="45" t="s">
        <v>16</v>
      </c>
      <c r="E11" s="45"/>
      <c r="F11" s="46"/>
      <c r="G11" s="36">
        <v>566117623</v>
      </c>
      <c r="H11" s="36">
        <v>11561231</v>
      </c>
      <c r="I11" s="36">
        <v>577678854</v>
      </c>
      <c r="J11" s="38"/>
      <c r="K11" s="36">
        <v>561227023</v>
      </c>
      <c r="L11" s="36">
        <v>3932566</v>
      </c>
      <c r="M11" s="36">
        <v>565159589</v>
      </c>
      <c r="N11" s="18">
        <f t="shared" si="0"/>
        <v>99.1</v>
      </c>
      <c r="O11" s="18">
        <f t="shared" si="1"/>
        <v>34</v>
      </c>
      <c r="P11" s="18">
        <f t="shared" si="2"/>
        <v>97.8</v>
      </c>
      <c r="Q11" s="18"/>
      <c r="R11" s="37">
        <v>97.7</v>
      </c>
      <c r="S11" s="13"/>
    </row>
    <row r="12" spans="1:19" s="4" customFormat="1" ht="16" customHeight="1">
      <c r="A12" s="24"/>
      <c r="B12" s="25"/>
      <c r="C12" s="25"/>
      <c r="D12" s="25" t="s">
        <v>76</v>
      </c>
      <c r="E12" s="45" t="s">
        <v>17</v>
      </c>
      <c r="F12" s="46"/>
      <c r="G12" s="36">
        <v>12918592</v>
      </c>
      <c r="H12" s="36">
        <v>282701</v>
      </c>
      <c r="I12" s="36">
        <v>13201293</v>
      </c>
      <c r="J12" s="38"/>
      <c r="K12" s="36">
        <v>12795740</v>
      </c>
      <c r="L12" s="36">
        <v>99071</v>
      </c>
      <c r="M12" s="36">
        <v>12894811</v>
      </c>
      <c r="N12" s="18">
        <f t="shared" si="0"/>
        <v>99</v>
      </c>
      <c r="O12" s="18">
        <f t="shared" si="1"/>
        <v>35</v>
      </c>
      <c r="P12" s="18">
        <f t="shared" si="2"/>
        <v>97.7</v>
      </c>
      <c r="Q12" s="18"/>
      <c r="R12" s="37">
        <v>97.5</v>
      </c>
      <c r="S12" s="13"/>
    </row>
    <row r="13" spans="1:19" s="4" customFormat="1" ht="16" customHeight="1">
      <c r="A13" s="24"/>
      <c r="B13" s="25"/>
      <c r="C13" s="25"/>
      <c r="D13" s="25" t="s">
        <v>77</v>
      </c>
      <c r="E13" s="45" t="s">
        <v>18</v>
      </c>
      <c r="F13" s="46"/>
      <c r="G13" s="36">
        <v>488880505</v>
      </c>
      <c r="H13" s="36">
        <v>10812581</v>
      </c>
      <c r="I13" s="36">
        <v>499693086</v>
      </c>
      <c r="J13" s="38"/>
      <c r="K13" s="36">
        <v>484320837</v>
      </c>
      <c r="L13" s="36">
        <v>3712299</v>
      </c>
      <c r="M13" s="36">
        <v>488033136</v>
      </c>
      <c r="N13" s="18">
        <f t="shared" si="0"/>
        <v>99.1</v>
      </c>
      <c r="O13" s="18">
        <f t="shared" si="1"/>
        <v>34.299999999999997</v>
      </c>
      <c r="P13" s="18">
        <f t="shared" si="2"/>
        <v>97.7</v>
      </c>
      <c r="Q13" s="18"/>
      <c r="R13" s="37">
        <v>97.5</v>
      </c>
      <c r="S13" s="13"/>
    </row>
    <row r="14" spans="1:19" s="4" customFormat="1" ht="16" customHeight="1">
      <c r="A14" s="24"/>
      <c r="B14" s="25"/>
      <c r="C14" s="25"/>
      <c r="D14" s="25"/>
      <c r="E14" s="67" t="s">
        <v>19</v>
      </c>
      <c r="F14" s="68"/>
      <c r="G14" s="36">
        <v>3704914</v>
      </c>
      <c r="H14" s="36">
        <v>0</v>
      </c>
      <c r="I14" s="36">
        <v>3704914</v>
      </c>
      <c r="J14" s="38"/>
      <c r="K14" s="36">
        <v>3704914</v>
      </c>
      <c r="L14" s="36">
        <v>0</v>
      </c>
      <c r="M14" s="36">
        <v>3704914</v>
      </c>
      <c r="N14" s="18">
        <f t="shared" si="0"/>
        <v>100</v>
      </c>
      <c r="O14" s="18" t="str">
        <f t="shared" si="1"/>
        <v>-</v>
      </c>
      <c r="P14" s="18">
        <f t="shared" si="2"/>
        <v>100</v>
      </c>
      <c r="Q14" s="18"/>
      <c r="R14" s="37">
        <v>100</v>
      </c>
      <c r="S14" s="13"/>
    </row>
    <row r="15" spans="1:19" s="4" customFormat="1" ht="16" customHeight="1">
      <c r="A15" s="24"/>
      <c r="B15" s="25"/>
      <c r="C15" s="25"/>
      <c r="D15" s="25" t="s">
        <v>78</v>
      </c>
      <c r="E15" s="45" t="s">
        <v>20</v>
      </c>
      <c r="F15" s="46"/>
      <c r="G15" s="36">
        <v>19906809</v>
      </c>
      <c r="H15" s="36">
        <v>158815</v>
      </c>
      <c r="I15" s="36">
        <v>20065624</v>
      </c>
      <c r="J15" s="38"/>
      <c r="K15" s="36">
        <v>19827055</v>
      </c>
      <c r="L15" s="36">
        <v>43630</v>
      </c>
      <c r="M15" s="36">
        <v>19870685</v>
      </c>
      <c r="N15" s="18">
        <f t="shared" si="0"/>
        <v>99.6</v>
      </c>
      <c r="O15" s="18">
        <f t="shared" si="1"/>
        <v>27.5</v>
      </c>
      <c r="P15" s="18">
        <f t="shared" si="2"/>
        <v>99</v>
      </c>
      <c r="Q15" s="18"/>
      <c r="R15" s="37">
        <v>99.1</v>
      </c>
      <c r="S15" s="13"/>
    </row>
    <row r="16" spans="1:19" s="4" customFormat="1" ht="16" customHeight="1">
      <c r="A16" s="24"/>
      <c r="B16" s="25"/>
      <c r="C16" s="25"/>
      <c r="D16" s="25" t="s">
        <v>79</v>
      </c>
      <c r="E16" s="45" t="s">
        <v>21</v>
      </c>
      <c r="F16" s="46"/>
      <c r="G16" s="36">
        <v>44411717</v>
      </c>
      <c r="H16" s="36">
        <v>307134</v>
      </c>
      <c r="I16" s="36">
        <v>44718851</v>
      </c>
      <c r="J16" s="38"/>
      <c r="K16" s="36">
        <v>44283391</v>
      </c>
      <c r="L16" s="36">
        <v>77566</v>
      </c>
      <c r="M16" s="36">
        <v>44360957</v>
      </c>
      <c r="N16" s="18">
        <f t="shared" si="0"/>
        <v>99.7</v>
      </c>
      <c r="O16" s="18">
        <f t="shared" si="1"/>
        <v>25.3</v>
      </c>
      <c r="P16" s="18">
        <f t="shared" si="2"/>
        <v>99.2</v>
      </c>
      <c r="Q16" s="18"/>
      <c r="R16" s="37">
        <v>99.3</v>
      </c>
      <c r="S16" s="13"/>
    </row>
    <row r="17" spans="1:19" s="4" customFormat="1" ht="16" customHeight="1">
      <c r="A17" s="24"/>
      <c r="B17" s="25"/>
      <c r="C17" s="26" t="s">
        <v>80</v>
      </c>
      <c r="D17" s="45" t="s">
        <v>22</v>
      </c>
      <c r="E17" s="45"/>
      <c r="F17" s="46"/>
      <c r="G17" s="36">
        <v>453200547</v>
      </c>
      <c r="H17" s="36">
        <v>4946594</v>
      </c>
      <c r="I17" s="36">
        <v>458147141</v>
      </c>
      <c r="J17" s="36">
        <v>0</v>
      </c>
      <c r="K17" s="36">
        <v>451114338</v>
      </c>
      <c r="L17" s="36">
        <v>2155329</v>
      </c>
      <c r="M17" s="36">
        <v>453269667</v>
      </c>
      <c r="N17" s="18">
        <f t="shared" si="0"/>
        <v>99.5</v>
      </c>
      <c r="O17" s="18">
        <f t="shared" si="1"/>
        <v>43.6</v>
      </c>
      <c r="P17" s="18">
        <f t="shared" si="2"/>
        <v>98.9</v>
      </c>
      <c r="Q17" s="18" t="str">
        <f>IF(J17=0,"-",ROUND(M17/(I17-J17)*100,1))</f>
        <v>-</v>
      </c>
      <c r="R17" s="37">
        <v>98.8</v>
      </c>
      <c r="S17" s="13">
        <v>0</v>
      </c>
    </row>
    <row r="18" spans="1:19" s="4" customFormat="1" ht="16" customHeight="1">
      <c r="A18" s="24"/>
      <c r="B18" s="25"/>
      <c r="C18" s="25"/>
      <c r="D18" s="25" t="s">
        <v>76</v>
      </c>
      <c r="E18" s="45" t="s">
        <v>23</v>
      </c>
      <c r="F18" s="46"/>
      <c r="G18" s="36">
        <v>450436639</v>
      </c>
      <c r="H18" s="36">
        <v>4946594</v>
      </c>
      <c r="I18" s="36">
        <v>455383233</v>
      </c>
      <c r="J18" s="36">
        <v>0</v>
      </c>
      <c r="K18" s="36">
        <v>448350430</v>
      </c>
      <c r="L18" s="36">
        <v>2155329</v>
      </c>
      <c r="M18" s="36">
        <v>450505759</v>
      </c>
      <c r="N18" s="18">
        <f t="shared" si="0"/>
        <v>99.5</v>
      </c>
      <c r="O18" s="18">
        <f t="shared" si="1"/>
        <v>43.6</v>
      </c>
      <c r="P18" s="18">
        <f t="shared" si="2"/>
        <v>98.9</v>
      </c>
      <c r="Q18" s="18" t="str">
        <f>IF(J18=0,"-",ROUND(M18/(I18-J18)*100,1))</f>
        <v>-</v>
      </c>
      <c r="R18" s="37">
        <v>98.8</v>
      </c>
      <c r="S18" s="13">
        <v>0</v>
      </c>
    </row>
    <row r="19" spans="1:19" s="4" customFormat="1" ht="16" customHeight="1">
      <c r="A19" s="24"/>
      <c r="B19" s="25"/>
      <c r="C19" s="25"/>
      <c r="D19" s="25"/>
      <c r="E19" s="25" t="s">
        <v>81</v>
      </c>
      <c r="F19" s="27" t="s">
        <v>24</v>
      </c>
      <c r="G19" s="36">
        <v>190787414</v>
      </c>
      <c r="H19" s="36">
        <v>2128613</v>
      </c>
      <c r="I19" s="36">
        <v>192916027</v>
      </c>
      <c r="J19" s="36">
        <v>0</v>
      </c>
      <c r="K19" s="36">
        <v>189907442</v>
      </c>
      <c r="L19" s="36">
        <v>933809</v>
      </c>
      <c r="M19" s="36">
        <v>190841251</v>
      </c>
      <c r="N19" s="18">
        <f t="shared" si="0"/>
        <v>99.5</v>
      </c>
      <c r="O19" s="18">
        <f t="shared" si="1"/>
        <v>43.9</v>
      </c>
      <c r="P19" s="18">
        <f t="shared" si="2"/>
        <v>98.9</v>
      </c>
      <c r="Q19" s="18" t="str">
        <f>IF(J19=0,"-",ROUND(M19/(I19-J19)*100,1))</f>
        <v>-</v>
      </c>
      <c r="R19" s="37">
        <v>98.8</v>
      </c>
      <c r="S19" s="13">
        <v>0</v>
      </c>
    </row>
    <row r="20" spans="1:19" s="4" customFormat="1" ht="16" customHeight="1">
      <c r="A20" s="24"/>
      <c r="B20" s="25"/>
      <c r="C20" s="25"/>
      <c r="D20" s="25"/>
      <c r="E20" s="25" t="s">
        <v>82</v>
      </c>
      <c r="F20" s="27" t="s">
        <v>25</v>
      </c>
      <c r="G20" s="36">
        <v>199595011</v>
      </c>
      <c r="H20" s="36">
        <v>2272515</v>
      </c>
      <c r="I20" s="36">
        <v>201867526</v>
      </c>
      <c r="J20" s="38"/>
      <c r="K20" s="36">
        <v>198649939</v>
      </c>
      <c r="L20" s="36">
        <v>990079</v>
      </c>
      <c r="M20" s="36">
        <v>199640018</v>
      </c>
      <c r="N20" s="18">
        <f t="shared" si="0"/>
        <v>99.5</v>
      </c>
      <c r="O20" s="18">
        <f t="shared" si="1"/>
        <v>43.6</v>
      </c>
      <c r="P20" s="18">
        <f t="shared" si="2"/>
        <v>98.9</v>
      </c>
      <c r="Q20" s="18"/>
      <c r="R20" s="37">
        <v>98.8</v>
      </c>
      <c r="S20" s="13"/>
    </row>
    <row r="21" spans="1:19" s="4" customFormat="1" ht="16" customHeight="1">
      <c r="A21" s="24"/>
      <c r="B21" s="25"/>
      <c r="C21" s="25"/>
      <c r="D21" s="25"/>
      <c r="E21" s="25" t="s">
        <v>83</v>
      </c>
      <c r="F21" s="27" t="s">
        <v>26</v>
      </c>
      <c r="G21" s="36">
        <v>60054214</v>
      </c>
      <c r="H21" s="36">
        <v>545466</v>
      </c>
      <c r="I21" s="36">
        <v>60599680</v>
      </c>
      <c r="J21" s="38"/>
      <c r="K21" s="36">
        <v>59793049</v>
      </c>
      <c r="L21" s="36">
        <v>231441</v>
      </c>
      <c r="M21" s="36">
        <v>60024490</v>
      </c>
      <c r="N21" s="18">
        <f t="shared" si="0"/>
        <v>99.6</v>
      </c>
      <c r="O21" s="18">
        <f t="shared" si="1"/>
        <v>42.4</v>
      </c>
      <c r="P21" s="18">
        <f t="shared" si="2"/>
        <v>99.1</v>
      </c>
      <c r="Q21" s="18"/>
      <c r="R21" s="37">
        <v>99</v>
      </c>
      <c r="S21" s="13"/>
    </row>
    <row r="22" spans="1:19" s="4" customFormat="1" ht="14.25" customHeight="1">
      <c r="A22" s="24"/>
      <c r="B22" s="25"/>
      <c r="C22" s="25"/>
      <c r="D22" s="25" t="s">
        <v>77</v>
      </c>
      <c r="E22" s="45" t="s">
        <v>89</v>
      </c>
      <c r="F22" s="46"/>
      <c r="G22" s="36">
        <v>2763908</v>
      </c>
      <c r="H22" s="38"/>
      <c r="I22" s="36">
        <v>2763908</v>
      </c>
      <c r="J22" s="38"/>
      <c r="K22" s="36">
        <v>2763908</v>
      </c>
      <c r="L22" s="38"/>
      <c r="M22" s="36">
        <v>2763908</v>
      </c>
      <c r="N22" s="18">
        <f>IF(ISERROR(K22/G22),"-",ROUND(K22/G22*100,1))</f>
        <v>100</v>
      </c>
      <c r="O22" s="18" t="str">
        <f t="shared" ref="O22:O29" si="3">IF(ISERROR(L22/H22),"-",ROUND(L22/H22*100,1))</f>
        <v>-</v>
      </c>
      <c r="P22" s="18">
        <f>IF(ISERROR(M22/I22),"-",ROUND(M22/I22*100,1))</f>
        <v>100</v>
      </c>
      <c r="Q22" s="18"/>
      <c r="R22" s="37">
        <v>100</v>
      </c>
      <c r="S22" s="13"/>
    </row>
    <row r="23" spans="1:19" s="4" customFormat="1" ht="16" customHeight="1">
      <c r="A23" s="24"/>
      <c r="B23" s="25"/>
      <c r="C23" s="26" t="s">
        <v>84</v>
      </c>
      <c r="D23" s="45" t="s">
        <v>28</v>
      </c>
      <c r="E23" s="45"/>
      <c r="F23" s="46"/>
      <c r="G23" s="36">
        <v>12359327</v>
      </c>
      <c r="H23" s="36">
        <v>425206</v>
      </c>
      <c r="I23" s="36">
        <v>13546099</v>
      </c>
      <c r="J23" s="38"/>
      <c r="K23" s="36">
        <v>12208216</v>
      </c>
      <c r="L23" s="36">
        <v>100183</v>
      </c>
      <c r="M23" s="36">
        <v>13069965</v>
      </c>
      <c r="N23" s="18">
        <f t="shared" ref="N23:N29" si="4">IF(ISERROR(K23/G23),"-",ROUND(K23/G23*100,1))</f>
        <v>98.8</v>
      </c>
      <c r="O23" s="18">
        <f t="shared" si="3"/>
        <v>23.6</v>
      </c>
      <c r="P23" s="18">
        <f t="shared" ref="P23:P29" si="5">IF(ISERROR(M23/I23),"-",ROUND(M23/I23*100,1))</f>
        <v>96.5</v>
      </c>
      <c r="Q23" s="18"/>
      <c r="R23" s="37">
        <v>96.3</v>
      </c>
      <c r="S23" s="13"/>
    </row>
    <row r="24" spans="1:19" s="4" customFormat="1" ht="16" customHeight="1">
      <c r="A24" s="24"/>
      <c r="B24" s="25"/>
      <c r="C24" s="26" t="s">
        <v>85</v>
      </c>
      <c r="D24" s="45" t="s">
        <v>29</v>
      </c>
      <c r="E24" s="45"/>
      <c r="F24" s="46"/>
      <c r="G24" s="36">
        <v>47289616</v>
      </c>
      <c r="H24" s="36">
        <v>75</v>
      </c>
      <c r="I24" s="36">
        <v>47289691</v>
      </c>
      <c r="J24" s="38"/>
      <c r="K24" s="36">
        <v>47289616</v>
      </c>
      <c r="L24" s="36">
        <v>0</v>
      </c>
      <c r="M24" s="36">
        <v>47289616</v>
      </c>
      <c r="N24" s="18">
        <f t="shared" si="4"/>
        <v>100</v>
      </c>
      <c r="O24" s="18">
        <f t="shared" si="3"/>
        <v>0</v>
      </c>
      <c r="P24" s="18">
        <f t="shared" si="5"/>
        <v>100</v>
      </c>
      <c r="Q24" s="18"/>
      <c r="R24" s="37">
        <v>100</v>
      </c>
      <c r="S24" s="13"/>
    </row>
    <row r="25" spans="1:19" s="4" customFormat="1" ht="16" customHeight="1">
      <c r="A25" s="24"/>
      <c r="B25" s="25"/>
      <c r="C25" s="26" t="s">
        <v>86</v>
      </c>
      <c r="D25" s="45" t="s">
        <v>30</v>
      </c>
      <c r="E25" s="45"/>
      <c r="F25" s="46"/>
      <c r="G25" s="36">
        <v>5885</v>
      </c>
      <c r="H25" s="36">
        <v>0</v>
      </c>
      <c r="I25" s="36">
        <v>5885</v>
      </c>
      <c r="J25" s="38"/>
      <c r="K25" s="36">
        <v>5885</v>
      </c>
      <c r="L25" s="36">
        <v>0</v>
      </c>
      <c r="M25" s="36">
        <v>5885</v>
      </c>
      <c r="N25" s="18">
        <f t="shared" si="4"/>
        <v>100</v>
      </c>
      <c r="O25" s="18" t="str">
        <f t="shared" si="3"/>
        <v>-</v>
      </c>
      <c r="P25" s="18">
        <f t="shared" si="5"/>
        <v>100</v>
      </c>
      <c r="Q25" s="18"/>
      <c r="R25" s="37">
        <v>100</v>
      </c>
      <c r="S25" s="13"/>
    </row>
    <row r="26" spans="1:19" s="4" customFormat="1" ht="16" customHeight="1">
      <c r="A26" s="24"/>
      <c r="B26" s="25"/>
      <c r="C26" s="26" t="s">
        <v>87</v>
      </c>
      <c r="D26" s="45" t="s">
        <v>31</v>
      </c>
      <c r="E26" s="45"/>
      <c r="F26" s="46"/>
      <c r="G26" s="36">
        <v>12816</v>
      </c>
      <c r="H26" s="36">
        <v>3854</v>
      </c>
      <c r="I26" s="36">
        <v>16670</v>
      </c>
      <c r="J26" s="36">
        <v>3854</v>
      </c>
      <c r="K26" s="36">
        <v>12816</v>
      </c>
      <c r="L26" s="36">
        <v>0</v>
      </c>
      <c r="M26" s="36">
        <v>12816</v>
      </c>
      <c r="N26" s="18">
        <f t="shared" si="4"/>
        <v>100</v>
      </c>
      <c r="O26" s="18">
        <f t="shared" si="3"/>
        <v>0</v>
      </c>
      <c r="P26" s="18">
        <f t="shared" si="5"/>
        <v>76.900000000000006</v>
      </c>
      <c r="Q26" s="18">
        <f>IF(J26=0,"-",ROUND(M26/(I26-J26)*100,1))</f>
        <v>100</v>
      </c>
      <c r="R26" s="37">
        <v>0</v>
      </c>
      <c r="S26" s="13">
        <v>0.9</v>
      </c>
    </row>
    <row r="27" spans="1:19" s="4" customFormat="1" ht="16" customHeight="1">
      <c r="A27" s="24"/>
      <c r="B27" s="25"/>
      <c r="C27" s="26"/>
      <c r="D27" s="25" t="s">
        <v>76</v>
      </c>
      <c r="E27" s="45" t="s">
        <v>32</v>
      </c>
      <c r="F27" s="46"/>
      <c r="G27" s="36">
        <v>12816</v>
      </c>
      <c r="H27" s="36">
        <v>958</v>
      </c>
      <c r="I27" s="36">
        <v>13774</v>
      </c>
      <c r="J27" s="36">
        <v>958</v>
      </c>
      <c r="K27" s="36">
        <v>12816</v>
      </c>
      <c r="L27" s="36">
        <v>0</v>
      </c>
      <c r="M27" s="36">
        <v>12816</v>
      </c>
      <c r="N27" s="18">
        <f t="shared" si="4"/>
        <v>100</v>
      </c>
      <c r="O27" s="18">
        <f t="shared" si="3"/>
        <v>0</v>
      </c>
      <c r="P27" s="18">
        <f t="shared" si="5"/>
        <v>93</v>
      </c>
      <c r="Q27" s="18">
        <f>IF(J27=0,"-",ROUND(M27/(I27-J27)*100,1))</f>
        <v>100</v>
      </c>
      <c r="R27" s="37">
        <v>0</v>
      </c>
      <c r="S27" s="13">
        <v>0.9</v>
      </c>
    </row>
    <row r="28" spans="1:19" s="4" customFormat="1" ht="16" customHeight="1">
      <c r="A28" s="24"/>
      <c r="B28" s="25"/>
      <c r="C28" s="25"/>
      <c r="D28" s="25" t="s">
        <v>77</v>
      </c>
      <c r="E28" s="45" t="s">
        <v>33</v>
      </c>
      <c r="F28" s="46"/>
      <c r="G28" s="36">
        <v>0</v>
      </c>
      <c r="H28" s="36">
        <v>2896</v>
      </c>
      <c r="I28" s="36">
        <v>2896</v>
      </c>
      <c r="J28" s="36">
        <v>2896</v>
      </c>
      <c r="K28" s="36">
        <v>0</v>
      </c>
      <c r="L28" s="36">
        <v>0</v>
      </c>
      <c r="M28" s="36">
        <v>0</v>
      </c>
      <c r="N28" s="18" t="str">
        <f t="shared" si="4"/>
        <v>-</v>
      </c>
      <c r="O28" s="18">
        <f t="shared" si="3"/>
        <v>0</v>
      </c>
      <c r="P28" s="18">
        <f t="shared" si="5"/>
        <v>0</v>
      </c>
      <c r="Q28" s="18" t="e">
        <f>IF(J28=0,"-",ROUND(M28/(I28-J28)*100,1))</f>
        <v>#DIV/0!</v>
      </c>
      <c r="R28" s="37">
        <v>0</v>
      </c>
      <c r="S28" s="13">
        <v>0.4</v>
      </c>
    </row>
    <row r="29" spans="1:19" s="4" customFormat="1" ht="16" customHeight="1">
      <c r="A29" s="24"/>
      <c r="B29" s="25"/>
      <c r="C29" s="25"/>
      <c r="D29" s="25" t="s">
        <v>78</v>
      </c>
      <c r="E29" s="45" t="s">
        <v>34</v>
      </c>
      <c r="F29" s="46"/>
      <c r="G29" s="36">
        <v>0</v>
      </c>
      <c r="H29" s="36">
        <v>0</v>
      </c>
      <c r="I29" s="36">
        <v>0</v>
      </c>
      <c r="J29" s="38"/>
      <c r="K29" s="36">
        <v>0</v>
      </c>
      <c r="L29" s="36">
        <v>0</v>
      </c>
      <c r="M29" s="36">
        <v>0</v>
      </c>
      <c r="N29" s="18" t="str">
        <f t="shared" si="4"/>
        <v>-</v>
      </c>
      <c r="O29" s="18" t="str">
        <f t="shared" si="3"/>
        <v>-</v>
      </c>
      <c r="P29" s="18" t="str">
        <f t="shared" si="5"/>
        <v>-</v>
      </c>
      <c r="Q29" s="18"/>
      <c r="R29" s="37" t="s">
        <v>101</v>
      </c>
      <c r="S29" s="13"/>
    </row>
    <row r="30" spans="1:19" s="4" customFormat="1" ht="16" customHeight="1">
      <c r="A30" s="24"/>
      <c r="B30" s="25" t="s">
        <v>88</v>
      </c>
      <c r="C30" s="45" t="s">
        <v>35</v>
      </c>
      <c r="D30" s="45"/>
      <c r="E30" s="45"/>
      <c r="F30" s="46"/>
      <c r="G30" s="38"/>
      <c r="H30" s="38"/>
      <c r="I30" s="38"/>
      <c r="J30" s="38"/>
      <c r="K30" s="38"/>
      <c r="L30" s="38"/>
      <c r="M30" s="38"/>
      <c r="N30" s="19"/>
      <c r="O30" s="19"/>
      <c r="P30" s="19"/>
      <c r="Q30" s="19"/>
      <c r="R30" s="39"/>
      <c r="S30" s="13"/>
    </row>
    <row r="31" spans="1:19" s="4" customFormat="1" ht="16" customHeight="1">
      <c r="A31" s="24" t="s">
        <v>36</v>
      </c>
      <c r="B31" s="45" t="s">
        <v>37</v>
      </c>
      <c r="C31" s="45"/>
      <c r="D31" s="45"/>
      <c r="E31" s="45"/>
      <c r="F31" s="46"/>
      <c r="G31" s="36">
        <v>83977498</v>
      </c>
      <c r="H31" s="36">
        <v>837581</v>
      </c>
      <c r="I31" s="36">
        <v>84815079</v>
      </c>
      <c r="J31" s="36">
        <v>0</v>
      </c>
      <c r="K31" s="36">
        <v>83641282</v>
      </c>
      <c r="L31" s="36">
        <v>380736</v>
      </c>
      <c r="M31" s="36">
        <v>84022018</v>
      </c>
      <c r="N31" s="18">
        <f t="shared" ref="N31:P37" si="6">IF(ISERROR(K31/G31),"-",ROUND(K31/G31*100,1))</f>
        <v>99.6</v>
      </c>
      <c r="O31" s="18">
        <f t="shared" si="6"/>
        <v>45.5</v>
      </c>
      <c r="P31" s="18">
        <f t="shared" si="6"/>
        <v>99.1</v>
      </c>
      <c r="Q31" s="18" t="str">
        <f>IF(J31=0,"-",ROUND(M31/(I31-J31)*100,1))</f>
        <v>-</v>
      </c>
      <c r="R31" s="37">
        <v>98.9</v>
      </c>
      <c r="S31" s="13">
        <v>0</v>
      </c>
    </row>
    <row r="32" spans="1:19" s="4" customFormat="1" ht="16" customHeight="1">
      <c r="A32" s="24"/>
      <c r="B32" s="25" t="s">
        <v>74</v>
      </c>
      <c r="C32" s="45" t="s">
        <v>38</v>
      </c>
      <c r="D32" s="45"/>
      <c r="E32" s="45"/>
      <c r="F32" s="46"/>
      <c r="G32" s="36">
        <v>83977498</v>
      </c>
      <c r="H32" s="36">
        <v>837581</v>
      </c>
      <c r="I32" s="36">
        <v>84815079</v>
      </c>
      <c r="J32" s="36">
        <v>0</v>
      </c>
      <c r="K32" s="36">
        <v>83641282</v>
      </c>
      <c r="L32" s="36">
        <v>380736</v>
      </c>
      <c r="M32" s="36">
        <v>84022018</v>
      </c>
      <c r="N32" s="18">
        <f t="shared" si="6"/>
        <v>99.6</v>
      </c>
      <c r="O32" s="18">
        <f t="shared" si="6"/>
        <v>45.5</v>
      </c>
      <c r="P32" s="18">
        <f t="shared" si="6"/>
        <v>99.1</v>
      </c>
      <c r="Q32" s="18" t="str">
        <f>IF(J32=0,"-",ROUND(M32/(I32-J32)*100,1))</f>
        <v>-</v>
      </c>
      <c r="R32" s="37">
        <v>98.9</v>
      </c>
      <c r="S32" s="13">
        <v>0</v>
      </c>
    </row>
    <row r="33" spans="1:19" s="4" customFormat="1" ht="16" customHeight="1">
      <c r="A33" s="24"/>
      <c r="B33" s="25"/>
      <c r="C33" s="26" t="s">
        <v>75</v>
      </c>
      <c r="D33" s="45" t="s">
        <v>39</v>
      </c>
      <c r="E33" s="45"/>
      <c r="F33" s="46"/>
      <c r="G33" s="36">
        <v>54066</v>
      </c>
      <c r="H33" s="36">
        <v>0</v>
      </c>
      <c r="I33" s="36">
        <v>54066</v>
      </c>
      <c r="J33" s="38"/>
      <c r="K33" s="36">
        <v>54066</v>
      </c>
      <c r="L33" s="36">
        <v>0</v>
      </c>
      <c r="M33" s="36">
        <v>54066</v>
      </c>
      <c r="N33" s="18">
        <f t="shared" si="6"/>
        <v>100</v>
      </c>
      <c r="O33" s="18" t="str">
        <f t="shared" si="6"/>
        <v>-</v>
      </c>
      <c r="P33" s="18">
        <f t="shared" si="6"/>
        <v>100</v>
      </c>
      <c r="Q33" s="18"/>
      <c r="R33" s="37">
        <v>100</v>
      </c>
      <c r="S33" s="13"/>
    </row>
    <row r="34" spans="1:19" s="4" customFormat="1" ht="16" customHeight="1">
      <c r="A34" s="24"/>
      <c r="B34" s="25"/>
      <c r="C34" s="26" t="s">
        <v>80</v>
      </c>
      <c r="D34" s="45" t="s">
        <v>40</v>
      </c>
      <c r="E34" s="45"/>
      <c r="F34" s="46"/>
      <c r="G34" s="36">
        <v>9683800</v>
      </c>
      <c r="H34" s="36">
        <v>31294</v>
      </c>
      <c r="I34" s="36">
        <v>9715094</v>
      </c>
      <c r="J34" s="38"/>
      <c r="K34" s="36">
        <v>9682066</v>
      </c>
      <c r="L34" s="36">
        <v>20607</v>
      </c>
      <c r="M34" s="36">
        <v>9702673</v>
      </c>
      <c r="N34" s="18">
        <f t="shared" si="6"/>
        <v>100</v>
      </c>
      <c r="O34" s="18">
        <f t="shared" si="6"/>
        <v>65.8</v>
      </c>
      <c r="P34" s="18">
        <f t="shared" si="6"/>
        <v>99.9</v>
      </c>
      <c r="Q34" s="18"/>
      <c r="R34" s="37">
        <v>99.7</v>
      </c>
      <c r="S34" s="13"/>
    </row>
    <row r="35" spans="1:19" s="4" customFormat="1" ht="16" customHeight="1">
      <c r="A35" s="24"/>
      <c r="B35" s="25"/>
      <c r="C35" s="26" t="s">
        <v>84</v>
      </c>
      <c r="D35" s="45" t="s">
        <v>41</v>
      </c>
      <c r="E35" s="45"/>
      <c r="F35" s="46"/>
      <c r="G35" s="36">
        <v>74239632</v>
      </c>
      <c r="H35" s="36">
        <v>806287</v>
      </c>
      <c r="I35" s="36">
        <v>75045919</v>
      </c>
      <c r="J35" s="36">
        <v>0</v>
      </c>
      <c r="K35" s="36">
        <v>73905150</v>
      </c>
      <c r="L35" s="36">
        <v>360129</v>
      </c>
      <c r="M35" s="36">
        <v>74265279</v>
      </c>
      <c r="N35" s="18">
        <f t="shared" si="6"/>
        <v>99.5</v>
      </c>
      <c r="O35" s="18">
        <f t="shared" si="6"/>
        <v>44.7</v>
      </c>
      <c r="P35" s="18">
        <f t="shared" si="6"/>
        <v>99</v>
      </c>
      <c r="Q35" s="18" t="str">
        <f>IF(J35=0,"-",ROUND(M35/(I35-J35)*100,1))</f>
        <v>-</v>
      </c>
      <c r="R35" s="37">
        <v>98.8</v>
      </c>
      <c r="S35" s="13">
        <v>0</v>
      </c>
    </row>
    <row r="36" spans="1:19" s="4" customFormat="1" ht="16" customHeight="1">
      <c r="A36" s="24"/>
      <c r="B36" s="25"/>
      <c r="C36" s="26"/>
      <c r="D36" s="25" t="s">
        <v>76</v>
      </c>
      <c r="E36" s="45" t="s">
        <v>24</v>
      </c>
      <c r="F36" s="46"/>
      <c r="G36" s="36">
        <v>42521295</v>
      </c>
      <c r="H36" s="36">
        <v>460466</v>
      </c>
      <c r="I36" s="36">
        <v>42981761</v>
      </c>
      <c r="J36" s="36">
        <v>0</v>
      </c>
      <c r="K36" s="36">
        <v>42330426</v>
      </c>
      <c r="L36" s="36">
        <v>205665</v>
      </c>
      <c r="M36" s="36">
        <v>42536091</v>
      </c>
      <c r="N36" s="18">
        <f t="shared" si="6"/>
        <v>99.6</v>
      </c>
      <c r="O36" s="18">
        <f t="shared" si="6"/>
        <v>44.7</v>
      </c>
      <c r="P36" s="18">
        <f t="shared" si="6"/>
        <v>99</v>
      </c>
      <c r="Q36" s="18" t="str">
        <f>IF(J36=0,"-",ROUND(M36/(I36-J36)*100,1))</f>
        <v>-</v>
      </c>
      <c r="R36" s="37">
        <v>98.8</v>
      </c>
      <c r="S36" s="13">
        <v>0</v>
      </c>
    </row>
    <row r="37" spans="1:19" s="4" customFormat="1" ht="16" customHeight="1">
      <c r="A37" s="24"/>
      <c r="B37" s="25"/>
      <c r="C37" s="25"/>
      <c r="D37" s="25" t="s">
        <v>77</v>
      </c>
      <c r="E37" s="45" t="s">
        <v>25</v>
      </c>
      <c r="F37" s="46"/>
      <c r="G37" s="36">
        <v>31718337</v>
      </c>
      <c r="H37" s="36">
        <v>345821</v>
      </c>
      <c r="I37" s="36">
        <v>32064158</v>
      </c>
      <c r="J37" s="38"/>
      <c r="K37" s="36">
        <v>31574724</v>
      </c>
      <c r="L37" s="36">
        <v>154464</v>
      </c>
      <c r="M37" s="36">
        <v>31729188</v>
      </c>
      <c r="N37" s="18">
        <f t="shared" si="6"/>
        <v>99.5</v>
      </c>
      <c r="O37" s="18">
        <f t="shared" si="6"/>
        <v>44.7</v>
      </c>
      <c r="P37" s="18">
        <f t="shared" si="6"/>
        <v>99</v>
      </c>
      <c r="Q37" s="18"/>
      <c r="R37" s="37">
        <v>98.8</v>
      </c>
      <c r="S37" s="13"/>
    </row>
    <row r="38" spans="1:19" s="4" customFormat="1" ht="16" customHeight="1">
      <c r="A38" s="24"/>
      <c r="B38" s="25"/>
      <c r="C38" s="26" t="s">
        <v>85</v>
      </c>
      <c r="D38" s="45" t="s">
        <v>42</v>
      </c>
      <c r="E38" s="45"/>
      <c r="F38" s="46"/>
      <c r="G38" s="38"/>
      <c r="H38" s="38"/>
      <c r="I38" s="38"/>
      <c r="J38" s="38"/>
      <c r="K38" s="38"/>
      <c r="L38" s="38"/>
      <c r="M38" s="38"/>
      <c r="N38" s="19"/>
      <c r="O38" s="19"/>
      <c r="P38" s="19"/>
      <c r="Q38" s="19"/>
      <c r="R38" s="39"/>
      <c r="S38" s="13"/>
    </row>
    <row r="39" spans="1:19" s="4" customFormat="1" ht="16" customHeight="1">
      <c r="A39" s="24"/>
      <c r="B39" s="25"/>
      <c r="C39" s="26" t="s">
        <v>86</v>
      </c>
      <c r="D39" s="45" t="s">
        <v>43</v>
      </c>
      <c r="E39" s="45"/>
      <c r="F39" s="46"/>
      <c r="G39" s="38"/>
      <c r="H39" s="38"/>
      <c r="I39" s="38"/>
      <c r="J39" s="38"/>
      <c r="K39" s="38"/>
      <c r="L39" s="38"/>
      <c r="M39" s="38"/>
      <c r="N39" s="19"/>
      <c r="O39" s="19"/>
      <c r="P39" s="19"/>
      <c r="Q39" s="19"/>
      <c r="R39" s="39"/>
      <c r="S39" s="13"/>
    </row>
    <row r="40" spans="1:19" s="4" customFormat="1" ht="16" customHeight="1">
      <c r="A40" s="24"/>
      <c r="B40" s="25"/>
      <c r="C40" s="26" t="s">
        <v>87</v>
      </c>
      <c r="D40" s="45" t="s">
        <v>44</v>
      </c>
      <c r="E40" s="45"/>
      <c r="F40" s="46"/>
      <c r="G40" s="38"/>
      <c r="H40" s="38"/>
      <c r="I40" s="38"/>
      <c r="J40" s="38"/>
      <c r="K40" s="38"/>
      <c r="L40" s="38"/>
      <c r="M40" s="38"/>
      <c r="N40" s="19"/>
      <c r="O40" s="19"/>
      <c r="P40" s="19"/>
      <c r="Q40" s="19"/>
      <c r="R40" s="39"/>
      <c r="S40" s="13"/>
    </row>
    <row r="41" spans="1:19" s="4" customFormat="1" ht="16" customHeight="1">
      <c r="A41" s="24"/>
      <c r="B41" s="25" t="s">
        <v>88</v>
      </c>
      <c r="C41" s="45" t="s">
        <v>45</v>
      </c>
      <c r="D41" s="45"/>
      <c r="E41" s="45"/>
      <c r="F41" s="46"/>
      <c r="G41" s="38"/>
      <c r="H41" s="38"/>
      <c r="I41" s="38"/>
      <c r="J41" s="38"/>
      <c r="K41" s="38"/>
      <c r="L41" s="38"/>
      <c r="M41" s="38"/>
      <c r="N41" s="19"/>
      <c r="O41" s="19"/>
      <c r="P41" s="19"/>
      <c r="Q41" s="19"/>
      <c r="R41" s="39"/>
      <c r="S41" s="13"/>
    </row>
    <row r="42" spans="1:19" s="4" customFormat="1" ht="16" customHeight="1" thickBot="1">
      <c r="A42" s="28" t="s">
        <v>46</v>
      </c>
      <c r="B42" s="47" t="s">
        <v>47</v>
      </c>
      <c r="C42" s="47"/>
      <c r="D42" s="47"/>
      <c r="E42" s="47"/>
      <c r="F42" s="48"/>
      <c r="G42" s="41"/>
      <c r="H42" s="41"/>
      <c r="I42" s="41"/>
      <c r="J42" s="41"/>
      <c r="K42" s="41"/>
      <c r="L42" s="41"/>
      <c r="M42" s="41"/>
      <c r="N42" s="20"/>
      <c r="O42" s="20"/>
      <c r="P42" s="20"/>
      <c r="Q42" s="20"/>
      <c r="R42" s="42"/>
      <c r="S42" s="13"/>
    </row>
    <row r="43" spans="1:19" s="4" customFormat="1" ht="16" customHeight="1" thickTop="1">
      <c r="A43" s="29"/>
      <c r="B43" s="49" t="s">
        <v>48</v>
      </c>
      <c r="C43" s="49"/>
      <c r="D43" s="49"/>
      <c r="E43" s="49"/>
      <c r="F43" s="50"/>
      <c r="G43" s="43">
        <v>1162963312</v>
      </c>
      <c r="H43" s="43">
        <v>17774541</v>
      </c>
      <c r="I43" s="43">
        <v>1181499419</v>
      </c>
      <c r="J43" s="43">
        <v>3854</v>
      </c>
      <c r="K43" s="43">
        <v>1155499176</v>
      </c>
      <c r="L43" s="43">
        <v>6568814</v>
      </c>
      <c r="M43" s="43">
        <v>1162829556</v>
      </c>
      <c r="N43" s="21">
        <f t="shared" ref="N43:P44" si="7">IF(ISERROR(K43/G43),"-",ROUND(K43/G43*100,1))</f>
        <v>99.4</v>
      </c>
      <c r="O43" s="21">
        <f t="shared" si="7"/>
        <v>37</v>
      </c>
      <c r="P43" s="21">
        <f t="shared" si="7"/>
        <v>98.4</v>
      </c>
      <c r="Q43" s="21">
        <f>IF(J43=0,"-",ROUND(M43/(I43-J43)*100,1))</f>
        <v>98.4</v>
      </c>
      <c r="R43" s="44">
        <v>98.3</v>
      </c>
      <c r="S43" s="13">
        <v>91.7</v>
      </c>
    </row>
    <row r="44" spans="1:19" s="4" customFormat="1" ht="16" customHeight="1">
      <c r="A44" s="24"/>
      <c r="B44" s="45" t="s">
        <v>49</v>
      </c>
      <c r="C44" s="45"/>
      <c r="D44" s="45"/>
      <c r="E44" s="45"/>
      <c r="F44" s="46"/>
      <c r="G44" s="36">
        <v>128921706</v>
      </c>
      <c r="H44" s="36">
        <v>24062852</v>
      </c>
      <c r="I44" s="36">
        <v>152984558</v>
      </c>
      <c r="J44" s="38"/>
      <c r="K44" s="36">
        <v>121546877</v>
      </c>
      <c r="L44" s="36">
        <v>6232060</v>
      </c>
      <c r="M44" s="36">
        <v>127778937</v>
      </c>
      <c r="N44" s="18">
        <f t="shared" si="7"/>
        <v>94.3</v>
      </c>
      <c r="O44" s="18">
        <f t="shared" si="7"/>
        <v>25.9</v>
      </c>
      <c r="P44" s="18">
        <f t="shared" si="7"/>
        <v>83.5</v>
      </c>
      <c r="Q44" s="18"/>
      <c r="R44" s="37">
        <v>83</v>
      </c>
      <c r="S44" s="13"/>
    </row>
    <row r="45" spans="1:19" s="4" customFormat="1" ht="16" customHeight="1" thickBot="1">
      <c r="A45" s="30"/>
      <c r="B45" s="51" t="s">
        <v>50</v>
      </c>
      <c r="C45" s="51"/>
      <c r="D45" s="51"/>
      <c r="E45" s="51"/>
      <c r="F45" s="52"/>
      <c r="G45" s="32"/>
      <c r="H45" s="32"/>
      <c r="I45" s="32"/>
      <c r="J45" s="32"/>
      <c r="K45" s="32"/>
      <c r="L45" s="32"/>
      <c r="M45" s="32"/>
      <c r="N45" s="22"/>
      <c r="O45" s="22"/>
      <c r="P45" s="22"/>
      <c r="Q45" s="22"/>
      <c r="R45" s="33"/>
      <c r="S45" s="13"/>
    </row>
    <row r="46" spans="1:19" s="4" customFormat="1" ht="16" customHeight="1">
      <c r="A46" s="55" t="s">
        <v>102</v>
      </c>
      <c r="B46" s="55"/>
      <c r="C46" s="55"/>
      <c r="D46" s="55"/>
      <c r="E46" s="55"/>
      <c r="F46" s="55"/>
      <c r="G46" s="55"/>
      <c r="H46" s="55"/>
      <c r="I46" s="55"/>
      <c r="J46" s="55"/>
    </row>
    <row r="47" spans="1:19">
      <c r="A47" s="56"/>
      <c r="B47" s="56"/>
      <c r="C47" s="56"/>
      <c r="D47" s="56"/>
      <c r="E47" s="56"/>
      <c r="F47" s="56"/>
      <c r="G47" s="56"/>
      <c r="H47" s="56"/>
      <c r="I47" s="56"/>
      <c r="J47" s="56"/>
    </row>
    <row r="48" spans="1:19" ht="13.5" customHeight="1">
      <c r="A48" s="53" t="s">
        <v>103</v>
      </c>
      <c r="B48" s="54"/>
      <c r="C48" s="54"/>
      <c r="D48" s="54"/>
      <c r="E48" s="54"/>
      <c r="F48" s="54"/>
      <c r="G48" s="54"/>
      <c r="H48" s="54"/>
      <c r="I48" s="54"/>
      <c r="J48" s="54"/>
    </row>
    <row r="49" spans="1:10">
      <c r="A49" s="54"/>
      <c r="B49" s="54"/>
      <c r="C49" s="54"/>
      <c r="D49" s="54"/>
      <c r="E49" s="54"/>
      <c r="F49" s="54"/>
      <c r="G49" s="54"/>
      <c r="H49" s="54"/>
      <c r="I49" s="54"/>
      <c r="J49" s="54"/>
    </row>
  </sheetData>
  <mergeCells count="47">
    <mergeCell ref="A5:F8"/>
    <mergeCell ref="G5:J5"/>
    <mergeCell ref="E28:F28"/>
    <mergeCell ref="E14:F14"/>
    <mergeCell ref="E15:F15"/>
    <mergeCell ref="E16:F16"/>
    <mergeCell ref="D17:F17"/>
    <mergeCell ref="E18:F18"/>
    <mergeCell ref="E22:F22"/>
    <mergeCell ref="D23:F23"/>
    <mergeCell ref="D24:F24"/>
    <mergeCell ref="D25:F25"/>
    <mergeCell ref="D26:F26"/>
    <mergeCell ref="B9:F9"/>
    <mergeCell ref="C10:F10"/>
    <mergeCell ref="D11:F11"/>
    <mergeCell ref="E12:F12"/>
    <mergeCell ref="A48:J49"/>
    <mergeCell ref="A46:J47"/>
    <mergeCell ref="E13:F13"/>
    <mergeCell ref="N5:R5"/>
    <mergeCell ref="G6:G7"/>
    <mergeCell ref="H6:H7"/>
    <mergeCell ref="I6:I7"/>
    <mergeCell ref="K6:K7"/>
    <mergeCell ref="L6:L7"/>
    <mergeCell ref="M6:M7"/>
    <mergeCell ref="N6:P6"/>
    <mergeCell ref="K5:M5"/>
    <mergeCell ref="E27:F27"/>
    <mergeCell ref="D40:F40"/>
    <mergeCell ref="E29:F29"/>
    <mergeCell ref="C30:F30"/>
    <mergeCell ref="B31:F31"/>
    <mergeCell ref="C32:F32"/>
    <mergeCell ref="D33:F33"/>
    <mergeCell ref="D34:F34"/>
    <mergeCell ref="D35:F35"/>
    <mergeCell ref="E36:F36"/>
    <mergeCell ref="E37:F37"/>
    <mergeCell ref="D38:F38"/>
    <mergeCell ref="D39:F39"/>
    <mergeCell ref="C41:F41"/>
    <mergeCell ref="B42:F42"/>
    <mergeCell ref="B43:F43"/>
    <mergeCell ref="B44:F44"/>
    <mergeCell ref="B45:F45"/>
  </mergeCells>
  <phoneticPr fontId="2"/>
  <pageMargins left="0.78740157480314965" right="0.78740157480314965" top="0.98425196850393704" bottom="0.98425196850393704" header="0.51181102362204722" footer="0.51181102362204722"/>
  <pageSetup paperSize="9" scale="94" firstPageNumber="297" orientation="portrait" useFirstPageNumber="1" r:id="rId1"/>
  <headerFooter differentOddEven="1" scaleWithDoc="0" alignWithMargins="0">
    <oddHeader>&amp;L&amp;"ＭＳ Ｐゴシック,標準"&amp;12Ⅱ　市町村税の納税
　２　徴収実績・納税率</oddHeader>
    <oddFooter>&amp;C&amp;"ＭＳ ゴシック,標準"&amp;P</oddFooter>
    <evenFooter>&amp;C&amp;P</evenFooter>
  </headerFooter>
  <rowBreaks count="1" manualBreakCount="1">
    <brk id="49" max="18" man="1"/>
  </rowBreaks>
  <colBreaks count="1" manualBreakCount="1">
    <brk id="10"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S49"/>
  <sheetViews>
    <sheetView view="pageBreakPreview" zoomScaleNormal="100" zoomScaleSheetLayoutView="100" workbookViewId="0"/>
  </sheetViews>
  <sheetFormatPr defaultColWidth="9" defaultRowHeight="12"/>
  <cols>
    <col min="1" max="5" width="2.453125" style="4" customWidth="1"/>
    <col min="6" max="6" width="16.26953125" style="4" customWidth="1"/>
    <col min="7" max="13" width="13.6328125" style="4" customWidth="1"/>
    <col min="14" max="16" width="7.7265625" style="4" customWidth="1"/>
    <col min="17" max="17" width="7.7265625" style="4" hidden="1" customWidth="1"/>
    <col min="18" max="18" width="7.7265625" style="4" customWidth="1"/>
    <col min="19" max="19" width="7.36328125" style="4" hidden="1" customWidth="1"/>
    <col min="20" max="16384" width="9" style="4"/>
  </cols>
  <sheetData>
    <row r="1" spans="1:19" s="1" customFormat="1" ht="21">
      <c r="A1" s="2"/>
      <c r="B1" s="3"/>
      <c r="C1" s="3"/>
      <c r="D1" s="3"/>
      <c r="E1" s="3"/>
      <c r="F1" s="3"/>
    </row>
    <row r="2" spans="1:19" s="1" customFormat="1" ht="21">
      <c r="A2" s="1" t="s">
        <v>104</v>
      </c>
      <c r="B2" s="3"/>
      <c r="C2" s="3"/>
      <c r="D2" s="3"/>
      <c r="E2" s="3"/>
      <c r="F2" s="3"/>
    </row>
    <row r="3" spans="1:19" ht="16" customHeight="1">
      <c r="S3" s="5" t="s">
        <v>1</v>
      </c>
    </row>
    <row r="4" spans="1:19" ht="16" customHeight="1" thickBot="1">
      <c r="A4" s="4" t="s">
        <v>52</v>
      </c>
      <c r="P4" s="4" t="s">
        <v>100</v>
      </c>
      <c r="S4" s="5"/>
    </row>
    <row r="5" spans="1:19" ht="16" customHeight="1">
      <c r="A5" s="63"/>
      <c r="B5" s="57"/>
      <c r="C5" s="57"/>
      <c r="D5" s="57"/>
      <c r="E5" s="57"/>
      <c r="F5" s="57"/>
      <c r="G5" s="62" t="s">
        <v>90</v>
      </c>
      <c r="H5" s="62"/>
      <c r="I5" s="62"/>
      <c r="J5" s="62"/>
      <c r="K5" s="62" t="s">
        <v>91</v>
      </c>
      <c r="L5" s="62"/>
      <c r="M5" s="62"/>
      <c r="N5" s="57" t="s">
        <v>92</v>
      </c>
      <c r="O5" s="57"/>
      <c r="P5" s="57"/>
      <c r="Q5" s="57"/>
      <c r="R5" s="58"/>
      <c r="S5" s="6"/>
    </row>
    <row r="6" spans="1:19" ht="16" customHeight="1">
      <c r="A6" s="64"/>
      <c r="B6" s="61"/>
      <c r="C6" s="61"/>
      <c r="D6" s="61"/>
      <c r="E6" s="61"/>
      <c r="F6" s="61"/>
      <c r="G6" s="59" t="s">
        <v>93</v>
      </c>
      <c r="H6" s="59" t="s">
        <v>94</v>
      </c>
      <c r="I6" s="59" t="s">
        <v>95</v>
      </c>
      <c r="J6" s="14" t="s">
        <v>96</v>
      </c>
      <c r="K6" s="59" t="s">
        <v>93</v>
      </c>
      <c r="L6" s="59" t="s">
        <v>94</v>
      </c>
      <c r="M6" s="59" t="s">
        <v>95</v>
      </c>
      <c r="N6" s="61" t="s">
        <v>105</v>
      </c>
      <c r="O6" s="61"/>
      <c r="P6" s="61"/>
      <c r="Q6" s="16"/>
      <c r="R6" s="31" t="s">
        <v>106</v>
      </c>
      <c r="S6" s="6"/>
    </row>
    <row r="7" spans="1:19" ht="16" customHeight="1">
      <c r="A7" s="64"/>
      <c r="B7" s="61"/>
      <c r="C7" s="61"/>
      <c r="D7" s="61"/>
      <c r="E7" s="61"/>
      <c r="F7" s="61"/>
      <c r="G7" s="60"/>
      <c r="H7" s="60"/>
      <c r="I7" s="60"/>
      <c r="J7" s="15" t="s">
        <v>90</v>
      </c>
      <c r="K7" s="60"/>
      <c r="L7" s="60"/>
      <c r="M7" s="60"/>
      <c r="N7" s="8" t="s">
        <v>97</v>
      </c>
      <c r="O7" s="8" t="s">
        <v>98</v>
      </c>
      <c r="P7" s="8" t="s">
        <v>95</v>
      </c>
      <c r="Q7" s="8" t="s">
        <v>99</v>
      </c>
      <c r="R7" s="9" t="s">
        <v>95</v>
      </c>
      <c r="S7" s="7" t="s">
        <v>99</v>
      </c>
    </row>
    <row r="8" spans="1:19" ht="16" customHeight="1" thickBot="1">
      <c r="A8" s="65"/>
      <c r="B8" s="66"/>
      <c r="C8" s="66"/>
      <c r="D8" s="66"/>
      <c r="E8" s="66"/>
      <c r="F8" s="66"/>
      <c r="G8" s="10" t="s">
        <v>63</v>
      </c>
      <c r="H8" s="10" t="s">
        <v>64</v>
      </c>
      <c r="I8" s="10" t="s">
        <v>65</v>
      </c>
      <c r="J8" s="10" t="s">
        <v>66</v>
      </c>
      <c r="K8" s="10" t="s">
        <v>67</v>
      </c>
      <c r="L8" s="10" t="s">
        <v>68</v>
      </c>
      <c r="M8" s="10" t="s">
        <v>69</v>
      </c>
      <c r="N8" s="10" t="s">
        <v>70</v>
      </c>
      <c r="O8" s="10" t="s">
        <v>71</v>
      </c>
      <c r="P8" s="10" t="s">
        <v>72</v>
      </c>
      <c r="Q8" s="10" t="s">
        <v>73</v>
      </c>
      <c r="R8" s="11"/>
      <c r="S8" s="12"/>
    </row>
    <row r="9" spans="1:19" ht="16" customHeight="1">
      <c r="A9" s="23" t="s">
        <v>13</v>
      </c>
      <c r="B9" s="69" t="s">
        <v>14</v>
      </c>
      <c r="C9" s="69"/>
      <c r="D9" s="69"/>
      <c r="E9" s="69"/>
      <c r="F9" s="70"/>
      <c r="G9" s="34">
        <v>68565104</v>
      </c>
      <c r="H9" s="34">
        <v>977733</v>
      </c>
      <c r="I9" s="34">
        <v>69642902</v>
      </c>
      <c r="J9" s="34">
        <v>0</v>
      </c>
      <c r="K9" s="34">
        <v>68162675</v>
      </c>
      <c r="L9" s="34">
        <v>295209</v>
      </c>
      <c r="M9" s="34">
        <v>68557949</v>
      </c>
      <c r="N9" s="17">
        <f t="shared" ref="N9:N21" si="0">IF(ISERROR(K9/G9),"-",ROUND(K9/G9*100,1))</f>
        <v>99.4</v>
      </c>
      <c r="O9" s="17">
        <f t="shared" ref="O9:O21" si="1">IF(ISERROR(L9/H9),"-",ROUND(L9/H9*100,1))</f>
        <v>30.2</v>
      </c>
      <c r="P9" s="17">
        <f t="shared" ref="P9:P21" si="2">IF(ISERROR(M9/I9),"-",ROUND(M9/I9*100,1))</f>
        <v>98.4</v>
      </c>
      <c r="Q9" s="17" t="str">
        <f>IF(J9=0,"-",ROUND(M9/(I9-J9)*100,1))</f>
        <v>-</v>
      </c>
      <c r="R9" s="35">
        <v>98.4</v>
      </c>
      <c r="S9" s="13">
        <v>0</v>
      </c>
    </row>
    <row r="10" spans="1:19" ht="16" customHeight="1">
      <c r="A10" s="24"/>
      <c r="B10" s="25" t="s">
        <v>74</v>
      </c>
      <c r="C10" s="45" t="s">
        <v>15</v>
      </c>
      <c r="D10" s="45"/>
      <c r="E10" s="45"/>
      <c r="F10" s="46"/>
      <c r="G10" s="36">
        <v>68565104</v>
      </c>
      <c r="H10" s="36">
        <v>977733</v>
      </c>
      <c r="I10" s="36">
        <v>69642902</v>
      </c>
      <c r="J10" s="36">
        <v>0</v>
      </c>
      <c r="K10" s="36">
        <v>68162675</v>
      </c>
      <c r="L10" s="36">
        <v>295209</v>
      </c>
      <c r="M10" s="36">
        <v>68557949</v>
      </c>
      <c r="N10" s="18">
        <f t="shared" si="0"/>
        <v>99.4</v>
      </c>
      <c r="O10" s="18">
        <f t="shared" si="1"/>
        <v>30.2</v>
      </c>
      <c r="P10" s="18">
        <f t="shared" si="2"/>
        <v>98.4</v>
      </c>
      <c r="Q10" s="18" t="str">
        <f>IF(J10=0,"-",ROUND(M10/(I10-J10)*100,1))</f>
        <v>-</v>
      </c>
      <c r="R10" s="37">
        <v>98.4</v>
      </c>
      <c r="S10" s="13">
        <v>0</v>
      </c>
    </row>
    <row r="11" spans="1:19" ht="16" customHeight="1">
      <c r="A11" s="24"/>
      <c r="B11" s="25"/>
      <c r="C11" s="26" t="s">
        <v>75</v>
      </c>
      <c r="D11" s="45" t="s">
        <v>16</v>
      </c>
      <c r="E11" s="45"/>
      <c r="F11" s="46"/>
      <c r="G11" s="36">
        <v>29142825</v>
      </c>
      <c r="H11" s="36">
        <v>448174</v>
      </c>
      <c r="I11" s="36">
        <v>29590999</v>
      </c>
      <c r="J11" s="38"/>
      <c r="K11" s="36">
        <v>28923176</v>
      </c>
      <c r="L11" s="36">
        <v>161054</v>
      </c>
      <c r="M11" s="36">
        <v>29084230</v>
      </c>
      <c r="N11" s="18">
        <f t="shared" si="0"/>
        <v>99.2</v>
      </c>
      <c r="O11" s="18">
        <f t="shared" si="1"/>
        <v>35.9</v>
      </c>
      <c r="P11" s="18">
        <f t="shared" si="2"/>
        <v>98.3</v>
      </c>
      <c r="Q11" s="18"/>
      <c r="R11" s="37">
        <v>98.3</v>
      </c>
      <c r="S11" s="13"/>
    </row>
    <row r="12" spans="1:19" ht="16" customHeight="1">
      <c r="A12" s="24"/>
      <c r="B12" s="25"/>
      <c r="C12" s="25"/>
      <c r="D12" s="25" t="s">
        <v>76</v>
      </c>
      <c r="E12" s="45" t="s">
        <v>17</v>
      </c>
      <c r="F12" s="46"/>
      <c r="G12" s="36">
        <v>890090</v>
      </c>
      <c r="H12" s="36">
        <v>14613</v>
      </c>
      <c r="I12" s="36">
        <v>904703</v>
      </c>
      <c r="J12" s="38"/>
      <c r="K12" s="36">
        <v>882343</v>
      </c>
      <c r="L12" s="36">
        <v>5528</v>
      </c>
      <c r="M12" s="36">
        <v>887871</v>
      </c>
      <c r="N12" s="18">
        <f t="shared" si="0"/>
        <v>99.1</v>
      </c>
      <c r="O12" s="18">
        <f t="shared" si="1"/>
        <v>37.799999999999997</v>
      </c>
      <c r="P12" s="18">
        <f t="shared" si="2"/>
        <v>98.1</v>
      </c>
      <c r="Q12" s="18"/>
      <c r="R12" s="37">
        <v>98.1</v>
      </c>
      <c r="S12" s="13"/>
    </row>
    <row r="13" spans="1:19" ht="16" customHeight="1">
      <c r="A13" s="24"/>
      <c r="B13" s="25"/>
      <c r="C13" s="25"/>
      <c r="D13" s="25" t="s">
        <v>77</v>
      </c>
      <c r="E13" s="45" t="s">
        <v>18</v>
      </c>
      <c r="F13" s="46"/>
      <c r="G13" s="36">
        <v>24191752</v>
      </c>
      <c r="H13" s="36">
        <v>399853</v>
      </c>
      <c r="I13" s="36">
        <v>24591605</v>
      </c>
      <c r="J13" s="38"/>
      <c r="K13" s="36">
        <v>23989804</v>
      </c>
      <c r="L13" s="36">
        <v>149764</v>
      </c>
      <c r="M13" s="36">
        <v>24139568</v>
      </c>
      <c r="N13" s="18">
        <f t="shared" si="0"/>
        <v>99.2</v>
      </c>
      <c r="O13" s="18">
        <f t="shared" si="1"/>
        <v>37.5</v>
      </c>
      <c r="P13" s="18">
        <f t="shared" si="2"/>
        <v>98.2</v>
      </c>
      <c r="Q13" s="18"/>
      <c r="R13" s="37">
        <v>98.2</v>
      </c>
      <c r="S13" s="13"/>
    </row>
    <row r="14" spans="1:19" ht="16" customHeight="1">
      <c r="A14" s="24"/>
      <c r="B14" s="25"/>
      <c r="C14" s="25"/>
      <c r="D14" s="25"/>
      <c r="E14" s="67" t="s">
        <v>19</v>
      </c>
      <c r="F14" s="68"/>
      <c r="G14" s="36">
        <v>171899</v>
      </c>
      <c r="H14" s="36">
        <v>0</v>
      </c>
      <c r="I14" s="36">
        <v>171899</v>
      </c>
      <c r="J14" s="38"/>
      <c r="K14" s="36">
        <v>171899</v>
      </c>
      <c r="L14" s="36">
        <v>0</v>
      </c>
      <c r="M14" s="36">
        <v>171899</v>
      </c>
      <c r="N14" s="18">
        <f t="shared" si="0"/>
        <v>100</v>
      </c>
      <c r="O14" s="18" t="str">
        <f t="shared" si="1"/>
        <v>-</v>
      </c>
      <c r="P14" s="18">
        <f t="shared" si="2"/>
        <v>100</v>
      </c>
      <c r="Q14" s="18"/>
      <c r="R14" s="37">
        <v>100</v>
      </c>
      <c r="S14" s="13"/>
    </row>
    <row r="15" spans="1:19" ht="16" customHeight="1">
      <c r="A15" s="24"/>
      <c r="B15" s="25"/>
      <c r="C15" s="25"/>
      <c r="D15" s="25" t="s">
        <v>78</v>
      </c>
      <c r="E15" s="45" t="s">
        <v>20</v>
      </c>
      <c r="F15" s="46"/>
      <c r="G15" s="36">
        <v>1417404</v>
      </c>
      <c r="H15" s="36">
        <v>17104</v>
      </c>
      <c r="I15" s="36">
        <v>1434508</v>
      </c>
      <c r="J15" s="38"/>
      <c r="K15" s="36">
        <v>1409831</v>
      </c>
      <c r="L15" s="36">
        <v>3400</v>
      </c>
      <c r="M15" s="36">
        <v>1413231</v>
      </c>
      <c r="N15" s="18">
        <f t="shared" si="0"/>
        <v>99.5</v>
      </c>
      <c r="O15" s="18">
        <f t="shared" si="1"/>
        <v>19.899999999999999</v>
      </c>
      <c r="P15" s="18">
        <f t="shared" si="2"/>
        <v>98.5</v>
      </c>
      <c r="Q15" s="18"/>
      <c r="R15" s="37">
        <v>98.7</v>
      </c>
      <c r="S15" s="13"/>
    </row>
    <row r="16" spans="1:19" ht="16" customHeight="1">
      <c r="A16" s="24"/>
      <c r="B16" s="25"/>
      <c r="C16" s="25"/>
      <c r="D16" s="25" t="s">
        <v>79</v>
      </c>
      <c r="E16" s="45" t="s">
        <v>21</v>
      </c>
      <c r="F16" s="46"/>
      <c r="G16" s="36">
        <v>2643579</v>
      </c>
      <c r="H16" s="36">
        <v>16604</v>
      </c>
      <c r="I16" s="36">
        <v>2660183</v>
      </c>
      <c r="J16" s="38"/>
      <c r="K16" s="36">
        <v>2641198</v>
      </c>
      <c r="L16" s="36">
        <v>2362</v>
      </c>
      <c r="M16" s="36">
        <v>2643560</v>
      </c>
      <c r="N16" s="18">
        <f t="shared" si="0"/>
        <v>99.9</v>
      </c>
      <c r="O16" s="18">
        <f t="shared" si="1"/>
        <v>14.2</v>
      </c>
      <c r="P16" s="18">
        <f t="shared" si="2"/>
        <v>99.4</v>
      </c>
      <c r="Q16" s="18"/>
      <c r="R16" s="37">
        <v>99.4</v>
      </c>
      <c r="S16" s="13"/>
    </row>
    <row r="17" spans="1:19" ht="16" customHeight="1">
      <c r="A17" s="24"/>
      <c r="B17" s="25"/>
      <c r="C17" s="26" t="s">
        <v>80</v>
      </c>
      <c r="D17" s="45" t="s">
        <v>22</v>
      </c>
      <c r="E17" s="45"/>
      <c r="F17" s="46"/>
      <c r="G17" s="36">
        <v>34395998</v>
      </c>
      <c r="H17" s="36">
        <v>490162</v>
      </c>
      <c r="I17" s="36">
        <v>34886160</v>
      </c>
      <c r="J17" s="36">
        <v>0</v>
      </c>
      <c r="K17" s="36">
        <v>34228411</v>
      </c>
      <c r="L17" s="36">
        <v>124359</v>
      </c>
      <c r="M17" s="36">
        <v>34352770</v>
      </c>
      <c r="N17" s="18">
        <f t="shared" si="0"/>
        <v>99.5</v>
      </c>
      <c r="O17" s="18">
        <f t="shared" si="1"/>
        <v>25.4</v>
      </c>
      <c r="P17" s="18">
        <f t="shared" si="2"/>
        <v>98.5</v>
      </c>
      <c r="Q17" s="18" t="str">
        <f>IF(J17=0,"-",ROUND(M17/(I17-J17)*100,1))</f>
        <v>-</v>
      </c>
      <c r="R17" s="37">
        <v>98.4</v>
      </c>
      <c r="S17" s="13">
        <v>0</v>
      </c>
    </row>
    <row r="18" spans="1:19" ht="16" customHeight="1">
      <c r="A18" s="24"/>
      <c r="B18" s="25"/>
      <c r="C18" s="25"/>
      <c r="D18" s="25" t="s">
        <v>76</v>
      </c>
      <c r="E18" s="45" t="s">
        <v>23</v>
      </c>
      <c r="F18" s="46"/>
      <c r="G18" s="36">
        <v>34292087</v>
      </c>
      <c r="H18" s="36">
        <v>490162</v>
      </c>
      <c r="I18" s="36">
        <v>34782249</v>
      </c>
      <c r="J18" s="36">
        <v>0</v>
      </c>
      <c r="K18" s="36">
        <v>34124500</v>
      </c>
      <c r="L18" s="36">
        <v>124359</v>
      </c>
      <c r="M18" s="36">
        <v>34248859</v>
      </c>
      <c r="N18" s="18">
        <f t="shared" si="0"/>
        <v>99.5</v>
      </c>
      <c r="O18" s="18">
        <f t="shared" si="1"/>
        <v>25.4</v>
      </c>
      <c r="P18" s="18">
        <f t="shared" si="2"/>
        <v>98.5</v>
      </c>
      <c r="Q18" s="18" t="str">
        <f>IF(J18=0,"-",ROUND(M18/(I18-J18)*100,1))</f>
        <v>-</v>
      </c>
      <c r="R18" s="37">
        <v>98.4</v>
      </c>
      <c r="S18" s="13">
        <v>0</v>
      </c>
    </row>
    <row r="19" spans="1:19" ht="16" customHeight="1">
      <c r="A19" s="24"/>
      <c r="B19" s="25"/>
      <c r="C19" s="25"/>
      <c r="D19" s="25"/>
      <c r="E19" s="25" t="s">
        <v>81</v>
      </c>
      <c r="F19" s="27" t="s">
        <v>24</v>
      </c>
      <c r="G19" s="36">
        <v>10906968</v>
      </c>
      <c r="H19" s="36">
        <v>168276</v>
      </c>
      <c r="I19" s="36">
        <v>11075244</v>
      </c>
      <c r="J19" s="36">
        <v>0</v>
      </c>
      <c r="K19" s="36">
        <v>10853142</v>
      </c>
      <c r="L19" s="36">
        <v>42757</v>
      </c>
      <c r="M19" s="36">
        <v>10895899</v>
      </c>
      <c r="N19" s="18">
        <f t="shared" si="0"/>
        <v>99.5</v>
      </c>
      <c r="O19" s="18">
        <f t="shared" si="1"/>
        <v>25.4</v>
      </c>
      <c r="P19" s="18">
        <f t="shared" si="2"/>
        <v>98.4</v>
      </c>
      <c r="Q19" s="18" t="str">
        <f>IF(J19=0,"-",ROUND(M19/(I19-J19)*100,1))</f>
        <v>-</v>
      </c>
      <c r="R19" s="37">
        <v>98.3</v>
      </c>
      <c r="S19" s="13">
        <v>0</v>
      </c>
    </row>
    <row r="20" spans="1:19" ht="16" customHeight="1">
      <c r="A20" s="24"/>
      <c r="B20" s="25"/>
      <c r="C20" s="25"/>
      <c r="D20" s="25"/>
      <c r="E20" s="25" t="s">
        <v>82</v>
      </c>
      <c r="F20" s="27" t="s">
        <v>25</v>
      </c>
      <c r="G20" s="36">
        <v>15467435</v>
      </c>
      <c r="H20" s="36">
        <v>228414</v>
      </c>
      <c r="I20" s="36">
        <v>15695849</v>
      </c>
      <c r="J20" s="38"/>
      <c r="K20" s="36">
        <v>15389901</v>
      </c>
      <c r="L20" s="36">
        <v>57572</v>
      </c>
      <c r="M20" s="36">
        <v>15447473</v>
      </c>
      <c r="N20" s="18">
        <f t="shared" si="0"/>
        <v>99.5</v>
      </c>
      <c r="O20" s="18">
        <f t="shared" si="1"/>
        <v>25.2</v>
      </c>
      <c r="P20" s="18">
        <f t="shared" si="2"/>
        <v>98.4</v>
      </c>
      <c r="Q20" s="18"/>
      <c r="R20" s="37">
        <v>98.3</v>
      </c>
      <c r="S20" s="13"/>
    </row>
    <row r="21" spans="1:19" ht="16" customHeight="1">
      <c r="A21" s="24"/>
      <c r="B21" s="25"/>
      <c r="C21" s="25"/>
      <c r="D21" s="25"/>
      <c r="E21" s="25" t="s">
        <v>83</v>
      </c>
      <c r="F21" s="27" t="s">
        <v>26</v>
      </c>
      <c r="G21" s="36">
        <v>7917684</v>
      </c>
      <c r="H21" s="36">
        <v>93472</v>
      </c>
      <c r="I21" s="36">
        <v>8011156</v>
      </c>
      <c r="J21" s="38"/>
      <c r="K21" s="36">
        <v>7881457</v>
      </c>
      <c r="L21" s="36">
        <v>24030</v>
      </c>
      <c r="M21" s="36">
        <v>7905487</v>
      </c>
      <c r="N21" s="18">
        <f t="shared" si="0"/>
        <v>99.5</v>
      </c>
      <c r="O21" s="18">
        <f t="shared" si="1"/>
        <v>25.7</v>
      </c>
      <c r="P21" s="18">
        <f t="shared" si="2"/>
        <v>98.7</v>
      </c>
      <c r="Q21" s="18"/>
      <c r="R21" s="37">
        <v>98.6</v>
      </c>
      <c r="S21" s="13"/>
    </row>
    <row r="22" spans="1:19" ht="15.75" customHeight="1">
      <c r="A22" s="24"/>
      <c r="B22" s="25"/>
      <c r="C22" s="25"/>
      <c r="D22" s="25" t="s">
        <v>77</v>
      </c>
      <c r="E22" s="45" t="s">
        <v>89</v>
      </c>
      <c r="F22" s="46"/>
      <c r="G22" s="36">
        <v>103911</v>
      </c>
      <c r="H22" s="38"/>
      <c r="I22" s="36">
        <v>103911</v>
      </c>
      <c r="J22" s="38"/>
      <c r="K22" s="36">
        <v>103911</v>
      </c>
      <c r="L22" s="38"/>
      <c r="M22" s="36">
        <v>103911</v>
      </c>
      <c r="N22" s="18">
        <f>IF(ISERROR(K22/G22),"-",ROUND(K22/G22*100,1))</f>
        <v>100</v>
      </c>
      <c r="O22" s="18" t="str">
        <f t="shared" ref="O22:O29" si="3">IF(ISERROR(L22/H22),"-",ROUND(L22/H22*100,1))</f>
        <v>-</v>
      </c>
      <c r="P22" s="18">
        <f>IF(ISERROR(M22/I22),"-",ROUND(M22/I22*100,1))</f>
        <v>100</v>
      </c>
      <c r="Q22" s="18"/>
      <c r="R22" s="37">
        <v>100</v>
      </c>
      <c r="S22" s="13"/>
    </row>
    <row r="23" spans="1:19" ht="16" customHeight="1">
      <c r="A23" s="24"/>
      <c r="B23" s="25"/>
      <c r="C23" s="26" t="s">
        <v>84</v>
      </c>
      <c r="D23" s="45" t="s">
        <v>28</v>
      </c>
      <c r="E23" s="45"/>
      <c r="F23" s="46"/>
      <c r="G23" s="36">
        <v>1591958</v>
      </c>
      <c r="H23" s="36">
        <v>39397</v>
      </c>
      <c r="I23" s="36">
        <v>1731420</v>
      </c>
      <c r="J23" s="38"/>
      <c r="K23" s="36">
        <v>1576766</v>
      </c>
      <c r="L23" s="36">
        <v>9796</v>
      </c>
      <c r="M23" s="36">
        <v>1686627</v>
      </c>
      <c r="N23" s="18">
        <f t="shared" ref="N23:N29" si="4">IF(ISERROR(K23/G23),"-",ROUND(K23/G23*100,1))</f>
        <v>99</v>
      </c>
      <c r="O23" s="18">
        <f t="shared" si="3"/>
        <v>24.9</v>
      </c>
      <c r="P23" s="18">
        <f t="shared" ref="P23:P29" si="5">IF(ISERROR(M23/I23),"-",ROUND(M23/I23*100,1))</f>
        <v>97.4</v>
      </c>
      <c r="Q23" s="18"/>
      <c r="R23" s="37">
        <v>97.2</v>
      </c>
      <c r="S23" s="13"/>
    </row>
    <row r="24" spans="1:19" ht="16" customHeight="1">
      <c r="A24" s="24"/>
      <c r="B24" s="25"/>
      <c r="C24" s="26" t="s">
        <v>85</v>
      </c>
      <c r="D24" s="45" t="s">
        <v>29</v>
      </c>
      <c r="E24" s="45"/>
      <c r="F24" s="46"/>
      <c r="G24" s="36">
        <v>3412714</v>
      </c>
      <c r="H24" s="36">
        <v>0</v>
      </c>
      <c r="I24" s="36">
        <v>3412714</v>
      </c>
      <c r="J24" s="38"/>
      <c r="K24" s="36">
        <v>3412713</v>
      </c>
      <c r="L24" s="36">
        <v>0</v>
      </c>
      <c r="M24" s="36">
        <v>3412713</v>
      </c>
      <c r="N24" s="18">
        <f t="shared" si="4"/>
        <v>100</v>
      </c>
      <c r="O24" s="18" t="str">
        <f t="shared" si="3"/>
        <v>-</v>
      </c>
      <c r="P24" s="18">
        <f t="shared" si="5"/>
        <v>100</v>
      </c>
      <c r="Q24" s="18"/>
      <c r="R24" s="37">
        <v>100</v>
      </c>
      <c r="S24" s="13"/>
    </row>
    <row r="25" spans="1:19" ht="16" customHeight="1">
      <c r="A25" s="24"/>
      <c r="B25" s="25"/>
      <c r="C25" s="26" t="s">
        <v>86</v>
      </c>
      <c r="D25" s="45" t="s">
        <v>30</v>
      </c>
      <c r="E25" s="45"/>
      <c r="F25" s="46"/>
      <c r="G25" s="36">
        <v>21609</v>
      </c>
      <c r="H25" s="36">
        <v>0</v>
      </c>
      <c r="I25" s="36">
        <v>21609</v>
      </c>
      <c r="J25" s="38"/>
      <c r="K25" s="36">
        <v>21609</v>
      </c>
      <c r="L25" s="36">
        <v>0</v>
      </c>
      <c r="M25" s="36">
        <v>21609</v>
      </c>
      <c r="N25" s="18">
        <f t="shared" si="4"/>
        <v>100</v>
      </c>
      <c r="O25" s="18" t="str">
        <f t="shared" si="3"/>
        <v>-</v>
      </c>
      <c r="P25" s="18">
        <f t="shared" si="5"/>
        <v>100</v>
      </c>
      <c r="Q25" s="18"/>
      <c r="R25" s="37">
        <v>100</v>
      </c>
      <c r="S25" s="13"/>
    </row>
    <row r="26" spans="1:19" ht="16" customHeight="1">
      <c r="A26" s="24"/>
      <c r="B26" s="25"/>
      <c r="C26" s="26" t="s">
        <v>87</v>
      </c>
      <c r="D26" s="45" t="s">
        <v>31</v>
      </c>
      <c r="E26" s="45"/>
      <c r="F26" s="46"/>
      <c r="G26" s="36">
        <v>0</v>
      </c>
      <c r="H26" s="36">
        <v>0</v>
      </c>
      <c r="I26" s="36">
        <v>0</v>
      </c>
      <c r="J26" s="36">
        <v>0</v>
      </c>
      <c r="K26" s="36">
        <v>0</v>
      </c>
      <c r="L26" s="36">
        <v>0</v>
      </c>
      <c r="M26" s="36">
        <v>0</v>
      </c>
      <c r="N26" s="18" t="str">
        <f t="shared" si="4"/>
        <v>-</v>
      </c>
      <c r="O26" s="18" t="str">
        <f t="shared" si="3"/>
        <v>-</v>
      </c>
      <c r="P26" s="18" t="str">
        <f t="shared" si="5"/>
        <v>-</v>
      </c>
      <c r="Q26" s="18" t="str">
        <f>IF(J26=0,"-",ROUND(M26/(I26-J26)*100,1))</f>
        <v>-</v>
      </c>
      <c r="R26" s="37" t="s">
        <v>101</v>
      </c>
      <c r="S26" s="13">
        <v>0</v>
      </c>
    </row>
    <row r="27" spans="1:19" ht="16" customHeight="1">
      <c r="A27" s="24"/>
      <c r="B27" s="25"/>
      <c r="C27" s="26"/>
      <c r="D27" s="25" t="s">
        <v>76</v>
      </c>
      <c r="E27" s="45" t="s">
        <v>32</v>
      </c>
      <c r="F27" s="46"/>
      <c r="G27" s="36">
        <v>0</v>
      </c>
      <c r="H27" s="36">
        <v>0</v>
      </c>
      <c r="I27" s="36">
        <v>0</v>
      </c>
      <c r="J27" s="36">
        <v>0</v>
      </c>
      <c r="K27" s="36">
        <v>0</v>
      </c>
      <c r="L27" s="36">
        <v>0</v>
      </c>
      <c r="M27" s="36">
        <v>0</v>
      </c>
      <c r="N27" s="18" t="str">
        <f t="shared" si="4"/>
        <v>-</v>
      </c>
      <c r="O27" s="18" t="str">
        <f t="shared" si="3"/>
        <v>-</v>
      </c>
      <c r="P27" s="18" t="str">
        <f t="shared" si="5"/>
        <v>-</v>
      </c>
      <c r="Q27" s="18" t="str">
        <f>IF(J27=0,"-",ROUND(M27/(I27-J27)*100,1))</f>
        <v>-</v>
      </c>
      <c r="R27" s="37" t="s">
        <v>101</v>
      </c>
      <c r="S27" s="13">
        <v>0</v>
      </c>
    </row>
    <row r="28" spans="1:19" ht="16" customHeight="1">
      <c r="A28" s="24"/>
      <c r="B28" s="25"/>
      <c r="C28" s="25"/>
      <c r="D28" s="25" t="s">
        <v>77</v>
      </c>
      <c r="E28" s="45" t="s">
        <v>33</v>
      </c>
      <c r="F28" s="46"/>
      <c r="G28" s="36">
        <v>0</v>
      </c>
      <c r="H28" s="36">
        <v>0</v>
      </c>
      <c r="I28" s="36">
        <v>0</v>
      </c>
      <c r="J28" s="36">
        <v>0</v>
      </c>
      <c r="K28" s="36">
        <v>0</v>
      </c>
      <c r="L28" s="36">
        <v>0</v>
      </c>
      <c r="M28" s="36">
        <v>0</v>
      </c>
      <c r="N28" s="18" t="str">
        <f t="shared" si="4"/>
        <v>-</v>
      </c>
      <c r="O28" s="18" t="str">
        <f t="shared" si="3"/>
        <v>-</v>
      </c>
      <c r="P28" s="18" t="str">
        <f t="shared" si="5"/>
        <v>-</v>
      </c>
      <c r="Q28" s="18" t="str">
        <f>IF(J28=0,"-",ROUND(M28/(I28-J28)*100,1))</f>
        <v>-</v>
      </c>
      <c r="R28" s="37" t="s">
        <v>101</v>
      </c>
      <c r="S28" s="13">
        <v>0</v>
      </c>
    </row>
    <row r="29" spans="1:19" ht="16" customHeight="1">
      <c r="A29" s="24"/>
      <c r="B29" s="25"/>
      <c r="C29" s="25"/>
      <c r="D29" s="25" t="s">
        <v>78</v>
      </c>
      <c r="E29" s="45" t="s">
        <v>34</v>
      </c>
      <c r="F29" s="46"/>
      <c r="G29" s="36">
        <v>0</v>
      </c>
      <c r="H29" s="36">
        <v>0</v>
      </c>
      <c r="I29" s="36">
        <v>0</v>
      </c>
      <c r="J29" s="38"/>
      <c r="K29" s="36">
        <v>0</v>
      </c>
      <c r="L29" s="36">
        <v>0</v>
      </c>
      <c r="M29" s="36">
        <v>0</v>
      </c>
      <c r="N29" s="18" t="str">
        <f t="shared" si="4"/>
        <v>-</v>
      </c>
      <c r="O29" s="18" t="str">
        <f t="shared" si="3"/>
        <v>-</v>
      </c>
      <c r="P29" s="18" t="str">
        <f t="shared" si="5"/>
        <v>-</v>
      </c>
      <c r="Q29" s="18"/>
      <c r="R29" s="37" t="s">
        <v>101</v>
      </c>
      <c r="S29" s="13"/>
    </row>
    <row r="30" spans="1:19" ht="16" customHeight="1">
      <c r="A30" s="24"/>
      <c r="B30" s="25" t="s">
        <v>88</v>
      </c>
      <c r="C30" s="45" t="s">
        <v>35</v>
      </c>
      <c r="D30" s="45"/>
      <c r="E30" s="45"/>
      <c r="F30" s="46"/>
      <c r="G30" s="38"/>
      <c r="H30" s="38"/>
      <c r="I30" s="38"/>
      <c r="J30" s="38"/>
      <c r="K30" s="38"/>
      <c r="L30" s="38"/>
      <c r="M30" s="38"/>
      <c r="N30" s="19"/>
      <c r="O30" s="19"/>
      <c r="P30" s="19"/>
      <c r="Q30" s="19"/>
      <c r="R30" s="39"/>
      <c r="S30" s="13"/>
    </row>
    <row r="31" spans="1:19" ht="16" customHeight="1">
      <c r="A31" s="24" t="s">
        <v>36</v>
      </c>
      <c r="B31" s="45" t="s">
        <v>37</v>
      </c>
      <c r="C31" s="45"/>
      <c r="D31" s="45"/>
      <c r="E31" s="45"/>
      <c r="F31" s="46"/>
      <c r="G31" s="36">
        <v>907176</v>
      </c>
      <c r="H31" s="36">
        <v>11112</v>
      </c>
      <c r="I31" s="36">
        <v>918288</v>
      </c>
      <c r="J31" s="36">
        <v>0</v>
      </c>
      <c r="K31" s="36">
        <v>902803</v>
      </c>
      <c r="L31" s="36">
        <v>3449</v>
      </c>
      <c r="M31" s="36">
        <v>906252</v>
      </c>
      <c r="N31" s="18">
        <f t="shared" ref="N31:P33" si="6">IF(ISERROR(K31/G31),"-",ROUND(K31/G31*100,1))</f>
        <v>99.5</v>
      </c>
      <c r="O31" s="18">
        <f t="shared" si="6"/>
        <v>31</v>
      </c>
      <c r="P31" s="18">
        <f t="shared" si="6"/>
        <v>98.7</v>
      </c>
      <c r="Q31" s="18" t="str">
        <f>IF(J31=0,"-",ROUND(M31/(I31-J31)*100,1))</f>
        <v>-</v>
      </c>
      <c r="R31" s="37">
        <v>98.6</v>
      </c>
      <c r="S31" s="13">
        <v>0</v>
      </c>
    </row>
    <row r="32" spans="1:19" ht="16" customHeight="1">
      <c r="A32" s="24"/>
      <c r="B32" s="25" t="s">
        <v>53</v>
      </c>
      <c r="C32" s="45" t="s">
        <v>38</v>
      </c>
      <c r="D32" s="45"/>
      <c r="E32" s="45"/>
      <c r="F32" s="46"/>
      <c r="G32" s="36">
        <v>907176</v>
      </c>
      <c r="H32" s="36">
        <v>11112</v>
      </c>
      <c r="I32" s="36">
        <v>918288</v>
      </c>
      <c r="J32" s="36">
        <v>0</v>
      </c>
      <c r="K32" s="36">
        <v>902803</v>
      </c>
      <c r="L32" s="36">
        <v>3449</v>
      </c>
      <c r="M32" s="36">
        <v>906252</v>
      </c>
      <c r="N32" s="18">
        <f t="shared" si="6"/>
        <v>99.5</v>
      </c>
      <c r="O32" s="18">
        <f t="shared" si="6"/>
        <v>31</v>
      </c>
      <c r="P32" s="18">
        <f t="shared" si="6"/>
        <v>98.7</v>
      </c>
      <c r="Q32" s="18" t="str">
        <f>IF(J32=0,"-",ROUND(M32/(I32-J32)*100,1))</f>
        <v>-</v>
      </c>
      <c r="R32" s="37">
        <v>98.6</v>
      </c>
      <c r="S32" s="13">
        <v>0</v>
      </c>
    </row>
    <row r="33" spans="1:19" ht="16" customHeight="1">
      <c r="A33" s="24"/>
      <c r="B33" s="25"/>
      <c r="C33" s="26" t="s">
        <v>54</v>
      </c>
      <c r="D33" s="45" t="s">
        <v>39</v>
      </c>
      <c r="E33" s="45"/>
      <c r="F33" s="46"/>
      <c r="G33" s="36">
        <v>13969</v>
      </c>
      <c r="H33" s="36">
        <v>0</v>
      </c>
      <c r="I33" s="36">
        <v>13969</v>
      </c>
      <c r="J33" s="38"/>
      <c r="K33" s="36">
        <v>13969</v>
      </c>
      <c r="L33" s="36">
        <v>0</v>
      </c>
      <c r="M33" s="36">
        <v>13969</v>
      </c>
      <c r="N33" s="18">
        <f t="shared" si="6"/>
        <v>100</v>
      </c>
      <c r="O33" s="18" t="str">
        <f t="shared" si="6"/>
        <v>-</v>
      </c>
      <c r="P33" s="18">
        <f t="shared" si="6"/>
        <v>100</v>
      </c>
      <c r="Q33" s="18"/>
      <c r="R33" s="37">
        <v>100</v>
      </c>
      <c r="S33" s="13"/>
    </row>
    <row r="34" spans="1:19" ht="16" customHeight="1">
      <c r="A34" s="24"/>
      <c r="B34" s="25"/>
      <c r="C34" s="26" t="s">
        <v>55</v>
      </c>
      <c r="D34" s="45" t="s">
        <v>40</v>
      </c>
      <c r="E34" s="45"/>
      <c r="F34" s="46"/>
      <c r="G34" s="38"/>
      <c r="H34" s="38"/>
      <c r="I34" s="38"/>
      <c r="J34" s="38"/>
      <c r="K34" s="38"/>
      <c r="L34" s="38"/>
      <c r="M34" s="38"/>
      <c r="N34" s="19"/>
      <c r="O34" s="19"/>
      <c r="P34" s="19"/>
      <c r="Q34" s="19"/>
      <c r="R34" s="39"/>
      <c r="S34" s="13"/>
    </row>
    <row r="35" spans="1:19" ht="16" customHeight="1">
      <c r="A35" s="24"/>
      <c r="B35" s="25"/>
      <c r="C35" s="26" t="s">
        <v>56</v>
      </c>
      <c r="D35" s="45" t="s">
        <v>41</v>
      </c>
      <c r="E35" s="45"/>
      <c r="F35" s="46"/>
      <c r="G35" s="36">
        <v>893207</v>
      </c>
      <c r="H35" s="36">
        <v>11112</v>
      </c>
      <c r="I35" s="36">
        <v>904319</v>
      </c>
      <c r="J35" s="36">
        <v>0</v>
      </c>
      <c r="K35" s="36">
        <v>888834</v>
      </c>
      <c r="L35" s="36">
        <v>3449</v>
      </c>
      <c r="M35" s="36">
        <v>892283</v>
      </c>
      <c r="N35" s="18">
        <f t="shared" ref="N35:P37" si="7">IF(ISERROR(K35/G35),"-",ROUND(K35/G35*100,1))</f>
        <v>99.5</v>
      </c>
      <c r="O35" s="18">
        <f t="shared" si="7"/>
        <v>31</v>
      </c>
      <c r="P35" s="18">
        <f t="shared" si="7"/>
        <v>98.7</v>
      </c>
      <c r="Q35" s="18" t="str">
        <f>IF(J35=0,"-",ROUND(M35/(I35-J35)*100,1))</f>
        <v>-</v>
      </c>
      <c r="R35" s="37">
        <v>98.6</v>
      </c>
      <c r="S35" s="13">
        <v>0</v>
      </c>
    </row>
    <row r="36" spans="1:19" ht="16" customHeight="1">
      <c r="A36" s="24"/>
      <c r="B36" s="25"/>
      <c r="C36" s="26"/>
      <c r="D36" s="25" t="s">
        <v>57</v>
      </c>
      <c r="E36" s="45" t="s">
        <v>24</v>
      </c>
      <c r="F36" s="46"/>
      <c r="G36" s="36">
        <v>432376</v>
      </c>
      <c r="H36" s="36">
        <v>5104</v>
      </c>
      <c r="I36" s="36">
        <v>437480</v>
      </c>
      <c r="J36" s="36">
        <v>0</v>
      </c>
      <c r="K36" s="36">
        <v>430367</v>
      </c>
      <c r="L36" s="36">
        <v>1558</v>
      </c>
      <c r="M36" s="36">
        <v>431925</v>
      </c>
      <c r="N36" s="18">
        <f t="shared" si="7"/>
        <v>99.5</v>
      </c>
      <c r="O36" s="18">
        <f t="shared" si="7"/>
        <v>30.5</v>
      </c>
      <c r="P36" s="18">
        <f t="shared" si="7"/>
        <v>98.7</v>
      </c>
      <c r="Q36" s="18" t="str">
        <f>IF(J36=0,"-",ROUND(M36/(I36-J36)*100,1))</f>
        <v>-</v>
      </c>
      <c r="R36" s="37">
        <v>98.7</v>
      </c>
      <c r="S36" s="13">
        <v>0</v>
      </c>
    </row>
    <row r="37" spans="1:19" ht="16" customHeight="1">
      <c r="A37" s="24"/>
      <c r="B37" s="25"/>
      <c r="C37" s="25"/>
      <c r="D37" s="25" t="s">
        <v>58</v>
      </c>
      <c r="E37" s="45" t="s">
        <v>25</v>
      </c>
      <c r="F37" s="46"/>
      <c r="G37" s="36">
        <v>460831</v>
      </c>
      <c r="H37" s="36">
        <v>6008</v>
      </c>
      <c r="I37" s="36">
        <v>466839</v>
      </c>
      <c r="J37" s="38"/>
      <c r="K37" s="36">
        <v>458467</v>
      </c>
      <c r="L37" s="36">
        <v>1891</v>
      </c>
      <c r="M37" s="36">
        <v>460358</v>
      </c>
      <c r="N37" s="18">
        <f t="shared" si="7"/>
        <v>99.5</v>
      </c>
      <c r="O37" s="18">
        <f t="shared" si="7"/>
        <v>31.5</v>
      </c>
      <c r="P37" s="18">
        <f t="shared" si="7"/>
        <v>98.6</v>
      </c>
      <c r="Q37" s="18"/>
      <c r="R37" s="37">
        <v>98.5</v>
      </c>
      <c r="S37" s="13"/>
    </row>
    <row r="38" spans="1:19" ht="16" customHeight="1">
      <c r="A38" s="24"/>
      <c r="B38" s="25"/>
      <c r="C38" s="26" t="s">
        <v>59</v>
      </c>
      <c r="D38" s="45" t="s">
        <v>42</v>
      </c>
      <c r="E38" s="45"/>
      <c r="F38" s="46"/>
      <c r="G38" s="38"/>
      <c r="H38" s="38"/>
      <c r="I38" s="38"/>
      <c r="J38" s="38"/>
      <c r="K38" s="38"/>
      <c r="L38" s="38"/>
      <c r="M38" s="38"/>
      <c r="N38" s="19"/>
      <c r="O38" s="19"/>
      <c r="P38" s="19"/>
      <c r="Q38" s="19"/>
      <c r="R38" s="39"/>
      <c r="S38" s="13"/>
    </row>
    <row r="39" spans="1:19" ht="16" customHeight="1">
      <c r="A39" s="24"/>
      <c r="B39" s="25"/>
      <c r="C39" s="26" t="s">
        <v>60</v>
      </c>
      <c r="D39" s="45" t="s">
        <v>43</v>
      </c>
      <c r="E39" s="45"/>
      <c r="F39" s="46"/>
      <c r="G39" s="38"/>
      <c r="H39" s="38"/>
      <c r="I39" s="38"/>
      <c r="J39" s="38"/>
      <c r="K39" s="38"/>
      <c r="L39" s="38"/>
      <c r="M39" s="38"/>
      <c r="N39" s="19"/>
      <c r="O39" s="19"/>
      <c r="P39" s="19"/>
      <c r="Q39" s="19"/>
      <c r="R39" s="39"/>
      <c r="S39" s="13"/>
    </row>
    <row r="40" spans="1:19" ht="16" customHeight="1">
      <c r="A40" s="24"/>
      <c r="B40" s="25"/>
      <c r="C40" s="26" t="s">
        <v>61</v>
      </c>
      <c r="D40" s="45" t="s">
        <v>44</v>
      </c>
      <c r="E40" s="45"/>
      <c r="F40" s="46"/>
      <c r="G40" s="38"/>
      <c r="H40" s="38"/>
      <c r="I40" s="38"/>
      <c r="J40" s="38"/>
      <c r="K40" s="38"/>
      <c r="L40" s="38"/>
      <c r="M40" s="38"/>
      <c r="N40" s="19"/>
      <c r="O40" s="19"/>
      <c r="P40" s="19"/>
      <c r="Q40" s="19"/>
      <c r="R40" s="39"/>
      <c r="S40" s="13"/>
    </row>
    <row r="41" spans="1:19" ht="16" customHeight="1">
      <c r="A41" s="24"/>
      <c r="B41" s="25" t="s">
        <v>62</v>
      </c>
      <c r="C41" s="45" t="s">
        <v>45</v>
      </c>
      <c r="D41" s="45"/>
      <c r="E41" s="45"/>
      <c r="F41" s="46"/>
      <c r="G41" s="38"/>
      <c r="H41" s="38"/>
      <c r="I41" s="38"/>
      <c r="J41" s="38"/>
      <c r="K41" s="38"/>
      <c r="L41" s="38"/>
      <c r="M41" s="38"/>
      <c r="N41" s="19"/>
      <c r="O41" s="19"/>
      <c r="P41" s="19"/>
      <c r="Q41" s="19"/>
      <c r="R41" s="39"/>
      <c r="S41" s="13"/>
    </row>
    <row r="42" spans="1:19" ht="16" customHeight="1" thickBot="1">
      <c r="A42" s="28" t="s">
        <v>46</v>
      </c>
      <c r="B42" s="47" t="s">
        <v>47</v>
      </c>
      <c r="C42" s="47"/>
      <c r="D42" s="47"/>
      <c r="E42" s="47"/>
      <c r="F42" s="48"/>
      <c r="G42" s="41"/>
      <c r="H42" s="41"/>
      <c r="I42" s="41"/>
      <c r="J42" s="41"/>
      <c r="K42" s="41"/>
      <c r="L42" s="41"/>
      <c r="M42" s="41"/>
      <c r="N42" s="20"/>
      <c r="O42" s="20"/>
      <c r="P42" s="20"/>
      <c r="Q42" s="20"/>
      <c r="R42" s="42"/>
      <c r="S42" s="13"/>
    </row>
    <row r="43" spans="1:19" ht="16" customHeight="1" thickTop="1">
      <c r="A43" s="29"/>
      <c r="B43" s="49" t="s">
        <v>48</v>
      </c>
      <c r="C43" s="49"/>
      <c r="D43" s="49"/>
      <c r="E43" s="49"/>
      <c r="F43" s="50"/>
      <c r="G43" s="43">
        <v>69472280</v>
      </c>
      <c r="H43" s="43">
        <v>988845</v>
      </c>
      <c r="I43" s="43">
        <v>70561190</v>
      </c>
      <c r="J43" s="43">
        <v>0</v>
      </c>
      <c r="K43" s="43">
        <v>69065478</v>
      </c>
      <c r="L43" s="43">
        <v>298658</v>
      </c>
      <c r="M43" s="43">
        <v>69464201</v>
      </c>
      <c r="N43" s="21">
        <f t="shared" ref="N43:P44" si="8">IF(ISERROR(K43/G43),"-",ROUND(K43/G43*100,1))</f>
        <v>99.4</v>
      </c>
      <c r="O43" s="21">
        <f t="shared" si="8"/>
        <v>30.2</v>
      </c>
      <c r="P43" s="21">
        <f t="shared" si="8"/>
        <v>98.4</v>
      </c>
      <c r="Q43" s="21" t="str">
        <f>IF(J43=0,"-",ROUND(M43/(I43-J43)*100,1))</f>
        <v>-</v>
      </c>
      <c r="R43" s="44">
        <v>98.4</v>
      </c>
      <c r="S43" s="13">
        <v>0</v>
      </c>
    </row>
    <row r="44" spans="1:19" ht="16" customHeight="1">
      <c r="A44" s="24"/>
      <c r="B44" s="45" t="s">
        <v>49</v>
      </c>
      <c r="C44" s="45"/>
      <c r="D44" s="45"/>
      <c r="E44" s="45"/>
      <c r="F44" s="46"/>
      <c r="G44" s="36">
        <v>9281482</v>
      </c>
      <c r="H44" s="36">
        <v>985011</v>
      </c>
      <c r="I44" s="36">
        <v>10266493</v>
      </c>
      <c r="J44" s="38"/>
      <c r="K44" s="36">
        <v>8898413</v>
      </c>
      <c r="L44" s="36">
        <v>269545</v>
      </c>
      <c r="M44" s="36">
        <v>9167958</v>
      </c>
      <c r="N44" s="18">
        <f t="shared" si="8"/>
        <v>95.9</v>
      </c>
      <c r="O44" s="18">
        <f t="shared" si="8"/>
        <v>27.4</v>
      </c>
      <c r="P44" s="18">
        <f t="shared" si="8"/>
        <v>89.3</v>
      </c>
      <c r="Q44" s="18"/>
      <c r="R44" s="37">
        <v>89.4</v>
      </c>
      <c r="S44" s="13"/>
    </row>
    <row r="45" spans="1:19" ht="16" customHeight="1" thickBot="1">
      <c r="A45" s="30"/>
      <c r="B45" s="51" t="s">
        <v>50</v>
      </c>
      <c r="C45" s="51"/>
      <c r="D45" s="51"/>
      <c r="E45" s="51"/>
      <c r="F45" s="52"/>
      <c r="G45" s="32"/>
      <c r="H45" s="32"/>
      <c r="I45" s="32"/>
      <c r="J45" s="32"/>
      <c r="K45" s="32"/>
      <c r="L45" s="32"/>
      <c r="M45" s="32"/>
      <c r="N45" s="22"/>
      <c r="O45" s="22"/>
      <c r="P45" s="22"/>
      <c r="Q45" s="22"/>
      <c r="R45" s="33"/>
      <c r="S45" s="13"/>
    </row>
    <row r="46" spans="1:19" ht="16" customHeight="1">
      <c r="A46" s="55" t="s">
        <v>102</v>
      </c>
      <c r="B46" s="55"/>
      <c r="C46" s="55"/>
      <c r="D46" s="55"/>
      <c r="E46" s="55"/>
      <c r="F46" s="55"/>
      <c r="G46" s="55"/>
      <c r="H46" s="55"/>
      <c r="I46" s="55"/>
      <c r="J46" s="55"/>
    </row>
    <row r="47" spans="1:19">
      <c r="A47" s="56"/>
      <c r="B47" s="56"/>
      <c r="C47" s="56"/>
      <c r="D47" s="56"/>
      <c r="E47" s="56"/>
      <c r="F47" s="56"/>
      <c r="G47" s="56"/>
      <c r="H47" s="56"/>
      <c r="I47" s="56"/>
      <c r="J47" s="56"/>
    </row>
    <row r="48" spans="1:19">
      <c r="A48" s="53" t="s">
        <v>103</v>
      </c>
      <c r="B48" s="54"/>
      <c r="C48" s="54"/>
      <c r="D48" s="54"/>
      <c r="E48" s="54"/>
      <c r="F48" s="54"/>
      <c r="G48" s="54"/>
      <c r="H48" s="54"/>
      <c r="I48" s="54"/>
      <c r="J48" s="54"/>
    </row>
    <row r="49" spans="1:10">
      <c r="A49" s="54"/>
      <c r="B49" s="54"/>
      <c r="C49" s="54"/>
      <c r="D49" s="54"/>
      <c r="E49" s="54"/>
      <c r="F49" s="54"/>
      <c r="G49" s="54"/>
      <c r="H49" s="54"/>
      <c r="I49" s="54"/>
      <c r="J49" s="54"/>
    </row>
  </sheetData>
  <mergeCells count="47">
    <mergeCell ref="E28:F28"/>
    <mergeCell ref="E14:F14"/>
    <mergeCell ref="E15:F15"/>
    <mergeCell ref="E16:F16"/>
    <mergeCell ref="D17:F17"/>
    <mergeCell ref="E18:F18"/>
    <mergeCell ref="E22:F22"/>
    <mergeCell ref="D23:F23"/>
    <mergeCell ref="D24:F24"/>
    <mergeCell ref="D25:F25"/>
    <mergeCell ref="D26:F26"/>
    <mergeCell ref="E27:F27"/>
    <mergeCell ref="E13:F13"/>
    <mergeCell ref="A5:F8"/>
    <mergeCell ref="G5:J5"/>
    <mergeCell ref="K5:M5"/>
    <mergeCell ref="B9:F9"/>
    <mergeCell ref="C10:F10"/>
    <mergeCell ref="D11:F11"/>
    <mergeCell ref="E12:F12"/>
    <mergeCell ref="N5:R5"/>
    <mergeCell ref="G6:G7"/>
    <mergeCell ref="H6:H7"/>
    <mergeCell ref="I6:I7"/>
    <mergeCell ref="K6:K7"/>
    <mergeCell ref="L6:L7"/>
    <mergeCell ref="M6:M7"/>
    <mergeCell ref="N6:P6"/>
    <mergeCell ref="D40:F40"/>
    <mergeCell ref="E29:F29"/>
    <mergeCell ref="C30:F30"/>
    <mergeCell ref="B31:F31"/>
    <mergeCell ref="C32:F32"/>
    <mergeCell ref="D33:F33"/>
    <mergeCell ref="D34:F34"/>
    <mergeCell ref="D35:F35"/>
    <mergeCell ref="E36:F36"/>
    <mergeCell ref="E37:F37"/>
    <mergeCell ref="D38:F38"/>
    <mergeCell ref="D39:F39"/>
    <mergeCell ref="A48:J49"/>
    <mergeCell ref="C41:F41"/>
    <mergeCell ref="B42:F42"/>
    <mergeCell ref="B43:F43"/>
    <mergeCell ref="B44:F44"/>
    <mergeCell ref="B45:F45"/>
    <mergeCell ref="A46:J47"/>
  </mergeCells>
  <phoneticPr fontId="2"/>
  <pageMargins left="0.78740157480314965" right="0.78740157480314965" top="0.98425196850393704" bottom="0.98425196850393704" header="0.51181102362204722" footer="0.51181102362204722"/>
  <pageSetup paperSize="9" scale="95" firstPageNumber="299" orientation="portrait" useFirstPageNumber="1" r:id="rId1"/>
  <headerFooter differentOddEven="1" scaleWithDoc="0" alignWithMargins="0">
    <oddHeader>&amp;L&amp;"ＭＳ Ｐゴシック,標準"&amp;12Ⅱ　市町村税の納税
　２　徴収実績・納税率</oddHeader>
    <oddFooter>&amp;C&amp;"ＭＳ ゴシック,標準"&amp;P</oddFooter>
    <evenFooter>&amp;C&amp;P</even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県計</vt:lpstr>
      <vt:lpstr>市計</vt:lpstr>
      <vt:lpstr>町村計</vt:lpstr>
      <vt:lpstr>県計!Print_Area</vt:lpstr>
      <vt:lpstr>市計!Print_Area</vt:lpstr>
      <vt:lpstr>町村計!Print_Area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丹羽 啓輔（市町村課）</cp:lastModifiedBy>
  <cp:lastPrinted>2025-02-21T09:41:02Z</cp:lastPrinted>
  <dcterms:created xsi:type="dcterms:W3CDTF">2010-03-17T01:38:07Z</dcterms:created>
  <dcterms:modified xsi:type="dcterms:W3CDTF">2025-02-22T08:07:42Z</dcterms:modified>
</cp:coreProperties>
</file>