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3FAF5583-6D1A-453C-B55D-91BF1778564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(3)市町村の状況(令和５年度）" sheetId="1" r:id="rId1"/>
  </sheets>
  <definedNames>
    <definedName name="_xlnm.Print_Area" localSheetId="0">'(3)市町村の状況(令和５年度）'!$A$1:$S$82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8" i="1" l="1"/>
  <c r="Q58" i="1" l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57" i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9" i="1"/>
  <c r="Q9" i="1" s="1"/>
  <c r="E49" i="1" l="1"/>
  <c r="J9" i="1"/>
  <c r="L10" i="1"/>
  <c r="J11" i="1"/>
  <c r="N12" i="1"/>
  <c r="J13" i="1"/>
  <c r="L14" i="1"/>
  <c r="J15" i="1"/>
  <c r="L16" i="1"/>
  <c r="J17" i="1"/>
  <c r="L18" i="1"/>
  <c r="J19" i="1"/>
  <c r="L20" i="1"/>
  <c r="J21" i="1"/>
  <c r="L22" i="1"/>
  <c r="J23" i="1"/>
  <c r="L24" i="1"/>
  <c r="J25" i="1"/>
  <c r="L26" i="1"/>
  <c r="J27" i="1"/>
  <c r="L28" i="1"/>
  <c r="J29" i="1"/>
  <c r="L30" i="1"/>
  <c r="J31" i="1"/>
  <c r="L32" i="1"/>
  <c r="J33" i="1"/>
  <c r="L34" i="1"/>
  <c r="J35" i="1"/>
  <c r="L36" i="1"/>
  <c r="J37" i="1"/>
  <c r="L38" i="1"/>
  <c r="J39" i="1"/>
  <c r="L40" i="1"/>
  <c r="J41" i="1"/>
  <c r="L42" i="1"/>
  <c r="J43" i="1"/>
  <c r="L44" i="1"/>
  <c r="J45" i="1"/>
  <c r="L46" i="1"/>
  <c r="J47" i="1"/>
  <c r="L48" i="1"/>
  <c r="J57" i="1"/>
  <c r="L58" i="1"/>
  <c r="J59" i="1"/>
  <c r="L60" i="1"/>
  <c r="J61" i="1"/>
  <c r="L62" i="1"/>
  <c r="J63" i="1"/>
  <c r="L64" i="1"/>
  <c r="J65" i="1"/>
  <c r="L66" i="1"/>
  <c r="J67" i="1"/>
  <c r="L68" i="1"/>
  <c r="J69" i="1"/>
  <c r="L70" i="1"/>
  <c r="J71" i="1"/>
  <c r="L72" i="1"/>
  <c r="J73" i="1"/>
  <c r="L74" i="1"/>
  <c r="J75" i="1"/>
  <c r="L76" i="1"/>
  <c r="J77" i="1"/>
  <c r="L78" i="1"/>
  <c r="J79" i="1"/>
  <c r="L71" i="1" l="1"/>
  <c r="L79" i="1"/>
  <c r="L63" i="1"/>
  <c r="L75" i="1"/>
  <c r="L67" i="1"/>
  <c r="L59" i="1"/>
  <c r="L77" i="1"/>
  <c r="L73" i="1"/>
  <c r="L69" i="1"/>
  <c r="L65" i="1"/>
  <c r="L61" i="1"/>
  <c r="L57" i="1"/>
  <c r="N78" i="1"/>
  <c r="J78" i="1"/>
  <c r="N76" i="1"/>
  <c r="J76" i="1"/>
  <c r="N74" i="1"/>
  <c r="J74" i="1"/>
  <c r="N72" i="1"/>
  <c r="J72" i="1"/>
  <c r="N70" i="1"/>
  <c r="J70" i="1"/>
  <c r="J68" i="1"/>
  <c r="N66" i="1"/>
  <c r="J66" i="1"/>
  <c r="N64" i="1"/>
  <c r="J64" i="1"/>
  <c r="N62" i="1"/>
  <c r="J62" i="1"/>
  <c r="N60" i="1"/>
  <c r="J60" i="1"/>
  <c r="N58" i="1"/>
  <c r="J58" i="1"/>
  <c r="N79" i="1"/>
  <c r="N77" i="1"/>
  <c r="N75" i="1"/>
  <c r="N73" i="1"/>
  <c r="N71" i="1"/>
  <c r="P71" i="1" s="1"/>
  <c r="N69" i="1"/>
  <c r="N67" i="1"/>
  <c r="P67" i="1" s="1"/>
  <c r="N65" i="1"/>
  <c r="N63" i="1"/>
  <c r="P63" i="1" s="1"/>
  <c r="N61" i="1"/>
  <c r="N59" i="1"/>
  <c r="N57" i="1"/>
  <c r="N48" i="1"/>
  <c r="L47" i="1"/>
  <c r="N46" i="1"/>
  <c r="L45" i="1"/>
  <c r="N44" i="1"/>
  <c r="L43" i="1"/>
  <c r="N42" i="1"/>
  <c r="L41" i="1"/>
  <c r="N40" i="1"/>
  <c r="L39" i="1"/>
  <c r="N38" i="1"/>
  <c r="L37" i="1"/>
  <c r="N36" i="1"/>
  <c r="L35" i="1"/>
  <c r="N34" i="1"/>
  <c r="L33" i="1"/>
  <c r="N32" i="1"/>
  <c r="L31" i="1"/>
  <c r="N30" i="1"/>
  <c r="L29" i="1"/>
  <c r="N28" i="1"/>
  <c r="L27" i="1"/>
  <c r="N26" i="1"/>
  <c r="L25" i="1"/>
  <c r="N24" i="1"/>
  <c r="L23" i="1"/>
  <c r="N22" i="1"/>
  <c r="L21" i="1"/>
  <c r="N20" i="1"/>
  <c r="L19" i="1"/>
  <c r="N18" i="1"/>
  <c r="L17" i="1"/>
  <c r="N16" i="1"/>
  <c r="L15" i="1"/>
  <c r="N14" i="1"/>
  <c r="L13" i="1"/>
  <c r="L11" i="1"/>
  <c r="L9" i="1"/>
  <c r="J48" i="1"/>
  <c r="P48" i="1" s="1"/>
  <c r="J46" i="1"/>
  <c r="J44" i="1"/>
  <c r="P44" i="1" s="1"/>
  <c r="J42" i="1"/>
  <c r="J40" i="1"/>
  <c r="P40" i="1" s="1"/>
  <c r="J38" i="1"/>
  <c r="J36" i="1"/>
  <c r="P36" i="1" s="1"/>
  <c r="J34" i="1"/>
  <c r="J32" i="1"/>
  <c r="P32" i="1" s="1"/>
  <c r="J30" i="1"/>
  <c r="J28" i="1"/>
  <c r="P28" i="1" s="1"/>
  <c r="J26" i="1"/>
  <c r="J24" i="1"/>
  <c r="P24" i="1" s="1"/>
  <c r="J22" i="1"/>
  <c r="J20" i="1"/>
  <c r="P20" i="1" s="1"/>
  <c r="J18" i="1"/>
  <c r="J16" i="1"/>
  <c r="P16" i="1" s="1"/>
  <c r="J14" i="1"/>
  <c r="L12" i="1"/>
  <c r="J12" i="1"/>
  <c r="N10" i="1"/>
  <c r="J10" i="1"/>
  <c r="N47" i="1"/>
  <c r="N45" i="1"/>
  <c r="P45" i="1" s="1"/>
  <c r="N43" i="1"/>
  <c r="N41" i="1"/>
  <c r="P41" i="1" s="1"/>
  <c r="N39" i="1"/>
  <c r="N37" i="1"/>
  <c r="P37" i="1" s="1"/>
  <c r="N35" i="1"/>
  <c r="N33" i="1"/>
  <c r="P33" i="1" s="1"/>
  <c r="N31" i="1"/>
  <c r="N29" i="1"/>
  <c r="P29" i="1" s="1"/>
  <c r="N27" i="1"/>
  <c r="N25" i="1"/>
  <c r="P25" i="1" s="1"/>
  <c r="N23" i="1"/>
  <c r="N21" i="1"/>
  <c r="P21" i="1" s="1"/>
  <c r="N19" i="1"/>
  <c r="N17" i="1"/>
  <c r="P17" i="1" s="1"/>
  <c r="N15" i="1"/>
  <c r="N13" i="1"/>
  <c r="P13" i="1" s="1"/>
  <c r="N11" i="1"/>
  <c r="P11" i="1" s="1"/>
  <c r="N9" i="1"/>
  <c r="P9" i="1" s="1"/>
  <c r="P59" i="1" l="1"/>
  <c r="P75" i="1"/>
  <c r="P79" i="1"/>
  <c r="P14" i="1"/>
  <c r="P18" i="1"/>
  <c r="P22" i="1"/>
  <c r="P26" i="1"/>
  <c r="P30" i="1"/>
  <c r="P34" i="1"/>
  <c r="P38" i="1"/>
  <c r="P42" i="1"/>
  <c r="P46" i="1"/>
  <c r="P61" i="1"/>
  <c r="P69" i="1"/>
  <c r="P77" i="1"/>
  <c r="P57" i="1"/>
  <c r="P65" i="1"/>
  <c r="P73" i="1"/>
  <c r="P58" i="1"/>
  <c r="P60" i="1"/>
  <c r="P62" i="1"/>
  <c r="P64" i="1"/>
  <c r="P66" i="1"/>
  <c r="P68" i="1"/>
  <c r="P70" i="1"/>
  <c r="P72" i="1"/>
  <c r="P74" i="1"/>
  <c r="P76" i="1"/>
  <c r="P78" i="1"/>
  <c r="P15" i="1"/>
  <c r="P19" i="1"/>
  <c r="P23" i="1"/>
  <c r="P27" i="1"/>
  <c r="P31" i="1"/>
  <c r="P35" i="1"/>
  <c r="P39" i="1"/>
  <c r="P43" i="1"/>
  <c r="P47" i="1"/>
  <c r="P10" i="1"/>
  <c r="P12" i="1"/>
  <c r="G48" i="1" l="1"/>
  <c r="I49" i="1" l="1"/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O80" i="1" l="1"/>
  <c r="M80" i="1"/>
  <c r="K80" i="1"/>
  <c r="I80" i="1"/>
  <c r="I81" i="1" s="1"/>
  <c r="E80" i="1"/>
  <c r="E81" i="1" s="1"/>
  <c r="F80" i="1"/>
  <c r="O49" i="1"/>
  <c r="M49" i="1"/>
  <c r="K49" i="1"/>
  <c r="F49" i="1"/>
  <c r="G49" i="1" s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K81" i="1" l="1"/>
  <c r="F81" i="1"/>
  <c r="Q80" i="1"/>
  <c r="N80" i="1" s="1"/>
  <c r="Q49" i="1"/>
  <c r="G80" i="1"/>
  <c r="O81" i="1"/>
  <c r="M81" i="1"/>
  <c r="G81" i="1" l="1"/>
  <c r="L49" i="1"/>
  <c r="J49" i="1"/>
  <c r="J80" i="1"/>
  <c r="L80" i="1"/>
  <c r="N49" i="1"/>
  <c r="Q81" i="1"/>
  <c r="J81" i="1" s="1"/>
  <c r="P80" i="1" l="1"/>
  <c r="P49" i="1"/>
  <c r="N81" i="1"/>
  <c r="L81" i="1"/>
  <c r="P81" i="1" l="1"/>
</calcChain>
</file>

<file path=xl/sharedStrings.xml><?xml version="1.0" encoding="utf-8"?>
<sst xmlns="http://schemas.openxmlformats.org/spreadsheetml/2006/main" count="197" uniqueCount="88">
  <si>
    <t>市町村名</t>
    <rPh sb="0" eb="4">
      <t>シチョウソンメイ</t>
    </rPh>
    <phoneticPr fontId="4"/>
  </si>
  <si>
    <t>A</t>
    <phoneticPr fontId="4"/>
  </si>
  <si>
    <t>B</t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</si>
  <si>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</si>
  <si>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</si>
  <si>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</si>
  <si>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</si>
  <si>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</si>
  <si>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</si>
  <si>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</si>
  <si>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</si>
  <si>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</si>
  <si>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</si>
  <si>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</si>
  <si>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</si>
  <si>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</si>
  <si>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</si>
  <si>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</si>
  <si>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</si>
  <si>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</si>
  <si>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</si>
  <si>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</si>
  <si>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</si>
  <si>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</si>
  <si>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</si>
  <si>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</si>
  <si>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</si>
  <si>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</si>
  <si>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</si>
  <si>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</si>
  <si>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</si>
  <si>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</si>
  <si>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</si>
  <si>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</si>
  <si>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</si>
  <si>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</si>
  <si>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</si>
  <si>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</si>
  <si>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</si>
  <si>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</si>
  <si>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</si>
  <si>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4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</si>
  <si>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</si>
  <si>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</si>
  <si>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</si>
  <si>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</si>
  <si>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</si>
  <si>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</si>
  <si>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</si>
  <si>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</si>
  <si>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</si>
  <si>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</si>
  <si>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</si>
  <si>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</si>
  <si>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</si>
  <si>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</si>
  <si>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</si>
  <si>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</si>
  <si>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</si>
  <si>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</si>
  <si>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</si>
  <si>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</si>
  <si>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</si>
  <si>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</si>
  <si>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</si>
  <si>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</si>
  <si>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</si>
  <si>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</si>
  <si>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3"/>
  </si>
  <si>
    <t>調定済額</t>
    <phoneticPr fontId="3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</si>
  <si>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4"/>
  </si>
  <si>
    <t>収入済額</t>
    <phoneticPr fontId="3"/>
  </si>
  <si>
    <t>納税率</t>
    <rPh sb="0" eb="2">
      <t>ノウゼイ</t>
    </rPh>
    <rPh sb="2" eb="3">
      <t>リツ</t>
    </rPh>
    <phoneticPr fontId="3"/>
  </si>
  <si>
    <t>B/A</t>
    <phoneticPr fontId="4"/>
  </si>
  <si>
    <t>現年滞繰合計</t>
    <rPh sb="4" eb="6">
      <t>ゴウケイ</t>
    </rPh>
    <phoneticPr fontId="4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</si>
  <si>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</si>
  <si>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</si>
  <si>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</si>
  <si>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</si>
  <si>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</si>
  <si>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税額</t>
    <rPh sb="0" eb="2">
      <t>ゼイガク</t>
    </rPh>
    <phoneticPr fontId="3"/>
  </si>
  <si>
    <t>構成比
％</t>
    <rPh sb="0" eb="3">
      <t>コウセイヒ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</si>
  <si>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</si>
  <si>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白岡市</t>
    <rPh sb="2" eb="3">
      <t>シ</t>
    </rPh>
    <phoneticPr fontId="3"/>
  </si>
  <si>
    <t>資料　　「地方財政状況調」第６表</t>
    <phoneticPr fontId="3"/>
  </si>
  <si>
    <t xml:space="preserve">  (3)  市町村税の状況（令和５年度）</t>
    <rPh sb="7" eb="9">
      <t>シチョウ</t>
    </rPh>
    <rPh sb="9" eb="11">
      <t>ソンゼイ</t>
    </rPh>
    <rPh sb="12" eb="14">
      <t>ジョウキョウ</t>
    </rPh>
    <rPh sb="15" eb="17">
      <t>レイワ</t>
    </rPh>
    <phoneticPr fontId="3"/>
  </si>
  <si>
    <t>５年度</t>
    <rPh sb="1" eb="3">
      <t>ネンド</t>
    </rPh>
    <phoneticPr fontId="3"/>
  </si>
  <si>
    <t>４年度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</si>
</sst>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1" fontId="5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6" fillId="0" borderId="0" xfId="3" applyFont="1">
      <alignment vertical="center"/>
    </xf>
    <xf numFmtId="178" fontId="8" fillId="0" borderId="13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9" xfId="1" applyNumberFormat="1" applyFont="1" applyBorder="1" applyAlignment="1">
      <alignment horizontal="right" vertical="center"/>
    </xf>
    <xf numFmtId="178" fontId="8" fillId="0" borderId="30" xfId="1" applyNumberFormat="1" applyFont="1" applyBorder="1" applyAlignment="1">
      <alignment horizontal="right" vertical="center"/>
    </xf>
    <xf numFmtId="179" fontId="8" fillId="0" borderId="4" xfId="1" applyNumberFormat="1" applyFont="1" applyBorder="1" applyAlignment="1">
      <alignment vertical="center"/>
    </xf>
    <xf numFmtId="179" fontId="8" fillId="0" borderId="7" xfId="1" applyNumberFormat="1" applyFont="1" applyBorder="1" applyAlignment="1">
      <alignment vertical="center"/>
    </xf>
    <xf numFmtId="179" fontId="8" fillId="0" borderId="10" xfId="1" applyNumberFormat="1" applyFont="1" applyBorder="1" applyAlignment="1">
      <alignment vertical="center"/>
    </xf>
    <xf numFmtId="179" fontId="8" fillId="0" borderId="13" xfId="1" applyNumberFormat="1" applyFont="1" applyBorder="1" applyAlignment="1">
      <alignment vertical="center"/>
    </xf>
    <xf numFmtId="179" fontId="8" fillId="0" borderId="31" xfId="1" applyNumberFormat="1" applyFont="1" applyBorder="1" applyAlignment="1">
      <alignment vertical="center"/>
    </xf>
    <xf numFmtId="179" fontId="8" fillId="0" borderId="32" xfId="1" applyNumberFormat="1" applyFont="1" applyBorder="1" applyAlignment="1">
      <alignment vertical="center"/>
    </xf>
    <xf numFmtId="179" fontId="8" fillId="0" borderId="33" xfId="1" applyNumberFormat="1" applyFont="1" applyBorder="1" applyAlignment="1">
      <alignment vertical="center"/>
    </xf>
    <xf numFmtId="179" fontId="8" fillId="0" borderId="34" xfId="1" applyNumberFormat="1" applyFont="1" applyBorder="1" applyAlignment="1">
      <alignment vertical="center"/>
    </xf>
    <xf numFmtId="179" fontId="8" fillId="0" borderId="35" xfId="1" applyNumberFormat="1" applyFont="1" applyBorder="1" applyAlignment="1">
      <alignment vertical="center"/>
    </xf>
    <xf numFmtId="179" fontId="8" fillId="0" borderId="36" xfId="1" applyNumberFormat="1" applyFont="1" applyBorder="1" applyAlignment="1">
      <alignment vertical="center"/>
    </xf>
    <xf numFmtId="179" fontId="8" fillId="0" borderId="37" xfId="1" applyNumberFormat="1" applyFont="1" applyBorder="1" applyAlignment="1">
      <alignment vertical="center"/>
    </xf>
    <xf numFmtId="179" fontId="8" fillId="0" borderId="38" xfId="1" applyNumberFormat="1" applyFont="1" applyBorder="1" applyAlignment="1">
      <alignment vertical="center"/>
    </xf>
    <xf numFmtId="180" fontId="8" fillId="0" borderId="31" xfId="3" applyNumberFormat="1" applyFont="1" applyBorder="1">
      <alignment vertical="center"/>
    </xf>
    <xf numFmtId="180" fontId="8" fillId="0" borderId="32" xfId="3" applyNumberFormat="1" applyFont="1" applyBorder="1">
      <alignment vertical="center"/>
    </xf>
    <xf numFmtId="180" fontId="8" fillId="0" borderId="33" xfId="3" applyNumberFormat="1" applyFont="1" applyBorder="1">
      <alignment vertical="center"/>
    </xf>
    <xf numFmtId="180" fontId="8" fillId="0" borderId="39" xfId="3" applyNumberFormat="1" applyFont="1" applyBorder="1">
      <alignment vertical="center"/>
    </xf>
    <xf numFmtId="180" fontId="8" fillId="0" borderId="34" xfId="3" applyNumberFormat="1" applyFont="1" applyBorder="1">
      <alignment vertical="center"/>
    </xf>
    <xf numFmtId="180" fontId="8" fillId="0" borderId="16" xfId="3" applyNumberFormat="1" applyFont="1" applyBorder="1" applyAlignment="1">
      <alignment horizontal="distributed" vertical="center"/>
    </xf>
    <xf numFmtId="180" fontId="8" fillId="0" borderId="13" xfId="3" applyNumberFormat="1" applyFont="1" applyBorder="1" applyAlignment="1">
      <alignment horizontal="distributed" vertical="center"/>
    </xf>
    <xf numFmtId="180" fontId="8" fillId="0" borderId="40" xfId="3" applyNumberFormat="1" applyFont="1" applyBorder="1">
      <alignment vertical="center"/>
    </xf>
    <xf numFmtId="180" fontId="8" fillId="0" borderId="4" xfId="3" applyNumberFormat="1" applyFont="1" applyBorder="1">
      <alignment vertical="center"/>
    </xf>
    <xf numFmtId="180" fontId="8" fillId="0" borderId="7" xfId="3" applyNumberFormat="1" applyFont="1" applyBorder="1">
      <alignment vertical="center"/>
    </xf>
    <xf numFmtId="180" fontId="8" fillId="0" borderId="16" xfId="3" applyNumberFormat="1" applyFont="1" applyBorder="1">
      <alignment vertical="center"/>
    </xf>
    <xf numFmtId="180" fontId="8" fillId="0" borderId="13" xfId="3" applyNumberFormat="1" applyFont="1" applyBorder="1">
      <alignment vertical="center"/>
    </xf>
    <xf numFmtId="180" fontId="8" fillId="0" borderId="41" xfId="3" applyNumberFormat="1" applyFont="1" applyBorder="1">
      <alignment vertical="center"/>
    </xf>
    <xf numFmtId="180" fontId="8" fillId="0" borderId="42" xfId="3" applyNumberFormat="1" applyFont="1" applyBorder="1">
      <alignment vertical="center"/>
    </xf>
    <xf numFmtId="180" fontId="8" fillId="0" borderId="35" xfId="3" applyNumberFormat="1" applyFont="1" applyBorder="1">
      <alignment vertical="center"/>
    </xf>
    <xf numFmtId="180" fontId="8" fillId="0" borderId="36" xfId="3" applyNumberFormat="1" applyFont="1" applyBorder="1">
      <alignment vertical="center"/>
    </xf>
    <xf numFmtId="180" fontId="8" fillId="0" borderId="43" xfId="3" applyNumberFormat="1" applyFont="1" applyBorder="1">
      <alignment vertical="center"/>
    </xf>
    <xf numFmtId="180" fontId="8" fillId="0" borderId="38" xfId="3" applyNumberFormat="1" applyFont="1" applyBorder="1">
      <alignment vertical="center"/>
    </xf>
    <xf numFmtId="178" fontId="8" fillId="0" borderId="39" xfId="3" applyNumberFormat="1" applyFont="1" applyBorder="1">
      <alignment vertical="center"/>
    </xf>
    <xf numFmtId="178" fontId="8" fillId="0" borderId="34" xfId="3" applyNumberFormat="1" applyFont="1" applyBorder="1">
      <alignment vertical="center"/>
    </xf>
    <xf numFmtId="178" fontId="8" fillId="0" borderId="16" xfId="3" applyNumberFormat="1" applyFont="1" applyBorder="1">
      <alignment vertical="center"/>
    </xf>
    <xf numFmtId="178" fontId="8" fillId="0" borderId="44" xfId="3" applyNumberFormat="1" applyFont="1" applyBorder="1">
      <alignment vertical="center"/>
    </xf>
    <xf numFmtId="178" fontId="8" fillId="0" borderId="27" xfId="3" applyNumberFormat="1" applyFont="1" applyBorder="1">
      <alignment vertical="center"/>
    </xf>
    <xf numFmtId="178" fontId="8" fillId="0" borderId="28" xfId="3" applyNumberFormat="1" applyFont="1" applyBorder="1">
      <alignment vertical="center"/>
    </xf>
    <xf numFmtId="178" fontId="8" fillId="0" borderId="45" xfId="3" applyNumberFormat="1" applyFont="1" applyBorder="1">
      <alignment vertical="center"/>
    </xf>
    <xf numFmtId="0" fontId="8" fillId="0" borderId="0" xfId="3" applyFont="1">
      <alignment vertical="center"/>
    </xf>
    <xf numFmtId="180" fontId="8" fillId="0" borderId="46" xfId="3" applyNumberFormat="1" applyFont="1" applyBorder="1">
      <alignment vertical="center"/>
    </xf>
    <xf numFmtId="178" fontId="8" fillId="0" borderId="0" xfId="3" applyNumberFormat="1" applyFont="1">
      <alignment vertical="center"/>
    </xf>
    <xf numFmtId="180" fontId="8" fillId="0" borderId="47" xfId="3" applyNumberFormat="1" applyFont="1" applyBorder="1">
      <alignment vertical="center"/>
    </xf>
    <xf numFmtId="180" fontId="8" fillId="0" borderId="10" xfId="3" applyNumberFormat="1" applyFont="1" applyBorder="1">
      <alignment vertical="center"/>
    </xf>
    <xf numFmtId="0" fontId="8" fillId="0" borderId="0" xfId="3" applyFont="1" applyAlignment="1">
      <alignment horizontal="right" vertical="center"/>
    </xf>
    <xf numFmtId="0" fontId="8" fillId="0" borderId="17" xfId="3" applyFont="1" applyBorder="1" applyAlignment="1">
      <alignment horizontal="distributed" vertical="center"/>
    </xf>
    <xf numFmtId="0" fontId="8" fillId="0" borderId="1" xfId="3" applyFont="1" applyBorder="1" applyAlignment="1">
      <alignment horizontal="right" vertical="center"/>
    </xf>
    <xf numFmtId="0" fontId="8" fillId="0" borderId="18" xfId="3" applyFont="1" applyBorder="1" applyAlignment="1">
      <alignment horizontal="right" vertical="center"/>
    </xf>
    <xf numFmtId="0" fontId="8" fillId="0" borderId="18" xfId="3" applyFont="1" applyBorder="1">
      <alignment vertical="center"/>
    </xf>
    <xf numFmtId="0" fontId="8" fillId="0" borderId="2" xfId="3" applyFont="1" applyBorder="1">
      <alignment vertical="center"/>
    </xf>
    <xf numFmtId="0" fontId="8" fillId="0" borderId="3" xfId="3" applyFont="1" applyBorder="1" applyAlignment="1">
      <alignment horizontal="distributed" vertical="center"/>
    </xf>
    <xf numFmtId="177" fontId="8" fillId="0" borderId="4" xfId="3" applyNumberFormat="1" applyFont="1" applyBorder="1">
      <alignment vertical="center"/>
    </xf>
    <xf numFmtId="0" fontId="8" fillId="0" borderId="20" xfId="3" applyFont="1" applyBorder="1" applyAlignment="1">
      <alignment horizontal="distributed" vertical="center"/>
    </xf>
    <xf numFmtId="0" fontId="8" fillId="0" borderId="21" xfId="3" applyFont="1" applyBorder="1" applyAlignment="1">
      <alignment horizontal="distributed" vertical="center"/>
    </xf>
    <xf numFmtId="0" fontId="8" fillId="0" borderId="5" xfId="3" applyFont="1" applyBorder="1">
      <alignment vertical="center"/>
    </xf>
    <xf numFmtId="0" fontId="8" fillId="0" borderId="6" xfId="3" applyFont="1" applyBorder="1" applyAlignment="1">
      <alignment horizontal="distributed" vertical="center"/>
    </xf>
    <xf numFmtId="177" fontId="8" fillId="0" borderId="7" xfId="3" applyNumberFormat="1" applyFont="1" applyBorder="1">
      <alignment vertical="center"/>
    </xf>
    <xf numFmtId="0" fontId="8" fillId="0" borderId="22" xfId="3" applyFont="1" applyBorder="1" applyAlignment="1">
      <alignment horizontal="distributed" vertical="center"/>
    </xf>
    <xf numFmtId="0" fontId="8" fillId="0" borderId="8" xfId="3" applyFont="1" applyBorder="1">
      <alignment vertical="center"/>
    </xf>
    <xf numFmtId="0" fontId="8" fillId="0" borderId="9" xfId="3" applyFont="1" applyBorder="1" applyAlignment="1">
      <alignment horizontal="distributed" vertical="center"/>
    </xf>
    <xf numFmtId="177" fontId="8" fillId="0" borderId="10" xfId="3" applyNumberFormat="1" applyFont="1" applyBorder="1">
      <alignment vertical="center"/>
    </xf>
    <xf numFmtId="0" fontId="8" fillId="0" borderId="23" xfId="3" applyFont="1" applyBorder="1" applyAlignment="1">
      <alignment horizontal="distributed" vertical="center"/>
    </xf>
    <xf numFmtId="0" fontId="8" fillId="0" borderId="49" xfId="3" applyFont="1" applyBorder="1">
      <alignment vertical="center"/>
    </xf>
    <xf numFmtId="0" fontId="8" fillId="0" borderId="0" xfId="3" applyFont="1" applyAlignment="1">
      <alignment horizontal="distributed" vertical="center"/>
    </xf>
    <xf numFmtId="0" fontId="8" fillId="0" borderId="50" xfId="3" applyFont="1" applyBorder="1" applyAlignment="1">
      <alignment horizontal="distributed" vertical="center"/>
    </xf>
    <xf numFmtId="0" fontId="8" fillId="0" borderId="11" xfId="3" applyFont="1" applyBorder="1">
      <alignment vertical="center"/>
    </xf>
    <xf numFmtId="0" fontId="8" fillId="0" borderId="12" xfId="3" applyFont="1" applyBorder="1" applyAlignment="1">
      <alignment horizontal="distributed" vertical="center"/>
    </xf>
    <xf numFmtId="176" fontId="8" fillId="0" borderId="13" xfId="3" applyNumberFormat="1" applyFont="1" applyBorder="1">
      <alignment vertical="center"/>
    </xf>
    <xf numFmtId="177" fontId="8" fillId="0" borderId="13" xfId="3" applyNumberFormat="1" applyFont="1" applyBorder="1">
      <alignment vertical="center"/>
    </xf>
    <xf numFmtId="0" fontId="8" fillId="0" borderId="19" xfId="3" applyFont="1" applyBorder="1" applyAlignment="1">
      <alignment horizontal="distributed" vertical="center"/>
    </xf>
    <xf numFmtId="176" fontId="8" fillId="0" borderId="0" xfId="3" applyNumberFormat="1" applyFont="1">
      <alignment vertical="center"/>
    </xf>
    <xf numFmtId="177" fontId="8" fillId="0" borderId="0" xfId="3" applyNumberFormat="1" applyFont="1">
      <alignment vertical="center"/>
    </xf>
    <xf numFmtId="177" fontId="8" fillId="0" borderId="0" xfId="3" applyNumberFormat="1" applyFont="1" applyAlignment="1">
      <alignment horizontal="right" vertical="center"/>
    </xf>
    <xf numFmtId="0" fontId="8" fillId="0" borderId="14" xfId="3" applyFont="1" applyBorder="1">
      <alignment vertical="center"/>
    </xf>
    <xf numFmtId="0" fontId="8" fillId="0" borderId="15" xfId="3" applyFont="1" applyBorder="1" applyAlignment="1">
      <alignment horizontal="distributed" vertical="center"/>
    </xf>
    <xf numFmtId="176" fontId="8" fillId="0" borderId="16" xfId="3" applyNumberFormat="1" applyFont="1" applyBorder="1">
      <alignment vertical="center"/>
    </xf>
    <xf numFmtId="0" fontId="8" fillId="0" borderId="24" xfId="3" applyFont="1" applyBorder="1" applyAlignment="1">
      <alignment horizontal="distributed" vertical="center"/>
    </xf>
    <xf numFmtId="179" fontId="8" fillId="0" borderId="48" xfId="1" applyNumberFormat="1" applyFont="1" applyBorder="1" applyAlignment="1">
      <alignment vertical="center"/>
    </xf>
    <xf numFmtId="0" fontId="8" fillId="0" borderId="26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177" fontId="8" fillId="0" borderId="16" xfId="3" applyNumberFormat="1" applyFont="1" applyBorder="1">
      <alignment vertical="center"/>
    </xf>
    <xf numFmtId="176" fontId="8" fillId="0" borderId="4" xfId="3" applyNumberFormat="1" applyFont="1" applyBorder="1">
      <alignment vertical="center"/>
    </xf>
    <xf numFmtId="178" fontId="8" fillId="0" borderId="4" xfId="1" applyNumberFormat="1" applyFont="1" applyBorder="1" applyAlignment="1">
      <alignment horizontal="right" vertical="center"/>
    </xf>
    <xf numFmtId="176" fontId="8" fillId="0" borderId="7" xfId="3" applyNumberFormat="1" applyFont="1" applyBorder="1">
      <alignment vertical="center"/>
    </xf>
    <xf numFmtId="178" fontId="8" fillId="0" borderId="7" xfId="1" applyNumberFormat="1" applyFont="1" applyBorder="1" applyAlignment="1">
      <alignment horizontal="right" vertical="center"/>
    </xf>
    <xf numFmtId="176" fontId="8" fillId="0" borderId="10" xfId="3" applyNumberFormat="1" applyFont="1" applyBorder="1">
      <alignment vertical="center"/>
    </xf>
    <xf numFmtId="178" fontId="8" fillId="0" borderId="10" xfId="1" applyNumberFormat="1" applyFont="1" applyBorder="1" applyAlignment="1">
      <alignment horizontal="right" vertical="center"/>
    </xf>
    <xf numFmtId="176" fontId="8" fillId="0" borderId="46" xfId="3" applyNumberFormat="1" applyFont="1" applyBorder="1">
      <alignment vertical="center"/>
    </xf>
    <xf numFmtId="178" fontId="8" fillId="0" borderId="46" xfId="3" applyNumberFormat="1" applyFont="1" applyBorder="1">
      <alignment vertical="center"/>
    </xf>
    <xf numFmtId="178" fontId="8" fillId="0" borderId="31" xfId="3" applyNumberFormat="1" applyFont="1" applyBorder="1">
      <alignment vertical="center"/>
    </xf>
    <xf numFmtId="178" fontId="8" fillId="0" borderId="40" xfId="3" applyNumberFormat="1" applyFont="1" applyBorder="1">
      <alignment vertical="center"/>
    </xf>
    <xf numFmtId="178" fontId="8" fillId="0" borderId="4" xfId="3" applyNumberFormat="1" applyFont="1" applyBorder="1">
      <alignment vertical="center"/>
    </xf>
    <xf numFmtId="178" fontId="8" fillId="0" borderId="32" xfId="3" applyNumberFormat="1" applyFont="1" applyBorder="1">
      <alignment vertical="center"/>
    </xf>
    <xf numFmtId="178" fontId="8" fillId="0" borderId="7" xfId="3" applyNumberFormat="1" applyFont="1" applyBorder="1">
      <alignment vertical="center"/>
    </xf>
    <xf numFmtId="178" fontId="8" fillId="0" borderId="33" xfId="3" applyNumberFormat="1" applyFont="1" applyBorder="1">
      <alignment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0" borderId="10" xfId="3" applyFont="1" applyBorder="1" applyAlignment="1">
      <alignment horizontal="distributed" vertical="center"/>
    </xf>
    <xf numFmtId="0" fontId="8" fillId="0" borderId="4" xfId="3" applyFont="1" applyBorder="1" applyAlignment="1">
      <alignment horizontal="distributed" vertical="center"/>
    </xf>
    <xf numFmtId="0" fontId="8" fillId="0" borderId="33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63" xfId="3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5" xr:uid="{00000000-0005-0000-0000-000002000000}"/>
    <cellStyle name="標準_【済】6(3)" xfId="2" xr:uid="{00000000-0005-0000-0000-000003000000}"/>
    <cellStyle name="標準_第20表" xfId="3" xr:uid="{00000000-0005-0000-0000-000004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2:S96"/>
  <sheetViews>
    <sheetView tabSelected="1" view="pageBreakPreview" zoomScaleNormal="85" zoomScaleSheetLayoutView="100" workbookViewId="0"/>
  </sheetViews>
  <sheetFormatPr defaultColWidth="9" defaultRowHeight="11"/>
  <cols>
    <col min="1" max="1" width="1.36328125" style="44" customWidth="1"/>
    <col min="2" max="2" width="3.90625" style="44" customWidth="1"/>
    <col min="3" max="3" width="4.453125" style="44" bestFit="1" customWidth="1"/>
    <col min="4" max="4" width="13.6328125" style="44" customWidth="1"/>
    <col min="5" max="6" width="18.26953125" style="44" customWidth="1"/>
    <col min="7" max="8" width="11" style="44" customWidth="1"/>
    <col min="9" max="9" width="10.90625" style="44" customWidth="1"/>
    <col min="10" max="10" width="5.08984375" style="44" customWidth="1"/>
    <col min="11" max="11" width="10.90625" style="44" customWidth="1"/>
    <col min="12" max="12" width="5.08984375" style="44" customWidth="1"/>
    <col min="13" max="13" width="10.90625" style="44" customWidth="1"/>
    <col min="14" max="14" width="5.08984375" style="44" customWidth="1"/>
    <col min="15" max="15" width="10.90625" style="44" customWidth="1"/>
    <col min="16" max="16" width="5.08984375" style="44" customWidth="1"/>
    <col min="17" max="17" width="12.36328125" style="44" customWidth="1"/>
    <col min="18" max="18" width="5.7265625" style="44" customWidth="1"/>
    <col min="19" max="19" width="9.453125" style="44" customWidth="1"/>
    <col min="20" max="16384" width="9" style="44"/>
  </cols>
  <sheetData>
    <row r="2" spans="1:19" ht="13">
      <c r="A2" s="1" t="s">
        <v>85</v>
      </c>
      <c r="B2" s="1"/>
    </row>
    <row r="3" spans="1:19" ht="8.25" customHeight="1"/>
    <row r="4" spans="1:19" ht="22.5" customHeight="1" thickBot="1">
      <c r="H4" s="49" t="s">
        <v>68</v>
      </c>
      <c r="S4" s="49" t="s">
        <v>68</v>
      </c>
    </row>
    <row r="5" spans="1:19" ht="14.25" customHeight="1">
      <c r="C5" s="127" t="s">
        <v>0</v>
      </c>
      <c r="D5" s="128"/>
      <c r="E5" s="50" t="s">
        <v>69</v>
      </c>
      <c r="F5" s="50" t="s">
        <v>71</v>
      </c>
      <c r="G5" s="133" t="s">
        <v>72</v>
      </c>
      <c r="H5" s="134"/>
      <c r="I5" s="120" t="s">
        <v>82</v>
      </c>
      <c r="J5" s="121"/>
      <c r="K5" s="121"/>
      <c r="L5" s="121"/>
      <c r="M5" s="121"/>
      <c r="N5" s="121"/>
      <c r="O5" s="121"/>
      <c r="P5" s="121"/>
      <c r="Q5" s="121"/>
      <c r="R5" s="122"/>
      <c r="S5" s="100" t="s">
        <v>0</v>
      </c>
    </row>
    <row r="6" spans="1:19" ht="12" customHeight="1">
      <c r="C6" s="129"/>
      <c r="D6" s="130"/>
      <c r="E6" s="123" t="s">
        <v>70</v>
      </c>
      <c r="F6" s="123" t="s">
        <v>70</v>
      </c>
      <c r="G6" s="84" t="s">
        <v>86</v>
      </c>
      <c r="H6" s="83" t="s">
        <v>87</v>
      </c>
      <c r="I6" s="103" t="s">
        <v>75</v>
      </c>
      <c r="J6" s="103"/>
      <c r="K6" s="104" t="s">
        <v>76</v>
      </c>
      <c r="L6" s="105"/>
      <c r="M6" s="106" t="s">
        <v>77</v>
      </c>
      <c r="N6" s="106"/>
      <c r="O6" s="106" t="s">
        <v>78</v>
      </c>
      <c r="P6" s="107"/>
      <c r="Q6" s="108" t="s">
        <v>79</v>
      </c>
      <c r="R6" s="109"/>
      <c r="S6" s="101"/>
    </row>
    <row r="7" spans="1:19">
      <c r="C7" s="129"/>
      <c r="D7" s="130"/>
      <c r="E7" s="124"/>
      <c r="F7" s="124"/>
      <c r="G7" s="125" t="s">
        <v>74</v>
      </c>
      <c r="H7" s="126"/>
      <c r="I7" s="112" t="s">
        <v>80</v>
      </c>
      <c r="J7" s="110" t="s">
        <v>81</v>
      </c>
      <c r="K7" s="112" t="s">
        <v>80</v>
      </c>
      <c r="L7" s="110" t="s">
        <v>81</v>
      </c>
      <c r="M7" s="112" t="s">
        <v>80</v>
      </c>
      <c r="N7" s="110" t="s">
        <v>81</v>
      </c>
      <c r="O7" s="112" t="s">
        <v>80</v>
      </c>
      <c r="P7" s="116" t="s">
        <v>81</v>
      </c>
      <c r="Q7" s="118" t="s">
        <v>80</v>
      </c>
      <c r="R7" s="114" t="s">
        <v>81</v>
      </c>
      <c r="S7" s="101"/>
    </row>
    <row r="8" spans="1:19" ht="14.25" customHeight="1" thickBot="1">
      <c r="C8" s="131"/>
      <c r="D8" s="132"/>
      <c r="E8" s="51" t="s">
        <v>1</v>
      </c>
      <c r="F8" s="51" t="s">
        <v>2</v>
      </c>
      <c r="G8" s="52" t="s">
        <v>73</v>
      </c>
      <c r="H8" s="53"/>
      <c r="I8" s="113"/>
      <c r="J8" s="111"/>
      <c r="K8" s="113"/>
      <c r="L8" s="111"/>
      <c r="M8" s="113"/>
      <c r="N8" s="111"/>
      <c r="O8" s="113"/>
      <c r="P8" s="117"/>
      <c r="Q8" s="119"/>
      <c r="R8" s="115"/>
      <c r="S8" s="102"/>
    </row>
    <row r="9" spans="1:19" ht="16" customHeight="1">
      <c r="C9" s="54">
        <v>1</v>
      </c>
      <c r="D9" s="55" t="s">
        <v>3</v>
      </c>
      <c r="E9" s="86">
        <v>295007216</v>
      </c>
      <c r="F9" s="86">
        <v>290530147</v>
      </c>
      <c r="G9" s="56">
        <f t="shared" ref="G9:G48" si="0">F9/E9*100</f>
        <v>98.482386613892174</v>
      </c>
      <c r="H9" s="56">
        <v>98.33980300404852</v>
      </c>
      <c r="I9" s="87">
        <v>144082978</v>
      </c>
      <c r="J9" s="7">
        <f t="shared" ref="J9:J48" si="1">ROUND(I9/Q9*100,1)</f>
        <v>49.6</v>
      </c>
      <c r="K9" s="87">
        <v>18401339</v>
      </c>
      <c r="L9" s="7">
        <f t="shared" ref="L9:L48" si="2">ROUND(K9/Q9*100,1)</f>
        <v>6.3</v>
      </c>
      <c r="M9" s="87">
        <v>92846976</v>
      </c>
      <c r="N9" s="7">
        <f t="shared" ref="N9:N48" si="3">ROUND(M9/Q9*100,1)</f>
        <v>32</v>
      </c>
      <c r="O9" s="87">
        <f>F9-I9-K9-M9</f>
        <v>35198854</v>
      </c>
      <c r="P9" s="11">
        <f>R9-J9-N9-L9</f>
        <v>12.099999999999998</v>
      </c>
      <c r="Q9" s="3">
        <f>I9+K9+M9+O9</f>
        <v>290530147</v>
      </c>
      <c r="R9" s="15">
        <v>100</v>
      </c>
      <c r="S9" s="57" t="s">
        <v>3</v>
      </c>
    </row>
    <row r="10" spans="1:19" ht="16" customHeight="1">
      <c r="C10" s="54">
        <v>2</v>
      </c>
      <c r="D10" s="55" t="s">
        <v>4</v>
      </c>
      <c r="E10" s="86">
        <v>59977044</v>
      </c>
      <c r="F10" s="86">
        <v>58678867</v>
      </c>
      <c r="G10" s="56">
        <f t="shared" si="0"/>
        <v>97.835543545627218</v>
      </c>
      <c r="H10" s="56">
        <v>97.717920164814799</v>
      </c>
      <c r="I10" s="87">
        <v>22643133</v>
      </c>
      <c r="J10" s="7">
        <f t="shared" si="1"/>
        <v>38.6</v>
      </c>
      <c r="K10" s="87">
        <v>3441964</v>
      </c>
      <c r="L10" s="7">
        <f t="shared" si="2"/>
        <v>5.9</v>
      </c>
      <c r="M10" s="87">
        <v>23589331</v>
      </c>
      <c r="N10" s="7">
        <f t="shared" si="3"/>
        <v>40.200000000000003</v>
      </c>
      <c r="O10" s="87">
        <f t="shared" ref="O10:O48" si="4">F10-I10-K10-M10</f>
        <v>9004439</v>
      </c>
      <c r="P10" s="11">
        <f t="shared" ref="P10:P48" si="5">R10-J10-N10-L10</f>
        <v>15.299999999999995</v>
      </c>
      <c r="Q10" s="3">
        <f t="shared" ref="Q10:Q48" si="6">I10+K10+M10+O10</f>
        <v>58678867</v>
      </c>
      <c r="R10" s="15">
        <v>100</v>
      </c>
      <c r="S10" s="58" t="s">
        <v>4</v>
      </c>
    </row>
    <row r="11" spans="1:19" ht="16" customHeight="1">
      <c r="C11" s="54">
        <v>3</v>
      </c>
      <c r="D11" s="55" t="s">
        <v>5</v>
      </c>
      <c r="E11" s="86">
        <v>31355063</v>
      </c>
      <c r="F11" s="86">
        <v>30989683</v>
      </c>
      <c r="G11" s="56">
        <f t="shared" si="0"/>
        <v>98.834701751356718</v>
      </c>
      <c r="H11" s="56">
        <v>98.680087967591135</v>
      </c>
      <c r="I11" s="87">
        <v>11512500</v>
      </c>
      <c r="J11" s="7">
        <f t="shared" si="1"/>
        <v>37.1</v>
      </c>
      <c r="K11" s="87">
        <v>2550750</v>
      </c>
      <c r="L11" s="7">
        <f t="shared" si="2"/>
        <v>8.1999999999999993</v>
      </c>
      <c r="M11" s="87">
        <v>13094954</v>
      </c>
      <c r="N11" s="7">
        <f t="shared" si="3"/>
        <v>42.3</v>
      </c>
      <c r="O11" s="87">
        <f t="shared" si="4"/>
        <v>3831479</v>
      </c>
      <c r="P11" s="11">
        <f t="shared" si="5"/>
        <v>12.400000000000002</v>
      </c>
      <c r="Q11" s="3">
        <f t="shared" si="6"/>
        <v>30989683</v>
      </c>
      <c r="R11" s="15">
        <v>100</v>
      </c>
      <c r="S11" s="58" t="s">
        <v>5</v>
      </c>
    </row>
    <row r="12" spans="1:19" ht="16" customHeight="1">
      <c r="C12" s="54">
        <v>4</v>
      </c>
      <c r="D12" s="55" t="s">
        <v>6</v>
      </c>
      <c r="E12" s="86">
        <v>104373602</v>
      </c>
      <c r="F12" s="86">
        <v>102540591</v>
      </c>
      <c r="G12" s="56">
        <f t="shared" si="0"/>
        <v>98.243798273820232</v>
      </c>
      <c r="H12" s="56">
        <v>98.126703673358364</v>
      </c>
      <c r="I12" s="87">
        <v>42643044</v>
      </c>
      <c r="J12" s="7">
        <f t="shared" si="1"/>
        <v>41.6</v>
      </c>
      <c r="K12" s="87">
        <v>4393416</v>
      </c>
      <c r="L12" s="7">
        <f t="shared" si="2"/>
        <v>4.3</v>
      </c>
      <c r="M12" s="87">
        <v>39575979</v>
      </c>
      <c r="N12" s="7">
        <f t="shared" si="3"/>
        <v>38.6</v>
      </c>
      <c r="O12" s="87">
        <f t="shared" si="4"/>
        <v>15928152</v>
      </c>
      <c r="P12" s="11">
        <f t="shared" si="5"/>
        <v>15.499999999999996</v>
      </c>
      <c r="Q12" s="3">
        <f t="shared" si="6"/>
        <v>102540591</v>
      </c>
      <c r="R12" s="15">
        <v>100</v>
      </c>
      <c r="S12" s="58" t="s">
        <v>6</v>
      </c>
    </row>
    <row r="13" spans="1:19" ht="16" customHeight="1">
      <c r="C13" s="59">
        <v>5</v>
      </c>
      <c r="D13" s="60" t="s">
        <v>7</v>
      </c>
      <c r="E13" s="88">
        <v>10793211</v>
      </c>
      <c r="F13" s="88">
        <v>10590684</v>
      </c>
      <c r="G13" s="61">
        <f t="shared" si="0"/>
        <v>98.123570455539138</v>
      </c>
      <c r="H13" s="61">
        <v>97.932191379846103</v>
      </c>
      <c r="I13" s="89">
        <v>4155482</v>
      </c>
      <c r="J13" s="8">
        <f t="shared" si="1"/>
        <v>39.200000000000003</v>
      </c>
      <c r="K13" s="89">
        <v>540194</v>
      </c>
      <c r="L13" s="8">
        <f t="shared" si="2"/>
        <v>5.0999999999999996</v>
      </c>
      <c r="M13" s="89">
        <v>4426266</v>
      </c>
      <c r="N13" s="8">
        <f t="shared" si="3"/>
        <v>41.8</v>
      </c>
      <c r="O13" s="89">
        <f t="shared" si="4"/>
        <v>1468742</v>
      </c>
      <c r="P13" s="12">
        <f t="shared" si="5"/>
        <v>13.9</v>
      </c>
      <c r="Q13" s="4">
        <f t="shared" si="6"/>
        <v>10590684</v>
      </c>
      <c r="R13" s="16">
        <v>100</v>
      </c>
      <c r="S13" s="62" t="s">
        <v>7</v>
      </c>
    </row>
    <row r="14" spans="1:19" ht="16" customHeight="1">
      <c r="C14" s="63">
        <v>6</v>
      </c>
      <c r="D14" s="64" t="s">
        <v>8</v>
      </c>
      <c r="E14" s="90">
        <v>9161873</v>
      </c>
      <c r="F14" s="90">
        <v>8983414</v>
      </c>
      <c r="G14" s="65">
        <f t="shared" si="0"/>
        <v>98.052155929251583</v>
      </c>
      <c r="H14" s="65">
        <v>97.323647683742422</v>
      </c>
      <c r="I14" s="91">
        <v>2799702</v>
      </c>
      <c r="J14" s="9">
        <f t="shared" si="1"/>
        <v>31.2</v>
      </c>
      <c r="K14" s="91">
        <v>471112</v>
      </c>
      <c r="L14" s="9">
        <f t="shared" si="2"/>
        <v>5.2</v>
      </c>
      <c r="M14" s="91">
        <v>4693393</v>
      </c>
      <c r="N14" s="9">
        <f t="shared" si="3"/>
        <v>52.2</v>
      </c>
      <c r="O14" s="91">
        <f t="shared" si="4"/>
        <v>1019207</v>
      </c>
      <c r="P14" s="13">
        <f t="shared" si="5"/>
        <v>11.399999999999995</v>
      </c>
      <c r="Q14" s="5">
        <f t="shared" si="6"/>
        <v>8983414</v>
      </c>
      <c r="R14" s="17">
        <v>100</v>
      </c>
      <c r="S14" s="66" t="s">
        <v>8</v>
      </c>
    </row>
    <row r="15" spans="1:19" ht="16" customHeight="1">
      <c r="C15" s="54">
        <v>7</v>
      </c>
      <c r="D15" s="55" t="s">
        <v>9</v>
      </c>
      <c r="E15" s="86">
        <v>56576918</v>
      </c>
      <c r="F15" s="86">
        <v>55598917</v>
      </c>
      <c r="G15" s="56">
        <f t="shared" si="0"/>
        <v>98.271378090973428</v>
      </c>
      <c r="H15" s="56">
        <v>98.506280213389203</v>
      </c>
      <c r="I15" s="87">
        <v>23760386</v>
      </c>
      <c r="J15" s="7">
        <f t="shared" si="1"/>
        <v>42.7</v>
      </c>
      <c r="K15" s="87">
        <v>2650756</v>
      </c>
      <c r="L15" s="7">
        <f t="shared" si="2"/>
        <v>4.8</v>
      </c>
      <c r="M15" s="87">
        <v>21627304</v>
      </c>
      <c r="N15" s="7">
        <f t="shared" si="3"/>
        <v>38.9</v>
      </c>
      <c r="O15" s="87">
        <f t="shared" si="4"/>
        <v>7560471</v>
      </c>
      <c r="P15" s="11">
        <f t="shared" si="5"/>
        <v>13.599999999999998</v>
      </c>
      <c r="Q15" s="3">
        <f t="shared" si="6"/>
        <v>55598917</v>
      </c>
      <c r="R15" s="15">
        <v>100</v>
      </c>
      <c r="S15" s="58" t="s">
        <v>9</v>
      </c>
    </row>
    <row r="16" spans="1:19" ht="16" customHeight="1">
      <c r="C16" s="54">
        <v>8</v>
      </c>
      <c r="D16" s="55" t="s">
        <v>10</v>
      </c>
      <c r="E16" s="86">
        <v>12636898</v>
      </c>
      <c r="F16" s="86">
        <v>12439608</v>
      </c>
      <c r="G16" s="56">
        <f t="shared" si="0"/>
        <v>98.438778250801732</v>
      </c>
      <c r="H16" s="56">
        <v>98.254240929344377</v>
      </c>
      <c r="I16" s="87">
        <v>4558732</v>
      </c>
      <c r="J16" s="7">
        <f t="shared" si="1"/>
        <v>36.6</v>
      </c>
      <c r="K16" s="87">
        <v>522334</v>
      </c>
      <c r="L16" s="7">
        <f t="shared" si="2"/>
        <v>4.2</v>
      </c>
      <c r="M16" s="87">
        <v>5772412</v>
      </c>
      <c r="N16" s="7">
        <f t="shared" si="3"/>
        <v>46.4</v>
      </c>
      <c r="O16" s="87">
        <f t="shared" si="4"/>
        <v>1586130</v>
      </c>
      <c r="P16" s="11">
        <f t="shared" si="5"/>
        <v>12.8</v>
      </c>
      <c r="Q16" s="3">
        <f t="shared" si="6"/>
        <v>12439608</v>
      </c>
      <c r="R16" s="15">
        <v>100</v>
      </c>
      <c r="S16" s="58" t="s">
        <v>10</v>
      </c>
    </row>
    <row r="17" spans="3:19" ht="16" customHeight="1">
      <c r="C17" s="54">
        <v>9</v>
      </c>
      <c r="D17" s="55" t="s">
        <v>11</v>
      </c>
      <c r="E17" s="86">
        <v>17315435</v>
      </c>
      <c r="F17" s="86">
        <v>17023301</v>
      </c>
      <c r="G17" s="56">
        <f t="shared" si="0"/>
        <v>98.312869413907293</v>
      </c>
      <c r="H17" s="56">
        <v>97.982324941518982</v>
      </c>
      <c r="I17" s="87">
        <v>5844841</v>
      </c>
      <c r="J17" s="7">
        <f t="shared" si="1"/>
        <v>34.299999999999997</v>
      </c>
      <c r="K17" s="87">
        <v>1008977</v>
      </c>
      <c r="L17" s="7">
        <f t="shared" si="2"/>
        <v>5.9</v>
      </c>
      <c r="M17" s="87">
        <v>8382603</v>
      </c>
      <c r="N17" s="7">
        <f t="shared" si="3"/>
        <v>49.2</v>
      </c>
      <c r="O17" s="87">
        <f t="shared" si="4"/>
        <v>1786880</v>
      </c>
      <c r="P17" s="11">
        <f t="shared" si="5"/>
        <v>10.6</v>
      </c>
      <c r="Q17" s="3">
        <f t="shared" si="6"/>
        <v>17023301</v>
      </c>
      <c r="R17" s="15">
        <v>100</v>
      </c>
      <c r="S17" s="58" t="s">
        <v>11</v>
      </c>
    </row>
    <row r="18" spans="3:19" ht="16" customHeight="1">
      <c r="C18" s="59">
        <v>10</v>
      </c>
      <c r="D18" s="60" t="s">
        <v>12</v>
      </c>
      <c r="E18" s="88">
        <v>12437368</v>
      </c>
      <c r="F18" s="88">
        <v>12249612</v>
      </c>
      <c r="G18" s="61">
        <f t="shared" si="0"/>
        <v>98.490387998489709</v>
      </c>
      <c r="H18" s="61">
        <v>98.330565644408836</v>
      </c>
      <c r="I18" s="89">
        <v>4461444</v>
      </c>
      <c r="J18" s="8">
        <f t="shared" si="1"/>
        <v>36.4</v>
      </c>
      <c r="K18" s="89">
        <v>711536</v>
      </c>
      <c r="L18" s="8">
        <f t="shared" si="2"/>
        <v>5.8</v>
      </c>
      <c r="M18" s="89">
        <v>5400285</v>
      </c>
      <c r="N18" s="8">
        <f t="shared" si="3"/>
        <v>44.1</v>
      </c>
      <c r="O18" s="89">
        <f t="shared" si="4"/>
        <v>1676347</v>
      </c>
      <c r="P18" s="12">
        <f t="shared" si="5"/>
        <v>13.7</v>
      </c>
      <c r="Q18" s="4">
        <f t="shared" si="6"/>
        <v>12249612</v>
      </c>
      <c r="R18" s="16">
        <v>100</v>
      </c>
      <c r="S18" s="62" t="s">
        <v>12</v>
      </c>
    </row>
    <row r="19" spans="3:19" ht="16" customHeight="1">
      <c r="C19" s="63">
        <v>11</v>
      </c>
      <c r="D19" s="64" t="s">
        <v>13</v>
      </c>
      <c r="E19" s="90">
        <v>14202567</v>
      </c>
      <c r="F19" s="90">
        <v>14004190</v>
      </c>
      <c r="G19" s="65">
        <f t="shared" si="0"/>
        <v>98.60323137359606</v>
      </c>
      <c r="H19" s="65">
        <v>98.506057104952291</v>
      </c>
      <c r="I19" s="87">
        <v>5085582</v>
      </c>
      <c r="J19" s="7">
        <f t="shared" si="1"/>
        <v>36.299999999999997</v>
      </c>
      <c r="K19" s="87">
        <v>1031712</v>
      </c>
      <c r="L19" s="7">
        <f t="shared" si="2"/>
        <v>7.4</v>
      </c>
      <c r="M19" s="87">
        <v>6254720</v>
      </c>
      <c r="N19" s="7">
        <f t="shared" si="3"/>
        <v>44.7</v>
      </c>
      <c r="O19" s="87">
        <f t="shared" si="4"/>
        <v>1632176</v>
      </c>
      <c r="P19" s="11">
        <f t="shared" si="5"/>
        <v>11.6</v>
      </c>
      <c r="Q19" s="3">
        <f t="shared" si="6"/>
        <v>14004190</v>
      </c>
      <c r="R19" s="15">
        <v>100</v>
      </c>
      <c r="S19" s="66" t="s">
        <v>13</v>
      </c>
    </row>
    <row r="20" spans="3:19" ht="16" customHeight="1">
      <c r="C20" s="54">
        <v>12</v>
      </c>
      <c r="D20" s="55" t="s">
        <v>14</v>
      </c>
      <c r="E20" s="86">
        <v>30508253</v>
      </c>
      <c r="F20" s="86">
        <v>29771851</v>
      </c>
      <c r="G20" s="56">
        <f t="shared" si="0"/>
        <v>97.586220358143748</v>
      </c>
      <c r="H20" s="56">
        <v>97.34385869266913</v>
      </c>
      <c r="I20" s="87">
        <v>12913636</v>
      </c>
      <c r="J20" s="7">
        <f t="shared" si="1"/>
        <v>43.4</v>
      </c>
      <c r="K20" s="87">
        <v>1662241</v>
      </c>
      <c r="L20" s="7">
        <f t="shared" si="2"/>
        <v>5.6</v>
      </c>
      <c r="M20" s="87">
        <v>11722462</v>
      </c>
      <c r="N20" s="7">
        <f t="shared" si="3"/>
        <v>39.4</v>
      </c>
      <c r="O20" s="87">
        <f t="shared" si="4"/>
        <v>3473512</v>
      </c>
      <c r="P20" s="11">
        <f t="shared" si="5"/>
        <v>11.600000000000003</v>
      </c>
      <c r="Q20" s="3">
        <f t="shared" si="6"/>
        <v>29771851</v>
      </c>
      <c r="R20" s="15">
        <v>100</v>
      </c>
      <c r="S20" s="58" t="s">
        <v>14</v>
      </c>
    </row>
    <row r="21" spans="3:19" ht="16" customHeight="1">
      <c r="C21" s="54">
        <v>13</v>
      </c>
      <c r="D21" s="55" t="s">
        <v>15</v>
      </c>
      <c r="E21" s="86">
        <v>22524548</v>
      </c>
      <c r="F21" s="86">
        <v>22226072</v>
      </c>
      <c r="G21" s="56">
        <f t="shared" si="0"/>
        <v>98.674885729116511</v>
      </c>
      <c r="H21" s="56">
        <v>98.609366452041343</v>
      </c>
      <c r="I21" s="87">
        <v>8617798</v>
      </c>
      <c r="J21" s="7">
        <f t="shared" si="1"/>
        <v>38.799999999999997</v>
      </c>
      <c r="K21" s="87">
        <v>1169583</v>
      </c>
      <c r="L21" s="7">
        <f t="shared" si="2"/>
        <v>5.3</v>
      </c>
      <c r="M21" s="87">
        <v>9973336</v>
      </c>
      <c r="N21" s="7">
        <f t="shared" si="3"/>
        <v>44.9</v>
      </c>
      <c r="O21" s="87">
        <f t="shared" si="4"/>
        <v>2465355</v>
      </c>
      <c r="P21" s="11">
        <f t="shared" si="5"/>
        <v>11.000000000000004</v>
      </c>
      <c r="Q21" s="3">
        <f t="shared" si="6"/>
        <v>22226072</v>
      </c>
      <c r="R21" s="15">
        <v>100</v>
      </c>
      <c r="S21" s="58" t="s">
        <v>15</v>
      </c>
    </row>
    <row r="22" spans="3:19" ht="16" customHeight="1">
      <c r="C22" s="54">
        <v>14</v>
      </c>
      <c r="D22" s="55" t="s">
        <v>16</v>
      </c>
      <c r="E22" s="86">
        <v>8528948</v>
      </c>
      <c r="F22" s="86">
        <v>8418245</v>
      </c>
      <c r="G22" s="56">
        <f t="shared" si="0"/>
        <v>98.702032184977568</v>
      </c>
      <c r="H22" s="56">
        <v>98.444380037982413</v>
      </c>
      <c r="I22" s="87">
        <v>2814454</v>
      </c>
      <c r="J22" s="7">
        <f t="shared" si="1"/>
        <v>33.4</v>
      </c>
      <c r="K22" s="87">
        <v>530703</v>
      </c>
      <c r="L22" s="7">
        <f t="shared" si="2"/>
        <v>6.3</v>
      </c>
      <c r="M22" s="87">
        <v>4089814</v>
      </c>
      <c r="N22" s="7">
        <f t="shared" si="3"/>
        <v>48.6</v>
      </c>
      <c r="O22" s="87">
        <f t="shared" si="4"/>
        <v>983274</v>
      </c>
      <c r="P22" s="11">
        <f t="shared" si="5"/>
        <v>11.699999999999992</v>
      </c>
      <c r="Q22" s="3">
        <f t="shared" si="6"/>
        <v>8418245</v>
      </c>
      <c r="R22" s="15">
        <v>100</v>
      </c>
      <c r="S22" s="58" t="s">
        <v>16</v>
      </c>
    </row>
    <row r="23" spans="3:19" ht="16" customHeight="1">
      <c r="C23" s="59">
        <v>15</v>
      </c>
      <c r="D23" s="60" t="s">
        <v>17</v>
      </c>
      <c r="E23" s="88">
        <v>15520533</v>
      </c>
      <c r="F23" s="88">
        <v>15357836</v>
      </c>
      <c r="G23" s="61">
        <f t="shared" si="0"/>
        <v>98.951730588118338</v>
      </c>
      <c r="H23" s="61">
        <v>98.929623422123626</v>
      </c>
      <c r="I23" s="89">
        <v>6818734</v>
      </c>
      <c r="J23" s="8">
        <f t="shared" si="1"/>
        <v>44.4</v>
      </c>
      <c r="K23" s="89">
        <v>739466</v>
      </c>
      <c r="L23" s="8">
        <f t="shared" si="2"/>
        <v>4.8</v>
      </c>
      <c r="M23" s="89">
        <v>6168617</v>
      </c>
      <c r="N23" s="8">
        <f t="shared" si="3"/>
        <v>40.200000000000003</v>
      </c>
      <c r="O23" s="89">
        <f t="shared" si="4"/>
        <v>1631019</v>
      </c>
      <c r="P23" s="12">
        <f t="shared" si="5"/>
        <v>10.599999999999998</v>
      </c>
      <c r="Q23" s="4">
        <f t="shared" si="6"/>
        <v>15357836</v>
      </c>
      <c r="R23" s="16">
        <v>100</v>
      </c>
      <c r="S23" s="62" t="s">
        <v>17</v>
      </c>
    </row>
    <row r="24" spans="3:19" ht="16" customHeight="1">
      <c r="C24" s="54">
        <v>16</v>
      </c>
      <c r="D24" s="55" t="s">
        <v>18</v>
      </c>
      <c r="E24" s="86">
        <v>20411370</v>
      </c>
      <c r="F24" s="86">
        <v>20093354</v>
      </c>
      <c r="G24" s="56">
        <f t="shared" si="0"/>
        <v>98.441966413817397</v>
      </c>
      <c r="H24" s="56">
        <v>98.578413523067752</v>
      </c>
      <c r="I24" s="87">
        <v>7648238</v>
      </c>
      <c r="J24" s="7">
        <f t="shared" si="1"/>
        <v>38.1</v>
      </c>
      <c r="K24" s="87">
        <v>1303127</v>
      </c>
      <c r="L24" s="7">
        <f t="shared" si="2"/>
        <v>6.5</v>
      </c>
      <c r="M24" s="87">
        <v>9026880</v>
      </c>
      <c r="N24" s="7">
        <f t="shared" si="3"/>
        <v>44.9</v>
      </c>
      <c r="O24" s="87">
        <f t="shared" si="4"/>
        <v>2115109</v>
      </c>
      <c r="P24" s="11">
        <f t="shared" si="5"/>
        <v>10.5</v>
      </c>
      <c r="Q24" s="3">
        <f t="shared" si="6"/>
        <v>20093354</v>
      </c>
      <c r="R24" s="15">
        <v>100</v>
      </c>
      <c r="S24" s="58" t="s">
        <v>18</v>
      </c>
    </row>
    <row r="25" spans="3:19" ht="16" customHeight="1">
      <c r="C25" s="54">
        <v>17</v>
      </c>
      <c r="D25" s="55" t="s">
        <v>19</v>
      </c>
      <c r="E25" s="86">
        <v>33495437</v>
      </c>
      <c r="F25" s="86">
        <v>33124409</v>
      </c>
      <c r="G25" s="56">
        <f t="shared" si="0"/>
        <v>98.892302853072195</v>
      </c>
      <c r="H25" s="56">
        <v>98.656535452529909</v>
      </c>
      <c r="I25" s="87">
        <v>14515268</v>
      </c>
      <c r="J25" s="7">
        <f t="shared" si="1"/>
        <v>43.8</v>
      </c>
      <c r="K25" s="87">
        <v>1551935</v>
      </c>
      <c r="L25" s="7">
        <f t="shared" si="2"/>
        <v>4.7</v>
      </c>
      <c r="M25" s="87">
        <v>12794223</v>
      </c>
      <c r="N25" s="7">
        <f t="shared" si="3"/>
        <v>38.6</v>
      </c>
      <c r="O25" s="87">
        <f t="shared" si="4"/>
        <v>4262983</v>
      </c>
      <c r="P25" s="11">
        <f t="shared" si="5"/>
        <v>12.900000000000002</v>
      </c>
      <c r="Q25" s="3">
        <f t="shared" si="6"/>
        <v>33124409</v>
      </c>
      <c r="R25" s="15">
        <v>100</v>
      </c>
      <c r="S25" s="58" t="s">
        <v>19</v>
      </c>
    </row>
    <row r="26" spans="3:19" ht="16" customHeight="1">
      <c r="C26" s="54">
        <v>18</v>
      </c>
      <c r="D26" s="55" t="s">
        <v>20</v>
      </c>
      <c r="E26" s="86">
        <v>40802288</v>
      </c>
      <c r="F26" s="86">
        <v>40041059</v>
      </c>
      <c r="G26" s="56">
        <f t="shared" si="0"/>
        <v>98.134347269937422</v>
      </c>
      <c r="H26" s="56">
        <v>98.201500245564205</v>
      </c>
      <c r="I26" s="87">
        <v>16946936</v>
      </c>
      <c r="J26" s="7">
        <f t="shared" si="1"/>
        <v>42.3</v>
      </c>
      <c r="K26" s="87">
        <v>2682666</v>
      </c>
      <c r="L26" s="7">
        <f t="shared" si="2"/>
        <v>6.7</v>
      </c>
      <c r="M26" s="87">
        <v>15283132</v>
      </c>
      <c r="N26" s="7">
        <f t="shared" si="3"/>
        <v>38.200000000000003</v>
      </c>
      <c r="O26" s="87">
        <f t="shared" si="4"/>
        <v>5128325</v>
      </c>
      <c r="P26" s="11">
        <f t="shared" si="5"/>
        <v>12.8</v>
      </c>
      <c r="Q26" s="3">
        <f t="shared" si="6"/>
        <v>40041059</v>
      </c>
      <c r="R26" s="15">
        <v>100</v>
      </c>
      <c r="S26" s="58" t="s">
        <v>20</v>
      </c>
    </row>
    <row r="27" spans="3:19" ht="16" customHeight="1">
      <c r="C27" s="54">
        <v>19</v>
      </c>
      <c r="D27" s="55" t="s">
        <v>21</v>
      </c>
      <c r="E27" s="86">
        <v>52593558</v>
      </c>
      <c r="F27" s="86">
        <v>51766515</v>
      </c>
      <c r="G27" s="56">
        <f t="shared" si="0"/>
        <v>98.427482316370387</v>
      </c>
      <c r="H27" s="56">
        <v>98.247223471389844</v>
      </c>
      <c r="I27" s="87">
        <v>23064342</v>
      </c>
      <c r="J27" s="7">
        <f t="shared" si="1"/>
        <v>44.6</v>
      </c>
      <c r="K27" s="87">
        <v>2862987</v>
      </c>
      <c r="L27" s="7">
        <f t="shared" si="2"/>
        <v>5.5</v>
      </c>
      <c r="M27" s="87">
        <v>19471866</v>
      </c>
      <c r="N27" s="7">
        <f t="shared" si="3"/>
        <v>37.6</v>
      </c>
      <c r="O27" s="87">
        <f t="shared" si="4"/>
        <v>6367320</v>
      </c>
      <c r="P27" s="11">
        <f t="shared" si="5"/>
        <v>12.299999999999997</v>
      </c>
      <c r="Q27" s="3">
        <f t="shared" si="6"/>
        <v>51766515</v>
      </c>
      <c r="R27" s="15">
        <v>100</v>
      </c>
      <c r="S27" s="58" t="s">
        <v>21</v>
      </c>
    </row>
    <row r="28" spans="3:19" ht="16" customHeight="1">
      <c r="C28" s="59">
        <v>20</v>
      </c>
      <c r="D28" s="60" t="s">
        <v>22</v>
      </c>
      <c r="E28" s="88">
        <v>12462928</v>
      </c>
      <c r="F28" s="88">
        <v>12266488</v>
      </c>
      <c r="G28" s="61">
        <f t="shared" si="0"/>
        <v>98.423805385058799</v>
      </c>
      <c r="H28" s="61">
        <v>98.176993954750372</v>
      </c>
      <c r="I28" s="89">
        <v>5359863</v>
      </c>
      <c r="J28" s="8">
        <f t="shared" si="1"/>
        <v>43.7</v>
      </c>
      <c r="K28" s="89">
        <v>510435</v>
      </c>
      <c r="L28" s="8">
        <f t="shared" si="2"/>
        <v>4.2</v>
      </c>
      <c r="M28" s="89">
        <v>4618744</v>
      </c>
      <c r="N28" s="8">
        <f t="shared" si="3"/>
        <v>37.700000000000003</v>
      </c>
      <c r="O28" s="89">
        <f t="shared" si="4"/>
        <v>1777446</v>
      </c>
      <c r="P28" s="12">
        <f t="shared" si="5"/>
        <v>14.399999999999995</v>
      </c>
      <c r="Q28" s="4">
        <f t="shared" si="6"/>
        <v>12266488</v>
      </c>
      <c r="R28" s="16">
        <v>100</v>
      </c>
      <c r="S28" s="62" t="s">
        <v>22</v>
      </c>
    </row>
    <row r="29" spans="3:19" ht="16" customHeight="1">
      <c r="C29" s="54">
        <v>21</v>
      </c>
      <c r="D29" s="55" t="s">
        <v>23</v>
      </c>
      <c r="E29" s="86">
        <v>30708043</v>
      </c>
      <c r="F29" s="86">
        <v>30178159</v>
      </c>
      <c r="G29" s="56">
        <f t="shared" si="0"/>
        <v>98.274445558123006</v>
      </c>
      <c r="H29" s="56">
        <v>98.109871379763504</v>
      </c>
      <c r="I29" s="87">
        <v>11300096</v>
      </c>
      <c r="J29" s="7">
        <f t="shared" si="1"/>
        <v>37.4</v>
      </c>
      <c r="K29" s="87">
        <v>2260092</v>
      </c>
      <c r="L29" s="7">
        <f t="shared" si="2"/>
        <v>7.5</v>
      </c>
      <c r="M29" s="87">
        <v>13430156</v>
      </c>
      <c r="N29" s="7">
        <f t="shared" si="3"/>
        <v>44.5</v>
      </c>
      <c r="O29" s="87">
        <f t="shared" si="4"/>
        <v>3187815</v>
      </c>
      <c r="P29" s="11">
        <f t="shared" si="5"/>
        <v>10.600000000000001</v>
      </c>
      <c r="Q29" s="3">
        <f t="shared" si="6"/>
        <v>30178159</v>
      </c>
      <c r="R29" s="15">
        <v>100</v>
      </c>
      <c r="S29" s="58" t="s">
        <v>23</v>
      </c>
    </row>
    <row r="30" spans="3:19" ht="16" customHeight="1">
      <c r="C30" s="54">
        <v>22</v>
      </c>
      <c r="D30" s="55" t="s">
        <v>24</v>
      </c>
      <c r="E30" s="86">
        <v>22059212</v>
      </c>
      <c r="F30" s="86">
        <v>21761325</v>
      </c>
      <c r="G30" s="56">
        <f t="shared" si="0"/>
        <v>98.649602714729795</v>
      </c>
      <c r="H30" s="56">
        <v>98.566234388565604</v>
      </c>
      <c r="I30" s="87">
        <v>8606027</v>
      </c>
      <c r="J30" s="7">
        <f t="shared" si="1"/>
        <v>39.5</v>
      </c>
      <c r="K30" s="87">
        <v>1143422</v>
      </c>
      <c r="L30" s="7">
        <f t="shared" si="2"/>
        <v>5.3</v>
      </c>
      <c r="M30" s="87">
        <v>9355599</v>
      </c>
      <c r="N30" s="7">
        <f t="shared" si="3"/>
        <v>43</v>
      </c>
      <c r="O30" s="87">
        <f t="shared" si="4"/>
        <v>2656277</v>
      </c>
      <c r="P30" s="11">
        <f t="shared" si="5"/>
        <v>12.2</v>
      </c>
      <c r="Q30" s="3">
        <f t="shared" si="6"/>
        <v>21761325</v>
      </c>
      <c r="R30" s="15">
        <v>100</v>
      </c>
      <c r="S30" s="58" t="s">
        <v>24</v>
      </c>
    </row>
    <row r="31" spans="3:19" ht="16" customHeight="1">
      <c r="C31" s="54">
        <v>23</v>
      </c>
      <c r="D31" s="55" t="s">
        <v>25</v>
      </c>
      <c r="E31" s="86">
        <v>24768295</v>
      </c>
      <c r="F31" s="86">
        <v>24381055</v>
      </c>
      <c r="G31" s="56">
        <f t="shared" si="0"/>
        <v>98.43654962927404</v>
      </c>
      <c r="H31" s="56">
        <v>98.319094880311809</v>
      </c>
      <c r="I31" s="87">
        <v>11436679</v>
      </c>
      <c r="J31" s="7">
        <f t="shared" si="1"/>
        <v>46.9</v>
      </c>
      <c r="K31" s="87">
        <v>840042</v>
      </c>
      <c r="L31" s="7">
        <f t="shared" si="2"/>
        <v>3.4</v>
      </c>
      <c r="M31" s="87">
        <v>9662760</v>
      </c>
      <c r="N31" s="7">
        <f t="shared" si="3"/>
        <v>39.6</v>
      </c>
      <c r="O31" s="87">
        <f t="shared" si="4"/>
        <v>2441574</v>
      </c>
      <c r="P31" s="11">
        <f t="shared" si="5"/>
        <v>10.1</v>
      </c>
      <c r="Q31" s="3">
        <f t="shared" si="6"/>
        <v>24381055</v>
      </c>
      <c r="R31" s="15">
        <v>100</v>
      </c>
      <c r="S31" s="58" t="s">
        <v>25</v>
      </c>
    </row>
    <row r="32" spans="3:19" ht="16" customHeight="1">
      <c r="C32" s="54">
        <v>24</v>
      </c>
      <c r="D32" s="55" t="s">
        <v>26</v>
      </c>
      <c r="E32" s="86">
        <v>11607089</v>
      </c>
      <c r="F32" s="86">
        <v>11538261</v>
      </c>
      <c r="G32" s="56">
        <f t="shared" si="0"/>
        <v>99.407017556253777</v>
      </c>
      <c r="H32" s="56">
        <v>99.069906644734047</v>
      </c>
      <c r="I32" s="87">
        <v>5574009</v>
      </c>
      <c r="J32" s="7">
        <f t="shared" si="1"/>
        <v>48.3</v>
      </c>
      <c r="K32" s="87">
        <v>376780</v>
      </c>
      <c r="L32" s="7">
        <f t="shared" si="2"/>
        <v>3.3</v>
      </c>
      <c r="M32" s="87">
        <v>4402139</v>
      </c>
      <c r="N32" s="7">
        <f t="shared" si="3"/>
        <v>38.200000000000003</v>
      </c>
      <c r="O32" s="87">
        <f t="shared" si="4"/>
        <v>1185333</v>
      </c>
      <c r="P32" s="11">
        <f t="shared" si="5"/>
        <v>10.199999999999999</v>
      </c>
      <c r="Q32" s="3">
        <f t="shared" si="6"/>
        <v>11538261</v>
      </c>
      <c r="R32" s="15">
        <v>100</v>
      </c>
      <c r="S32" s="58" t="s">
        <v>26</v>
      </c>
    </row>
    <row r="33" spans="3:19" ht="16" customHeight="1">
      <c r="C33" s="59">
        <v>25</v>
      </c>
      <c r="D33" s="60" t="s">
        <v>27</v>
      </c>
      <c r="E33" s="88">
        <v>17097740</v>
      </c>
      <c r="F33" s="88">
        <v>16826916</v>
      </c>
      <c r="G33" s="61">
        <f t="shared" si="0"/>
        <v>98.416024574008034</v>
      </c>
      <c r="H33" s="61">
        <v>98.157158462020107</v>
      </c>
      <c r="I33" s="89">
        <v>7444420</v>
      </c>
      <c r="J33" s="8">
        <f t="shared" si="1"/>
        <v>44.2</v>
      </c>
      <c r="K33" s="89">
        <v>432355</v>
      </c>
      <c r="L33" s="8">
        <f t="shared" si="2"/>
        <v>2.6</v>
      </c>
      <c r="M33" s="89">
        <v>6910773</v>
      </c>
      <c r="N33" s="8">
        <f t="shared" si="3"/>
        <v>41.1</v>
      </c>
      <c r="O33" s="89">
        <f t="shared" si="4"/>
        <v>2039368</v>
      </c>
      <c r="P33" s="12">
        <f t="shared" si="5"/>
        <v>12.099999999999996</v>
      </c>
      <c r="Q33" s="4">
        <f t="shared" si="6"/>
        <v>16826916</v>
      </c>
      <c r="R33" s="16">
        <v>100</v>
      </c>
      <c r="S33" s="62" t="s">
        <v>27</v>
      </c>
    </row>
    <row r="34" spans="3:19" ht="16" customHeight="1">
      <c r="C34" s="54">
        <v>26</v>
      </c>
      <c r="D34" s="55" t="s">
        <v>28</v>
      </c>
      <c r="E34" s="86">
        <v>26168913</v>
      </c>
      <c r="F34" s="86">
        <v>25778516</v>
      </c>
      <c r="G34" s="56">
        <f t="shared" si="0"/>
        <v>98.508165012432883</v>
      </c>
      <c r="H34" s="56">
        <v>98.164779291758464</v>
      </c>
      <c r="I34" s="87">
        <v>10978841</v>
      </c>
      <c r="J34" s="7">
        <f t="shared" si="1"/>
        <v>42.6</v>
      </c>
      <c r="K34" s="87">
        <v>1205241</v>
      </c>
      <c r="L34" s="7">
        <f t="shared" si="2"/>
        <v>4.7</v>
      </c>
      <c r="M34" s="87">
        <v>10739587</v>
      </c>
      <c r="N34" s="7">
        <f t="shared" si="3"/>
        <v>41.7</v>
      </c>
      <c r="O34" s="87">
        <f t="shared" si="4"/>
        <v>2854847</v>
      </c>
      <c r="P34" s="11">
        <f t="shared" si="5"/>
        <v>10.999999999999996</v>
      </c>
      <c r="Q34" s="3">
        <f t="shared" si="6"/>
        <v>25778516</v>
      </c>
      <c r="R34" s="15">
        <v>100</v>
      </c>
      <c r="S34" s="58" t="s">
        <v>28</v>
      </c>
    </row>
    <row r="35" spans="3:19" ht="16" customHeight="1">
      <c r="C35" s="54">
        <v>27</v>
      </c>
      <c r="D35" s="55" t="s">
        <v>29</v>
      </c>
      <c r="E35" s="86">
        <v>10885837</v>
      </c>
      <c r="F35" s="86">
        <v>10741811</v>
      </c>
      <c r="G35" s="56">
        <f t="shared" si="0"/>
        <v>98.676941423980537</v>
      </c>
      <c r="H35" s="56">
        <v>98.438480826794915</v>
      </c>
      <c r="I35" s="87">
        <v>4480245</v>
      </c>
      <c r="J35" s="7">
        <f t="shared" si="1"/>
        <v>41.7</v>
      </c>
      <c r="K35" s="87">
        <v>440969</v>
      </c>
      <c r="L35" s="7">
        <f t="shared" si="2"/>
        <v>4.0999999999999996</v>
      </c>
      <c r="M35" s="87">
        <v>4431902</v>
      </c>
      <c r="N35" s="7">
        <f t="shared" si="3"/>
        <v>41.3</v>
      </c>
      <c r="O35" s="87">
        <f t="shared" si="4"/>
        <v>1388695</v>
      </c>
      <c r="P35" s="11">
        <f t="shared" si="5"/>
        <v>12.9</v>
      </c>
      <c r="Q35" s="3">
        <f t="shared" si="6"/>
        <v>10741811</v>
      </c>
      <c r="R35" s="15">
        <v>100</v>
      </c>
      <c r="S35" s="58" t="s">
        <v>29</v>
      </c>
    </row>
    <row r="36" spans="3:19" ht="16" customHeight="1">
      <c r="C36" s="54">
        <v>28</v>
      </c>
      <c r="D36" s="55" t="s">
        <v>30</v>
      </c>
      <c r="E36" s="86">
        <v>24092537</v>
      </c>
      <c r="F36" s="86">
        <v>23653201</v>
      </c>
      <c r="G36" s="56">
        <f t="shared" si="0"/>
        <v>98.17646435491622</v>
      </c>
      <c r="H36" s="56">
        <v>98.295696420337535</v>
      </c>
      <c r="I36" s="87">
        <v>8901263</v>
      </c>
      <c r="J36" s="7">
        <f t="shared" si="1"/>
        <v>37.6</v>
      </c>
      <c r="K36" s="87">
        <v>1312701</v>
      </c>
      <c r="L36" s="7">
        <f t="shared" si="2"/>
        <v>5.5</v>
      </c>
      <c r="M36" s="87">
        <v>10952381</v>
      </c>
      <c r="N36" s="7">
        <f t="shared" si="3"/>
        <v>46.3</v>
      </c>
      <c r="O36" s="87">
        <f t="shared" si="4"/>
        <v>2486856</v>
      </c>
      <c r="P36" s="11">
        <f t="shared" si="5"/>
        <v>10.600000000000001</v>
      </c>
      <c r="Q36" s="3">
        <f t="shared" si="6"/>
        <v>23653201</v>
      </c>
      <c r="R36" s="15">
        <v>100</v>
      </c>
      <c r="S36" s="58" t="s">
        <v>30</v>
      </c>
    </row>
    <row r="37" spans="3:19" ht="16" customHeight="1">
      <c r="C37" s="54">
        <v>29</v>
      </c>
      <c r="D37" s="55" t="s">
        <v>31</v>
      </c>
      <c r="E37" s="86">
        <v>9179739</v>
      </c>
      <c r="F37" s="86">
        <v>9024763</v>
      </c>
      <c r="G37" s="56">
        <f t="shared" si="0"/>
        <v>98.311760279894671</v>
      </c>
      <c r="H37" s="56">
        <v>98.084567305840793</v>
      </c>
      <c r="I37" s="87">
        <v>3824597</v>
      </c>
      <c r="J37" s="7">
        <f t="shared" si="1"/>
        <v>42.4</v>
      </c>
      <c r="K37" s="87">
        <v>412504</v>
      </c>
      <c r="L37" s="7">
        <f t="shared" si="2"/>
        <v>4.5999999999999996</v>
      </c>
      <c r="M37" s="87">
        <v>3797167</v>
      </c>
      <c r="N37" s="7">
        <f t="shared" si="3"/>
        <v>42.1</v>
      </c>
      <c r="O37" s="87">
        <f t="shared" si="4"/>
        <v>990495</v>
      </c>
      <c r="P37" s="11">
        <f t="shared" si="5"/>
        <v>10.9</v>
      </c>
      <c r="Q37" s="3">
        <f t="shared" si="6"/>
        <v>9024763</v>
      </c>
      <c r="R37" s="15">
        <v>100</v>
      </c>
      <c r="S37" s="58" t="s">
        <v>31</v>
      </c>
    </row>
    <row r="38" spans="3:19" ht="16" customHeight="1">
      <c r="C38" s="59">
        <v>30</v>
      </c>
      <c r="D38" s="60" t="s">
        <v>32</v>
      </c>
      <c r="E38" s="88">
        <v>18646224</v>
      </c>
      <c r="F38" s="88">
        <v>18392625</v>
      </c>
      <c r="G38" s="61">
        <f t="shared" si="0"/>
        <v>98.639944473476234</v>
      </c>
      <c r="H38" s="61">
        <v>98.693828915005298</v>
      </c>
      <c r="I38" s="89">
        <v>6481973</v>
      </c>
      <c r="J38" s="8">
        <f t="shared" si="1"/>
        <v>35.200000000000003</v>
      </c>
      <c r="K38" s="89">
        <v>1175501</v>
      </c>
      <c r="L38" s="8">
        <f t="shared" si="2"/>
        <v>6.4</v>
      </c>
      <c r="M38" s="89">
        <v>8286037</v>
      </c>
      <c r="N38" s="8">
        <f t="shared" si="3"/>
        <v>45.1</v>
      </c>
      <c r="O38" s="89">
        <f t="shared" si="4"/>
        <v>2449114</v>
      </c>
      <c r="P38" s="12">
        <f t="shared" si="5"/>
        <v>13.299999999999995</v>
      </c>
      <c r="Q38" s="4">
        <f t="shared" si="6"/>
        <v>18392625</v>
      </c>
      <c r="R38" s="16">
        <v>100</v>
      </c>
      <c r="S38" s="62" t="s">
        <v>32</v>
      </c>
    </row>
    <row r="39" spans="3:19" ht="16" customHeight="1">
      <c r="C39" s="54">
        <v>31</v>
      </c>
      <c r="D39" s="55" t="s">
        <v>33</v>
      </c>
      <c r="E39" s="86">
        <v>16544387</v>
      </c>
      <c r="F39" s="86">
        <v>16423777</v>
      </c>
      <c r="G39" s="56">
        <f t="shared" si="0"/>
        <v>99.270991424463176</v>
      </c>
      <c r="H39" s="56">
        <v>99.291959206996765</v>
      </c>
      <c r="I39" s="87">
        <v>7624897</v>
      </c>
      <c r="J39" s="7">
        <f t="shared" si="1"/>
        <v>46.4</v>
      </c>
      <c r="K39" s="87">
        <v>596636</v>
      </c>
      <c r="L39" s="7">
        <f t="shared" si="2"/>
        <v>3.6</v>
      </c>
      <c r="M39" s="87">
        <v>6122684</v>
      </c>
      <c r="N39" s="7">
        <f t="shared" si="3"/>
        <v>37.299999999999997</v>
      </c>
      <c r="O39" s="87">
        <f t="shared" si="4"/>
        <v>2079560</v>
      </c>
      <c r="P39" s="11">
        <f t="shared" si="5"/>
        <v>12.700000000000005</v>
      </c>
      <c r="Q39" s="3">
        <f t="shared" si="6"/>
        <v>16423777</v>
      </c>
      <c r="R39" s="15">
        <v>100</v>
      </c>
      <c r="S39" s="58" t="s">
        <v>33</v>
      </c>
    </row>
    <row r="40" spans="3:19" ht="16" customHeight="1">
      <c r="C40" s="54">
        <v>32</v>
      </c>
      <c r="D40" s="55" t="s">
        <v>34</v>
      </c>
      <c r="E40" s="86">
        <v>24068121</v>
      </c>
      <c r="F40" s="86">
        <v>23608183</v>
      </c>
      <c r="G40" s="56">
        <f t="shared" si="0"/>
        <v>98.089015756568614</v>
      </c>
      <c r="H40" s="56">
        <v>97.887795699428025</v>
      </c>
      <c r="I40" s="87">
        <v>9274929</v>
      </c>
      <c r="J40" s="7">
        <f t="shared" si="1"/>
        <v>39.299999999999997</v>
      </c>
      <c r="K40" s="87">
        <v>1214580</v>
      </c>
      <c r="L40" s="7">
        <f t="shared" si="2"/>
        <v>5.0999999999999996</v>
      </c>
      <c r="M40" s="87">
        <v>10527143</v>
      </c>
      <c r="N40" s="7">
        <f t="shared" si="3"/>
        <v>44.6</v>
      </c>
      <c r="O40" s="87">
        <f t="shared" si="4"/>
        <v>2591531</v>
      </c>
      <c r="P40" s="11">
        <f t="shared" si="5"/>
        <v>11.000000000000002</v>
      </c>
      <c r="Q40" s="3">
        <f t="shared" si="6"/>
        <v>23608183</v>
      </c>
      <c r="R40" s="15">
        <v>100</v>
      </c>
      <c r="S40" s="58" t="s">
        <v>34</v>
      </c>
    </row>
    <row r="41" spans="3:19" ht="16" customHeight="1">
      <c r="C41" s="54">
        <v>33</v>
      </c>
      <c r="D41" s="55" t="s">
        <v>35</v>
      </c>
      <c r="E41" s="86">
        <v>8647558</v>
      </c>
      <c r="F41" s="86">
        <v>8503781</v>
      </c>
      <c r="G41" s="56">
        <f t="shared" si="0"/>
        <v>98.337368769310359</v>
      </c>
      <c r="H41" s="56">
        <v>98.291685925616875</v>
      </c>
      <c r="I41" s="87">
        <v>3789447</v>
      </c>
      <c r="J41" s="7">
        <f t="shared" si="1"/>
        <v>44.6</v>
      </c>
      <c r="K41" s="87">
        <v>392419</v>
      </c>
      <c r="L41" s="7">
        <f t="shared" si="2"/>
        <v>4.5999999999999996</v>
      </c>
      <c r="M41" s="87">
        <v>3584356</v>
      </c>
      <c r="N41" s="7">
        <f t="shared" si="3"/>
        <v>42.2</v>
      </c>
      <c r="O41" s="87">
        <f t="shared" si="4"/>
        <v>737559</v>
      </c>
      <c r="P41" s="11">
        <f t="shared" si="5"/>
        <v>8.5999999999999961</v>
      </c>
      <c r="Q41" s="3">
        <f t="shared" si="6"/>
        <v>8503781</v>
      </c>
      <c r="R41" s="15">
        <v>100</v>
      </c>
      <c r="S41" s="58" t="s">
        <v>35</v>
      </c>
    </row>
    <row r="42" spans="3:19" ht="16" customHeight="1">
      <c r="C42" s="54">
        <v>34</v>
      </c>
      <c r="D42" s="55" t="s">
        <v>36</v>
      </c>
      <c r="E42" s="86">
        <v>14486367</v>
      </c>
      <c r="F42" s="86">
        <v>14228595</v>
      </c>
      <c r="G42" s="56">
        <f t="shared" si="0"/>
        <v>98.220589054522776</v>
      </c>
      <c r="H42" s="56">
        <v>98.008691809605764</v>
      </c>
      <c r="I42" s="87">
        <v>5688544</v>
      </c>
      <c r="J42" s="7">
        <f t="shared" si="1"/>
        <v>40</v>
      </c>
      <c r="K42" s="87">
        <v>726165</v>
      </c>
      <c r="L42" s="7">
        <f t="shared" si="2"/>
        <v>5.0999999999999996</v>
      </c>
      <c r="M42" s="87">
        <v>6232223</v>
      </c>
      <c r="N42" s="7">
        <f t="shared" si="3"/>
        <v>43.8</v>
      </c>
      <c r="O42" s="87">
        <f t="shared" si="4"/>
        <v>1581663</v>
      </c>
      <c r="P42" s="11">
        <f t="shared" si="5"/>
        <v>11.100000000000003</v>
      </c>
      <c r="Q42" s="3">
        <f t="shared" si="6"/>
        <v>14228595</v>
      </c>
      <c r="R42" s="15">
        <v>100</v>
      </c>
      <c r="S42" s="58" t="s">
        <v>36</v>
      </c>
    </row>
    <row r="43" spans="3:19" ht="16" customHeight="1">
      <c r="C43" s="59">
        <v>35</v>
      </c>
      <c r="D43" s="60" t="s">
        <v>37</v>
      </c>
      <c r="E43" s="88">
        <v>6955949</v>
      </c>
      <c r="F43" s="88">
        <v>6834912</v>
      </c>
      <c r="G43" s="61">
        <f t="shared" si="0"/>
        <v>98.259949864497287</v>
      </c>
      <c r="H43" s="61">
        <v>98.332286457015883</v>
      </c>
      <c r="I43" s="89">
        <v>2481576</v>
      </c>
      <c r="J43" s="8">
        <f t="shared" si="1"/>
        <v>36.299999999999997</v>
      </c>
      <c r="K43" s="89">
        <v>388804</v>
      </c>
      <c r="L43" s="8">
        <f t="shared" si="2"/>
        <v>5.7</v>
      </c>
      <c r="M43" s="89">
        <v>3100586</v>
      </c>
      <c r="N43" s="8">
        <f t="shared" si="3"/>
        <v>45.4</v>
      </c>
      <c r="O43" s="89">
        <f t="shared" si="4"/>
        <v>863946</v>
      </c>
      <c r="P43" s="12">
        <f t="shared" si="5"/>
        <v>12.600000000000005</v>
      </c>
      <c r="Q43" s="4">
        <f t="shared" si="6"/>
        <v>6834912</v>
      </c>
      <c r="R43" s="16">
        <v>100</v>
      </c>
      <c r="S43" s="62" t="s">
        <v>37</v>
      </c>
    </row>
    <row r="44" spans="3:19" ht="16" customHeight="1">
      <c r="C44" s="54">
        <v>36</v>
      </c>
      <c r="D44" s="55" t="s">
        <v>38</v>
      </c>
      <c r="E44" s="86">
        <v>10427956</v>
      </c>
      <c r="F44" s="86">
        <v>10320614</v>
      </c>
      <c r="G44" s="56">
        <f t="shared" si="0"/>
        <v>98.970632403895834</v>
      </c>
      <c r="H44" s="56">
        <v>99.020415542428154</v>
      </c>
      <c r="I44" s="87">
        <v>4289134</v>
      </c>
      <c r="J44" s="7">
        <f t="shared" si="1"/>
        <v>41.6</v>
      </c>
      <c r="K44" s="87">
        <v>465987</v>
      </c>
      <c r="L44" s="7">
        <f t="shared" si="2"/>
        <v>4.5</v>
      </c>
      <c r="M44" s="87">
        <v>4321798</v>
      </c>
      <c r="N44" s="7">
        <f t="shared" si="3"/>
        <v>41.9</v>
      </c>
      <c r="O44" s="87">
        <f t="shared" si="4"/>
        <v>1243695</v>
      </c>
      <c r="P44" s="11">
        <f t="shared" si="5"/>
        <v>12</v>
      </c>
      <c r="Q44" s="3">
        <f t="shared" si="6"/>
        <v>10320614</v>
      </c>
      <c r="R44" s="15">
        <v>100</v>
      </c>
      <c r="S44" s="58" t="s">
        <v>38</v>
      </c>
    </row>
    <row r="45" spans="3:19" ht="16" customHeight="1">
      <c r="C45" s="54">
        <v>37</v>
      </c>
      <c r="D45" s="55" t="s">
        <v>39</v>
      </c>
      <c r="E45" s="86">
        <v>8526957</v>
      </c>
      <c r="F45" s="86">
        <v>8395488</v>
      </c>
      <c r="G45" s="56">
        <f t="shared" si="0"/>
        <v>98.458195579032477</v>
      </c>
      <c r="H45" s="56">
        <v>98.42439136195901</v>
      </c>
      <c r="I45" s="87">
        <v>2973282</v>
      </c>
      <c r="J45" s="7">
        <f t="shared" si="1"/>
        <v>35.4</v>
      </c>
      <c r="K45" s="87">
        <v>423965</v>
      </c>
      <c r="L45" s="7">
        <f t="shared" si="2"/>
        <v>5</v>
      </c>
      <c r="M45" s="87">
        <v>4083829</v>
      </c>
      <c r="N45" s="7">
        <f t="shared" si="3"/>
        <v>48.6</v>
      </c>
      <c r="O45" s="87">
        <f t="shared" si="4"/>
        <v>914412</v>
      </c>
      <c r="P45" s="11">
        <f t="shared" si="5"/>
        <v>10.999999999999993</v>
      </c>
      <c r="Q45" s="3">
        <f t="shared" si="6"/>
        <v>8395488</v>
      </c>
      <c r="R45" s="15">
        <v>100</v>
      </c>
      <c r="S45" s="58" t="s">
        <v>39</v>
      </c>
    </row>
    <row r="46" spans="3:19" ht="16" customHeight="1">
      <c r="C46" s="54">
        <v>38</v>
      </c>
      <c r="D46" s="55" t="s">
        <v>40</v>
      </c>
      <c r="E46" s="86">
        <v>10560234</v>
      </c>
      <c r="F46" s="86">
        <v>10369752</v>
      </c>
      <c r="G46" s="56">
        <f t="shared" si="0"/>
        <v>98.196233151651754</v>
      </c>
      <c r="H46" s="56">
        <v>98.272077388714933</v>
      </c>
      <c r="I46" s="87">
        <v>4613130</v>
      </c>
      <c r="J46" s="7">
        <f t="shared" si="1"/>
        <v>44.5</v>
      </c>
      <c r="K46" s="87">
        <v>397615</v>
      </c>
      <c r="L46" s="7">
        <f t="shared" si="2"/>
        <v>3.8</v>
      </c>
      <c r="M46" s="87">
        <v>4185276</v>
      </c>
      <c r="N46" s="7">
        <f t="shared" si="3"/>
        <v>40.4</v>
      </c>
      <c r="O46" s="87">
        <f t="shared" si="4"/>
        <v>1173731</v>
      </c>
      <c r="P46" s="11">
        <f t="shared" si="5"/>
        <v>11.3</v>
      </c>
      <c r="Q46" s="3">
        <f t="shared" si="6"/>
        <v>10369752</v>
      </c>
      <c r="R46" s="15">
        <v>100</v>
      </c>
      <c r="S46" s="58" t="s">
        <v>40</v>
      </c>
    </row>
    <row r="47" spans="3:19" ht="16" customHeight="1">
      <c r="C47" s="54">
        <v>39</v>
      </c>
      <c r="D47" s="55" t="s">
        <v>41</v>
      </c>
      <c r="E47" s="86">
        <v>17773852</v>
      </c>
      <c r="F47" s="86">
        <v>17664970</v>
      </c>
      <c r="G47" s="56">
        <f t="shared" si="0"/>
        <v>99.387403473372004</v>
      </c>
      <c r="H47" s="56">
        <v>99.340384680553754</v>
      </c>
      <c r="I47" s="87">
        <v>7580985</v>
      </c>
      <c r="J47" s="7">
        <f t="shared" si="1"/>
        <v>42.9</v>
      </c>
      <c r="K47" s="87">
        <v>891733</v>
      </c>
      <c r="L47" s="7">
        <f t="shared" si="2"/>
        <v>5</v>
      </c>
      <c r="M47" s="87">
        <v>7131999</v>
      </c>
      <c r="N47" s="7">
        <f t="shared" si="3"/>
        <v>40.4</v>
      </c>
      <c r="O47" s="87">
        <f t="shared" si="4"/>
        <v>2060253</v>
      </c>
      <c r="P47" s="11">
        <f t="shared" si="5"/>
        <v>11.700000000000003</v>
      </c>
      <c r="Q47" s="3">
        <f t="shared" si="6"/>
        <v>17664970</v>
      </c>
      <c r="R47" s="15">
        <v>100</v>
      </c>
      <c r="S47" s="58" t="s">
        <v>41</v>
      </c>
    </row>
    <row r="48" spans="3:19" ht="16" customHeight="1" thickBot="1">
      <c r="C48" s="67">
        <v>40</v>
      </c>
      <c r="D48" s="68" t="s">
        <v>83</v>
      </c>
      <c r="E48" s="92">
        <v>7609351</v>
      </c>
      <c r="F48" s="92">
        <v>7508009</v>
      </c>
      <c r="G48" s="56">
        <f t="shared" si="0"/>
        <v>98.668191282016039</v>
      </c>
      <c r="H48" s="56">
        <v>98.556043481525236</v>
      </c>
      <c r="I48" s="93">
        <v>3336780</v>
      </c>
      <c r="J48" s="45">
        <f t="shared" si="1"/>
        <v>44.4</v>
      </c>
      <c r="K48" s="93">
        <v>396898</v>
      </c>
      <c r="L48" s="45">
        <f t="shared" si="2"/>
        <v>5.3</v>
      </c>
      <c r="M48" s="93">
        <v>3197975</v>
      </c>
      <c r="N48" s="45">
        <f t="shared" si="3"/>
        <v>42.6</v>
      </c>
      <c r="O48" s="93">
        <f t="shared" si="4"/>
        <v>576356</v>
      </c>
      <c r="P48" s="82">
        <f t="shared" si="5"/>
        <v>7.7</v>
      </c>
      <c r="Q48" s="46">
        <f t="shared" si="6"/>
        <v>7508009</v>
      </c>
      <c r="R48" s="47">
        <v>100</v>
      </c>
      <c r="S48" s="69" t="s">
        <v>83</v>
      </c>
    </row>
    <row r="49" spans="3:19" ht="15" customHeight="1" thickTop="1" thickBot="1">
      <c r="C49" s="70"/>
      <c r="D49" s="71" t="s">
        <v>42</v>
      </c>
      <c r="E49" s="72">
        <f>SUM(E9:E48)</f>
        <v>1181499419</v>
      </c>
      <c r="F49" s="72">
        <f>SUM(F9:F48)</f>
        <v>1162829556</v>
      </c>
      <c r="G49" s="73">
        <f>F49/E49*100</f>
        <v>98.419816150582463</v>
      </c>
      <c r="H49" s="73">
        <v>98.304027892556363</v>
      </c>
      <c r="I49" s="2">
        <f>SUM(I9:I48)</f>
        <v>500927947</v>
      </c>
      <c r="J49" s="10">
        <f>ROUND(I49/Q49*100,1)</f>
        <v>43.1</v>
      </c>
      <c r="K49" s="2">
        <f>SUM(K9:K48)</f>
        <v>64231642</v>
      </c>
      <c r="L49" s="10">
        <f>ROUND(K49/Q49*100,1)</f>
        <v>5.5</v>
      </c>
      <c r="M49" s="2">
        <f>SUM(M9:M48)</f>
        <v>453269667</v>
      </c>
      <c r="N49" s="10">
        <f>ROUND(M49/Q49*100,1)</f>
        <v>39</v>
      </c>
      <c r="O49" s="2">
        <f>SUM(O9:O48)</f>
        <v>144400300</v>
      </c>
      <c r="P49" s="14">
        <f>R49-J49-N49-L49</f>
        <v>12.399999999999999</v>
      </c>
      <c r="Q49" s="6">
        <f>I49+M49+O49+K49</f>
        <v>1162829556</v>
      </c>
      <c r="R49" s="18">
        <v>100</v>
      </c>
      <c r="S49" s="74" t="s">
        <v>42</v>
      </c>
    </row>
    <row r="50" spans="3:19" ht="15" customHeight="1">
      <c r="C50" s="44" t="s">
        <v>84</v>
      </c>
      <c r="D50" s="68"/>
      <c r="E50" s="75"/>
      <c r="F50" s="75"/>
      <c r="G50" s="76"/>
      <c r="H50" s="76"/>
      <c r="I50" s="76"/>
      <c r="J50" s="76"/>
      <c r="K50" s="76"/>
      <c r="L50" s="68"/>
    </row>
    <row r="51" spans="3:19" ht="30.75" customHeight="1">
      <c r="D51" s="68"/>
      <c r="E51" s="75"/>
      <c r="F51" s="75"/>
      <c r="G51" s="76"/>
      <c r="H51" s="76"/>
      <c r="I51" s="76"/>
      <c r="J51" s="76"/>
      <c r="K51" s="76"/>
      <c r="L51" s="68"/>
    </row>
    <row r="52" spans="3:19" ht="14.25" customHeight="1" thickBot="1">
      <c r="D52" s="68"/>
      <c r="E52" s="75"/>
      <c r="F52" s="75"/>
      <c r="G52" s="76"/>
      <c r="H52" s="77" t="s">
        <v>68</v>
      </c>
      <c r="I52" s="76"/>
      <c r="J52" s="76"/>
      <c r="K52" s="76"/>
      <c r="L52" s="68"/>
      <c r="S52" s="77" t="s">
        <v>68</v>
      </c>
    </row>
    <row r="53" spans="3:19" ht="14.25" customHeight="1">
      <c r="C53" s="127" t="s">
        <v>0</v>
      </c>
      <c r="D53" s="128"/>
      <c r="E53" s="50" t="s">
        <v>69</v>
      </c>
      <c r="F53" s="50" t="s">
        <v>71</v>
      </c>
      <c r="G53" s="133" t="s">
        <v>72</v>
      </c>
      <c r="H53" s="134"/>
      <c r="I53" s="120" t="s">
        <v>82</v>
      </c>
      <c r="J53" s="121"/>
      <c r="K53" s="121"/>
      <c r="L53" s="121"/>
      <c r="M53" s="121"/>
      <c r="N53" s="121"/>
      <c r="O53" s="121"/>
      <c r="P53" s="121"/>
      <c r="Q53" s="121"/>
      <c r="R53" s="122"/>
      <c r="S53" s="100" t="s">
        <v>0</v>
      </c>
    </row>
    <row r="54" spans="3:19" ht="12" customHeight="1">
      <c r="C54" s="129"/>
      <c r="D54" s="130"/>
      <c r="E54" s="123" t="s">
        <v>70</v>
      </c>
      <c r="F54" s="123" t="s">
        <v>70</v>
      </c>
      <c r="G54" s="84" t="s">
        <v>86</v>
      </c>
      <c r="H54" s="83" t="s">
        <v>87</v>
      </c>
      <c r="I54" s="103" t="s">
        <v>75</v>
      </c>
      <c r="J54" s="103"/>
      <c r="K54" s="104" t="s">
        <v>76</v>
      </c>
      <c r="L54" s="105"/>
      <c r="M54" s="106" t="s">
        <v>77</v>
      </c>
      <c r="N54" s="106"/>
      <c r="O54" s="106" t="s">
        <v>78</v>
      </c>
      <c r="P54" s="107"/>
      <c r="Q54" s="108" t="s">
        <v>79</v>
      </c>
      <c r="R54" s="109"/>
      <c r="S54" s="101"/>
    </row>
    <row r="55" spans="3:19" ht="12" customHeight="1">
      <c r="C55" s="129"/>
      <c r="D55" s="130"/>
      <c r="E55" s="124"/>
      <c r="F55" s="124"/>
      <c r="G55" s="125" t="s">
        <v>74</v>
      </c>
      <c r="H55" s="126"/>
      <c r="I55" s="112" t="s">
        <v>80</v>
      </c>
      <c r="J55" s="110" t="s">
        <v>81</v>
      </c>
      <c r="K55" s="112" t="s">
        <v>80</v>
      </c>
      <c r="L55" s="110" t="s">
        <v>81</v>
      </c>
      <c r="M55" s="112" t="s">
        <v>80</v>
      </c>
      <c r="N55" s="110" t="s">
        <v>81</v>
      </c>
      <c r="O55" s="112" t="s">
        <v>80</v>
      </c>
      <c r="P55" s="116" t="s">
        <v>81</v>
      </c>
      <c r="Q55" s="118" t="s">
        <v>80</v>
      </c>
      <c r="R55" s="114" t="s">
        <v>81</v>
      </c>
      <c r="S55" s="101"/>
    </row>
    <row r="56" spans="3:19" ht="14.25" customHeight="1" thickBot="1">
      <c r="C56" s="131"/>
      <c r="D56" s="132"/>
      <c r="E56" s="51" t="s">
        <v>1</v>
      </c>
      <c r="F56" s="51" t="s">
        <v>2</v>
      </c>
      <c r="G56" s="52" t="s">
        <v>73</v>
      </c>
      <c r="H56" s="53"/>
      <c r="I56" s="113"/>
      <c r="J56" s="111"/>
      <c r="K56" s="113"/>
      <c r="L56" s="111"/>
      <c r="M56" s="113"/>
      <c r="N56" s="111"/>
      <c r="O56" s="113"/>
      <c r="P56" s="117"/>
      <c r="Q56" s="119"/>
      <c r="R56" s="115"/>
      <c r="S56" s="102"/>
    </row>
    <row r="57" spans="3:19" ht="16" customHeight="1">
      <c r="C57" s="54">
        <v>41</v>
      </c>
      <c r="D57" s="55" t="s">
        <v>43</v>
      </c>
      <c r="E57" s="86">
        <v>6093297</v>
      </c>
      <c r="F57" s="86">
        <v>6005370</v>
      </c>
      <c r="G57" s="56">
        <f t="shared" ref="G57:G79" si="7">F57/E57*100</f>
        <v>98.556988113331741</v>
      </c>
      <c r="H57" s="56">
        <v>98.505501399733234</v>
      </c>
      <c r="I57" s="94">
        <v>2748643</v>
      </c>
      <c r="J57" s="19">
        <f t="shared" ref="J57:J80" si="8">ROUND(I57/Q57*100,1)</f>
        <v>45.8</v>
      </c>
      <c r="K57" s="94">
        <v>300946</v>
      </c>
      <c r="L57" s="26">
        <f t="shared" ref="L57:L81" si="9">ROUND(K57/Q57*100,1)</f>
        <v>5</v>
      </c>
      <c r="M57" s="95">
        <v>2554393</v>
      </c>
      <c r="N57" s="26">
        <f t="shared" ref="N57:N81" si="10">ROUND(M57/Q57*100,1)</f>
        <v>42.5</v>
      </c>
      <c r="O57" s="95">
        <f>F57-I57-K57-M57</f>
        <v>401388</v>
      </c>
      <c r="P57" s="31">
        <f t="shared" ref="P57:P81" si="11">R57-J57-N57-L57</f>
        <v>6.7000000000000028</v>
      </c>
      <c r="Q57" s="40">
        <f>I57+K57+M57+O57</f>
        <v>6005370</v>
      </c>
      <c r="R57" s="32">
        <v>100</v>
      </c>
      <c r="S57" s="57" t="s">
        <v>43</v>
      </c>
    </row>
    <row r="58" spans="3:19" ht="16" customHeight="1">
      <c r="C58" s="54">
        <v>42</v>
      </c>
      <c r="D58" s="55" t="s">
        <v>44</v>
      </c>
      <c r="E58" s="86">
        <v>8296426</v>
      </c>
      <c r="F58" s="86">
        <v>8237430</v>
      </c>
      <c r="G58" s="56">
        <f t="shared" si="7"/>
        <v>99.28889861730822</v>
      </c>
      <c r="H58" s="56">
        <v>99.292130779646399</v>
      </c>
      <c r="I58" s="94">
        <v>2392399</v>
      </c>
      <c r="J58" s="19">
        <f t="shared" si="8"/>
        <v>29</v>
      </c>
      <c r="K58" s="94">
        <v>734017</v>
      </c>
      <c r="L58" s="27">
        <f t="shared" si="9"/>
        <v>8.9</v>
      </c>
      <c r="M58" s="96">
        <v>4339103</v>
      </c>
      <c r="N58" s="27">
        <f t="shared" si="10"/>
        <v>52.7</v>
      </c>
      <c r="O58" s="96">
        <f t="shared" ref="O58:O79" si="12">F58-I58-K58-M58</f>
        <v>771911</v>
      </c>
      <c r="P58" s="19">
        <f t="shared" si="11"/>
        <v>9.3999999999999968</v>
      </c>
      <c r="Q58" s="41">
        <f t="shared" ref="Q58:Q79" si="13">I58+K58+M58+O58</f>
        <v>8237430</v>
      </c>
      <c r="R58" s="33">
        <v>100</v>
      </c>
      <c r="S58" s="58" t="s">
        <v>44</v>
      </c>
    </row>
    <row r="59" spans="3:19" ht="16" customHeight="1">
      <c r="C59" s="54">
        <v>43</v>
      </c>
      <c r="D59" s="55" t="s">
        <v>45</v>
      </c>
      <c r="E59" s="86">
        <v>3695011</v>
      </c>
      <c r="F59" s="86">
        <v>3615388</v>
      </c>
      <c r="G59" s="56">
        <f t="shared" si="7"/>
        <v>97.845121435362444</v>
      </c>
      <c r="H59" s="56">
        <v>97.795271881368919</v>
      </c>
      <c r="I59" s="94">
        <v>1606581</v>
      </c>
      <c r="J59" s="19">
        <f t="shared" si="8"/>
        <v>44.4</v>
      </c>
      <c r="K59" s="94">
        <v>116713</v>
      </c>
      <c r="L59" s="27">
        <f t="shared" si="9"/>
        <v>3.2</v>
      </c>
      <c r="M59" s="96">
        <v>1429042</v>
      </c>
      <c r="N59" s="27">
        <f t="shared" si="10"/>
        <v>39.5</v>
      </c>
      <c r="O59" s="96">
        <f t="shared" si="12"/>
        <v>463052</v>
      </c>
      <c r="P59" s="19">
        <f t="shared" si="11"/>
        <v>12.900000000000002</v>
      </c>
      <c r="Q59" s="41">
        <f t="shared" si="13"/>
        <v>3615388</v>
      </c>
      <c r="R59" s="33">
        <v>100</v>
      </c>
      <c r="S59" s="58" t="s">
        <v>45</v>
      </c>
    </row>
    <row r="60" spans="3:19" ht="16" customHeight="1">
      <c r="C60" s="54">
        <v>44</v>
      </c>
      <c r="D60" s="55" t="s">
        <v>46</v>
      </c>
      <c r="E60" s="86">
        <v>1357803</v>
      </c>
      <c r="F60" s="86">
        <v>1341595</v>
      </c>
      <c r="G60" s="56">
        <f t="shared" si="7"/>
        <v>98.806306953217799</v>
      </c>
      <c r="H60" s="56">
        <v>98.681388672992853</v>
      </c>
      <c r="I60" s="94">
        <v>547120</v>
      </c>
      <c r="J60" s="19">
        <f t="shared" si="8"/>
        <v>40.799999999999997</v>
      </c>
      <c r="K60" s="94">
        <v>36724</v>
      </c>
      <c r="L60" s="27">
        <f t="shared" si="9"/>
        <v>2.7</v>
      </c>
      <c r="M60" s="96">
        <v>659749</v>
      </c>
      <c r="N60" s="27">
        <f t="shared" si="10"/>
        <v>49.2</v>
      </c>
      <c r="O60" s="96">
        <f t="shared" si="12"/>
        <v>98002</v>
      </c>
      <c r="P60" s="19">
        <f t="shared" si="11"/>
        <v>7.3</v>
      </c>
      <c r="Q60" s="41">
        <f t="shared" si="13"/>
        <v>1341595</v>
      </c>
      <c r="R60" s="33">
        <v>100</v>
      </c>
      <c r="S60" s="58" t="s">
        <v>46</v>
      </c>
    </row>
    <row r="61" spans="3:19" ht="16" customHeight="1">
      <c r="C61" s="59">
        <v>45</v>
      </c>
      <c r="D61" s="60" t="s">
        <v>47</v>
      </c>
      <c r="E61" s="88">
        <v>3376335</v>
      </c>
      <c r="F61" s="88">
        <v>3308339</v>
      </c>
      <c r="G61" s="61">
        <f t="shared" si="7"/>
        <v>97.986100312913265</v>
      </c>
      <c r="H61" s="61">
        <v>97.649307277165406</v>
      </c>
      <c r="I61" s="97">
        <v>1119200</v>
      </c>
      <c r="J61" s="20">
        <f t="shared" si="8"/>
        <v>33.799999999999997</v>
      </c>
      <c r="K61" s="97">
        <v>295014</v>
      </c>
      <c r="L61" s="28">
        <f t="shared" si="9"/>
        <v>8.9</v>
      </c>
      <c r="M61" s="98">
        <v>1655908</v>
      </c>
      <c r="N61" s="28">
        <f t="shared" si="10"/>
        <v>50.1</v>
      </c>
      <c r="O61" s="98">
        <f t="shared" si="12"/>
        <v>238217</v>
      </c>
      <c r="P61" s="20">
        <f t="shared" si="11"/>
        <v>7.2000000000000011</v>
      </c>
      <c r="Q61" s="42">
        <f t="shared" si="13"/>
        <v>3308339</v>
      </c>
      <c r="R61" s="34">
        <v>100</v>
      </c>
      <c r="S61" s="62" t="s">
        <v>47</v>
      </c>
    </row>
    <row r="62" spans="3:19" ht="16" customHeight="1">
      <c r="C62" s="54">
        <v>46</v>
      </c>
      <c r="D62" s="55" t="s">
        <v>48</v>
      </c>
      <c r="E62" s="86">
        <v>3166190</v>
      </c>
      <c r="F62" s="86">
        <v>3115286</v>
      </c>
      <c r="G62" s="56">
        <f t="shared" si="7"/>
        <v>98.392263256469136</v>
      </c>
      <c r="H62" s="56">
        <v>98.343971507545859</v>
      </c>
      <c r="I62" s="99">
        <v>891985</v>
      </c>
      <c r="J62" s="21">
        <f t="shared" si="8"/>
        <v>28.6</v>
      </c>
      <c r="K62" s="99">
        <v>300654</v>
      </c>
      <c r="L62" s="48">
        <f t="shared" si="9"/>
        <v>9.6999999999999993</v>
      </c>
      <c r="M62" s="96">
        <v>1741917</v>
      </c>
      <c r="N62" s="27">
        <f t="shared" si="10"/>
        <v>55.9</v>
      </c>
      <c r="O62" s="96">
        <f t="shared" si="12"/>
        <v>180730</v>
      </c>
      <c r="P62" s="19">
        <f t="shared" si="11"/>
        <v>5.8000000000000078</v>
      </c>
      <c r="Q62" s="41">
        <f t="shared" si="13"/>
        <v>3115286</v>
      </c>
      <c r="R62" s="33">
        <v>100</v>
      </c>
      <c r="S62" s="58" t="s">
        <v>48</v>
      </c>
    </row>
    <row r="63" spans="3:19" ht="16" customHeight="1">
      <c r="C63" s="54">
        <v>47</v>
      </c>
      <c r="D63" s="55" t="s">
        <v>49</v>
      </c>
      <c r="E63" s="86">
        <v>3599444</v>
      </c>
      <c r="F63" s="86">
        <v>3532611</v>
      </c>
      <c r="G63" s="56">
        <f t="shared" si="7"/>
        <v>98.143241011667357</v>
      </c>
      <c r="H63" s="56">
        <v>98.32417954566229</v>
      </c>
      <c r="I63" s="94">
        <v>1346665</v>
      </c>
      <c r="J63" s="19">
        <f t="shared" si="8"/>
        <v>38.1</v>
      </c>
      <c r="K63" s="94">
        <v>140263</v>
      </c>
      <c r="L63" s="27">
        <f t="shared" si="9"/>
        <v>4</v>
      </c>
      <c r="M63" s="96">
        <v>1645525</v>
      </c>
      <c r="N63" s="27">
        <f t="shared" si="10"/>
        <v>46.6</v>
      </c>
      <c r="O63" s="96">
        <f t="shared" si="12"/>
        <v>400158</v>
      </c>
      <c r="P63" s="19">
        <f t="shared" si="11"/>
        <v>11.299999999999997</v>
      </c>
      <c r="Q63" s="41">
        <f t="shared" si="13"/>
        <v>3532611</v>
      </c>
      <c r="R63" s="33">
        <v>100</v>
      </c>
      <c r="S63" s="58" t="s">
        <v>49</v>
      </c>
    </row>
    <row r="64" spans="3:19" ht="16" customHeight="1">
      <c r="C64" s="54">
        <v>48</v>
      </c>
      <c r="D64" s="55" t="s">
        <v>50</v>
      </c>
      <c r="E64" s="86">
        <v>3441725</v>
      </c>
      <c r="F64" s="86">
        <v>3412517</v>
      </c>
      <c r="G64" s="56">
        <f t="shared" si="7"/>
        <v>99.151355788158554</v>
      </c>
      <c r="H64" s="56">
        <v>99.101285404229841</v>
      </c>
      <c r="I64" s="94">
        <v>962624</v>
      </c>
      <c r="J64" s="19">
        <f t="shared" si="8"/>
        <v>28.2</v>
      </c>
      <c r="K64" s="94">
        <v>232063</v>
      </c>
      <c r="L64" s="27">
        <f t="shared" si="9"/>
        <v>6.8</v>
      </c>
      <c r="M64" s="96">
        <v>1957033</v>
      </c>
      <c r="N64" s="27">
        <f t="shared" si="10"/>
        <v>57.3</v>
      </c>
      <c r="O64" s="96">
        <f t="shared" si="12"/>
        <v>260797</v>
      </c>
      <c r="P64" s="19">
        <f t="shared" si="11"/>
        <v>7.7</v>
      </c>
      <c r="Q64" s="41">
        <f t="shared" si="13"/>
        <v>3412517</v>
      </c>
      <c r="R64" s="33">
        <v>100</v>
      </c>
      <c r="S64" s="58" t="s">
        <v>50</v>
      </c>
    </row>
    <row r="65" spans="3:19" ht="16" customHeight="1">
      <c r="C65" s="54">
        <v>49</v>
      </c>
      <c r="D65" s="55" t="s">
        <v>51</v>
      </c>
      <c r="E65" s="86">
        <v>2842780</v>
      </c>
      <c r="F65" s="86">
        <v>2799738</v>
      </c>
      <c r="G65" s="56">
        <f t="shared" si="7"/>
        <v>98.485918713372129</v>
      </c>
      <c r="H65" s="56">
        <v>98.502134243149627</v>
      </c>
      <c r="I65" s="94">
        <v>897815</v>
      </c>
      <c r="J65" s="19">
        <f t="shared" si="8"/>
        <v>32.1</v>
      </c>
      <c r="K65" s="94">
        <v>147681</v>
      </c>
      <c r="L65" s="27">
        <f t="shared" si="9"/>
        <v>5.3</v>
      </c>
      <c r="M65" s="96">
        <v>1559439</v>
      </c>
      <c r="N65" s="27">
        <f t="shared" si="10"/>
        <v>55.7</v>
      </c>
      <c r="O65" s="96">
        <f t="shared" si="12"/>
        <v>194803</v>
      </c>
      <c r="P65" s="19">
        <f t="shared" si="11"/>
        <v>6.900000000000003</v>
      </c>
      <c r="Q65" s="41">
        <f t="shared" si="13"/>
        <v>2799738</v>
      </c>
      <c r="R65" s="33">
        <v>100</v>
      </c>
      <c r="S65" s="58" t="s">
        <v>51</v>
      </c>
    </row>
    <row r="66" spans="3:19" ht="16" customHeight="1">
      <c r="C66" s="59">
        <v>50</v>
      </c>
      <c r="D66" s="60" t="s">
        <v>52</v>
      </c>
      <c r="E66" s="88">
        <v>1736831</v>
      </c>
      <c r="F66" s="88">
        <v>1702547</v>
      </c>
      <c r="G66" s="61">
        <f t="shared" si="7"/>
        <v>98.02606010602068</v>
      </c>
      <c r="H66" s="61">
        <v>97.837613962059919</v>
      </c>
      <c r="I66" s="97">
        <v>662329</v>
      </c>
      <c r="J66" s="20">
        <f t="shared" si="8"/>
        <v>38.9</v>
      </c>
      <c r="K66" s="97">
        <v>51641</v>
      </c>
      <c r="L66" s="28">
        <f t="shared" si="9"/>
        <v>3</v>
      </c>
      <c r="M66" s="98">
        <v>843495</v>
      </c>
      <c r="N66" s="28">
        <f t="shared" si="10"/>
        <v>49.5</v>
      </c>
      <c r="O66" s="98">
        <f t="shared" si="12"/>
        <v>145082</v>
      </c>
      <c r="P66" s="20">
        <f t="shared" si="11"/>
        <v>8.6000000000000014</v>
      </c>
      <c r="Q66" s="42">
        <f t="shared" si="13"/>
        <v>1702547</v>
      </c>
      <c r="R66" s="34">
        <v>100</v>
      </c>
      <c r="S66" s="62" t="s">
        <v>52</v>
      </c>
    </row>
    <row r="67" spans="3:19" ht="16" customHeight="1">
      <c r="C67" s="54">
        <v>51</v>
      </c>
      <c r="D67" s="55" t="s">
        <v>53</v>
      </c>
      <c r="E67" s="86">
        <v>1339041</v>
      </c>
      <c r="F67" s="86">
        <v>1327932</v>
      </c>
      <c r="G67" s="56">
        <f t="shared" si="7"/>
        <v>99.170376411177855</v>
      </c>
      <c r="H67" s="56">
        <v>99.059142323702702</v>
      </c>
      <c r="I67" s="99">
        <v>480733</v>
      </c>
      <c r="J67" s="21">
        <f t="shared" si="8"/>
        <v>36.200000000000003</v>
      </c>
      <c r="K67" s="99">
        <v>74888</v>
      </c>
      <c r="L67" s="48">
        <f t="shared" si="9"/>
        <v>5.6</v>
      </c>
      <c r="M67" s="96">
        <v>665929</v>
      </c>
      <c r="N67" s="27">
        <f t="shared" si="10"/>
        <v>50.1</v>
      </c>
      <c r="O67" s="96">
        <f t="shared" si="12"/>
        <v>106382</v>
      </c>
      <c r="P67" s="19">
        <f t="shared" si="11"/>
        <v>8.0999999999999961</v>
      </c>
      <c r="Q67" s="41">
        <f t="shared" si="13"/>
        <v>1327932</v>
      </c>
      <c r="R67" s="33">
        <v>100</v>
      </c>
      <c r="S67" s="58" t="s">
        <v>53</v>
      </c>
    </row>
    <row r="68" spans="3:19" ht="16" customHeight="1">
      <c r="C68" s="54">
        <v>52</v>
      </c>
      <c r="D68" s="55" t="s">
        <v>54</v>
      </c>
      <c r="E68" s="86">
        <v>1212829</v>
      </c>
      <c r="F68" s="86">
        <v>1167927</v>
      </c>
      <c r="G68" s="56">
        <f t="shared" si="7"/>
        <v>96.297746838177517</v>
      </c>
      <c r="H68" s="56">
        <v>96.08818339585612</v>
      </c>
      <c r="I68" s="94">
        <v>376452</v>
      </c>
      <c r="J68" s="19">
        <f t="shared" si="8"/>
        <v>32.200000000000003</v>
      </c>
      <c r="K68" s="94">
        <v>46470</v>
      </c>
      <c r="L68" s="27">
        <f t="shared" si="9"/>
        <v>4</v>
      </c>
      <c r="M68" s="96">
        <v>647359</v>
      </c>
      <c r="N68" s="27">
        <f>ROUND(M68/Q68*100,1)</f>
        <v>55.4</v>
      </c>
      <c r="O68" s="96">
        <f t="shared" si="12"/>
        <v>97646</v>
      </c>
      <c r="P68" s="19">
        <f t="shared" si="11"/>
        <v>8.3999999999999986</v>
      </c>
      <c r="Q68" s="41">
        <f t="shared" si="13"/>
        <v>1167927</v>
      </c>
      <c r="R68" s="33">
        <v>100</v>
      </c>
      <c r="S68" s="58" t="s">
        <v>54</v>
      </c>
    </row>
    <row r="69" spans="3:19" ht="16" customHeight="1">
      <c r="C69" s="54">
        <v>53</v>
      </c>
      <c r="D69" s="55" t="s">
        <v>55</v>
      </c>
      <c r="E69" s="86">
        <v>1134001</v>
      </c>
      <c r="F69" s="86">
        <v>1088804</v>
      </c>
      <c r="G69" s="56">
        <f t="shared" si="7"/>
        <v>96.01437741236559</v>
      </c>
      <c r="H69" s="56">
        <v>95.502897617514492</v>
      </c>
      <c r="I69" s="94">
        <v>408276</v>
      </c>
      <c r="J69" s="19">
        <f t="shared" si="8"/>
        <v>37.5</v>
      </c>
      <c r="K69" s="94">
        <v>56371</v>
      </c>
      <c r="L69" s="27">
        <f t="shared" si="9"/>
        <v>5.2</v>
      </c>
      <c r="M69" s="96">
        <v>525172</v>
      </c>
      <c r="N69" s="27">
        <f t="shared" si="10"/>
        <v>48.2</v>
      </c>
      <c r="O69" s="96">
        <f t="shared" si="12"/>
        <v>98985</v>
      </c>
      <c r="P69" s="19">
        <f t="shared" si="11"/>
        <v>9.0999999999999979</v>
      </c>
      <c r="Q69" s="41">
        <f t="shared" si="13"/>
        <v>1088804</v>
      </c>
      <c r="R69" s="33">
        <v>100</v>
      </c>
      <c r="S69" s="58" t="s">
        <v>55</v>
      </c>
    </row>
    <row r="70" spans="3:19" ht="16" customHeight="1">
      <c r="C70" s="54">
        <v>54</v>
      </c>
      <c r="D70" s="55" t="s">
        <v>56</v>
      </c>
      <c r="E70" s="86">
        <v>860603</v>
      </c>
      <c r="F70" s="86">
        <v>832805</v>
      </c>
      <c r="G70" s="56">
        <f t="shared" si="7"/>
        <v>96.769939217037361</v>
      </c>
      <c r="H70" s="56">
        <v>96.454356765761901</v>
      </c>
      <c r="I70" s="94">
        <v>305165</v>
      </c>
      <c r="J70" s="19">
        <f t="shared" si="8"/>
        <v>36.6</v>
      </c>
      <c r="K70" s="94">
        <v>35260</v>
      </c>
      <c r="L70" s="27">
        <f t="shared" si="9"/>
        <v>4.2</v>
      </c>
      <c r="M70" s="96">
        <v>425736</v>
      </c>
      <c r="N70" s="27">
        <f t="shared" si="10"/>
        <v>51.1</v>
      </c>
      <c r="O70" s="96">
        <f t="shared" si="12"/>
        <v>66644</v>
      </c>
      <c r="P70" s="19">
        <f t="shared" si="11"/>
        <v>8.0999999999999979</v>
      </c>
      <c r="Q70" s="41">
        <f t="shared" si="13"/>
        <v>832805</v>
      </c>
      <c r="R70" s="33">
        <v>100</v>
      </c>
      <c r="S70" s="58" t="s">
        <v>56</v>
      </c>
    </row>
    <row r="71" spans="3:19" ht="16" customHeight="1">
      <c r="C71" s="59">
        <v>55</v>
      </c>
      <c r="D71" s="60" t="s">
        <v>57</v>
      </c>
      <c r="E71" s="88">
        <v>1248759</v>
      </c>
      <c r="F71" s="88">
        <v>1231779</v>
      </c>
      <c r="G71" s="61">
        <f t="shared" si="7"/>
        <v>98.640250040239948</v>
      </c>
      <c r="H71" s="61">
        <v>98.642975444092002</v>
      </c>
      <c r="I71" s="97">
        <v>467449</v>
      </c>
      <c r="J71" s="20">
        <f t="shared" si="8"/>
        <v>37.9</v>
      </c>
      <c r="K71" s="97">
        <v>38688</v>
      </c>
      <c r="L71" s="28">
        <f t="shared" si="9"/>
        <v>3.1</v>
      </c>
      <c r="M71" s="98">
        <v>597890</v>
      </c>
      <c r="N71" s="28">
        <f t="shared" si="10"/>
        <v>48.5</v>
      </c>
      <c r="O71" s="98">
        <f t="shared" si="12"/>
        <v>127752</v>
      </c>
      <c r="P71" s="20">
        <f t="shared" si="11"/>
        <v>10.500000000000002</v>
      </c>
      <c r="Q71" s="42">
        <f t="shared" si="13"/>
        <v>1231779</v>
      </c>
      <c r="R71" s="34">
        <v>100</v>
      </c>
      <c r="S71" s="62" t="s">
        <v>57</v>
      </c>
    </row>
    <row r="72" spans="3:19" ht="16" customHeight="1">
      <c r="C72" s="54">
        <v>56</v>
      </c>
      <c r="D72" s="55" t="s">
        <v>58</v>
      </c>
      <c r="E72" s="86">
        <v>245125</v>
      </c>
      <c r="F72" s="86">
        <v>244846</v>
      </c>
      <c r="G72" s="56">
        <f t="shared" si="7"/>
        <v>99.886180520142787</v>
      </c>
      <c r="H72" s="56">
        <v>99.900392500978285</v>
      </c>
      <c r="I72" s="94">
        <v>93620</v>
      </c>
      <c r="J72" s="19">
        <f t="shared" si="8"/>
        <v>38.200000000000003</v>
      </c>
      <c r="K72" s="94">
        <v>6474</v>
      </c>
      <c r="L72" s="27">
        <f t="shared" si="9"/>
        <v>2.6</v>
      </c>
      <c r="M72" s="96">
        <v>127289</v>
      </c>
      <c r="N72" s="27">
        <f t="shared" si="10"/>
        <v>52</v>
      </c>
      <c r="O72" s="96">
        <f t="shared" si="12"/>
        <v>17463</v>
      </c>
      <c r="P72" s="19">
        <f t="shared" si="11"/>
        <v>7.1999999999999975</v>
      </c>
      <c r="Q72" s="41">
        <f t="shared" si="13"/>
        <v>244846</v>
      </c>
      <c r="R72" s="33">
        <v>100</v>
      </c>
      <c r="S72" s="58" t="s">
        <v>58</v>
      </c>
    </row>
    <row r="73" spans="3:19" ht="16" customHeight="1">
      <c r="C73" s="54">
        <v>57</v>
      </c>
      <c r="D73" s="55" t="s">
        <v>59</v>
      </c>
      <c r="E73" s="86">
        <v>1959990</v>
      </c>
      <c r="F73" s="86">
        <v>1942818</v>
      </c>
      <c r="G73" s="56">
        <f t="shared" si="7"/>
        <v>99.123873080985106</v>
      </c>
      <c r="H73" s="56">
        <v>99.254730104796138</v>
      </c>
      <c r="I73" s="94">
        <v>490778</v>
      </c>
      <c r="J73" s="19">
        <f t="shared" si="8"/>
        <v>25.3</v>
      </c>
      <c r="K73" s="94">
        <v>186511</v>
      </c>
      <c r="L73" s="27">
        <f t="shared" si="9"/>
        <v>9.6</v>
      </c>
      <c r="M73" s="96">
        <v>1126160</v>
      </c>
      <c r="N73" s="27">
        <f t="shared" si="10"/>
        <v>58</v>
      </c>
      <c r="O73" s="96">
        <f t="shared" si="12"/>
        <v>139369</v>
      </c>
      <c r="P73" s="19">
        <f t="shared" si="11"/>
        <v>7.1000000000000032</v>
      </c>
      <c r="Q73" s="41">
        <f t="shared" si="13"/>
        <v>1942818</v>
      </c>
      <c r="R73" s="33">
        <v>100</v>
      </c>
      <c r="S73" s="58" t="s">
        <v>59</v>
      </c>
    </row>
    <row r="74" spans="3:19" ht="16" customHeight="1">
      <c r="C74" s="54">
        <v>58</v>
      </c>
      <c r="D74" s="55" t="s">
        <v>60</v>
      </c>
      <c r="E74" s="86">
        <v>1889421</v>
      </c>
      <c r="F74" s="86">
        <v>1866051</v>
      </c>
      <c r="G74" s="56">
        <f t="shared" si="7"/>
        <v>98.763113144185439</v>
      </c>
      <c r="H74" s="56">
        <v>98.643222758953357</v>
      </c>
      <c r="I74" s="94">
        <v>581775</v>
      </c>
      <c r="J74" s="19">
        <f t="shared" si="8"/>
        <v>31.2</v>
      </c>
      <c r="K74" s="94">
        <v>144613</v>
      </c>
      <c r="L74" s="27">
        <f t="shared" si="9"/>
        <v>7.7</v>
      </c>
      <c r="M74" s="96">
        <v>978596</v>
      </c>
      <c r="N74" s="27">
        <f t="shared" si="10"/>
        <v>52.4</v>
      </c>
      <c r="O74" s="96">
        <f t="shared" si="12"/>
        <v>161067</v>
      </c>
      <c r="P74" s="19">
        <f t="shared" si="11"/>
        <v>8.6999999999999993</v>
      </c>
      <c r="Q74" s="41">
        <f t="shared" si="13"/>
        <v>1866051</v>
      </c>
      <c r="R74" s="33">
        <v>100</v>
      </c>
      <c r="S74" s="58" t="s">
        <v>60</v>
      </c>
    </row>
    <row r="75" spans="3:19" ht="16" customHeight="1">
      <c r="C75" s="54">
        <v>59</v>
      </c>
      <c r="D75" s="55" t="s">
        <v>61</v>
      </c>
      <c r="E75" s="86">
        <v>4250786</v>
      </c>
      <c r="F75" s="86">
        <v>4183009</v>
      </c>
      <c r="G75" s="56">
        <f t="shared" si="7"/>
        <v>98.405541939773016</v>
      </c>
      <c r="H75" s="56">
        <v>98.333526882827528</v>
      </c>
      <c r="I75" s="94">
        <v>1473755</v>
      </c>
      <c r="J75" s="19">
        <f t="shared" si="8"/>
        <v>35.200000000000003</v>
      </c>
      <c r="K75" s="94">
        <v>301404</v>
      </c>
      <c r="L75" s="27">
        <f t="shared" si="9"/>
        <v>7.2</v>
      </c>
      <c r="M75" s="96">
        <v>2035950</v>
      </c>
      <c r="N75" s="27">
        <f t="shared" si="10"/>
        <v>48.7</v>
      </c>
      <c r="O75" s="96">
        <f t="shared" si="12"/>
        <v>371900</v>
      </c>
      <c r="P75" s="19">
        <f t="shared" si="11"/>
        <v>8.899999999999995</v>
      </c>
      <c r="Q75" s="41">
        <f t="shared" si="13"/>
        <v>4183009</v>
      </c>
      <c r="R75" s="33">
        <v>100</v>
      </c>
      <c r="S75" s="58" t="s">
        <v>61</v>
      </c>
    </row>
    <row r="76" spans="3:19" ht="16" customHeight="1">
      <c r="C76" s="59">
        <v>60</v>
      </c>
      <c r="D76" s="60" t="s">
        <v>62</v>
      </c>
      <c r="E76" s="88">
        <v>5378208</v>
      </c>
      <c r="F76" s="88">
        <v>5294187</v>
      </c>
      <c r="G76" s="61">
        <f t="shared" si="7"/>
        <v>98.437751012976818</v>
      </c>
      <c r="H76" s="61">
        <v>98.413254901591401</v>
      </c>
      <c r="I76" s="97">
        <v>1533442</v>
      </c>
      <c r="J76" s="20">
        <f t="shared" si="8"/>
        <v>29</v>
      </c>
      <c r="K76" s="97">
        <v>267306</v>
      </c>
      <c r="L76" s="28">
        <f t="shared" si="9"/>
        <v>5</v>
      </c>
      <c r="M76" s="98">
        <v>2954608</v>
      </c>
      <c r="N76" s="28">
        <f t="shared" si="10"/>
        <v>55.8</v>
      </c>
      <c r="O76" s="98">
        <f t="shared" si="12"/>
        <v>538831</v>
      </c>
      <c r="P76" s="20">
        <f t="shared" si="11"/>
        <v>10.200000000000003</v>
      </c>
      <c r="Q76" s="42">
        <f t="shared" si="13"/>
        <v>5294187</v>
      </c>
      <c r="R76" s="34">
        <v>100</v>
      </c>
      <c r="S76" s="62" t="s">
        <v>62</v>
      </c>
    </row>
    <row r="77" spans="3:19" ht="16" customHeight="1">
      <c r="C77" s="54">
        <v>61</v>
      </c>
      <c r="D77" s="55" t="s">
        <v>63</v>
      </c>
      <c r="E77" s="86">
        <v>4200703</v>
      </c>
      <c r="F77" s="86">
        <v>4139679</v>
      </c>
      <c r="G77" s="56">
        <f t="shared" si="7"/>
        <v>98.547290774901256</v>
      </c>
      <c r="H77" s="56">
        <v>98.433209374712177</v>
      </c>
      <c r="I77" s="94">
        <v>1803151</v>
      </c>
      <c r="J77" s="19">
        <f t="shared" si="8"/>
        <v>43.6</v>
      </c>
      <c r="K77" s="94">
        <v>99135</v>
      </c>
      <c r="L77" s="27">
        <f t="shared" si="9"/>
        <v>2.4</v>
      </c>
      <c r="M77" s="96">
        <v>1782750</v>
      </c>
      <c r="N77" s="27">
        <f t="shared" si="10"/>
        <v>43.1</v>
      </c>
      <c r="O77" s="96">
        <f t="shared" si="12"/>
        <v>454643</v>
      </c>
      <c r="P77" s="19">
        <f t="shared" si="11"/>
        <v>10.899999999999997</v>
      </c>
      <c r="Q77" s="41">
        <f t="shared" si="13"/>
        <v>4139679</v>
      </c>
      <c r="R77" s="33">
        <v>100</v>
      </c>
      <c r="S77" s="58" t="s">
        <v>63</v>
      </c>
    </row>
    <row r="78" spans="3:19" ht="16" customHeight="1">
      <c r="C78" s="54">
        <v>62</v>
      </c>
      <c r="D78" s="55" t="s">
        <v>64</v>
      </c>
      <c r="E78" s="86">
        <v>5810866</v>
      </c>
      <c r="F78" s="86">
        <v>5721930</v>
      </c>
      <c r="G78" s="56">
        <f t="shared" si="7"/>
        <v>98.469488024676536</v>
      </c>
      <c r="H78" s="56">
        <v>98.672465745158661</v>
      </c>
      <c r="I78" s="94">
        <v>2343701</v>
      </c>
      <c r="J78" s="19">
        <f t="shared" si="8"/>
        <v>41</v>
      </c>
      <c r="K78" s="94">
        <v>302026</v>
      </c>
      <c r="L78" s="27">
        <f t="shared" si="9"/>
        <v>5.3</v>
      </c>
      <c r="M78" s="96">
        <v>2685306</v>
      </c>
      <c r="N78" s="27">
        <f t="shared" si="10"/>
        <v>46.9</v>
      </c>
      <c r="O78" s="96">
        <f t="shared" si="12"/>
        <v>390897</v>
      </c>
      <c r="P78" s="19">
        <f t="shared" si="11"/>
        <v>6.8000000000000016</v>
      </c>
      <c r="Q78" s="41">
        <f t="shared" si="13"/>
        <v>5721930</v>
      </c>
      <c r="R78" s="33">
        <v>100</v>
      </c>
      <c r="S78" s="58" t="s">
        <v>64</v>
      </c>
    </row>
    <row r="79" spans="3:19" ht="16" customHeight="1" thickBot="1">
      <c r="C79" s="54">
        <v>63</v>
      </c>
      <c r="D79" s="55" t="s">
        <v>65</v>
      </c>
      <c r="E79" s="86">
        <v>3425016</v>
      </c>
      <c r="F79" s="86">
        <v>3351613</v>
      </c>
      <c r="G79" s="56">
        <f t="shared" si="7"/>
        <v>97.856856727092662</v>
      </c>
      <c r="H79" s="56">
        <v>98.018187237608203</v>
      </c>
      <c r="I79" s="94">
        <v>1493781</v>
      </c>
      <c r="J79" s="19">
        <f t="shared" si="8"/>
        <v>44.6</v>
      </c>
      <c r="K79" s="94">
        <v>141929</v>
      </c>
      <c r="L79" s="27">
        <f t="shared" si="9"/>
        <v>4.2</v>
      </c>
      <c r="M79" s="96">
        <v>1414421</v>
      </c>
      <c r="N79" s="27">
        <f t="shared" si="10"/>
        <v>42.2</v>
      </c>
      <c r="O79" s="96">
        <f t="shared" si="12"/>
        <v>301482</v>
      </c>
      <c r="P79" s="19">
        <f t="shared" si="11"/>
        <v>8.9999999999999964</v>
      </c>
      <c r="Q79" s="41">
        <f t="shared" si="13"/>
        <v>3351613</v>
      </c>
      <c r="R79" s="33">
        <v>100</v>
      </c>
      <c r="S79" s="58" t="s">
        <v>65</v>
      </c>
    </row>
    <row r="80" spans="3:19" ht="16" customHeight="1" thickTop="1" thickBot="1">
      <c r="C80" s="78"/>
      <c r="D80" s="79" t="s">
        <v>66</v>
      </c>
      <c r="E80" s="80">
        <f>SUM(E57:E79)</f>
        <v>70561190</v>
      </c>
      <c r="F80" s="80">
        <f>SUM(F57:F79)</f>
        <v>69464201</v>
      </c>
      <c r="G80" s="73">
        <f>F80/E80*100</f>
        <v>98.445336593671399</v>
      </c>
      <c r="H80" s="85">
        <v>98.415078087959671</v>
      </c>
      <c r="I80" s="37">
        <f>SUM(I57:I79)</f>
        <v>25027439</v>
      </c>
      <c r="J80" s="22">
        <f t="shared" si="8"/>
        <v>36</v>
      </c>
      <c r="K80" s="37">
        <f>SUM(K57:K79)</f>
        <v>4056791</v>
      </c>
      <c r="L80" s="24">
        <f t="shared" si="9"/>
        <v>5.8</v>
      </c>
      <c r="M80" s="39">
        <f>SUM(M57:M79)</f>
        <v>34352770</v>
      </c>
      <c r="N80" s="29">
        <f t="shared" si="10"/>
        <v>49.5</v>
      </c>
      <c r="O80" s="39">
        <f>SUM(O57:O79)</f>
        <v>6027201</v>
      </c>
      <c r="P80" s="22">
        <f t="shared" si="11"/>
        <v>8.6999999999999993</v>
      </c>
      <c r="Q80" s="43">
        <f t="shared" ref="Q80" si="14">I80+M80+O80+K80</f>
        <v>69464201</v>
      </c>
      <c r="R80" s="35">
        <v>100</v>
      </c>
      <c r="S80" s="81" t="s">
        <v>66</v>
      </c>
    </row>
    <row r="81" spans="3:19" ht="16" customHeight="1" thickTop="1" thickBot="1">
      <c r="C81" s="70"/>
      <c r="D81" s="71" t="s">
        <v>67</v>
      </c>
      <c r="E81" s="72">
        <f>SUM(E80,E49)</f>
        <v>1252060609</v>
      </c>
      <c r="F81" s="72">
        <f>SUM(F80,F49)</f>
        <v>1232293757</v>
      </c>
      <c r="G81" s="73">
        <f>F81/E81*100</f>
        <v>98.421254381943427</v>
      </c>
      <c r="H81" s="73">
        <v>98.310328577486146</v>
      </c>
      <c r="I81" s="38">
        <f>SUM(I80,I49)</f>
        <v>525955386</v>
      </c>
      <c r="J81" s="23">
        <f>ROUND(I81/Q81*100,1)</f>
        <v>42.7</v>
      </c>
      <c r="K81" s="38">
        <f>SUM(K80,K49)</f>
        <v>68288433</v>
      </c>
      <c r="L81" s="25">
        <f t="shared" si="9"/>
        <v>5.5</v>
      </c>
      <c r="M81" s="38">
        <f>SUM(M80,M49)</f>
        <v>487622437</v>
      </c>
      <c r="N81" s="30">
        <f t="shared" si="10"/>
        <v>39.6</v>
      </c>
      <c r="O81" s="38">
        <f>SUM(O80,O49)</f>
        <v>150427501</v>
      </c>
      <c r="P81" s="23">
        <f t="shared" si="11"/>
        <v>12.199999999999996</v>
      </c>
      <c r="Q81" s="38">
        <f>SUM(Q80,Q49)</f>
        <v>1232293757</v>
      </c>
      <c r="R81" s="36">
        <v>100</v>
      </c>
      <c r="S81" s="74" t="s">
        <v>67</v>
      </c>
    </row>
    <row r="82" spans="3:19" ht="15" customHeight="1">
      <c r="C82" s="44" t="s">
        <v>84</v>
      </c>
      <c r="I82" s="76"/>
      <c r="J82" s="76"/>
      <c r="K82" s="76"/>
      <c r="L82" s="68"/>
    </row>
    <row r="83" spans="3:19">
      <c r="I83" s="76"/>
      <c r="J83" s="76"/>
      <c r="K83" s="76"/>
      <c r="L83" s="68"/>
    </row>
    <row r="84" spans="3:19">
      <c r="I84" s="76"/>
      <c r="J84" s="76"/>
      <c r="K84" s="76"/>
      <c r="L84" s="68"/>
    </row>
    <row r="85" spans="3:19">
      <c r="I85" s="76"/>
      <c r="J85" s="76"/>
      <c r="K85" s="76"/>
      <c r="L85" s="68"/>
    </row>
    <row r="86" spans="3:19">
      <c r="I86" s="76"/>
      <c r="J86" s="76"/>
      <c r="K86" s="76"/>
      <c r="L86" s="68"/>
    </row>
    <row r="87" spans="3:19">
      <c r="I87" s="76"/>
      <c r="J87" s="76"/>
      <c r="K87" s="76"/>
      <c r="L87" s="68"/>
    </row>
    <row r="88" spans="3:19">
      <c r="I88" s="76"/>
      <c r="J88" s="76"/>
      <c r="K88" s="76"/>
      <c r="L88" s="68"/>
    </row>
    <row r="89" spans="3:19">
      <c r="I89" s="76"/>
      <c r="J89" s="76"/>
      <c r="K89" s="76"/>
      <c r="L89" s="68"/>
    </row>
    <row r="90" spans="3:19">
      <c r="I90" s="76"/>
      <c r="J90" s="76"/>
      <c r="K90" s="76"/>
      <c r="L90" s="68"/>
    </row>
    <row r="91" spans="3:19">
      <c r="I91" s="76"/>
      <c r="J91" s="76"/>
      <c r="K91" s="76"/>
      <c r="L91" s="68"/>
    </row>
    <row r="92" spans="3:19">
      <c r="I92" s="76"/>
      <c r="J92" s="76"/>
      <c r="K92" s="76"/>
      <c r="L92" s="68"/>
    </row>
    <row r="93" spans="3:19">
      <c r="I93" s="76"/>
      <c r="J93" s="76"/>
      <c r="K93" s="76"/>
      <c r="L93" s="68"/>
    </row>
    <row r="94" spans="3:19">
      <c r="I94" s="76"/>
      <c r="J94" s="76"/>
      <c r="K94" s="76"/>
      <c r="L94" s="68"/>
    </row>
    <row r="95" spans="3:19">
      <c r="I95" s="76"/>
      <c r="J95" s="76"/>
      <c r="K95" s="76"/>
      <c r="L95" s="68"/>
    </row>
    <row r="96" spans="3:19">
      <c r="I96" s="76"/>
      <c r="J96" s="76"/>
      <c r="K96" s="76"/>
      <c r="L96" s="68"/>
    </row>
  </sheetData>
  <mergeCells count="44">
    <mergeCell ref="E6:E7"/>
    <mergeCell ref="C53:D56"/>
    <mergeCell ref="G53:H53"/>
    <mergeCell ref="C5:D8"/>
    <mergeCell ref="G5:H5"/>
    <mergeCell ref="E54:E55"/>
    <mergeCell ref="G55:H55"/>
    <mergeCell ref="I6:J6"/>
    <mergeCell ref="I5:R5"/>
    <mergeCell ref="R7:R8"/>
    <mergeCell ref="F54:F55"/>
    <mergeCell ref="F6:F7"/>
    <mergeCell ref="G7:H7"/>
    <mergeCell ref="I53:R53"/>
    <mergeCell ref="I7:I8"/>
    <mergeCell ref="J7:J8"/>
    <mergeCell ref="S5:S8"/>
    <mergeCell ref="Q6:R6"/>
    <mergeCell ref="O6:P6"/>
    <mergeCell ref="M6:N6"/>
    <mergeCell ref="K6:L6"/>
    <mergeCell ref="K7:K8"/>
    <mergeCell ref="L7:L8"/>
    <mergeCell ref="M7:M8"/>
    <mergeCell ref="N7:N8"/>
    <mergeCell ref="O7:O8"/>
    <mergeCell ref="P7:P8"/>
    <mergeCell ref="Q7:Q8"/>
    <mergeCell ref="S53:S56"/>
    <mergeCell ref="I54:J54"/>
    <mergeCell ref="K54:L54"/>
    <mergeCell ref="M54:N54"/>
    <mergeCell ref="O54:P54"/>
    <mergeCell ref="Q54:R54"/>
    <mergeCell ref="J55:J56"/>
    <mergeCell ref="L55:L56"/>
    <mergeCell ref="I55:I56"/>
    <mergeCell ref="R55:R56"/>
    <mergeCell ref="K55:K56"/>
    <mergeCell ref="M55:M56"/>
    <mergeCell ref="N55:N56"/>
    <mergeCell ref="O55:O56"/>
    <mergeCell ref="P55:P56"/>
    <mergeCell ref="Q55:Q56"/>
  </mergeCells>
  <phoneticPr fontId="3"/>
  <pageMargins left="0.74803149606299213" right="0.47244094488188981" top="0.74803149606299213" bottom="0.70866141732283472" header="0.51181102362204722" footer="0.51181102362204722"/>
  <pageSetup paperSize="9" firstPageNumber="273" fitToWidth="2" fitToHeight="2" pageOrder="overThenDown" orientation="portrait" useFirstPageNumber="1" r:id="rId1"/>
  <headerFooter differentOddEven="1" scaleWithDoc="0" alignWithMargins="0">
    <oddHeader>&amp;L&amp;"ＭＳ Ｐゴシック,標準"&amp;12Ⅰ　市町村税の概要
　１　市町村税収の状況</oddHeader>
    <oddFooter>&amp;C&amp;P</oddFooter>
    <evenFooter>&amp;C&amp;P</evenFooter>
  </headerFooter>
  <rowBreaks count="1" manualBreakCount="1">
    <brk id="50" max="1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(3)市町村の状況(令和５年度）</vt:lpstr>
      <vt:lpstr>'(3)市町村の状況(令和５年度）'!Print_Area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2025-02-21T09:22:53Z</cp:lastPrinted>
  <dcterms:created xsi:type="dcterms:W3CDTF">2010-03-17T01:42:04Z</dcterms:created>
  <dcterms:modified xsi:type="dcterms:W3CDTF">2025-02-22T08:04:05Z</dcterms:modified>
</cp:coreProperties>
</file>