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B92FB2BA-69FF-4FAB-B0EF-65E0B3183DE0}" xr6:coauthVersionLast="47" xr6:coauthVersionMax="47" xr10:uidLastSave="{00000000-0000-0000-0000-000000000000}"/>
  <bookViews>
    <workbookView xWindow="-110" yWindow="-110" windowWidth="19420" windowHeight="10560" tabRatio="786" xr2:uid="{00000000-000D-0000-FFFF-FFFF00000000}"/>
  </bookViews>
  <sheets>
    <sheet name="１ 職員数 " sheetId="9" r:id="rId1"/>
    <sheet name="２ 学級・講座の開設状況" sheetId="8" r:id="rId2"/>
    <sheet name="３ 諸集会の実施状況" sheetId="4" r:id="rId3"/>
    <sheet name="４ 利用状況" sheetId="5" r:id="rId4"/>
    <sheet name="５ 諸活動の状況" sheetId="6" r:id="rId5"/>
    <sheet name="６ 運営" sheetId="7" r:id="rId6"/>
  </sheets>
  <definedNames>
    <definedName name="_xlnm._FilterDatabase" localSheetId="1" hidden="1">'２ 学級・講座の開設状況'!$A$3:$J$67</definedName>
    <definedName name="_xlnm._FilterDatabase" localSheetId="2" hidden="1">'３ 諸集会の実施状況'!$B$5:$P$69</definedName>
    <definedName name="_xlnm._FilterDatabase" localSheetId="3" hidden="1">'４ 利用状況'!$B$4:$O$68</definedName>
    <definedName name="_xlnm._FilterDatabase" localSheetId="4" hidden="1">'５ 諸活動の状況'!$B$5:$J$69</definedName>
    <definedName name="_xlnm.Print_Area" localSheetId="0">'１ 職員数 '!$A$1:$O$70</definedName>
    <definedName name="_xlnm.Print_Area" localSheetId="1">'２ 学級・講座の開設状況'!$A$1:$L$68</definedName>
    <definedName name="_xlnm.Print_Area" localSheetId="2">'３ 諸集会の実施状況'!$A$1:$P$70</definedName>
    <definedName name="_xlnm.Print_Area" localSheetId="3">'４ 利用状況'!$A$1:$O$69</definedName>
    <definedName name="_xlnm.Print_Area" localSheetId="4">'５ 諸活動の状況'!$A$1:$J$70</definedName>
    <definedName name="_xlnm.Print_Area" localSheetId="5">'６ 運営'!$A$1:$K$69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9" l="1"/>
  <c r="N7" i="9"/>
  <c r="O7" i="9"/>
  <c r="O70" i="9" s="1"/>
  <c r="M8" i="9"/>
  <c r="N8" i="9"/>
  <c r="O8" i="9"/>
  <c r="M9" i="9"/>
  <c r="N9" i="9"/>
  <c r="O9" i="9"/>
  <c r="M10" i="9"/>
  <c r="N10" i="9"/>
  <c r="O10" i="9"/>
  <c r="M11" i="9"/>
  <c r="N11" i="9"/>
  <c r="O11" i="9"/>
  <c r="M12" i="9"/>
  <c r="N12" i="9"/>
  <c r="O12" i="9"/>
  <c r="M13" i="9"/>
  <c r="M70" i="9" s="1"/>
  <c r="N13" i="9"/>
  <c r="O13" i="9"/>
  <c r="M14" i="9"/>
  <c r="N14" i="9"/>
  <c r="O14" i="9"/>
  <c r="M15" i="9"/>
  <c r="N15" i="9"/>
  <c r="O15" i="9"/>
  <c r="M16" i="9"/>
  <c r="N16" i="9"/>
  <c r="O16" i="9"/>
  <c r="M17" i="9"/>
  <c r="N17" i="9"/>
  <c r="O17" i="9"/>
  <c r="M18" i="9"/>
  <c r="N18" i="9"/>
  <c r="O18" i="9"/>
  <c r="M19" i="9"/>
  <c r="N19" i="9"/>
  <c r="O19" i="9"/>
  <c r="M20" i="9"/>
  <c r="N20" i="9"/>
  <c r="O20" i="9"/>
  <c r="M21" i="9"/>
  <c r="N21" i="9"/>
  <c r="O21" i="9"/>
  <c r="M22" i="9"/>
  <c r="N22" i="9"/>
  <c r="O22" i="9"/>
  <c r="M23" i="9"/>
  <c r="N23" i="9"/>
  <c r="O23" i="9"/>
  <c r="M24" i="9"/>
  <c r="N24" i="9"/>
  <c r="O24" i="9"/>
  <c r="M25" i="9"/>
  <c r="N25" i="9"/>
  <c r="O25" i="9"/>
  <c r="M26" i="9"/>
  <c r="N26" i="9"/>
  <c r="O26" i="9"/>
  <c r="M27" i="9"/>
  <c r="N27" i="9"/>
  <c r="O27" i="9"/>
  <c r="M28" i="9"/>
  <c r="N28" i="9"/>
  <c r="O28" i="9"/>
  <c r="M29" i="9"/>
  <c r="N29" i="9"/>
  <c r="O29" i="9"/>
  <c r="M30" i="9"/>
  <c r="N30" i="9"/>
  <c r="O30" i="9"/>
  <c r="M31" i="9"/>
  <c r="N31" i="9"/>
  <c r="O31" i="9"/>
  <c r="M32" i="9"/>
  <c r="N32" i="9"/>
  <c r="O32" i="9"/>
  <c r="M33" i="9"/>
  <c r="N33" i="9"/>
  <c r="O33" i="9"/>
  <c r="M34" i="9"/>
  <c r="N34" i="9"/>
  <c r="O34" i="9"/>
  <c r="M35" i="9"/>
  <c r="N35" i="9"/>
  <c r="O35" i="9"/>
  <c r="M36" i="9"/>
  <c r="N36" i="9"/>
  <c r="O36" i="9"/>
  <c r="M37" i="9"/>
  <c r="N37" i="9"/>
  <c r="O37" i="9"/>
  <c r="M38" i="9"/>
  <c r="N38" i="9"/>
  <c r="O38" i="9"/>
  <c r="M39" i="9"/>
  <c r="N39" i="9"/>
  <c r="O39" i="9"/>
  <c r="M40" i="9"/>
  <c r="N40" i="9"/>
  <c r="O40" i="9"/>
  <c r="M41" i="9"/>
  <c r="N41" i="9"/>
  <c r="O41" i="9"/>
  <c r="M42" i="9"/>
  <c r="N42" i="9"/>
  <c r="O42" i="9"/>
  <c r="M43" i="9"/>
  <c r="N43" i="9"/>
  <c r="O43" i="9"/>
  <c r="M44" i="9"/>
  <c r="N44" i="9"/>
  <c r="O44" i="9"/>
  <c r="M45" i="9"/>
  <c r="N45" i="9"/>
  <c r="O45" i="9"/>
  <c r="M46" i="9"/>
  <c r="N46" i="9"/>
  <c r="O46" i="9"/>
  <c r="M47" i="9"/>
  <c r="N47" i="9"/>
  <c r="O47" i="9"/>
  <c r="M48" i="9"/>
  <c r="N48" i="9"/>
  <c r="O48" i="9"/>
  <c r="M49" i="9"/>
  <c r="N49" i="9"/>
  <c r="O49" i="9"/>
  <c r="M50" i="9"/>
  <c r="N50" i="9"/>
  <c r="O50" i="9"/>
  <c r="M51" i="9"/>
  <c r="N51" i="9"/>
  <c r="O51" i="9"/>
  <c r="M52" i="9"/>
  <c r="N52" i="9"/>
  <c r="O52" i="9"/>
  <c r="M53" i="9"/>
  <c r="N53" i="9"/>
  <c r="O53" i="9"/>
  <c r="M54" i="9"/>
  <c r="N54" i="9"/>
  <c r="O54" i="9"/>
  <c r="M55" i="9"/>
  <c r="N55" i="9"/>
  <c r="O55" i="9"/>
  <c r="M56" i="9"/>
  <c r="N56" i="9"/>
  <c r="O56" i="9"/>
  <c r="H57" i="9"/>
  <c r="H70" i="9" s="1"/>
  <c r="K57" i="9"/>
  <c r="L57" i="9"/>
  <c r="M57" i="9"/>
  <c r="N57" i="9"/>
  <c r="O57" i="9"/>
  <c r="M58" i="9"/>
  <c r="N58" i="9"/>
  <c r="O58" i="9"/>
  <c r="M59" i="9"/>
  <c r="N59" i="9"/>
  <c r="O59" i="9"/>
  <c r="M60" i="9"/>
  <c r="N60" i="9"/>
  <c r="O60" i="9"/>
  <c r="M61" i="9"/>
  <c r="N61" i="9"/>
  <c r="O61" i="9"/>
  <c r="M62" i="9"/>
  <c r="N62" i="9"/>
  <c r="O62" i="9"/>
  <c r="M63" i="9"/>
  <c r="N63" i="9"/>
  <c r="O63" i="9"/>
  <c r="M64" i="9"/>
  <c r="N64" i="9"/>
  <c r="O64" i="9"/>
  <c r="M65" i="9"/>
  <c r="N65" i="9"/>
  <c r="O65" i="9"/>
  <c r="M66" i="9"/>
  <c r="N66" i="9"/>
  <c r="O66" i="9"/>
  <c r="M67" i="9"/>
  <c r="N67" i="9"/>
  <c r="O67" i="9"/>
  <c r="M68" i="9"/>
  <c r="N68" i="9"/>
  <c r="O68" i="9"/>
  <c r="M69" i="9"/>
  <c r="N69" i="9"/>
  <c r="O69" i="9"/>
  <c r="D70" i="9"/>
  <c r="E70" i="9"/>
  <c r="F70" i="9"/>
  <c r="G70" i="9"/>
  <c r="I70" i="9"/>
  <c r="J70" i="9"/>
  <c r="K70" i="9"/>
  <c r="L70" i="9"/>
  <c r="N70" i="9"/>
  <c r="E12" i="4" l="1"/>
  <c r="I68" i="7" l="1"/>
  <c r="J68" i="7"/>
  <c r="H68" i="7" l="1"/>
  <c r="I68" i="5" l="1"/>
  <c r="H68" i="5"/>
  <c r="D68" i="5"/>
  <c r="D69" i="4"/>
  <c r="I67" i="8"/>
  <c r="J67" i="8"/>
  <c r="D67" i="8"/>
  <c r="K67" i="8" l="1"/>
  <c r="H67" i="8"/>
  <c r="G67" i="8"/>
  <c r="F67" i="8"/>
  <c r="E67" i="8"/>
  <c r="K68" i="7" l="1"/>
  <c r="E68" i="7" l="1"/>
  <c r="F68" i="7"/>
  <c r="G68" i="7"/>
  <c r="D68" i="7"/>
  <c r="I69" i="6" l="1"/>
  <c r="H69" i="6"/>
  <c r="G69" i="6"/>
  <c r="F69" i="6"/>
  <c r="E69" i="6"/>
  <c r="D69" i="6"/>
  <c r="N68" i="5"/>
  <c r="M68" i="5"/>
  <c r="L68" i="5"/>
  <c r="K68" i="5"/>
  <c r="J68" i="5"/>
  <c r="G68" i="5"/>
  <c r="F68" i="5"/>
  <c r="E68" i="5"/>
  <c r="O69" i="4"/>
  <c r="N69" i="4"/>
  <c r="M69" i="4"/>
  <c r="L69" i="4"/>
  <c r="K69" i="4"/>
  <c r="J69" i="4"/>
  <c r="I69" i="4"/>
  <c r="H69" i="4"/>
  <c r="G69" i="4"/>
  <c r="F69" i="4"/>
  <c r="E69" i="4"/>
</calcChain>
</file>

<file path=xl/sharedStrings.xml><?xml version="1.0" encoding="utf-8"?>
<sst xmlns="http://schemas.openxmlformats.org/spreadsheetml/2006/main" count="691" uniqueCount="142">
  <si>
    <t>Ⅱ　公民館関係</t>
    <rPh sb="2" eb="3">
      <t>コウ</t>
    </rPh>
    <rPh sb="3" eb="4">
      <t>ミン</t>
    </rPh>
    <rPh sb="4" eb="5">
      <t>カン</t>
    </rPh>
    <rPh sb="5" eb="6">
      <t>セキ</t>
    </rPh>
    <rPh sb="6" eb="7">
      <t>カカリ</t>
    </rPh>
    <phoneticPr fontId="1"/>
  </si>
  <si>
    <t>館長（又は分館長）</t>
    <rPh sb="0" eb="2">
      <t>カンチョウ</t>
    </rPh>
    <rPh sb="3" eb="4">
      <t>マタ</t>
    </rPh>
    <rPh sb="5" eb="8">
      <t>ブンカンチョウ</t>
    </rPh>
    <phoneticPr fontId="1"/>
  </si>
  <si>
    <t>公民館主事</t>
    <rPh sb="0" eb="3">
      <t>コウミンカン</t>
    </rPh>
    <rPh sb="3" eb="5">
      <t>シュジ</t>
    </rPh>
    <phoneticPr fontId="1"/>
  </si>
  <si>
    <t>その他の職員</t>
    <rPh sb="2" eb="3">
      <t>タ</t>
    </rPh>
    <rPh sb="4" eb="6">
      <t>ショクイン</t>
    </rPh>
    <phoneticPr fontId="1"/>
  </si>
  <si>
    <t>合　　計</t>
    <rPh sb="0" eb="1">
      <t>ゴウ</t>
    </rPh>
    <rPh sb="3" eb="4">
      <t>ケイ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</si>
  <si>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</si>
  <si>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</si>
  <si>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非常勤</t>
    <rPh sb="0" eb="3">
      <t>ヒジョウキン</t>
    </rPh>
    <phoneticPr fontId="1"/>
  </si>
  <si>
    <t>さいたま市</t>
  </si>
  <si>
    <t>南部教育事務所管内</t>
    <rPh sb="0" eb="1">
      <t>ミナミ</t>
    </rPh>
    <rPh sb="1" eb="2">
      <t>ブ</t>
    </rPh>
    <rPh sb="2" eb="4">
      <t>キョウイク</t>
    </rPh>
    <rPh sb="4" eb="7">
      <t>ジムショ</t>
    </rPh>
    <rPh sb="7" eb="9">
      <t>カンナイ</t>
    </rPh>
    <phoneticPr fontId="1"/>
  </si>
  <si>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</si>
  <si>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</si>
  <si>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</si>
  <si>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</si>
  <si>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</si>
  <si>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</si>
  <si>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</si>
  <si>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</si>
  <si>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</si>
  <si>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</si>
  <si>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</si>
  <si>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</si>
  <si>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伊奈町</t>
  </si>
  <si>
    <t>西部教育事務所管内</t>
    <rPh sb="0" eb="2">
      <t>セイブ</t>
    </rPh>
    <rPh sb="2" eb="4">
      <t>キョウイク</t>
    </rPh>
    <rPh sb="4" eb="7">
      <t>ジムショ</t>
    </rPh>
    <rPh sb="7" eb="9">
      <t>カンナイ</t>
    </rPh>
    <phoneticPr fontId="1"/>
  </si>
  <si>
    <t>川越市</t>
  </si>
  <si>
    <t>所沢市</t>
  </si>
  <si>
    <t>飯能市</t>
  </si>
  <si>
    <t>東松山市</t>
  </si>
  <si>
    <t>狭山市</t>
  </si>
  <si>
    <t>入間市</t>
  </si>
  <si>
    <t>富士見市</t>
  </si>
  <si>
    <t>坂戸市</t>
  </si>
  <si>
    <t>鶴ヶ島市</t>
  </si>
  <si>
    <t>日高市</t>
  </si>
  <si>
    <t>ふじみ野市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</si>
  <si>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</si>
  <si>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</si>
  <si>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</si>
  <si>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</si>
  <si>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</si>
  <si>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</si>
  <si>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</si>
  <si>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</si>
  <si>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</si>
  <si>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</si>
  <si>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東秩父村</t>
  </si>
  <si>
    <t>北部教育事務所管内</t>
    <rPh sb="0" eb="2">
      <t>ホクブ</t>
    </rPh>
    <rPh sb="2" eb="4">
      <t>キョウイク</t>
    </rPh>
    <rPh sb="4" eb="7">
      <t>ジムショ</t>
    </rPh>
    <rPh sb="7" eb="9">
      <t>カンナイ</t>
    </rPh>
    <phoneticPr fontId="1"/>
  </si>
  <si>
    <t>熊谷市</t>
  </si>
  <si>
    <t>本庄市</t>
  </si>
  <si>
    <t>深谷市</t>
  </si>
  <si>
    <t>美里町</t>
  </si>
  <si>
    <t>神川町</t>
  </si>
  <si>
    <t>上里町</t>
  </si>
  <si>
    <t>寄居町</t>
  </si>
  <si>
    <t>秩父市</t>
  </si>
  <si>
    <t>横瀬町</t>
  </si>
  <si>
    <t>皆野町</t>
  </si>
  <si>
    <t>長瀞町</t>
  </si>
  <si>
    <t>小鹿野町</t>
  </si>
  <si>
    <t>東部教育事務所管内</t>
    <rPh sb="0" eb="2">
      <t>トウブ</t>
    </rPh>
    <rPh sb="2" eb="4">
      <t>キョウイク</t>
    </rPh>
    <rPh sb="4" eb="7">
      <t>ジムショ</t>
    </rPh>
    <rPh sb="7" eb="9">
      <t>カンナイ</t>
    </rPh>
    <phoneticPr fontId="1"/>
  </si>
  <si>
    <t>行田市</t>
  </si>
  <si>
    <t>加須市</t>
  </si>
  <si>
    <t>春日部市</t>
  </si>
  <si>
    <t>羽生市</t>
  </si>
  <si>
    <t>越谷市</t>
  </si>
  <si>
    <t>久喜市</t>
  </si>
  <si>
    <t>八潮市</t>
  </si>
  <si>
    <t>三郷市</t>
  </si>
  <si>
    <t>蓮田市</t>
  </si>
  <si>
    <t>幸手市</t>
  </si>
  <si>
    <t>吉川市</t>
  </si>
  <si>
    <t>白岡市</t>
  </si>
  <si>
    <t>宮代町</t>
  </si>
  <si>
    <t>杉戸町</t>
  </si>
  <si>
    <t>松伏町</t>
  </si>
  <si>
    <t>合　計</t>
    <rPh sb="0" eb="1">
      <t>ゴウ</t>
    </rPh>
    <rPh sb="2" eb="3">
      <t>ケイ</t>
    </rPh>
    <phoneticPr fontId="1"/>
  </si>
  <si>
    <t>件数</t>
    <rPh sb="0" eb="2">
      <t>ケンスウ</t>
    </rPh>
    <phoneticPr fontId="3"/>
  </si>
  <si>
    <t>参加者数</t>
    <rPh sb="0" eb="4">
      <t>サンカシャスウ</t>
    </rPh>
    <phoneticPr fontId="3"/>
  </si>
  <si>
    <t>主催</t>
    <rPh sb="0" eb="2">
      <t>シュサイ</t>
    </rPh>
    <phoneticPr fontId="3"/>
  </si>
  <si>
    <t>共催</t>
    <rPh sb="0" eb="2">
      <t>キョウサイ</t>
    </rPh>
    <phoneticPr fontId="3"/>
  </si>
  <si>
    <t>講習会・講演会・実習会</t>
    <phoneticPr fontId="2"/>
  </si>
  <si>
    <t>体育事業</t>
    <phoneticPr fontId="2"/>
  </si>
  <si>
    <t>文化事業</t>
    <phoneticPr fontId="2"/>
  </si>
  <si>
    <t>青少年団体</t>
    <rPh sb="0" eb="3">
      <t>セイショウネン</t>
    </rPh>
    <rPh sb="3" eb="5">
      <t>ダンタイ</t>
    </rPh>
    <phoneticPr fontId="3"/>
  </si>
  <si>
    <t>女性団体</t>
    <rPh sb="0" eb="2">
      <t>ジョセイ</t>
    </rPh>
    <rPh sb="2" eb="4">
      <t>ダンタイ</t>
    </rPh>
    <phoneticPr fontId="3"/>
  </si>
  <si>
    <t>成人団体</t>
    <rPh sb="0" eb="2">
      <t>セイジン</t>
    </rPh>
    <rPh sb="2" eb="4">
      <t>ダンタイ</t>
    </rPh>
    <phoneticPr fontId="3"/>
  </si>
  <si>
    <t>高齢者団体</t>
    <rPh sb="0" eb="3">
      <t>コウレイシャ</t>
    </rPh>
    <rPh sb="3" eb="5">
      <t>ダンタイ</t>
    </rPh>
    <phoneticPr fontId="3"/>
  </si>
  <si>
    <t>その他団体</t>
    <rPh sb="2" eb="3">
      <t>タ</t>
    </rPh>
    <rPh sb="3" eb="5">
      <t>ダンタイ</t>
    </rPh>
    <phoneticPr fontId="3"/>
  </si>
  <si>
    <t>団体数</t>
    <rPh sb="0" eb="3">
      <t>ダンタイスウ</t>
    </rPh>
    <phoneticPr fontId="3"/>
  </si>
  <si>
    <t>利用者数</t>
    <rPh sb="0" eb="3">
      <t>リヨウシャ</t>
    </rPh>
    <rPh sb="3" eb="4">
      <t>スウ</t>
    </rPh>
    <phoneticPr fontId="3"/>
  </si>
  <si>
    <t>利用者数</t>
    <phoneticPr fontId="2"/>
  </si>
  <si>
    <t>個　人</t>
    <rPh sb="0" eb="1">
      <t>コ</t>
    </rPh>
    <rPh sb="2" eb="3">
      <t>ヒト</t>
    </rPh>
    <phoneticPr fontId="3"/>
  </si>
  <si>
    <t>ボランティア活動</t>
    <rPh sb="6" eb="8">
      <t>カツドウ</t>
    </rPh>
    <phoneticPr fontId="3"/>
  </si>
  <si>
    <t>家庭教育活動</t>
    <rPh sb="0" eb="2">
      <t>カテイ</t>
    </rPh>
    <rPh sb="2" eb="4">
      <t>キョウイク</t>
    </rPh>
    <rPh sb="4" eb="6">
      <t>カツドウ</t>
    </rPh>
    <phoneticPr fontId="3"/>
  </si>
  <si>
    <t>団体活動</t>
    <rPh sb="0" eb="2">
      <t>ダンタイ</t>
    </rPh>
    <rPh sb="2" eb="4">
      <t>カツドウ</t>
    </rPh>
    <phoneticPr fontId="3"/>
  </si>
  <si>
    <t>個人活動</t>
    <rPh sb="0" eb="2">
      <t>コジン</t>
    </rPh>
    <rPh sb="2" eb="4">
      <t>カツドウ</t>
    </rPh>
    <phoneticPr fontId="3"/>
  </si>
  <si>
    <t>延べ団体数</t>
    <rPh sb="0" eb="1">
      <t>ノ</t>
    </rPh>
    <rPh sb="2" eb="5">
      <t>ダンタイスウ</t>
    </rPh>
    <phoneticPr fontId="3"/>
  </si>
  <si>
    <t>延べ活動者数</t>
    <rPh sb="0" eb="1">
      <t>ノ</t>
    </rPh>
    <rPh sb="2" eb="4">
      <t>カツドウ</t>
    </rPh>
    <rPh sb="4" eb="5">
      <t>シャ</t>
    </rPh>
    <rPh sb="5" eb="6">
      <t>スウ</t>
    </rPh>
    <phoneticPr fontId="3"/>
  </si>
  <si>
    <t>使用料規定の有無</t>
    <rPh sb="0" eb="3">
      <t>シヨウリョウ</t>
    </rPh>
    <rPh sb="3" eb="5">
      <t>キテイ</t>
    </rPh>
    <rPh sb="6" eb="8">
      <t>ウム</t>
    </rPh>
    <phoneticPr fontId="3"/>
  </si>
  <si>
    <t>公民館運営審議会</t>
    <rPh sb="0" eb="3">
      <t>コウミンカン</t>
    </rPh>
    <rPh sb="3" eb="5">
      <t>ウンエイ</t>
    </rPh>
    <rPh sb="5" eb="8">
      <t>シンギカイ</t>
    </rPh>
    <phoneticPr fontId="3"/>
  </si>
  <si>
    <t>免除(無料)規定</t>
    <rPh sb="0" eb="2">
      <t>メンジョ</t>
    </rPh>
    <rPh sb="3" eb="5">
      <t>ムリョウ</t>
    </rPh>
    <rPh sb="6" eb="8">
      <t>キテイ</t>
    </rPh>
    <phoneticPr fontId="3"/>
  </si>
  <si>
    <t>減額規定</t>
    <rPh sb="0" eb="2">
      <t>ゲンガク</t>
    </rPh>
    <rPh sb="2" eb="4">
      <t>キテイ</t>
    </rPh>
    <phoneticPr fontId="3"/>
  </si>
  <si>
    <t>目的外使用料規定</t>
    <rPh sb="0" eb="3">
      <t>モクテキガイ</t>
    </rPh>
    <rPh sb="3" eb="6">
      <t>シヨウリョウ</t>
    </rPh>
    <rPh sb="6" eb="8">
      <t>キテイ</t>
    </rPh>
    <phoneticPr fontId="3"/>
  </si>
  <si>
    <t>使用料規定</t>
    <rPh sb="0" eb="2">
      <t>シヨウ</t>
    </rPh>
    <rPh sb="2" eb="3">
      <t>リョウ</t>
    </rPh>
    <rPh sb="3" eb="5">
      <t>キテイ</t>
    </rPh>
    <phoneticPr fontId="3"/>
  </si>
  <si>
    <t>○</t>
  </si>
  <si>
    <t>備考</t>
    <rPh sb="0" eb="2">
      <t>ビコウ</t>
    </rPh>
    <phoneticPr fontId="3"/>
  </si>
  <si>
    <t>生涯学習審議会と統合</t>
    <phoneticPr fontId="2"/>
  </si>
  <si>
    <t>審議会数</t>
    <rPh sb="0" eb="3">
      <t>シンギカイ</t>
    </rPh>
    <rPh sb="3" eb="4">
      <t>スウ</t>
    </rPh>
    <phoneticPr fontId="3"/>
  </si>
  <si>
    <t>社会教育委員会議と統合</t>
  </si>
  <si>
    <t>使用料無料</t>
    <rPh sb="0" eb="3">
      <t>シヨウリョウ</t>
    </rPh>
    <rPh sb="3" eb="5">
      <t>ムリョウ</t>
    </rPh>
    <phoneticPr fontId="2"/>
  </si>
  <si>
    <t>使用料無料</t>
    <phoneticPr fontId="2"/>
  </si>
  <si>
    <t>社会教育委員会と統合</t>
  </si>
  <si>
    <t>草加市</t>
    <phoneticPr fontId="2"/>
  </si>
  <si>
    <t>○</t>
    <phoneticPr fontId="2"/>
  </si>
  <si>
    <t>貸室業務は首長部局で実施</t>
    <rPh sb="0" eb="2">
      <t>カシシツ</t>
    </rPh>
    <rPh sb="2" eb="4">
      <t>ギョウム</t>
    </rPh>
    <rPh sb="5" eb="9">
      <t>シュチョウブキョク</t>
    </rPh>
    <rPh sb="10" eb="12">
      <t>ジッシ</t>
    </rPh>
    <phoneticPr fontId="2"/>
  </si>
  <si>
    <t>生涯学習審議会と統合</t>
  </si>
  <si>
    <t>歴史文化伝承館運営委員会と統合</t>
  </si>
  <si>
    <t>貸館をしていない</t>
    <rPh sb="0" eb="2">
      <t>カシカン</t>
    </rPh>
    <phoneticPr fontId="2"/>
  </si>
  <si>
    <t>貸館をしていない</t>
    <phoneticPr fontId="2"/>
  </si>
  <si>
    <t>社会教育委員会と統合</t>
    <rPh sb="4" eb="6">
      <t>イイン</t>
    </rPh>
    <phoneticPr fontId="2"/>
  </si>
  <si>
    <t>朝霞市</t>
    <phoneticPr fontId="2"/>
  </si>
  <si>
    <t>北本市</t>
    <phoneticPr fontId="2"/>
  </si>
  <si>
    <t>社会教育審議会と統合</t>
    <phoneticPr fontId="2"/>
  </si>
  <si>
    <t>教養の向上</t>
    <rPh sb="0" eb="2">
      <t>キョウヨウ</t>
    </rPh>
    <rPh sb="3" eb="5">
      <t>コウジョウ</t>
    </rPh>
    <phoneticPr fontId="1"/>
  </si>
  <si>
    <t>趣味
・けいこごと</t>
    <rPh sb="0" eb="2">
      <t>シュミ</t>
    </rPh>
    <phoneticPr fontId="1"/>
  </si>
  <si>
    <t>家庭教育
・家庭生活</t>
    <rPh sb="0" eb="4">
      <t>カテイキョウイク</t>
    </rPh>
    <rPh sb="6" eb="10">
      <t>カテイセイカツ</t>
    </rPh>
    <phoneticPr fontId="1"/>
  </si>
  <si>
    <t>職業知識
・技術の向上</t>
    <rPh sb="0" eb="4">
      <t>ショクギョウチシキ</t>
    </rPh>
    <rPh sb="6" eb="8">
      <t>ギジュツ</t>
    </rPh>
    <rPh sb="9" eb="11">
      <t>コウジョウ</t>
    </rPh>
    <phoneticPr fontId="2"/>
  </si>
  <si>
    <t>市民意識
・社会連帯意識</t>
    <rPh sb="0" eb="4">
      <t>シミンイシキ</t>
    </rPh>
    <rPh sb="6" eb="10">
      <t>シャカイレンタイ</t>
    </rPh>
    <rPh sb="10" eb="12">
      <t>イシキ</t>
    </rPh>
    <phoneticPr fontId="2"/>
  </si>
  <si>
    <t>指導者養成</t>
    <rPh sb="0" eb="5">
      <t>シドウシャヨウセイ</t>
    </rPh>
    <phoneticPr fontId="2"/>
  </si>
  <si>
    <t>その他</t>
    <rPh sb="2" eb="3">
      <t>タ</t>
    </rPh>
    <phoneticPr fontId="1"/>
  </si>
  <si>
    <t>行田市</t>
    <phoneticPr fontId="2"/>
  </si>
  <si>
    <t xml:space="preserve"> </t>
    <phoneticPr fontId="2"/>
  </si>
  <si>
    <t>　１　公民館の職員数（令和６年５月１日現在）</t>
    <rPh sb="3" eb="6">
      <t>コウミンカン</t>
    </rPh>
    <rPh sb="7" eb="10">
      <t>ショクインスウ</t>
    </rPh>
    <rPh sb="11" eb="12">
      <t>レイ</t>
    </rPh>
    <rPh sb="12" eb="13">
      <t>ワ</t>
    </rPh>
    <rPh sb="14" eb="15">
      <t>ネン</t>
    </rPh>
    <rPh sb="15" eb="16">
      <t>ヘイネン</t>
    </rPh>
    <rPh sb="16" eb="17">
      <t>ガツ</t>
    </rPh>
    <rPh sb="18" eb="19">
      <t>ニチ</t>
    </rPh>
    <rPh sb="19" eb="21">
      <t>ゲンザイ</t>
    </rPh>
    <phoneticPr fontId="1"/>
  </si>
  <si>
    <t>　２　公民館における学級・講座の開設状況（令和５年度実績）</t>
    <rPh sb="21" eb="23">
      <t>レイワ</t>
    </rPh>
    <rPh sb="24" eb="26">
      <t>ネンド</t>
    </rPh>
    <rPh sb="26" eb="28">
      <t>ジッセキ</t>
    </rPh>
    <phoneticPr fontId="1"/>
  </si>
  <si>
    <t>　３　公民館における諸集会の実施状況（令和５年度実績）</t>
    <rPh sb="19" eb="21">
      <t>レイワ</t>
    </rPh>
    <rPh sb="22" eb="24">
      <t>ネンド</t>
    </rPh>
    <rPh sb="24" eb="26">
      <t>ジッセキ</t>
    </rPh>
    <phoneticPr fontId="1"/>
  </si>
  <si>
    <t>　４　公民館の利用状況（令和５年度実績）</t>
    <rPh sb="3" eb="6">
      <t>コウミンカン</t>
    </rPh>
    <rPh sb="7" eb="9">
      <t>リヨウ</t>
    </rPh>
    <rPh sb="9" eb="11">
      <t>ジョウキョウ</t>
    </rPh>
    <rPh sb="12" eb="14">
      <t>レイワ</t>
    </rPh>
    <rPh sb="15" eb="17">
      <t>ネンド</t>
    </rPh>
    <rPh sb="17" eb="19">
      <t>ジッセキ</t>
    </rPh>
    <phoneticPr fontId="1"/>
  </si>
  <si>
    <t>　５　公民館における諸活動の状況（令和５年度実績）</t>
    <rPh sb="17" eb="19">
      <t>レイワ</t>
    </rPh>
    <rPh sb="20" eb="22">
      <t>ネンド</t>
    </rPh>
    <rPh sb="22" eb="24">
      <t>ジッセキ</t>
    </rPh>
    <phoneticPr fontId="1"/>
  </si>
  <si>
    <t>　６　公民館の運営（令和６年５月１日現在）</t>
    <rPh sb="10" eb="12">
      <t>レイワ</t>
    </rPh>
    <rPh sb="13" eb="14">
      <t>ネン</t>
    </rPh>
    <phoneticPr fontId="1"/>
  </si>
  <si>
    <t>会議開催数R5</t>
    <rPh sb="0" eb="2">
      <t>カイギ</t>
    </rPh>
    <rPh sb="2" eb="5">
      <t>カイサイスウ</t>
    </rPh>
    <phoneticPr fontId="3"/>
  </si>
  <si>
    <t>文書答申数R5</t>
    <rPh sb="0" eb="2">
      <t>ブンショ</t>
    </rPh>
    <rPh sb="2" eb="5">
      <t>トウシンスウ</t>
    </rPh>
    <phoneticPr fontId="3"/>
  </si>
  <si>
    <t>　</t>
    <phoneticPr fontId="2"/>
  </si>
  <si>
    <r>
      <t>体育
・</t>
    </r>
    <r>
      <rPr>
        <sz val="8"/>
        <color theme="1"/>
        <rFont val="ＭＳ Ｐゴシック"/>
        <family val="3"/>
        <charset val="128"/>
        <scheme val="minor"/>
      </rPr>
      <t>レクリエーション</t>
    </r>
    <rPh sb="0" eb="2">
      <t>タイイク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</si>
</sst>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_(&quot;¥&quot;* #,##0_);_(&quot;¥&quot;* \(#,##0\);_(&quot;¥&quot;* &quot;-&quot;_);_(@_)"/>
    <numFmt numFmtId="178" formatCode="_(* #,##0_);_(* \(#,##0\);_(* &quot;-&quot;_);_(@_)"/>
    <numFmt numFmtId="179" formatCode="_(&quot;¥&quot;* #,##0.00_);_(&quot;¥&quot;* \(#,##0.00\);_(&quot;¥&quot;* &quot;-&quot;??_);_(@_)"/>
    <numFmt numFmtId="180" formatCode="_(* #,##0.00_);_(* \(#,##0.00\);_(* &quot;-&quot;??_);_(@_)"/>
    <numFmt numFmtId="181" formatCode="#,##0_ "/>
    <numFmt numFmtId="182" formatCode="#,##0_ ;[Red]\-#,##0\ "/>
    <numFmt numFmtId="183" formatCode="0_);[Red]\(0\)"/>
  </numFmts>
  <fonts count="19">
    <font>
      <sz val="11"/>
      <color theme="1"/>
      <name val="ＭＳ Ｐゴシック"/>
      <family val="2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Arial"/>
      <family val="2"/>
    </font>
    <font>
      <sz val="14"/>
      <name val="ＭＳ Ｐゴシック"/>
      <family val="3"/>
      <charset val="128"/>
      <scheme val="minor"/>
    </font>
    <font>
      <sz val="9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trike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indexed="64"/>
      </left>
      <right/>
      <top style="hair">
        <color auto="1"/>
      </top>
      <bottom style="hair">
        <color auto="1"/>
      </bottom>
      <diagonal style="thin">
        <color auto="1"/>
      </diagonal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77">
    <xf numFmtId="0" fontId="0" fillId="0" borderId="0"/>
    <xf numFmtId="0" fontId="4" fillId="0" borderId="0"/>
    <xf numFmtId="176" fontId="4" fillId="0" borderId="0" applyFont="0" applyFill="0" applyBorder="0" applyAlignment="0" applyProtection="0">
      <alignment vertical="center"/>
    </xf>
    <xf numFmtId="0" fontId="6" fillId="0" borderId="0"/>
    <xf numFmtId="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4" fillId="0" borderId="0" applyFont="0" applyFill="0" applyBorder="0" applyProtection="0"/>
    <xf numFmtId="0" fontId="4" fillId="0" borderId="0"/>
    <xf numFmtId="0" fontId="6" fillId="0" borderId="0"/>
    <xf numFmtId="18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6" fontId="6" fillId="0" borderId="0" applyFont="0" applyFill="0" applyBorder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</cellStyleXfs>
  <cellXfs count="294">
    <xf numFmtId="0" fontId="0" fillId="0" borderId="0" xfId="0"/>
    <xf numFmtId="0" fontId="7" fillId="0" borderId="0" xfId="0" applyFont="1" applyAlignment="1">
      <alignment vertical="top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5" fillId="0" borderId="32" xfId="11" applyFont="1" applyBorder="1" applyAlignment="1">
      <alignment horizontal="center" vertical="center" shrinkToFit="1"/>
    </xf>
    <xf numFmtId="0" fontId="5" fillId="0" borderId="33" xfId="1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/>
    </xf>
    <xf numFmtId="0" fontId="5" fillId="0" borderId="13" xfId="11" applyFont="1" applyBorder="1" applyAlignment="1">
      <alignment horizontal="center" vertical="center" shrinkToFit="1"/>
    </xf>
    <xf numFmtId="181" fontId="5" fillId="0" borderId="21" xfId="3" applyNumberFormat="1" applyFont="1" applyBorder="1" applyAlignment="1">
      <alignment vertical="center" shrinkToFit="1"/>
    </xf>
    <xf numFmtId="0" fontId="5" fillId="0" borderId="14" xfId="11" applyFont="1" applyBorder="1" applyAlignment="1">
      <alignment horizontal="center" vertical="center" shrinkToFit="1"/>
    </xf>
    <xf numFmtId="0" fontId="7" fillId="0" borderId="0" xfId="0" applyFont="1"/>
    <xf numFmtId="0" fontId="7" fillId="0" borderId="0" xfId="1" applyFont="1"/>
    <xf numFmtId="0" fontId="8" fillId="0" borderId="32" xfId="0" applyFont="1" applyBorder="1" applyAlignment="1">
      <alignment horizontal="center" vertical="center" shrinkToFit="1"/>
    </xf>
    <xf numFmtId="0" fontId="12" fillId="0" borderId="13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181" fontId="13" fillId="0" borderId="15" xfId="0" applyNumberFormat="1" applyFont="1" applyBorder="1" applyAlignment="1" applyProtection="1">
      <alignment vertical="center" shrinkToFit="1"/>
      <protection locked="0"/>
    </xf>
    <xf numFmtId="181" fontId="13" fillId="0" borderId="16" xfId="0" applyNumberFormat="1" applyFont="1" applyBorder="1" applyAlignment="1" applyProtection="1">
      <alignment vertical="center" shrinkToFit="1"/>
      <protection locked="0"/>
    </xf>
    <xf numFmtId="181" fontId="13" fillId="0" borderId="17" xfId="0" applyNumberFormat="1" applyFont="1" applyBorder="1" applyAlignment="1" applyProtection="1">
      <alignment vertical="center" shrinkToFit="1"/>
      <protection locked="0"/>
    </xf>
    <xf numFmtId="181" fontId="13" fillId="0" borderId="36" xfId="1" applyNumberFormat="1" applyFont="1" applyBorder="1" applyAlignment="1">
      <alignment vertical="center" shrinkToFit="1"/>
    </xf>
    <xf numFmtId="181" fontId="13" fillId="0" borderId="16" xfId="1" applyNumberFormat="1" applyFont="1" applyBorder="1" applyAlignment="1">
      <alignment vertical="center" shrinkToFit="1"/>
    </xf>
    <xf numFmtId="181" fontId="13" fillId="0" borderId="17" xfId="1" applyNumberFormat="1" applyFont="1" applyBorder="1" applyAlignment="1">
      <alignment vertical="center" shrinkToFit="1"/>
    </xf>
    <xf numFmtId="181" fontId="13" fillId="0" borderId="18" xfId="1" applyNumberFormat="1" applyFont="1" applyBorder="1" applyAlignment="1">
      <alignment vertical="center" shrinkToFit="1"/>
    </xf>
    <xf numFmtId="181" fontId="13" fillId="0" borderId="19" xfId="1" applyNumberFormat="1" applyFont="1" applyBorder="1" applyAlignment="1">
      <alignment vertical="center" shrinkToFit="1"/>
    </xf>
    <xf numFmtId="181" fontId="13" fillId="0" borderId="20" xfId="1" applyNumberFormat="1" applyFont="1" applyBorder="1" applyAlignment="1">
      <alignment vertical="center" shrinkToFit="1"/>
    </xf>
    <xf numFmtId="181" fontId="13" fillId="0" borderId="21" xfId="3" applyNumberFormat="1" applyFont="1" applyBorder="1" applyAlignment="1">
      <alignment vertical="center" shrinkToFit="1"/>
    </xf>
    <xf numFmtId="181" fontId="13" fillId="0" borderId="22" xfId="3" applyNumberFormat="1" applyFont="1" applyBorder="1" applyAlignment="1">
      <alignment vertical="center" shrinkToFit="1"/>
    </xf>
    <xf numFmtId="181" fontId="13" fillId="0" borderId="23" xfId="3" applyNumberFormat="1" applyFont="1" applyBorder="1" applyAlignment="1">
      <alignment vertical="center" shrinkToFit="1"/>
    </xf>
    <xf numFmtId="181" fontId="13" fillId="0" borderId="44" xfId="0" applyNumberFormat="1" applyFont="1" applyBorder="1" applyAlignment="1">
      <alignment vertical="center" shrinkToFit="1"/>
    </xf>
    <xf numFmtId="181" fontId="13" fillId="0" borderId="45" xfId="0" applyNumberFormat="1" applyFont="1" applyBorder="1" applyAlignment="1">
      <alignment vertical="center" shrinkToFit="1"/>
    </xf>
    <xf numFmtId="181" fontId="13" fillId="0" borderId="46" xfId="0" applyNumberFormat="1" applyFont="1" applyBorder="1" applyAlignment="1">
      <alignment vertical="center" shrinkToFit="1"/>
    </xf>
    <xf numFmtId="181" fontId="13" fillId="0" borderId="21" xfId="1" applyNumberFormat="1" applyFont="1" applyBorder="1" applyAlignment="1">
      <alignment vertical="center" shrinkToFit="1"/>
    </xf>
    <xf numFmtId="181" fontId="13" fillId="0" borderId="22" xfId="1" applyNumberFormat="1" applyFont="1" applyBorder="1" applyAlignment="1">
      <alignment vertical="center" shrinkToFit="1"/>
    </xf>
    <xf numFmtId="181" fontId="13" fillId="0" borderId="23" xfId="1" applyNumberFormat="1" applyFont="1" applyBorder="1" applyAlignment="1">
      <alignment vertical="center" shrinkToFit="1"/>
    </xf>
    <xf numFmtId="181" fontId="13" fillId="0" borderId="41" xfId="1" applyNumberFormat="1" applyFont="1" applyBorder="1" applyAlignment="1">
      <alignment vertical="center" shrinkToFit="1"/>
    </xf>
    <xf numFmtId="181" fontId="13" fillId="0" borderId="42" xfId="1" applyNumberFormat="1" applyFont="1" applyBorder="1" applyAlignment="1">
      <alignment vertical="center" shrinkToFit="1"/>
    </xf>
    <xf numFmtId="181" fontId="13" fillId="0" borderId="43" xfId="1" applyNumberFormat="1" applyFont="1" applyBorder="1" applyAlignment="1">
      <alignment vertical="center" shrinkToFit="1"/>
    </xf>
    <xf numFmtId="181" fontId="13" fillId="0" borderId="21" xfId="0" applyNumberFormat="1" applyFont="1" applyBorder="1" applyAlignment="1" applyProtection="1">
      <alignment vertical="center" shrinkToFit="1"/>
      <protection locked="0"/>
    </xf>
    <xf numFmtId="181" fontId="13" fillId="0" borderId="22" xfId="0" applyNumberFormat="1" applyFont="1" applyBorder="1" applyAlignment="1" applyProtection="1">
      <alignment vertical="center" shrinkToFit="1"/>
      <protection locked="0"/>
    </xf>
    <xf numFmtId="181" fontId="13" fillId="0" borderId="23" xfId="0" applyNumberFormat="1" applyFont="1" applyBorder="1" applyAlignment="1" applyProtection="1">
      <alignment vertical="center" shrinkToFit="1"/>
      <protection locked="0"/>
    </xf>
    <xf numFmtId="181" fontId="13" fillId="0" borderId="37" xfId="0" applyNumberFormat="1" applyFont="1" applyBorder="1" applyAlignment="1" applyProtection="1">
      <alignment vertical="center" shrinkToFit="1"/>
      <protection locked="0"/>
    </xf>
    <xf numFmtId="181" fontId="13" fillId="0" borderId="21" xfId="0" applyNumberFormat="1" applyFont="1" applyBorder="1" applyAlignment="1">
      <alignment vertical="center" shrinkToFit="1"/>
    </xf>
    <xf numFmtId="181" fontId="13" fillId="0" borderId="22" xfId="0" applyNumberFormat="1" applyFont="1" applyBorder="1" applyAlignment="1">
      <alignment vertical="center" shrinkToFit="1"/>
    </xf>
    <xf numFmtId="181" fontId="13" fillId="0" borderId="23" xfId="0" applyNumberFormat="1" applyFont="1" applyBorder="1" applyAlignment="1">
      <alignment vertical="center" shrinkToFit="1"/>
    </xf>
    <xf numFmtId="181" fontId="13" fillId="0" borderId="21" xfId="11" applyNumberFormat="1" applyFont="1" applyBorder="1" applyAlignment="1">
      <alignment vertical="center" shrinkToFit="1"/>
    </xf>
    <xf numFmtId="181" fontId="13" fillId="0" borderId="22" xfId="11" applyNumberFormat="1" applyFont="1" applyBorder="1" applyAlignment="1">
      <alignment vertical="center" shrinkToFit="1"/>
    </xf>
    <xf numFmtId="181" fontId="13" fillId="0" borderId="23" xfId="11" applyNumberFormat="1" applyFont="1" applyBorder="1" applyAlignment="1">
      <alignment vertical="center" shrinkToFit="1"/>
    </xf>
    <xf numFmtId="181" fontId="14" fillId="0" borderId="21" xfId="1" applyNumberFormat="1" applyFont="1" applyBorder="1" applyAlignment="1">
      <alignment vertical="center" shrinkToFit="1"/>
    </xf>
    <xf numFmtId="181" fontId="14" fillId="0" borderId="22" xfId="1" applyNumberFormat="1" applyFont="1" applyBorder="1" applyAlignment="1">
      <alignment vertical="center" shrinkToFit="1"/>
    </xf>
    <xf numFmtId="181" fontId="14" fillId="0" borderId="23" xfId="1" applyNumberFormat="1" applyFont="1" applyBorder="1" applyAlignment="1">
      <alignment vertical="center" shrinkToFit="1"/>
    </xf>
    <xf numFmtId="181" fontId="13" fillId="0" borderId="47" xfId="1" applyNumberFormat="1" applyFont="1" applyBorder="1" applyAlignment="1" applyProtection="1">
      <alignment vertical="center" shrinkToFit="1"/>
      <protection locked="0"/>
    </xf>
    <xf numFmtId="181" fontId="13" fillId="0" borderId="48" xfId="1" applyNumberFormat="1" applyFont="1" applyBorder="1" applyAlignment="1" applyProtection="1">
      <alignment vertical="center" shrinkToFit="1"/>
      <protection locked="0"/>
    </xf>
    <xf numFmtId="181" fontId="13" fillId="0" borderId="49" xfId="1" applyNumberFormat="1" applyFont="1" applyBorder="1" applyAlignment="1" applyProtection="1">
      <alignment vertical="center" shrinkToFit="1"/>
      <protection locked="0"/>
    </xf>
    <xf numFmtId="181" fontId="13" fillId="0" borderId="52" xfId="1" applyNumberFormat="1" applyFont="1" applyBorder="1" applyAlignment="1" applyProtection="1">
      <alignment vertical="center" shrinkToFit="1"/>
      <protection locked="0"/>
    </xf>
    <xf numFmtId="181" fontId="13" fillId="0" borderId="24" xfId="1" applyNumberFormat="1" applyFont="1" applyBorder="1" applyAlignment="1">
      <alignment vertical="center" shrinkToFit="1"/>
    </xf>
    <xf numFmtId="181" fontId="13" fillId="0" borderId="48" xfId="1" applyNumberFormat="1" applyFont="1" applyBorder="1" applyAlignment="1">
      <alignment vertical="center" shrinkToFit="1"/>
    </xf>
    <xf numFmtId="181" fontId="13" fillId="0" borderId="49" xfId="1" applyNumberFormat="1" applyFont="1" applyBorder="1" applyAlignment="1">
      <alignment vertical="center" shrinkToFit="1"/>
    </xf>
    <xf numFmtId="181" fontId="15" fillId="0" borderId="21" xfId="1" applyNumberFormat="1" applyFont="1" applyBorder="1" applyAlignment="1">
      <alignment vertical="center" shrinkToFit="1"/>
    </xf>
    <xf numFmtId="181" fontId="15" fillId="0" borderId="22" xfId="1" applyNumberFormat="1" applyFont="1" applyBorder="1" applyAlignment="1">
      <alignment vertical="center" shrinkToFit="1"/>
    </xf>
    <xf numFmtId="181" fontId="15" fillId="0" borderId="23" xfId="1" applyNumberFormat="1" applyFont="1" applyBorder="1" applyAlignment="1">
      <alignment vertical="center" shrinkToFit="1"/>
    </xf>
    <xf numFmtId="181" fontId="13" fillId="0" borderId="41" xfId="0" applyNumberFormat="1" applyFont="1" applyBorder="1" applyAlignment="1">
      <alignment vertical="center" shrinkToFit="1"/>
    </xf>
    <xf numFmtId="181" fontId="13" fillId="0" borderId="42" xfId="0" applyNumberFormat="1" applyFont="1" applyBorder="1" applyAlignment="1">
      <alignment vertical="center" shrinkToFit="1"/>
    </xf>
    <xf numFmtId="181" fontId="13" fillId="0" borderId="43" xfId="0" applyNumberFormat="1" applyFont="1" applyBorder="1" applyAlignment="1">
      <alignment vertical="center" shrinkToFit="1"/>
    </xf>
    <xf numFmtId="181" fontId="13" fillId="0" borderId="21" xfId="1" applyNumberFormat="1" applyFont="1" applyBorder="1" applyAlignment="1" applyProtection="1">
      <alignment vertical="center" shrinkToFit="1"/>
      <protection locked="0"/>
    </xf>
    <xf numFmtId="181" fontId="13" fillId="0" borderId="22" xfId="1" applyNumberFormat="1" applyFont="1" applyBorder="1" applyAlignment="1" applyProtection="1">
      <alignment vertical="center" shrinkToFit="1"/>
      <protection locked="0"/>
    </xf>
    <xf numFmtId="181" fontId="13" fillId="0" borderId="23" xfId="1" applyNumberFormat="1" applyFont="1" applyBorder="1" applyAlignment="1" applyProtection="1">
      <alignment vertical="center" shrinkToFit="1"/>
      <protection locked="0"/>
    </xf>
    <xf numFmtId="181" fontId="13" fillId="0" borderId="37" xfId="1" applyNumberFormat="1" applyFont="1" applyBorder="1" applyAlignment="1" applyProtection="1">
      <alignment vertical="center" shrinkToFit="1"/>
      <protection locked="0"/>
    </xf>
    <xf numFmtId="181" fontId="13" fillId="0" borderId="47" xfId="1" applyNumberFormat="1" applyFont="1" applyBorder="1" applyAlignment="1">
      <alignment vertical="center" shrinkToFit="1"/>
    </xf>
    <xf numFmtId="181" fontId="13" fillId="0" borderId="40" xfId="1" applyNumberFormat="1" applyFont="1" applyBorder="1" applyAlignment="1">
      <alignment vertical="center" shrinkToFit="1"/>
    </xf>
    <xf numFmtId="49" fontId="13" fillId="0" borderId="22" xfId="0" applyNumberFormat="1" applyFont="1" applyBorder="1" applyAlignment="1">
      <alignment horizontal="right" vertical="center" shrinkToFit="1"/>
    </xf>
    <xf numFmtId="181" fontId="13" fillId="0" borderId="44" xfId="1" applyNumberFormat="1" applyFont="1" applyBorder="1" applyAlignment="1">
      <alignment vertical="center" shrinkToFit="1"/>
    </xf>
    <xf numFmtId="181" fontId="13" fillId="0" borderId="45" xfId="1" applyNumberFormat="1" applyFont="1" applyBorder="1" applyAlignment="1">
      <alignment vertical="center" shrinkToFit="1"/>
    </xf>
    <xf numFmtId="181" fontId="13" fillId="0" borderId="46" xfId="1" applyNumberFormat="1" applyFont="1" applyBorder="1" applyAlignment="1">
      <alignment vertical="center" shrinkToFit="1"/>
    </xf>
    <xf numFmtId="181" fontId="15" fillId="0" borderId="22" xfId="11" applyNumberFormat="1" applyFont="1" applyBorder="1" applyAlignment="1">
      <alignment vertical="center" shrinkToFit="1"/>
    </xf>
    <xf numFmtId="181" fontId="15" fillId="0" borderId="23" xfId="11" applyNumberFormat="1" applyFont="1" applyBorder="1" applyAlignment="1">
      <alignment vertical="center" shrinkToFit="1"/>
    </xf>
    <xf numFmtId="181" fontId="13" fillId="0" borderId="41" xfId="3" applyNumberFormat="1" applyFont="1" applyBorder="1" applyAlignment="1">
      <alignment vertical="center" shrinkToFit="1"/>
    </xf>
    <xf numFmtId="181" fontId="13" fillId="0" borderId="42" xfId="3" applyNumberFormat="1" applyFont="1" applyBorder="1" applyAlignment="1">
      <alignment vertical="center" shrinkToFit="1"/>
    </xf>
    <xf numFmtId="181" fontId="13" fillId="0" borderId="43" xfId="3" applyNumberFormat="1" applyFont="1" applyBorder="1" applyAlignment="1">
      <alignment vertical="center" shrinkToFit="1"/>
    </xf>
    <xf numFmtId="181" fontId="13" fillId="0" borderId="24" xfId="11" applyNumberFormat="1" applyFont="1" applyBorder="1" applyAlignment="1">
      <alignment vertical="center" shrinkToFit="1"/>
    </xf>
    <xf numFmtId="181" fontId="13" fillId="0" borderId="25" xfId="11" applyNumberFormat="1" applyFont="1" applyBorder="1" applyAlignment="1">
      <alignment vertical="center" shrinkToFit="1"/>
    </xf>
    <xf numFmtId="181" fontId="13" fillId="0" borderId="26" xfId="11" applyNumberFormat="1" applyFont="1" applyBorder="1" applyAlignment="1">
      <alignment vertical="center" shrinkToFit="1"/>
    </xf>
    <xf numFmtId="181" fontId="13" fillId="0" borderId="25" xfId="1" applyNumberFormat="1" applyFont="1" applyBorder="1" applyAlignment="1">
      <alignment vertical="center" shrinkToFit="1"/>
    </xf>
    <xf numFmtId="181" fontId="13" fillId="0" borderId="26" xfId="1" applyNumberFormat="1" applyFont="1" applyBorder="1" applyAlignment="1">
      <alignment vertical="center" shrinkToFit="1"/>
    </xf>
    <xf numFmtId="181" fontId="13" fillId="0" borderId="15" xfId="0" applyNumberFormat="1" applyFont="1" applyBorder="1" applyAlignment="1">
      <alignment vertical="center" shrinkToFit="1"/>
    </xf>
    <xf numFmtId="181" fontId="13" fillId="0" borderId="16" xfId="0" applyNumberFormat="1" applyFont="1" applyBorder="1" applyAlignment="1">
      <alignment vertical="center" shrinkToFit="1"/>
    </xf>
    <xf numFmtId="181" fontId="13" fillId="0" borderId="17" xfId="0" applyNumberFormat="1" applyFont="1" applyBorder="1" applyAlignment="1">
      <alignment vertical="center" shrinkToFit="1"/>
    </xf>
    <xf numFmtId="0" fontId="6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 shrinkToFit="1"/>
    </xf>
    <xf numFmtId="181" fontId="13" fillId="0" borderId="1" xfId="0" applyNumberFormat="1" applyFont="1" applyBorder="1" applyAlignment="1" applyProtection="1">
      <alignment vertical="center" shrinkToFit="1"/>
      <protection locked="0"/>
    </xf>
    <xf numFmtId="0" fontId="13" fillId="0" borderId="1" xfId="0" applyFont="1" applyBorder="1" applyAlignment="1">
      <alignment vertical="center"/>
    </xf>
    <xf numFmtId="181" fontId="13" fillId="0" borderId="12" xfId="1" applyNumberFormat="1" applyFont="1" applyBorder="1" applyAlignment="1">
      <alignment vertical="center" shrinkToFit="1"/>
    </xf>
    <xf numFmtId="181" fontId="13" fillId="0" borderId="13" xfId="3" applyNumberFormat="1" applyFont="1" applyBorder="1" applyAlignment="1">
      <alignment vertical="center" shrinkToFit="1"/>
    </xf>
    <xf numFmtId="181" fontId="13" fillId="0" borderId="13" xfId="1" applyNumberFormat="1" applyFont="1" applyBorder="1" applyAlignment="1">
      <alignment vertical="center" shrinkToFit="1"/>
    </xf>
    <xf numFmtId="181" fontId="13" fillId="0" borderId="50" xfId="1" applyNumberFormat="1" applyFont="1" applyBorder="1" applyAlignment="1">
      <alignment vertical="center" shrinkToFit="1"/>
    </xf>
    <xf numFmtId="181" fontId="13" fillId="0" borderId="13" xfId="0" applyNumberFormat="1" applyFont="1" applyBorder="1" applyAlignment="1" applyProtection="1">
      <alignment vertical="center" shrinkToFit="1"/>
      <protection locked="0"/>
    </xf>
    <xf numFmtId="0" fontId="12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181" fontId="13" fillId="0" borderId="13" xfId="0" applyNumberFormat="1" applyFont="1" applyBorder="1" applyAlignment="1">
      <alignment vertical="center" shrinkToFit="1"/>
    </xf>
    <xf numFmtId="181" fontId="13" fillId="0" borderId="13" xfId="11" applyNumberFormat="1" applyFont="1" applyBorder="1" applyAlignment="1">
      <alignment vertical="center" shrinkToFit="1"/>
    </xf>
    <xf numFmtId="181" fontId="14" fillId="0" borderId="13" xfId="1" applyNumberFormat="1" applyFont="1" applyBorder="1" applyAlignment="1">
      <alignment vertical="center" shrinkToFit="1"/>
    </xf>
    <xf numFmtId="181" fontId="13" fillId="0" borderId="6" xfId="1" applyNumberFormat="1" applyFont="1" applyBorder="1" applyAlignment="1" applyProtection="1">
      <alignment vertical="center" shrinkToFit="1"/>
      <protection locked="0"/>
    </xf>
    <xf numFmtId="0" fontId="12" fillId="0" borderId="6" xfId="1" applyFont="1" applyBorder="1" applyAlignment="1">
      <alignment vertical="center"/>
    </xf>
    <xf numFmtId="181" fontId="13" fillId="0" borderId="12" xfId="1" applyNumberFormat="1" applyFont="1" applyBorder="1" applyAlignment="1" applyProtection="1">
      <alignment vertical="center" shrinkToFit="1"/>
      <protection locked="0"/>
    </xf>
    <xf numFmtId="0" fontId="13" fillId="0" borderId="12" xfId="1" applyFont="1" applyBorder="1" applyAlignment="1">
      <alignment vertical="center"/>
    </xf>
    <xf numFmtId="181" fontId="13" fillId="0" borderId="51" xfId="1" applyNumberFormat="1" applyFont="1" applyBorder="1" applyAlignment="1">
      <alignment vertical="center" shrinkToFit="1"/>
    </xf>
    <xf numFmtId="181" fontId="13" fillId="0" borderId="50" xfId="0" applyNumberFormat="1" applyFont="1" applyBorder="1" applyAlignment="1">
      <alignment vertical="center" shrinkToFit="1"/>
    </xf>
    <xf numFmtId="181" fontId="13" fillId="0" borderId="13" xfId="1" applyNumberFormat="1" applyFont="1" applyBorder="1" applyAlignment="1" applyProtection="1">
      <alignment vertical="center" shrinkToFit="1"/>
      <protection locked="0"/>
    </xf>
    <xf numFmtId="181" fontId="13" fillId="0" borderId="50" xfId="3" applyNumberFormat="1" applyFont="1" applyBorder="1" applyAlignment="1">
      <alignment vertical="center" shrinkToFit="1"/>
    </xf>
    <xf numFmtId="0" fontId="13" fillId="0" borderId="13" xfId="1" applyFont="1" applyBorder="1" applyAlignment="1">
      <alignment vertical="center"/>
    </xf>
    <xf numFmtId="181" fontId="13" fillId="0" borderId="51" xfId="0" applyNumberFormat="1" applyFont="1" applyBorder="1" applyAlignment="1">
      <alignment vertical="center" shrinkToFit="1"/>
    </xf>
    <xf numFmtId="181" fontId="13" fillId="0" borderId="51" xfId="3" applyNumberFormat="1" applyFont="1" applyBorder="1" applyAlignment="1">
      <alignment vertical="center" shrinkToFit="1"/>
    </xf>
    <xf numFmtId="181" fontId="13" fillId="0" borderId="14" xfId="11" applyNumberFormat="1" applyFont="1" applyBorder="1" applyAlignment="1">
      <alignment vertical="center" shrinkToFit="1"/>
    </xf>
    <xf numFmtId="181" fontId="13" fillId="0" borderId="14" xfId="1" applyNumberFormat="1" applyFont="1" applyBorder="1" applyAlignment="1">
      <alignment vertical="center" shrinkToFit="1"/>
    </xf>
    <xf numFmtId="181" fontId="13" fillId="0" borderId="1" xfId="0" applyNumberFormat="1" applyFont="1" applyBorder="1" applyAlignment="1">
      <alignment vertical="center" shrinkToFit="1"/>
    </xf>
    <xf numFmtId="181" fontId="13" fillId="0" borderId="61" xfId="1" applyNumberFormat="1" applyFont="1" applyBorder="1" applyAlignment="1">
      <alignment vertical="center" shrinkToFit="1"/>
    </xf>
    <xf numFmtId="181" fontId="15" fillId="0" borderId="21" xfId="3" applyNumberFormat="1" applyFont="1" applyBorder="1" applyAlignment="1">
      <alignment vertical="center" shrinkToFit="1"/>
    </xf>
    <xf numFmtId="181" fontId="15" fillId="0" borderId="22" xfId="3" applyNumberFormat="1" applyFont="1" applyBorder="1" applyAlignment="1">
      <alignment vertical="center" shrinkToFit="1"/>
    </xf>
    <xf numFmtId="181" fontId="13" fillId="0" borderId="38" xfId="1" applyNumberFormat="1" applyFont="1" applyBorder="1" applyAlignment="1">
      <alignment vertical="center" shrinkToFit="1"/>
    </xf>
    <xf numFmtId="181" fontId="13" fillId="0" borderId="22" xfId="1" quotePrefix="1" applyNumberFormat="1" applyFont="1" applyBorder="1" applyAlignment="1">
      <alignment horizontal="right" vertical="center" shrinkToFit="1"/>
    </xf>
    <xf numFmtId="181" fontId="13" fillId="0" borderId="23" xfId="1" quotePrefix="1" applyNumberFormat="1" applyFont="1" applyBorder="1" applyAlignment="1">
      <alignment horizontal="right" vertical="center" shrinkToFit="1"/>
    </xf>
    <xf numFmtId="181" fontId="13" fillId="0" borderId="21" xfId="1" quotePrefix="1" applyNumberFormat="1" applyFont="1" applyBorder="1" applyAlignment="1">
      <alignment horizontal="right" vertical="center" shrinkToFit="1"/>
    </xf>
    <xf numFmtId="182" fontId="13" fillId="0" borderId="22" xfId="2" applyNumberFormat="1" applyFont="1" applyFill="1" applyBorder="1" applyAlignment="1">
      <alignment vertical="center" shrinkToFit="1"/>
    </xf>
    <xf numFmtId="183" fontId="13" fillId="0" borderId="22" xfId="1" applyNumberFormat="1" applyFont="1" applyBorder="1" applyAlignment="1">
      <alignment horizontal="right" vertical="center" shrinkToFit="1"/>
    </xf>
    <xf numFmtId="3" fontId="13" fillId="0" borderId="23" xfId="1" applyNumberFormat="1" applyFont="1" applyBorder="1" applyAlignment="1">
      <alignment horizontal="right" vertical="center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shrinkToFit="1"/>
    </xf>
    <xf numFmtId="181" fontId="13" fillId="0" borderId="32" xfId="1" applyNumberFormat="1" applyFont="1" applyBorder="1" applyAlignment="1" applyProtection="1">
      <alignment vertical="center" shrinkToFit="1"/>
      <protection locked="0"/>
    </xf>
    <xf numFmtId="181" fontId="13" fillId="0" borderId="38" xfId="1" applyNumberFormat="1" applyFont="1" applyBorder="1" applyAlignment="1" applyProtection="1">
      <alignment vertical="center" shrinkToFit="1"/>
      <protection locked="0"/>
    </xf>
    <xf numFmtId="181" fontId="17" fillId="0" borderId="21" xfId="1" applyNumberFormat="1" applyFont="1" applyBorder="1" applyAlignment="1">
      <alignment vertical="center" shrinkToFit="1"/>
    </xf>
    <xf numFmtId="181" fontId="17" fillId="0" borderId="23" xfId="1" applyNumberFormat="1" applyFont="1" applyBorder="1" applyAlignment="1">
      <alignment vertical="center" shrinkToFit="1"/>
    </xf>
    <xf numFmtId="181" fontId="17" fillId="0" borderId="13" xfId="1" applyNumberFormat="1" applyFont="1" applyBorder="1" applyAlignment="1">
      <alignment vertical="center" shrinkToFit="1"/>
    </xf>
    <xf numFmtId="0" fontId="13" fillId="0" borderId="36" xfId="0" applyFont="1" applyBorder="1" applyAlignment="1">
      <alignment horizontal="center" vertical="center" shrinkToFit="1"/>
    </xf>
    <xf numFmtId="0" fontId="12" fillId="0" borderId="23" xfId="0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22" xfId="1" applyFont="1" applyBorder="1" applyAlignment="1">
      <alignment vertical="center"/>
    </xf>
    <xf numFmtId="0" fontId="12" fillId="0" borderId="35" xfId="1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18" xfId="1" applyFont="1" applyBorder="1" applyAlignment="1">
      <alignment horizontal="center"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40" xfId="1" applyFont="1" applyBorder="1" applyAlignment="1">
      <alignment horizontal="center" vertical="center" shrinkToFit="1"/>
    </xf>
    <xf numFmtId="0" fontId="13" fillId="0" borderId="21" xfId="3" applyFont="1" applyBorder="1" applyAlignment="1">
      <alignment horizontal="center" vertical="center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3" fillId="0" borderId="37" xfId="3" applyFont="1" applyBorder="1" applyAlignment="1">
      <alignment horizontal="center" vertical="center" shrinkToFit="1"/>
    </xf>
    <xf numFmtId="0" fontId="13" fillId="0" borderId="21" xfId="1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shrinkToFit="1"/>
    </xf>
    <xf numFmtId="0" fontId="13" fillId="0" borderId="41" xfId="1" applyFont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13" fillId="0" borderId="53" xfId="1" applyFont="1" applyBorder="1" applyAlignment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44" xfId="1" applyFont="1" applyBorder="1" applyAlignment="1">
      <alignment horizontal="center" vertical="center" shrinkToFit="1"/>
    </xf>
    <xf numFmtId="0" fontId="13" fillId="0" borderId="45" xfId="1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21" xfId="11" applyFont="1" applyBorder="1" applyAlignment="1">
      <alignment horizontal="center" vertical="center" shrinkToFit="1"/>
    </xf>
    <xf numFmtId="0" fontId="13" fillId="0" borderId="22" xfId="11" applyFont="1" applyBorder="1" applyAlignment="1">
      <alignment horizontal="center" vertical="center" shrinkToFit="1"/>
    </xf>
    <xf numFmtId="0" fontId="13" fillId="0" borderId="23" xfId="11" applyFont="1" applyBorder="1" applyAlignment="1">
      <alignment horizontal="center" vertical="center" shrinkToFit="1"/>
    </xf>
    <xf numFmtId="0" fontId="13" fillId="0" borderId="37" xfId="11" applyFont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 shrinkToFit="1"/>
    </xf>
    <xf numFmtId="0" fontId="14" fillId="0" borderId="22" xfId="1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37" xfId="1" applyFont="1" applyBorder="1" applyAlignment="1">
      <alignment horizontal="center" vertical="center" shrinkToFit="1"/>
    </xf>
    <xf numFmtId="0" fontId="13" fillId="0" borderId="47" xfId="1" applyFont="1" applyBorder="1" applyAlignment="1" applyProtection="1">
      <alignment horizontal="center" vertical="center" shrinkToFit="1"/>
      <protection locked="0"/>
    </xf>
    <xf numFmtId="0" fontId="13" fillId="0" borderId="48" xfId="1" applyFont="1" applyBorder="1" applyAlignment="1" applyProtection="1">
      <alignment horizontal="center" vertical="center" shrinkToFit="1"/>
      <protection locked="0"/>
    </xf>
    <xf numFmtId="0" fontId="13" fillId="0" borderId="49" xfId="1" applyFont="1" applyBorder="1" applyAlignment="1" applyProtection="1">
      <alignment horizontal="center" vertical="center" shrinkToFit="1"/>
      <protection locked="0"/>
    </xf>
    <xf numFmtId="0" fontId="13" fillId="0" borderId="52" xfId="1" applyFont="1" applyBorder="1" applyAlignment="1" applyProtection="1">
      <alignment horizontal="center" vertical="center" shrinkToFit="1"/>
      <protection locked="0"/>
    </xf>
    <xf numFmtId="0" fontId="13" fillId="0" borderId="18" xfId="3" applyFont="1" applyBorder="1" applyAlignment="1">
      <alignment horizontal="center" vertical="center" shrinkToFit="1"/>
    </xf>
    <xf numFmtId="0" fontId="13" fillId="0" borderId="19" xfId="3" applyFont="1" applyBorder="1" applyAlignment="1">
      <alignment horizontal="center" vertical="center" shrinkToFit="1"/>
    </xf>
    <xf numFmtId="0" fontId="13" fillId="0" borderId="34" xfId="1" applyFont="1" applyBorder="1" applyAlignment="1">
      <alignment horizontal="center" vertical="center" shrinkToFit="1"/>
    </xf>
    <xf numFmtId="0" fontId="13" fillId="0" borderId="23" xfId="1" applyFont="1" applyBorder="1" applyAlignment="1">
      <alignment vertical="center" shrinkToFit="1"/>
    </xf>
    <xf numFmtId="0" fontId="13" fillId="0" borderId="56" xfId="1" applyFont="1" applyBorder="1" applyAlignment="1">
      <alignment horizontal="center" vertical="center" shrinkToFit="1"/>
    </xf>
    <xf numFmtId="0" fontId="13" fillId="0" borderId="57" xfId="1" applyFont="1" applyBorder="1" applyAlignment="1">
      <alignment horizontal="center" vertical="center" shrinkToFit="1"/>
    </xf>
    <xf numFmtId="0" fontId="13" fillId="0" borderId="58" xfId="1" applyFont="1" applyBorder="1" applyAlignment="1">
      <alignment horizontal="center" vertical="center" shrinkToFit="1"/>
    </xf>
    <xf numFmtId="0" fontId="13" fillId="0" borderId="59" xfId="1" applyFont="1" applyBorder="1" applyAlignment="1">
      <alignment vertical="center" shrinkToFit="1"/>
    </xf>
    <xf numFmtId="0" fontId="13" fillId="0" borderId="60" xfId="1" applyFont="1" applyBorder="1" applyAlignment="1">
      <alignment vertical="center" shrinkToFit="1"/>
    </xf>
    <xf numFmtId="0" fontId="13" fillId="0" borderId="21" xfId="1" applyFont="1" applyBorder="1" applyAlignment="1">
      <alignment vertical="center" wrapText="1" shrinkToFit="1"/>
    </xf>
    <xf numFmtId="0" fontId="13" fillId="0" borderId="34" xfId="1" applyFont="1" applyBorder="1" applyAlignment="1">
      <alignment horizontal="center" vertical="center"/>
    </xf>
    <xf numFmtId="0" fontId="13" fillId="0" borderId="37" xfId="1" applyFont="1" applyBorder="1" applyAlignment="1">
      <alignment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34" xfId="3" applyFont="1" applyBorder="1" applyAlignment="1">
      <alignment horizontal="center" vertical="center" shrinkToFit="1"/>
    </xf>
    <xf numFmtId="0" fontId="13" fillId="0" borderId="37" xfId="0" applyFont="1" applyBorder="1" applyAlignment="1">
      <alignment vertical="center" shrinkToFit="1"/>
    </xf>
    <xf numFmtId="0" fontId="13" fillId="0" borderId="23" xfId="0" applyFont="1" applyBorder="1" applyAlignment="1">
      <alignment vertical="center" shrinkToFit="1"/>
    </xf>
    <xf numFmtId="0" fontId="13" fillId="0" borderId="21" xfId="1" applyFont="1" applyBorder="1" applyAlignment="1" applyProtection="1">
      <alignment horizontal="center" vertical="center" shrinkToFit="1"/>
      <protection locked="0"/>
    </xf>
    <xf numFmtId="0" fontId="13" fillId="0" borderId="22" xfId="1" applyFont="1" applyBorder="1" applyAlignment="1" applyProtection="1">
      <alignment horizontal="center" vertical="center" shrinkToFit="1"/>
      <protection locked="0"/>
    </xf>
    <xf numFmtId="0" fontId="13" fillId="0" borderId="23" xfId="1" applyFont="1" applyBorder="1" applyAlignment="1" applyProtection="1">
      <alignment horizontal="center" vertical="center" shrinkToFit="1"/>
      <protection locked="0"/>
    </xf>
    <xf numFmtId="0" fontId="13" fillId="0" borderId="37" xfId="1" applyFont="1" applyBorder="1" applyAlignment="1" applyProtection="1">
      <alignment horizontal="center" vertical="center" shrinkToFit="1"/>
      <protection locked="0"/>
    </xf>
    <xf numFmtId="0" fontId="13" fillId="0" borderId="21" xfId="1" applyFont="1" applyBorder="1" applyAlignment="1">
      <alignment vertical="center" shrinkToFit="1"/>
    </xf>
    <xf numFmtId="0" fontId="13" fillId="0" borderId="38" xfId="1" applyFont="1" applyBorder="1" applyAlignment="1">
      <alignment vertical="center" shrinkToFit="1"/>
    </xf>
    <xf numFmtId="0" fontId="13" fillId="0" borderId="32" xfId="1" applyFont="1" applyBorder="1" applyAlignment="1">
      <alignment horizontal="center" vertical="center" wrapText="1" shrinkToFit="1"/>
    </xf>
    <xf numFmtId="0" fontId="13" fillId="0" borderId="22" xfId="1" applyFont="1" applyBorder="1" applyAlignment="1">
      <alignment horizontal="center" vertical="center"/>
    </xf>
    <xf numFmtId="0" fontId="13" fillId="0" borderId="34" xfId="1" applyFont="1" applyBorder="1" applyAlignment="1">
      <alignment vertical="center" shrinkToFit="1"/>
    </xf>
    <xf numFmtId="0" fontId="13" fillId="0" borderId="32" xfId="3" applyFont="1" applyBorder="1" applyAlignment="1">
      <alignment horizontal="center" vertical="center" shrinkToFit="1"/>
    </xf>
    <xf numFmtId="0" fontId="13" fillId="0" borderId="32" xfId="11" applyFont="1" applyBorder="1" applyAlignment="1">
      <alignment horizontal="center" vertical="center" shrinkToFit="1"/>
    </xf>
    <xf numFmtId="0" fontId="13" fillId="0" borderId="22" xfId="11" applyFont="1" applyBorder="1" applyAlignment="1">
      <alignment horizontal="center" vertical="center"/>
    </xf>
    <xf numFmtId="0" fontId="13" fillId="0" borderId="34" xfId="11" applyFont="1" applyBorder="1" applyAlignment="1">
      <alignment horizontal="center" vertical="center"/>
    </xf>
    <xf numFmtId="0" fontId="13" fillId="0" borderId="41" xfId="3" applyFont="1" applyBorder="1" applyAlignment="1">
      <alignment horizontal="center" vertical="center" shrinkToFit="1"/>
    </xf>
    <xf numFmtId="0" fontId="13" fillId="0" borderId="42" xfId="3" applyFont="1" applyBorder="1" applyAlignment="1">
      <alignment horizontal="center" vertical="center" shrinkToFit="1"/>
    </xf>
    <xf numFmtId="0" fontId="13" fillId="0" borderId="43" xfId="3" applyFont="1" applyBorder="1" applyAlignment="1">
      <alignment horizontal="center" vertical="center" shrinkToFit="1"/>
    </xf>
    <xf numFmtId="0" fontId="13" fillId="0" borderId="53" xfId="3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37" xfId="1" applyFont="1" applyBorder="1" applyAlignment="1">
      <alignment vertical="center"/>
    </xf>
    <xf numFmtId="0" fontId="13" fillId="0" borderId="44" xfId="3" applyFont="1" applyBorder="1" applyAlignment="1">
      <alignment horizontal="center" vertical="center" shrinkToFit="1"/>
    </xf>
    <xf numFmtId="0" fontId="13" fillId="0" borderId="45" xfId="3" applyFont="1" applyBorder="1" applyAlignment="1">
      <alignment horizontal="center" vertical="center" shrinkToFit="1"/>
    </xf>
    <xf numFmtId="0" fontId="13" fillId="0" borderId="46" xfId="3" applyFont="1" applyBorder="1" applyAlignment="1">
      <alignment horizontal="center" vertical="center" shrinkToFit="1"/>
    </xf>
    <xf numFmtId="0" fontId="13" fillId="0" borderId="54" xfId="3" applyFont="1" applyBorder="1" applyAlignment="1">
      <alignment horizontal="center" vertical="center" shrinkToFit="1"/>
    </xf>
    <xf numFmtId="0" fontId="13" fillId="0" borderId="24" xfId="11" applyFont="1" applyBorder="1" applyAlignment="1">
      <alignment horizontal="center" vertical="center" shrinkToFit="1"/>
    </xf>
    <xf numFmtId="0" fontId="13" fillId="0" borderId="25" xfId="11" applyFont="1" applyBorder="1" applyAlignment="1">
      <alignment horizontal="center" vertical="center" shrinkToFit="1"/>
    </xf>
    <xf numFmtId="0" fontId="13" fillId="0" borderId="26" xfId="11" applyFont="1" applyBorder="1" applyAlignment="1">
      <alignment horizontal="center" vertical="center" shrinkToFit="1"/>
    </xf>
    <xf numFmtId="0" fontId="13" fillId="0" borderId="55" xfId="1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 shrinkToFit="1"/>
    </xf>
    <xf numFmtId="0" fontId="13" fillId="0" borderId="32" xfId="3" applyFont="1" applyBorder="1" applyAlignment="1">
      <alignment horizontal="center" vertical="center" wrapText="1" shrinkToFit="1"/>
    </xf>
    <xf numFmtId="0" fontId="13" fillId="0" borderId="22" xfId="3" applyFont="1" applyBorder="1" applyAlignment="1">
      <alignment horizontal="center" vertical="center"/>
    </xf>
    <xf numFmtId="0" fontId="13" fillId="0" borderId="34" xfId="3" applyFont="1" applyBorder="1" applyAlignment="1">
      <alignment vertical="center" shrinkToFit="1"/>
    </xf>
    <xf numFmtId="0" fontId="13" fillId="0" borderId="23" xfId="3" applyFont="1" applyBorder="1" applyAlignment="1">
      <alignment vertical="center" shrinkToFit="1"/>
    </xf>
    <xf numFmtId="0" fontId="13" fillId="0" borderId="32" xfId="1" applyFont="1" applyBorder="1" applyAlignment="1">
      <alignment vertical="center" wrapText="1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181" fontId="18" fillId="0" borderId="45" xfId="0" applyNumberFormat="1" applyFont="1" applyFill="1" applyBorder="1" applyAlignment="1">
      <alignment vertical="center" shrinkToFit="1"/>
    </xf>
    <xf numFmtId="181" fontId="18" fillId="0" borderId="21" xfId="1" applyNumberFormat="1" applyFont="1" applyFill="1" applyBorder="1" applyAlignment="1">
      <alignment vertical="center" shrinkToFit="1"/>
    </xf>
    <xf numFmtId="181" fontId="18" fillId="0" borderId="22" xfId="1" applyNumberFormat="1" applyFont="1" applyFill="1" applyBorder="1" applyAlignment="1">
      <alignment vertical="center" shrinkToFit="1"/>
    </xf>
    <xf numFmtId="181" fontId="18" fillId="0" borderId="41" xfId="0" applyNumberFormat="1" applyFont="1" applyFill="1" applyBorder="1" applyAlignment="1">
      <alignment vertical="center" shrinkToFit="1"/>
    </xf>
    <xf numFmtId="181" fontId="18" fillId="0" borderId="42" xfId="0" applyNumberFormat="1" applyFont="1" applyFill="1" applyBorder="1" applyAlignment="1">
      <alignment vertical="center" shrinkToFit="1"/>
    </xf>
    <xf numFmtId="181" fontId="18" fillId="0" borderId="43" xfId="0" applyNumberFormat="1" applyFont="1" applyFill="1" applyBorder="1" applyAlignment="1">
      <alignment vertical="center" shrinkToFit="1"/>
    </xf>
    <xf numFmtId="181" fontId="13" fillId="0" borderId="25" xfId="1" applyNumberFormat="1" applyFont="1" applyFill="1" applyBorder="1" applyAlignment="1">
      <alignment vertical="center" shrinkToFit="1"/>
    </xf>
    <xf numFmtId="181" fontId="18" fillId="0" borderId="24" xfId="1" applyNumberFormat="1" applyFont="1" applyFill="1" applyBorder="1" applyAlignment="1">
      <alignment vertical="center" shrinkToFit="1"/>
    </xf>
    <xf numFmtId="181" fontId="18" fillId="0" borderId="26" xfId="1" applyNumberFormat="1" applyFont="1" applyFill="1" applyBorder="1" applyAlignment="1">
      <alignment vertical="center" shrinkToFit="1"/>
    </xf>
    <xf numFmtId="181" fontId="18" fillId="0" borderId="16" xfId="0" applyNumberFormat="1" applyFont="1" applyFill="1" applyBorder="1" applyAlignment="1">
      <alignment vertical="center" shrinkToFit="1"/>
    </xf>
    <xf numFmtId="181" fontId="18" fillId="0" borderId="17" xfId="0" applyNumberFormat="1" applyFont="1" applyFill="1" applyBorder="1" applyAlignment="1">
      <alignment vertical="center" shrinkToFit="1"/>
    </xf>
  </cellXfs>
  <cellStyles count="77">
    <cellStyle name="Comma" xfId="7" xr:uid="{00000000-0005-0000-0000-000000000000}"/>
    <cellStyle name="Comma [0]" xfId="8" xr:uid="{00000000-0005-0000-0000-000001000000}"/>
    <cellStyle name="Comma [0] 2" xfId="13" xr:uid="{00000000-0005-0000-0000-000001000000}"/>
    <cellStyle name="Comma [0] 3" xfId="57" xr:uid="{00000000-0005-0000-0000-000005000000}"/>
    <cellStyle name="Comma [0] 4" xfId="64" xr:uid="{00000000-0005-0000-0000-000001000000}"/>
    <cellStyle name="Comma 10" xfId="36" xr:uid="{00000000-0005-0000-0000-000000000000}"/>
    <cellStyle name="Comma 11" xfId="37" xr:uid="{00000000-0005-0000-0000-000000000000}"/>
    <cellStyle name="Comma 12" xfId="38" xr:uid="{00000000-0005-0000-0000-000000000000}"/>
    <cellStyle name="Comma 13" xfId="40" xr:uid="{00000000-0005-0000-0000-000000000000}"/>
    <cellStyle name="Comma 14" xfId="42" xr:uid="{00000000-0005-0000-0000-000000000000}"/>
    <cellStyle name="Comma 15" xfId="43" xr:uid="{00000000-0005-0000-0000-000000000000}"/>
    <cellStyle name="Comma 16" xfId="46" xr:uid="{00000000-0005-0000-0000-000000000000}"/>
    <cellStyle name="Comma 17" xfId="48" xr:uid="{00000000-0005-0000-0000-000000000000}"/>
    <cellStyle name="Comma 18" xfId="50" xr:uid="{00000000-0005-0000-0000-000000000000}"/>
    <cellStyle name="Comma 19" xfId="51" xr:uid="{00000000-0005-0000-0000-000000000000}"/>
    <cellStyle name="Comma 2" xfId="12" xr:uid="{00000000-0005-0000-0000-000000000000}"/>
    <cellStyle name="Comma 20" xfId="52" xr:uid="{00000000-0005-0000-0000-000000000000}"/>
    <cellStyle name="Comma 21" xfId="56" xr:uid="{00000000-0005-0000-0000-000004000000}"/>
    <cellStyle name="Comma 22" xfId="59" xr:uid="{00000000-0005-0000-0000-000004000000}"/>
    <cellStyle name="Comma 23" xfId="61" xr:uid="{00000000-0005-0000-0000-000004000000}"/>
    <cellStyle name="Comma 24" xfId="62" xr:uid="{00000000-0005-0000-0000-000004000000}"/>
    <cellStyle name="Comma 25" xfId="63" xr:uid="{00000000-0005-0000-0000-000000000000}"/>
    <cellStyle name="Comma 26" xfId="67" xr:uid="{00000000-0005-0000-0000-000000000000}"/>
    <cellStyle name="Comma 27" xfId="71" xr:uid="{00000000-0005-0000-0000-000000000000}"/>
    <cellStyle name="Comma 28" xfId="74" xr:uid="{00000000-0005-0000-0000-000000000000}"/>
    <cellStyle name="Comma 29" xfId="75" xr:uid="{00000000-0005-0000-0000-000000000000}"/>
    <cellStyle name="Comma 3" xfId="16" xr:uid="{00000000-0005-0000-0000-000000000000}"/>
    <cellStyle name="Comma 30" xfId="76" xr:uid="{00000000-0005-0000-0000-000000000000}"/>
    <cellStyle name="Comma 4" xfId="23" xr:uid="{00000000-0005-0000-0000-000000000000}"/>
    <cellStyle name="Comma 5" xfId="25" xr:uid="{00000000-0005-0000-0000-000000000000}"/>
    <cellStyle name="Comma 6" xfId="27" xr:uid="{00000000-0005-0000-0000-000000000000}"/>
    <cellStyle name="Comma 7" xfId="29" xr:uid="{00000000-0005-0000-0000-000000000000}"/>
    <cellStyle name="Comma 8" xfId="20" xr:uid="{00000000-0005-0000-0000-000000000000}"/>
    <cellStyle name="Comma 9" xfId="34" xr:uid="{00000000-0005-0000-0000-000000000000}"/>
    <cellStyle name="Currency" xfId="5" xr:uid="{00000000-0005-0000-0000-000002000000}"/>
    <cellStyle name="Currency [0]" xfId="6" xr:uid="{00000000-0005-0000-0000-000003000000}"/>
    <cellStyle name="Currency [0] 2" xfId="15" xr:uid="{00000000-0005-0000-0000-000003000000}"/>
    <cellStyle name="Currency [0] 3" xfId="55" xr:uid="{00000000-0005-0000-0000-000003000000}"/>
    <cellStyle name="Currency [0] 4" xfId="66" xr:uid="{00000000-0005-0000-0000-000003000000}"/>
    <cellStyle name="Currency 10" xfId="32" xr:uid="{00000000-0005-0000-0000-000002000000}"/>
    <cellStyle name="Currency 11" xfId="28" xr:uid="{00000000-0005-0000-0000-000002000000}"/>
    <cellStyle name="Currency 12" xfId="26" xr:uid="{00000000-0005-0000-0000-000002000000}"/>
    <cellStyle name="Currency 13" xfId="33" xr:uid="{00000000-0005-0000-0000-000002000000}"/>
    <cellStyle name="Currency 14" xfId="35" xr:uid="{00000000-0005-0000-0000-000002000000}"/>
    <cellStyle name="Currency 15" xfId="39" xr:uid="{00000000-0005-0000-0000-000002000000}"/>
    <cellStyle name="Currency 16" xfId="44" xr:uid="{00000000-0005-0000-0000-000002000000}"/>
    <cellStyle name="Currency 17" xfId="41" xr:uid="{00000000-0005-0000-0000-000002000000}"/>
    <cellStyle name="Currency 18" xfId="45" xr:uid="{00000000-0005-0000-0000-000002000000}"/>
    <cellStyle name="Currency 19" xfId="47" xr:uid="{00000000-0005-0000-0000-000002000000}"/>
    <cellStyle name="Currency 2" xfId="14" xr:uid="{00000000-0005-0000-0000-000002000000}"/>
    <cellStyle name="Currency 20" xfId="49" xr:uid="{00000000-0005-0000-0000-000002000000}"/>
    <cellStyle name="Currency 21" xfId="54" xr:uid="{00000000-0005-0000-0000-000002000000}"/>
    <cellStyle name="Currency 22" xfId="53" xr:uid="{00000000-0005-0000-0000-000002000000}"/>
    <cellStyle name="Currency 23" xfId="58" xr:uid="{00000000-0005-0000-0000-000002000000}"/>
    <cellStyle name="Currency 24" xfId="60" xr:uid="{00000000-0005-0000-0000-000002000000}"/>
    <cellStyle name="Currency 25" xfId="65" xr:uid="{00000000-0005-0000-0000-000002000000}"/>
    <cellStyle name="Currency 26" xfId="68" xr:uid="{00000000-0005-0000-0000-000002000000}"/>
    <cellStyle name="Currency 27" xfId="69" xr:uid="{00000000-0005-0000-0000-000002000000}"/>
    <cellStyle name="Currency 28" xfId="72" xr:uid="{00000000-0005-0000-0000-000002000000}"/>
    <cellStyle name="Currency 29" xfId="70" xr:uid="{00000000-0005-0000-0000-000002000000}"/>
    <cellStyle name="Currency 3" xfId="19" xr:uid="{00000000-0005-0000-0000-000002000000}"/>
    <cellStyle name="Currency 30" xfId="73" xr:uid="{00000000-0005-0000-0000-000002000000}"/>
    <cellStyle name="Currency 4" xfId="21" xr:uid="{00000000-0005-0000-0000-000002000000}"/>
    <cellStyle name="Currency 5" xfId="18" xr:uid="{00000000-0005-0000-0000-000002000000}"/>
    <cellStyle name="Currency 6" xfId="22" xr:uid="{00000000-0005-0000-0000-000002000000}"/>
    <cellStyle name="Currency 7" xfId="24" xr:uid="{00000000-0005-0000-0000-000002000000}"/>
    <cellStyle name="Currency 8" xfId="30" xr:uid="{00000000-0005-0000-0000-000002000000}"/>
    <cellStyle name="Currency 9" xfId="31" xr:uid="{00000000-0005-0000-0000-000002000000}"/>
    <cellStyle name="Normal" xfId="1" xr:uid="{00000000-0005-0000-0000-000000000000}"/>
    <cellStyle name="Normal 2" xfId="3" xr:uid="{49D88A1C-B101-4A52-B3EA-6A569C78D5DC}"/>
    <cellStyle name="Normal 2 2" xfId="10" xr:uid="{00000000-0005-0000-0000-000005000000}"/>
    <cellStyle name="Percent" xfId="4" xr:uid="{00000000-0005-0000-0000-000006000000}"/>
    <cellStyle name="通貨" xfId="2" builtinId="7"/>
    <cellStyle name="通貨 2" xfId="9" xr:uid="{00000000-0005-0000-0000-000007000000}"/>
    <cellStyle name="通貨 3" xfId="17" xr:uid="{00000000-0005-0000-0000-000007000000}"/>
    <cellStyle name="標準" xfId="0" builtinId="0"/>
    <cellStyle name="標準 2" xfId="11" xr:uid="{00000000-0005-0000-0000-00003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DF4A-698B-48F4-9CCA-D528A377EF4B}">
  <dimension ref="B1:O71"/>
  <sheetViews>
    <sheetView showZeros="0" tabSelected="1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S61" sqref="S61"/>
    </sheetView>
  </sheetViews>
  <sheetFormatPr defaultColWidth="9" defaultRowHeight="13"/>
  <cols>
    <col min="1" max="1" width="1" style="3" customWidth="1"/>
    <col min="2" max="2" width="2.7265625" style="3" customWidth="1"/>
    <col min="3" max="3" width="8.36328125" style="3" customWidth="1"/>
    <col min="4" max="15" width="6.453125" style="24" customWidth="1"/>
    <col min="16" max="16" width="1" style="3" customWidth="1"/>
    <col min="17" max="16384" width="9" style="3"/>
  </cols>
  <sheetData>
    <row r="1" spans="2:15" ht="6" customHeight="1"/>
    <row r="2" spans="2:15" ht="16.5">
      <c r="B2" s="16" t="s">
        <v>0</v>
      </c>
      <c r="C2" s="2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4" spans="2:15">
      <c r="B4" s="3" t="s">
        <v>132</v>
      </c>
    </row>
    <row r="5" spans="2:15" ht="11.25" customHeight="1">
      <c r="B5" s="258"/>
      <c r="C5" s="259"/>
      <c r="D5" s="254" t="s">
        <v>1</v>
      </c>
      <c r="E5" s="255"/>
      <c r="F5" s="256"/>
      <c r="G5" s="254" t="s">
        <v>2</v>
      </c>
      <c r="H5" s="255"/>
      <c r="I5" s="256"/>
      <c r="J5" s="254" t="s">
        <v>3</v>
      </c>
      <c r="K5" s="255"/>
      <c r="L5" s="256"/>
      <c r="M5" s="254" t="s">
        <v>4</v>
      </c>
      <c r="N5" s="255"/>
      <c r="O5" s="256"/>
    </row>
    <row r="6" spans="2:15" ht="11.25" customHeight="1">
      <c r="B6" s="260"/>
      <c r="C6" s="261"/>
      <c r="D6" s="29" t="s">
        <v>5</v>
      </c>
      <c r="E6" s="27" t="s">
        <v>6</v>
      </c>
      <c r="F6" s="28" t="s">
        <v>7</v>
      </c>
      <c r="G6" s="29" t="s">
        <v>5</v>
      </c>
      <c r="H6" s="27" t="s">
        <v>6</v>
      </c>
      <c r="I6" s="28" t="s">
        <v>7</v>
      </c>
      <c r="J6" s="29" t="s">
        <v>5</v>
      </c>
      <c r="K6" s="27" t="s">
        <v>6</v>
      </c>
      <c r="L6" s="28" t="s">
        <v>7</v>
      </c>
      <c r="M6" s="29" t="s">
        <v>5</v>
      </c>
      <c r="N6" s="27" t="s">
        <v>6</v>
      </c>
      <c r="O6" s="28" t="s">
        <v>7</v>
      </c>
    </row>
    <row r="7" spans="2:15" ht="11.25" customHeight="1">
      <c r="B7" s="257" t="s">
        <v>8</v>
      </c>
      <c r="C7" s="257"/>
      <c r="D7" s="30">
        <v>11</v>
      </c>
      <c r="E7" s="31">
        <v>0</v>
      </c>
      <c r="F7" s="32">
        <v>49</v>
      </c>
      <c r="G7" s="30">
        <v>74</v>
      </c>
      <c r="H7" s="31">
        <v>0</v>
      </c>
      <c r="I7" s="32">
        <v>101</v>
      </c>
      <c r="J7" s="30">
        <v>23</v>
      </c>
      <c r="K7" s="31">
        <v>0</v>
      </c>
      <c r="L7" s="32">
        <v>19</v>
      </c>
      <c r="M7" s="33">
        <f t="shared" ref="M7:M54" si="0">SUM(D7,G7,J7)</f>
        <v>108</v>
      </c>
      <c r="N7" s="34">
        <f t="shared" ref="N7:N54" si="1">SUM(E7,H7,K7)</f>
        <v>0</v>
      </c>
      <c r="O7" s="35">
        <f t="shared" ref="O7:O54" si="2">SUM(F7,I7,L7)</f>
        <v>169</v>
      </c>
    </row>
    <row r="8" spans="2:15" ht="11.25" customHeight="1">
      <c r="B8" s="262" t="s">
        <v>9</v>
      </c>
      <c r="C8" s="12" t="s">
        <v>10</v>
      </c>
      <c r="D8" s="36">
        <v>9</v>
      </c>
      <c r="E8" s="37">
        <v>2</v>
      </c>
      <c r="F8" s="38">
        <v>21</v>
      </c>
      <c r="G8" s="36"/>
      <c r="H8" s="37"/>
      <c r="I8" s="38"/>
      <c r="J8" s="36">
        <v>55</v>
      </c>
      <c r="K8" s="37">
        <v>14</v>
      </c>
      <c r="L8" s="38">
        <v>33</v>
      </c>
      <c r="M8" s="36">
        <f t="shared" si="0"/>
        <v>64</v>
      </c>
      <c r="N8" s="37">
        <f t="shared" si="1"/>
        <v>16</v>
      </c>
      <c r="O8" s="38">
        <f t="shared" si="2"/>
        <v>54</v>
      </c>
    </row>
    <row r="9" spans="2:15" ht="11.25" customHeight="1">
      <c r="B9" s="262"/>
      <c r="C9" s="13" t="s">
        <v>11</v>
      </c>
      <c r="D9" s="39">
        <v>0</v>
      </c>
      <c r="E9" s="40">
        <v>9</v>
      </c>
      <c r="F9" s="41">
        <v>0</v>
      </c>
      <c r="G9" s="39">
        <v>0</v>
      </c>
      <c r="H9" s="40">
        <v>0</v>
      </c>
      <c r="I9" s="41">
        <v>0</v>
      </c>
      <c r="J9" s="39"/>
      <c r="K9" s="40">
        <v>29</v>
      </c>
      <c r="L9" s="41">
        <v>50</v>
      </c>
      <c r="M9" s="42">
        <f t="shared" si="0"/>
        <v>0</v>
      </c>
      <c r="N9" s="283">
        <f t="shared" si="1"/>
        <v>38</v>
      </c>
      <c r="O9" s="44">
        <f t="shared" si="2"/>
        <v>50</v>
      </c>
    </row>
    <row r="10" spans="2:15" ht="11.25" customHeight="1">
      <c r="B10" s="262"/>
      <c r="C10" s="13" t="s">
        <v>12</v>
      </c>
      <c r="D10" s="45">
        <v>6</v>
      </c>
      <c r="E10" s="46"/>
      <c r="F10" s="47"/>
      <c r="G10" s="45">
        <v>6</v>
      </c>
      <c r="H10" s="46"/>
      <c r="I10" s="47"/>
      <c r="J10" s="45"/>
      <c r="K10" s="46"/>
      <c r="L10" s="47">
        <v>12</v>
      </c>
      <c r="M10" s="42">
        <f t="shared" si="0"/>
        <v>12</v>
      </c>
      <c r="N10" s="43">
        <f t="shared" si="1"/>
        <v>0</v>
      </c>
      <c r="O10" s="44">
        <f t="shared" si="2"/>
        <v>12</v>
      </c>
    </row>
    <row r="11" spans="2:15" ht="11.25" customHeight="1">
      <c r="B11" s="262"/>
      <c r="C11" s="13" t="s">
        <v>13</v>
      </c>
      <c r="D11" s="48">
        <v>6</v>
      </c>
      <c r="E11" s="49"/>
      <c r="F11" s="50"/>
      <c r="G11" s="48">
        <v>14</v>
      </c>
      <c r="H11" s="49"/>
      <c r="I11" s="50"/>
      <c r="J11" s="48">
        <v>10</v>
      </c>
      <c r="K11" s="49"/>
      <c r="L11" s="50"/>
      <c r="M11" s="42">
        <f t="shared" si="0"/>
        <v>30</v>
      </c>
      <c r="N11" s="43">
        <f t="shared" si="1"/>
        <v>0</v>
      </c>
      <c r="O11" s="44">
        <f t="shared" si="2"/>
        <v>0</v>
      </c>
    </row>
    <row r="12" spans="2:15" ht="11.25" customHeight="1">
      <c r="B12" s="262"/>
      <c r="C12" s="14" t="s">
        <v>14</v>
      </c>
      <c r="D12" s="51">
        <v>2</v>
      </c>
      <c r="E12" s="52">
        <v>5</v>
      </c>
      <c r="F12" s="53"/>
      <c r="G12" s="51">
        <v>3</v>
      </c>
      <c r="H12" s="52">
        <v>9</v>
      </c>
      <c r="I12" s="53"/>
      <c r="J12" s="51"/>
      <c r="K12" s="52">
        <v>3</v>
      </c>
      <c r="L12" s="54">
        <v>7</v>
      </c>
      <c r="M12" s="42">
        <f t="shared" si="0"/>
        <v>5</v>
      </c>
      <c r="N12" s="283">
        <f t="shared" si="1"/>
        <v>17</v>
      </c>
      <c r="O12" s="44">
        <f t="shared" si="2"/>
        <v>7</v>
      </c>
    </row>
    <row r="13" spans="2:15" ht="11.25" customHeight="1">
      <c r="B13" s="262"/>
      <c r="C13" s="13" t="s">
        <v>15</v>
      </c>
      <c r="D13" s="45"/>
      <c r="E13" s="46">
        <v>3</v>
      </c>
      <c r="F13" s="47"/>
      <c r="G13" s="45"/>
      <c r="H13" s="46"/>
      <c r="I13" s="47"/>
      <c r="J13" s="45"/>
      <c r="K13" s="46">
        <v>9</v>
      </c>
      <c r="L13" s="47"/>
      <c r="M13" s="42">
        <f t="shared" si="0"/>
        <v>0</v>
      </c>
      <c r="N13" s="43">
        <f t="shared" si="1"/>
        <v>12</v>
      </c>
      <c r="O13" s="44">
        <f t="shared" si="2"/>
        <v>0</v>
      </c>
    </row>
    <row r="14" spans="2:15" ht="11.25" customHeight="1">
      <c r="B14" s="262"/>
      <c r="C14" s="14" t="s">
        <v>120</v>
      </c>
      <c r="D14" s="55">
        <v>6</v>
      </c>
      <c r="E14" s="56"/>
      <c r="F14" s="57"/>
      <c r="G14" s="55">
        <v>13</v>
      </c>
      <c r="H14" s="56"/>
      <c r="I14" s="57">
        <v>23</v>
      </c>
      <c r="J14" s="55"/>
      <c r="K14" s="56"/>
      <c r="L14" s="57"/>
      <c r="M14" s="42">
        <f t="shared" si="0"/>
        <v>19</v>
      </c>
      <c r="N14" s="43">
        <f t="shared" si="1"/>
        <v>0</v>
      </c>
      <c r="O14" s="44">
        <f t="shared" si="2"/>
        <v>23</v>
      </c>
    </row>
    <row r="15" spans="2:15" ht="11.25" customHeight="1">
      <c r="B15" s="262"/>
      <c r="C15" s="13" t="s">
        <v>17</v>
      </c>
      <c r="D15" s="45"/>
      <c r="E15" s="46">
        <v>1</v>
      </c>
      <c r="F15" s="47">
        <v>1</v>
      </c>
      <c r="G15" s="45"/>
      <c r="H15" s="46"/>
      <c r="I15" s="47"/>
      <c r="J15" s="45">
        <v>1</v>
      </c>
      <c r="K15" s="46">
        <v>2</v>
      </c>
      <c r="L15" s="47">
        <v>22</v>
      </c>
      <c r="M15" s="42">
        <f t="shared" si="0"/>
        <v>1</v>
      </c>
      <c r="N15" s="43">
        <f t="shared" si="1"/>
        <v>3</v>
      </c>
      <c r="O15" s="44">
        <f t="shared" si="2"/>
        <v>23</v>
      </c>
    </row>
    <row r="16" spans="2:15" ht="11.25" customHeight="1">
      <c r="B16" s="262"/>
      <c r="C16" s="17" t="s">
        <v>18</v>
      </c>
      <c r="D16" s="58">
        <v>3</v>
      </c>
      <c r="E16" s="59"/>
      <c r="F16" s="60"/>
      <c r="G16" s="58">
        <v>12</v>
      </c>
      <c r="H16" s="59"/>
      <c r="I16" s="60"/>
      <c r="J16" s="58"/>
      <c r="K16" s="59"/>
      <c r="L16" s="60">
        <v>2</v>
      </c>
      <c r="M16" s="42">
        <f t="shared" si="0"/>
        <v>15</v>
      </c>
      <c r="N16" s="43">
        <f t="shared" si="1"/>
        <v>0</v>
      </c>
      <c r="O16" s="44">
        <f t="shared" si="2"/>
        <v>2</v>
      </c>
    </row>
    <row r="17" spans="2:15" ht="11.25" customHeight="1">
      <c r="B17" s="262"/>
      <c r="C17" s="13" t="s">
        <v>19</v>
      </c>
      <c r="D17" s="61">
        <v>3</v>
      </c>
      <c r="E17" s="62">
        <v>2</v>
      </c>
      <c r="F17" s="63"/>
      <c r="G17" s="61">
        <v>5</v>
      </c>
      <c r="H17" s="62">
        <v>2</v>
      </c>
      <c r="I17" s="63"/>
      <c r="J17" s="61"/>
      <c r="K17" s="62"/>
      <c r="L17" s="63">
        <v>6</v>
      </c>
      <c r="M17" s="42">
        <f t="shared" si="0"/>
        <v>8</v>
      </c>
      <c r="N17" s="43">
        <f t="shared" si="1"/>
        <v>4</v>
      </c>
      <c r="O17" s="44">
        <f t="shared" si="2"/>
        <v>6</v>
      </c>
    </row>
    <row r="18" spans="2:15" ht="11.25" customHeight="1">
      <c r="B18" s="262"/>
      <c r="C18" s="13" t="s">
        <v>20</v>
      </c>
      <c r="D18" s="45">
        <v>2</v>
      </c>
      <c r="E18" s="46">
        <v>1</v>
      </c>
      <c r="F18" s="47"/>
      <c r="G18" s="45"/>
      <c r="H18" s="46"/>
      <c r="I18" s="47"/>
      <c r="J18" s="45">
        <v>11</v>
      </c>
      <c r="K18" s="46">
        <v>1</v>
      </c>
      <c r="L18" s="47">
        <v>3</v>
      </c>
      <c r="M18" s="42">
        <f t="shared" si="0"/>
        <v>13</v>
      </c>
      <c r="N18" s="43">
        <f t="shared" si="1"/>
        <v>2</v>
      </c>
      <c r="O18" s="44">
        <f t="shared" si="2"/>
        <v>3</v>
      </c>
    </row>
    <row r="19" spans="2:15" ht="11.25" customHeight="1">
      <c r="B19" s="262"/>
      <c r="C19" s="13" t="s">
        <v>121</v>
      </c>
      <c r="D19" s="45">
        <v>1</v>
      </c>
      <c r="E19" s="46"/>
      <c r="F19" s="47">
        <v>5</v>
      </c>
      <c r="G19" s="45">
        <v>3</v>
      </c>
      <c r="H19" s="46">
        <v>1</v>
      </c>
      <c r="I19" s="47">
        <v>1</v>
      </c>
      <c r="J19" s="45">
        <v>5</v>
      </c>
      <c r="K19" s="46"/>
      <c r="L19" s="47">
        <v>36</v>
      </c>
      <c r="M19" s="42">
        <f t="shared" si="0"/>
        <v>9</v>
      </c>
      <c r="N19" s="43">
        <f t="shared" si="1"/>
        <v>1</v>
      </c>
      <c r="O19" s="44">
        <f t="shared" si="2"/>
        <v>42</v>
      </c>
    </row>
    <row r="20" spans="2:15" ht="11.25" customHeight="1">
      <c r="B20" s="262"/>
      <c r="C20" s="15" t="s">
        <v>22</v>
      </c>
      <c r="D20" s="64">
        <v>1</v>
      </c>
      <c r="E20" s="65"/>
      <c r="F20" s="66"/>
      <c r="G20" s="64"/>
      <c r="H20" s="65"/>
      <c r="I20" s="66"/>
      <c r="J20" s="64"/>
      <c r="K20" s="65"/>
      <c r="L20" s="67">
        <v>2</v>
      </c>
      <c r="M20" s="68">
        <f t="shared" si="0"/>
        <v>1</v>
      </c>
      <c r="N20" s="69">
        <f t="shared" si="1"/>
        <v>0</v>
      </c>
      <c r="O20" s="70">
        <f t="shared" si="2"/>
        <v>2</v>
      </c>
    </row>
    <row r="21" spans="2:15" ht="11.25" customHeight="1">
      <c r="B21" s="265" t="s">
        <v>23</v>
      </c>
      <c r="C21" s="12" t="s">
        <v>24</v>
      </c>
      <c r="D21" s="36">
        <v>7</v>
      </c>
      <c r="E21" s="37">
        <v>11</v>
      </c>
      <c r="F21" s="38"/>
      <c r="G21" s="36">
        <v>26</v>
      </c>
      <c r="H21" s="37">
        <v>82</v>
      </c>
      <c r="I21" s="38"/>
      <c r="J21" s="36"/>
      <c r="K21" s="37"/>
      <c r="L21" s="38"/>
      <c r="M21" s="36">
        <f t="shared" si="0"/>
        <v>33</v>
      </c>
      <c r="N21" s="37">
        <f t="shared" si="1"/>
        <v>93</v>
      </c>
      <c r="O21" s="38">
        <f t="shared" si="2"/>
        <v>0</v>
      </c>
    </row>
    <row r="22" spans="2:15" ht="11.25" customHeight="1">
      <c r="B22" s="266"/>
      <c r="C22" s="13" t="s">
        <v>25</v>
      </c>
      <c r="D22" s="45">
        <v>0</v>
      </c>
      <c r="E22" s="46">
        <v>11</v>
      </c>
      <c r="F22" s="47">
        <v>0</v>
      </c>
      <c r="G22" s="45">
        <v>25</v>
      </c>
      <c r="H22" s="46">
        <v>14</v>
      </c>
      <c r="I22" s="47">
        <v>55</v>
      </c>
      <c r="J22" s="45">
        <v>0</v>
      </c>
      <c r="K22" s="46">
        <v>0</v>
      </c>
      <c r="L22" s="47">
        <v>0</v>
      </c>
      <c r="M22" s="45">
        <f t="shared" si="0"/>
        <v>25</v>
      </c>
      <c r="N22" s="46">
        <f t="shared" si="1"/>
        <v>25</v>
      </c>
      <c r="O22" s="47">
        <f t="shared" si="2"/>
        <v>55</v>
      </c>
    </row>
    <row r="23" spans="2:15" ht="11.25" customHeight="1">
      <c r="B23" s="266"/>
      <c r="C23" s="14" t="s">
        <v>26</v>
      </c>
      <c r="D23" s="39"/>
      <c r="E23" s="40">
        <v>13</v>
      </c>
      <c r="F23" s="41"/>
      <c r="G23" s="39"/>
      <c r="H23" s="40">
        <v>17</v>
      </c>
      <c r="I23" s="41"/>
      <c r="J23" s="39"/>
      <c r="K23" s="40"/>
      <c r="L23" s="41">
        <v>19</v>
      </c>
      <c r="M23" s="45">
        <f t="shared" si="0"/>
        <v>0</v>
      </c>
      <c r="N23" s="46">
        <f t="shared" si="1"/>
        <v>30</v>
      </c>
      <c r="O23" s="47">
        <f t="shared" si="2"/>
        <v>19</v>
      </c>
    </row>
    <row r="24" spans="2:15" ht="11.25" customHeight="1">
      <c r="B24" s="266"/>
      <c r="C24" s="13" t="s">
        <v>27</v>
      </c>
      <c r="D24" s="45"/>
      <c r="E24" s="46"/>
      <c r="F24" s="47"/>
      <c r="G24" s="45"/>
      <c r="H24" s="46"/>
      <c r="I24" s="47"/>
      <c r="J24" s="45"/>
      <c r="K24" s="46"/>
      <c r="L24" s="47"/>
      <c r="M24" s="45">
        <f t="shared" si="0"/>
        <v>0</v>
      </c>
      <c r="N24" s="46">
        <f t="shared" si="1"/>
        <v>0</v>
      </c>
      <c r="O24" s="47">
        <f t="shared" si="2"/>
        <v>0</v>
      </c>
    </row>
    <row r="25" spans="2:15" ht="11.25" customHeight="1">
      <c r="B25" s="266"/>
      <c r="C25" s="13" t="s">
        <v>28</v>
      </c>
      <c r="D25" s="45">
        <v>1</v>
      </c>
      <c r="E25" s="46">
        <v>8</v>
      </c>
      <c r="F25" s="47">
        <v>2</v>
      </c>
      <c r="G25" s="45">
        <v>1</v>
      </c>
      <c r="H25" s="46">
        <v>38</v>
      </c>
      <c r="I25" s="47">
        <v>10</v>
      </c>
      <c r="J25" s="45"/>
      <c r="K25" s="46"/>
      <c r="L25" s="47"/>
      <c r="M25" s="45">
        <f t="shared" si="0"/>
        <v>2</v>
      </c>
      <c r="N25" s="46">
        <f t="shared" si="1"/>
        <v>46</v>
      </c>
      <c r="O25" s="47">
        <f t="shared" si="2"/>
        <v>12</v>
      </c>
    </row>
    <row r="26" spans="2:15" ht="11.25" customHeight="1">
      <c r="B26" s="266"/>
      <c r="C26" s="13" t="s">
        <v>29</v>
      </c>
      <c r="D26" s="45"/>
      <c r="E26" s="46">
        <v>9</v>
      </c>
      <c r="F26" s="47"/>
      <c r="G26" s="45"/>
      <c r="H26" s="46">
        <v>21</v>
      </c>
      <c r="I26" s="47"/>
      <c r="J26" s="45"/>
      <c r="K26" s="46">
        <v>9</v>
      </c>
      <c r="L26" s="47">
        <v>4</v>
      </c>
      <c r="M26" s="45">
        <f t="shared" si="0"/>
        <v>0</v>
      </c>
      <c r="N26" s="46">
        <f t="shared" si="1"/>
        <v>39</v>
      </c>
      <c r="O26" s="47">
        <f t="shared" si="2"/>
        <v>4</v>
      </c>
    </row>
    <row r="27" spans="2:15" ht="11.25" customHeight="1">
      <c r="B27" s="266"/>
      <c r="C27" s="13" t="s">
        <v>30</v>
      </c>
      <c r="D27" s="45">
        <v>4</v>
      </c>
      <c r="E27" s="46">
        <v>0</v>
      </c>
      <c r="F27" s="47">
        <v>0</v>
      </c>
      <c r="G27" s="45">
        <v>13</v>
      </c>
      <c r="H27" s="46">
        <v>0</v>
      </c>
      <c r="I27" s="47"/>
      <c r="J27" s="45">
        <v>0</v>
      </c>
      <c r="K27" s="46">
        <v>0</v>
      </c>
      <c r="L27" s="47">
        <v>3</v>
      </c>
      <c r="M27" s="45">
        <f t="shared" si="0"/>
        <v>17</v>
      </c>
      <c r="N27" s="46">
        <f t="shared" si="1"/>
        <v>0</v>
      </c>
      <c r="O27" s="47">
        <f t="shared" si="2"/>
        <v>3</v>
      </c>
    </row>
    <row r="28" spans="2:15" ht="11.25" customHeight="1">
      <c r="B28" s="266"/>
      <c r="C28" s="13" t="s">
        <v>31</v>
      </c>
      <c r="D28" s="71"/>
      <c r="E28" s="72"/>
      <c r="F28" s="73"/>
      <c r="G28" s="71"/>
      <c r="H28" s="72"/>
      <c r="I28" s="73"/>
      <c r="J28" s="71"/>
      <c r="K28" s="72"/>
      <c r="L28" s="73"/>
      <c r="M28" s="45">
        <f t="shared" si="0"/>
        <v>0</v>
      </c>
      <c r="N28" s="46">
        <f t="shared" si="1"/>
        <v>0</v>
      </c>
      <c r="O28" s="47">
        <f t="shared" si="2"/>
        <v>0</v>
      </c>
    </row>
    <row r="29" spans="2:15" ht="11.25" customHeight="1">
      <c r="B29" s="266"/>
      <c r="C29" s="13" t="s">
        <v>32</v>
      </c>
      <c r="D29" s="45"/>
      <c r="E29" s="46"/>
      <c r="F29" s="47"/>
      <c r="G29" s="45"/>
      <c r="H29" s="46"/>
      <c r="I29" s="47"/>
      <c r="J29" s="45"/>
      <c r="K29" s="46"/>
      <c r="L29" s="47"/>
      <c r="M29" s="45">
        <f t="shared" si="0"/>
        <v>0</v>
      </c>
      <c r="N29" s="46">
        <f t="shared" si="1"/>
        <v>0</v>
      </c>
      <c r="O29" s="47">
        <f t="shared" si="2"/>
        <v>0</v>
      </c>
    </row>
    <row r="30" spans="2:15" ht="11.25" customHeight="1">
      <c r="B30" s="266"/>
      <c r="C30" s="13" t="s">
        <v>33</v>
      </c>
      <c r="D30" s="45">
        <v>2</v>
      </c>
      <c r="E30" s="46">
        <v>4</v>
      </c>
      <c r="F30" s="47"/>
      <c r="G30" s="45">
        <v>2</v>
      </c>
      <c r="H30" s="46">
        <v>8</v>
      </c>
      <c r="I30" s="47"/>
      <c r="J30" s="45"/>
      <c r="K30" s="46"/>
      <c r="L30" s="47">
        <v>13</v>
      </c>
      <c r="M30" s="45">
        <f t="shared" si="0"/>
        <v>4</v>
      </c>
      <c r="N30" s="46">
        <f t="shared" si="1"/>
        <v>12</v>
      </c>
      <c r="O30" s="47">
        <f t="shared" si="2"/>
        <v>13</v>
      </c>
    </row>
    <row r="31" spans="2:15" ht="11.25" customHeight="1">
      <c r="B31" s="266"/>
      <c r="C31" s="13" t="s">
        <v>34</v>
      </c>
      <c r="D31" s="45">
        <v>1</v>
      </c>
      <c r="E31" s="46"/>
      <c r="F31" s="47"/>
      <c r="G31" s="45">
        <v>0</v>
      </c>
      <c r="H31" s="46"/>
      <c r="I31" s="47"/>
      <c r="J31" s="45">
        <v>8</v>
      </c>
      <c r="K31" s="46"/>
      <c r="L31" s="47">
        <v>4</v>
      </c>
      <c r="M31" s="45">
        <f t="shared" si="0"/>
        <v>9</v>
      </c>
      <c r="N31" s="46">
        <f t="shared" si="1"/>
        <v>0</v>
      </c>
      <c r="O31" s="47">
        <f t="shared" si="2"/>
        <v>4</v>
      </c>
    </row>
    <row r="32" spans="2:15" ht="11.25" customHeight="1">
      <c r="B32" s="266"/>
      <c r="C32" s="13" t="s">
        <v>35</v>
      </c>
      <c r="D32" s="45">
        <v>1</v>
      </c>
      <c r="E32" s="46">
        <v>1</v>
      </c>
      <c r="F32" s="47">
        <v>0</v>
      </c>
      <c r="G32" s="45">
        <v>4</v>
      </c>
      <c r="H32" s="46"/>
      <c r="I32" s="47"/>
      <c r="J32" s="45"/>
      <c r="K32" s="46">
        <v>0</v>
      </c>
      <c r="L32" s="47">
        <v>4</v>
      </c>
      <c r="M32" s="284">
        <f t="shared" si="0"/>
        <v>5</v>
      </c>
      <c r="N32" s="285">
        <f t="shared" si="1"/>
        <v>1</v>
      </c>
      <c r="O32" s="47">
        <f t="shared" si="2"/>
        <v>4</v>
      </c>
    </row>
    <row r="33" spans="2:15" ht="11.25" customHeight="1">
      <c r="B33" s="266"/>
      <c r="C33" s="14" t="s">
        <v>36</v>
      </c>
      <c r="D33" s="74"/>
      <c r="E33" s="75">
        <v>1</v>
      </c>
      <c r="F33" s="76"/>
      <c r="G33" s="74"/>
      <c r="H33" s="75"/>
      <c r="I33" s="76"/>
      <c r="J33" s="74">
        <v>6</v>
      </c>
      <c r="K33" s="75"/>
      <c r="L33" s="76">
        <v>5</v>
      </c>
      <c r="M33" s="45">
        <f t="shared" si="0"/>
        <v>6</v>
      </c>
      <c r="N33" s="46">
        <f t="shared" si="1"/>
        <v>1</v>
      </c>
      <c r="O33" s="47">
        <f t="shared" si="2"/>
        <v>5</v>
      </c>
    </row>
    <row r="34" spans="2:15" ht="11.25" customHeight="1">
      <c r="B34" s="266"/>
      <c r="C34" s="13" t="s">
        <v>37</v>
      </c>
      <c r="D34" s="77"/>
      <c r="E34" s="78">
        <v>1</v>
      </c>
      <c r="F34" s="79"/>
      <c r="G34" s="77"/>
      <c r="H34" s="78"/>
      <c r="I34" s="79"/>
      <c r="J34" s="77"/>
      <c r="K34" s="78">
        <v>5</v>
      </c>
      <c r="L34" s="80">
        <v>3</v>
      </c>
      <c r="M34" s="45">
        <f t="shared" si="0"/>
        <v>0</v>
      </c>
      <c r="N34" s="46">
        <f t="shared" si="1"/>
        <v>6</v>
      </c>
      <c r="O34" s="47">
        <f t="shared" si="2"/>
        <v>3</v>
      </c>
    </row>
    <row r="35" spans="2:15" ht="11.25" customHeight="1">
      <c r="B35" s="266"/>
      <c r="C35" s="13" t="s">
        <v>38</v>
      </c>
      <c r="D35" s="45"/>
      <c r="E35" s="46">
        <v>1</v>
      </c>
      <c r="F35" s="47"/>
      <c r="G35" s="45"/>
      <c r="H35" s="46"/>
      <c r="I35" s="47"/>
      <c r="J35" s="45"/>
      <c r="K35" s="46">
        <v>2</v>
      </c>
      <c r="L35" s="47"/>
      <c r="M35" s="45">
        <f t="shared" si="0"/>
        <v>0</v>
      </c>
      <c r="N35" s="46">
        <f t="shared" si="1"/>
        <v>3</v>
      </c>
      <c r="O35" s="47">
        <f t="shared" si="2"/>
        <v>0</v>
      </c>
    </row>
    <row r="36" spans="2:15" ht="11.25" customHeight="1">
      <c r="B36" s="266"/>
      <c r="C36" s="13" t="s">
        <v>39</v>
      </c>
      <c r="D36" s="45"/>
      <c r="E36" s="46"/>
      <c r="F36" s="47"/>
      <c r="G36" s="45"/>
      <c r="H36" s="46"/>
      <c r="I36" s="47"/>
      <c r="J36" s="45"/>
      <c r="K36" s="46"/>
      <c r="L36" s="47"/>
      <c r="M36" s="45">
        <f t="shared" si="0"/>
        <v>0</v>
      </c>
      <c r="N36" s="46">
        <f t="shared" si="1"/>
        <v>0</v>
      </c>
      <c r="O36" s="47">
        <f t="shared" si="2"/>
        <v>0</v>
      </c>
    </row>
    <row r="37" spans="2:15" ht="11.25" customHeight="1">
      <c r="B37" s="266"/>
      <c r="C37" s="13" t="s">
        <v>40</v>
      </c>
      <c r="D37" s="45"/>
      <c r="E37" s="46"/>
      <c r="F37" s="47">
        <v>4</v>
      </c>
      <c r="G37" s="45">
        <v>5</v>
      </c>
      <c r="H37" s="46">
        <v>0</v>
      </c>
      <c r="I37" s="47"/>
      <c r="J37" s="45"/>
      <c r="K37" s="46"/>
      <c r="L37" s="47"/>
      <c r="M37" s="45">
        <f t="shared" si="0"/>
        <v>5</v>
      </c>
      <c r="N37" s="46">
        <f t="shared" si="1"/>
        <v>0</v>
      </c>
      <c r="O37" s="47">
        <f t="shared" si="2"/>
        <v>4</v>
      </c>
    </row>
    <row r="38" spans="2:15" ht="11.25" customHeight="1">
      <c r="B38" s="266"/>
      <c r="C38" s="13" t="s">
        <v>41</v>
      </c>
      <c r="D38" s="45"/>
      <c r="E38" s="46">
        <v>1</v>
      </c>
      <c r="F38" s="47">
        <v>5</v>
      </c>
      <c r="G38" s="45"/>
      <c r="H38" s="46">
        <v>2</v>
      </c>
      <c r="I38" s="47">
        <v>6</v>
      </c>
      <c r="J38" s="45"/>
      <c r="K38" s="46"/>
      <c r="L38" s="47"/>
      <c r="M38" s="45">
        <f t="shared" si="0"/>
        <v>0</v>
      </c>
      <c r="N38" s="46">
        <f t="shared" si="1"/>
        <v>3</v>
      </c>
      <c r="O38" s="47">
        <f t="shared" si="2"/>
        <v>11</v>
      </c>
    </row>
    <row r="39" spans="2:15" ht="11.25" customHeight="1">
      <c r="B39" s="266"/>
      <c r="C39" s="13" t="s">
        <v>42</v>
      </c>
      <c r="D39" s="45"/>
      <c r="E39" s="46">
        <v>1</v>
      </c>
      <c r="F39" s="47"/>
      <c r="G39" s="45">
        <v>1</v>
      </c>
      <c r="H39" s="46"/>
      <c r="I39" s="47"/>
      <c r="J39" s="45">
        <v>1</v>
      </c>
      <c r="K39" s="46"/>
      <c r="L39" s="47"/>
      <c r="M39" s="45">
        <f t="shared" si="0"/>
        <v>2</v>
      </c>
      <c r="N39" s="46">
        <f t="shared" si="1"/>
        <v>1</v>
      </c>
      <c r="O39" s="47">
        <f t="shared" si="2"/>
        <v>0</v>
      </c>
    </row>
    <row r="40" spans="2:15" ht="11.25" customHeight="1">
      <c r="B40" s="266"/>
      <c r="C40" s="13" t="s">
        <v>43</v>
      </c>
      <c r="D40" s="45"/>
      <c r="E40" s="46">
        <v>1</v>
      </c>
      <c r="F40" s="47"/>
      <c r="G40" s="45"/>
      <c r="H40" s="46"/>
      <c r="I40" s="47"/>
      <c r="J40" s="45"/>
      <c r="K40" s="46">
        <v>1</v>
      </c>
      <c r="L40" s="47"/>
      <c r="M40" s="45">
        <f t="shared" si="0"/>
        <v>0</v>
      </c>
      <c r="N40" s="46">
        <f t="shared" si="1"/>
        <v>2</v>
      </c>
      <c r="O40" s="47">
        <f t="shared" si="2"/>
        <v>0</v>
      </c>
    </row>
    <row r="41" spans="2:15" ht="11.25" customHeight="1">
      <c r="B41" s="266"/>
      <c r="C41" s="13" t="s">
        <v>44</v>
      </c>
      <c r="D41" s="45"/>
      <c r="E41" s="46">
        <v>1</v>
      </c>
      <c r="F41" s="47"/>
      <c r="G41" s="45"/>
      <c r="H41" s="46"/>
      <c r="I41" s="47"/>
      <c r="J41" s="45">
        <v>5</v>
      </c>
      <c r="K41" s="46">
        <v>1</v>
      </c>
      <c r="L41" s="47"/>
      <c r="M41" s="284">
        <f t="shared" si="0"/>
        <v>5</v>
      </c>
      <c r="N41" s="46">
        <f t="shared" si="1"/>
        <v>2</v>
      </c>
      <c r="O41" s="47">
        <f t="shared" si="2"/>
        <v>0</v>
      </c>
    </row>
    <row r="42" spans="2:15" ht="11.25" customHeight="1">
      <c r="B42" s="267"/>
      <c r="C42" s="15" t="s">
        <v>45</v>
      </c>
      <c r="D42" s="64"/>
      <c r="E42" s="65">
        <v>1</v>
      </c>
      <c r="F42" s="66"/>
      <c r="G42" s="64"/>
      <c r="H42" s="65"/>
      <c r="I42" s="66"/>
      <c r="J42" s="64"/>
      <c r="K42" s="65">
        <v>1</v>
      </c>
      <c r="L42" s="67"/>
      <c r="M42" s="81">
        <f t="shared" si="0"/>
        <v>0</v>
      </c>
      <c r="N42" s="69">
        <f t="shared" si="1"/>
        <v>2</v>
      </c>
      <c r="O42" s="70">
        <f t="shared" si="2"/>
        <v>0</v>
      </c>
    </row>
    <row r="43" spans="2:15" ht="11.25" customHeight="1">
      <c r="B43" s="265" t="s">
        <v>46</v>
      </c>
      <c r="C43" s="12" t="s">
        <v>47</v>
      </c>
      <c r="D43" s="36">
        <v>1</v>
      </c>
      <c r="E43" s="37">
        <v>1</v>
      </c>
      <c r="F43" s="38">
        <v>6</v>
      </c>
      <c r="G43" s="36"/>
      <c r="H43" s="37"/>
      <c r="I43" s="38">
        <v>12</v>
      </c>
      <c r="J43" s="36">
        <v>7</v>
      </c>
      <c r="K43" s="37">
        <v>2</v>
      </c>
      <c r="L43" s="82">
        <v>51</v>
      </c>
      <c r="M43" s="36">
        <f t="shared" si="0"/>
        <v>8</v>
      </c>
      <c r="N43" s="37">
        <f t="shared" si="1"/>
        <v>3</v>
      </c>
      <c r="O43" s="38">
        <f t="shared" si="2"/>
        <v>69</v>
      </c>
    </row>
    <row r="44" spans="2:15" ht="11.25" customHeight="1">
      <c r="B44" s="266"/>
      <c r="C44" s="14" t="s">
        <v>48</v>
      </c>
      <c r="D44" s="55">
        <v>2</v>
      </c>
      <c r="E44" s="56">
        <v>0</v>
      </c>
      <c r="F44" s="57">
        <v>9</v>
      </c>
      <c r="G44" s="55">
        <v>3</v>
      </c>
      <c r="H44" s="83"/>
      <c r="I44" s="57"/>
      <c r="J44" s="55">
        <v>1</v>
      </c>
      <c r="K44" s="56"/>
      <c r="L44" s="57">
        <v>2</v>
      </c>
      <c r="M44" s="286">
        <f t="shared" si="0"/>
        <v>6</v>
      </c>
      <c r="N44" s="287">
        <f t="shared" si="1"/>
        <v>0</v>
      </c>
      <c r="O44" s="288">
        <f t="shared" si="2"/>
        <v>11</v>
      </c>
    </row>
    <row r="45" spans="2:15" ht="11.25" customHeight="1">
      <c r="B45" s="266"/>
      <c r="C45" s="13" t="s">
        <v>49</v>
      </c>
      <c r="D45" s="46"/>
      <c r="E45" s="46">
        <v>1</v>
      </c>
      <c r="F45" s="47">
        <v>11</v>
      </c>
      <c r="G45" s="45"/>
      <c r="H45" s="46">
        <v>27</v>
      </c>
      <c r="I45" s="47"/>
      <c r="J45" s="45"/>
      <c r="K45" s="46"/>
      <c r="L45" s="47">
        <v>12</v>
      </c>
      <c r="M45" s="74">
        <f t="shared" si="0"/>
        <v>0</v>
      </c>
      <c r="N45" s="75">
        <f t="shared" si="1"/>
        <v>28</v>
      </c>
      <c r="O45" s="76">
        <f t="shared" si="2"/>
        <v>23</v>
      </c>
    </row>
    <row r="46" spans="2:15" ht="11.25" customHeight="1">
      <c r="B46" s="266"/>
      <c r="C46" s="13" t="s">
        <v>50</v>
      </c>
      <c r="D46" s="45"/>
      <c r="E46" s="46">
        <v>1</v>
      </c>
      <c r="F46" s="47"/>
      <c r="G46" s="45"/>
      <c r="H46" s="46">
        <v>0</v>
      </c>
      <c r="I46" s="47"/>
      <c r="J46" s="45"/>
      <c r="K46" s="46">
        <v>0</v>
      </c>
      <c r="L46" s="47">
        <v>1</v>
      </c>
      <c r="M46" s="74">
        <f t="shared" si="0"/>
        <v>0</v>
      </c>
      <c r="N46" s="75">
        <f t="shared" si="1"/>
        <v>1</v>
      </c>
      <c r="O46" s="76">
        <f t="shared" si="2"/>
        <v>1</v>
      </c>
    </row>
    <row r="47" spans="2:15" ht="11.25" customHeight="1">
      <c r="B47" s="266"/>
      <c r="C47" s="13" t="s">
        <v>51</v>
      </c>
      <c r="D47" s="45"/>
      <c r="E47" s="46"/>
      <c r="F47" s="47">
        <v>1</v>
      </c>
      <c r="G47" s="45">
        <v>2</v>
      </c>
      <c r="H47" s="46">
        <v>1</v>
      </c>
      <c r="I47" s="47"/>
      <c r="J47" s="45"/>
      <c r="K47" s="46"/>
      <c r="L47" s="47">
        <v>1</v>
      </c>
      <c r="M47" s="74">
        <f t="shared" si="0"/>
        <v>2</v>
      </c>
      <c r="N47" s="75">
        <f t="shared" si="1"/>
        <v>1</v>
      </c>
      <c r="O47" s="76">
        <f t="shared" si="2"/>
        <v>2</v>
      </c>
    </row>
    <row r="48" spans="2:15" ht="11.25" customHeight="1">
      <c r="B48" s="266"/>
      <c r="C48" s="13" t="s">
        <v>52</v>
      </c>
      <c r="D48" s="45"/>
      <c r="E48" s="46">
        <v>1</v>
      </c>
      <c r="F48" s="47">
        <v>5</v>
      </c>
      <c r="G48" s="45">
        <v>2</v>
      </c>
      <c r="H48" s="46"/>
      <c r="I48" s="47"/>
      <c r="J48" s="45"/>
      <c r="K48" s="46"/>
      <c r="L48" s="47">
        <v>5</v>
      </c>
      <c r="M48" s="74">
        <f t="shared" si="0"/>
        <v>2</v>
      </c>
      <c r="N48" s="75">
        <f t="shared" si="1"/>
        <v>1</v>
      </c>
      <c r="O48" s="76">
        <f t="shared" si="2"/>
        <v>10</v>
      </c>
    </row>
    <row r="49" spans="2:15" ht="11.25" customHeight="1">
      <c r="B49" s="266"/>
      <c r="C49" s="13" t="s">
        <v>53</v>
      </c>
      <c r="D49" s="39">
        <v>1</v>
      </c>
      <c r="E49" s="40"/>
      <c r="F49" s="41"/>
      <c r="G49" s="39"/>
      <c r="H49" s="40"/>
      <c r="I49" s="41"/>
      <c r="J49" s="39">
        <v>3</v>
      </c>
      <c r="K49" s="40"/>
      <c r="L49" s="41"/>
      <c r="M49" s="74">
        <f t="shared" si="0"/>
        <v>4</v>
      </c>
      <c r="N49" s="75">
        <f t="shared" si="1"/>
        <v>0</v>
      </c>
      <c r="O49" s="76">
        <f t="shared" si="2"/>
        <v>0</v>
      </c>
    </row>
    <row r="50" spans="2:15" ht="11.25" customHeight="1">
      <c r="B50" s="266"/>
      <c r="C50" s="17" t="s">
        <v>54</v>
      </c>
      <c r="D50" s="58"/>
      <c r="E50" s="59">
        <v>1</v>
      </c>
      <c r="F50" s="60">
        <v>10</v>
      </c>
      <c r="G50" s="58"/>
      <c r="H50" s="87"/>
      <c r="I50" s="88"/>
      <c r="J50" s="58"/>
      <c r="K50" s="59">
        <v>3</v>
      </c>
      <c r="L50" s="60">
        <v>30</v>
      </c>
      <c r="M50" s="74">
        <f t="shared" si="0"/>
        <v>0</v>
      </c>
      <c r="N50" s="287">
        <f t="shared" si="1"/>
        <v>4</v>
      </c>
      <c r="O50" s="288">
        <f t="shared" si="2"/>
        <v>40</v>
      </c>
    </row>
    <row r="51" spans="2:15" ht="11.25" customHeight="1">
      <c r="B51" s="266"/>
      <c r="C51" s="13" t="s">
        <v>55</v>
      </c>
      <c r="D51" s="89"/>
      <c r="E51" s="90">
        <v>1</v>
      </c>
      <c r="F51" s="91"/>
      <c r="G51" s="89"/>
      <c r="H51" s="90"/>
      <c r="I51" s="91"/>
      <c r="J51" s="89"/>
      <c r="K51" s="90">
        <v>2</v>
      </c>
      <c r="L51" s="91">
        <v>3</v>
      </c>
      <c r="M51" s="74">
        <f t="shared" si="0"/>
        <v>0</v>
      </c>
      <c r="N51" s="75">
        <f t="shared" si="1"/>
        <v>3</v>
      </c>
      <c r="O51" s="76">
        <f t="shared" si="2"/>
        <v>3</v>
      </c>
    </row>
    <row r="52" spans="2:15" ht="11.25" customHeight="1">
      <c r="B52" s="266"/>
      <c r="C52" s="13" t="s">
        <v>56</v>
      </c>
      <c r="D52" s="77"/>
      <c r="E52" s="78">
        <v>1</v>
      </c>
      <c r="F52" s="79"/>
      <c r="G52" s="77">
        <v>2</v>
      </c>
      <c r="H52" s="78">
        <v>1</v>
      </c>
      <c r="I52" s="79"/>
      <c r="J52" s="77"/>
      <c r="K52" s="78"/>
      <c r="L52" s="80">
        <v>1</v>
      </c>
      <c r="M52" s="74">
        <f t="shared" si="0"/>
        <v>2</v>
      </c>
      <c r="N52" s="287">
        <f t="shared" si="1"/>
        <v>2</v>
      </c>
      <c r="O52" s="76">
        <f t="shared" si="2"/>
        <v>1</v>
      </c>
    </row>
    <row r="53" spans="2:15" ht="11.25" customHeight="1">
      <c r="B53" s="266"/>
      <c r="C53" s="14" t="s">
        <v>57</v>
      </c>
      <c r="D53" s="42"/>
      <c r="E53" s="43">
        <v>1</v>
      </c>
      <c r="F53" s="44"/>
      <c r="G53" s="42"/>
      <c r="H53" s="43"/>
      <c r="I53" s="44"/>
      <c r="J53" s="42"/>
      <c r="K53" s="43">
        <v>2</v>
      </c>
      <c r="L53" s="44">
        <v>2</v>
      </c>
      <c r="M53" s="74">
        <f t="shared" si="0"/>
        <v>0</v>
      </c>
      <c r="N53" s="75">
        <f t="shared" si="1"/>
        <v>3</v>
      </c>
      <c r="O53" s="288">
        <f t="shared" si="2"/>
        <v>2</v>
      </c>
    </row>
    <row r="54" spans="2:15" ht="11.25" customHeight="1">
      <c r="B54" s="267"/>
      <c r="C54" s="19" t="s">
        <v>58</v>
      </c>
      <c r="D54" s="92"/>
      <c r="E54" s="93">
        <v>1</v>
      </c>
      <c r="F54" s="94">
        <v>3</v>
      </c>
      <c r="G54" s="92"/>
      <c r="H54" s="93"/>
      <c r="I54" s="94"/>
      <c r="J54" s="92"/>
      <c r="K54" s="93">
        <v>6</v>
      </c>
      <c r="L54" s="94"/>
      <c r="M54" s="92">
        <f t="shared" si="0"/>
        <v>0</v>
      </c>
      <c r="N54" s="93">
        <f t="shared" si="1"/>
        <v>7</v>
      </c>
      <c r="O54" s="94">
        <f t="shared" si="2"/>
        <v>3</v>
      </c>
    </row>
    <row r="55" spans="2:15" ht="11.25" customHeight="1">
      <c r="B55" s="265" t="s">
        <v>59</v>
      </c>
      <c r="C55" s="12" t="s">
        <v>60</v>
      </c>
      <c r="D55" s="36">
        <v>0</v>
      </c>
      <c r="E55" s="37">
        <v>1</v>
      </c>
      <c r="F55" s="38">
        <v>16</v>
      </c>
      <c r="G55" s="36"/>
      <c r="H55" s="82"/>
      <c r="I55" s="38">
        <v>16</v>
      </c>
      <c r="J55" s="36">
        <v>5</v>
      </c>
      <c r="K55" s="37"/>
      <c r="L55" s="38">
        <v>46</v>
      </c>
      <c r="M55" s="36">
        <f t="shared" ref="M55:M69" si="3">D55+G55+J55</f>
        <v>5</v>
      </c>
      <c r="N55" s="37">
        <f t="shared" ref="N55:N69" si="4">SUM(E55,H55,K55)</f>
        <v>1</v>
      </c>
      <c r="O55" s="38">
        <f>F55+I55+L55</f>
        <v>78</v>
      </c>
    </row>
    <row r="56" spans="2:15" ht="11.25" customHeight="1">
      <c r="B56" s="266"/>
      <c r="C56" s="13" t="s">
        <v>61</v>
      </c>
      <c r="D56" s="45"/>
      <c r="E56" s="46">
        <v>0</v>
      </c>
      <c r="F56" s="47"/>
      <c r="G56" s="45"/>
      <c r="H56" s="46"/>
      <c r="I56" s="47">
        <v>0</v>
      </c>
      <c r="J56" s="45"/>
      <c r="K56" s="46"/>
      <c r="L56" s="47">
        <v>0</v>
      </c>
      <c r="M56" s="45">
        <f t="shared" si="3"/>
        <v>0</v>
      </c>
      <c r="N56" s="46">
        <f t="shared" si="4"/>
        <v>0</v>
      </c>
      <c r="O56" s="47">
        <f t="shared" ref="O56:O69" si="5">SUM(F56,I56,L56)</f>
        <v>0</v>
      </c>
    </row>
    <row r="57" spans="2:15" ht="11.25" customHeight="1">
      <c r="B57" s="266"/>
      <c r="C57" s="13" t="s">
        <v>62</v>
      </c>
      <c r="D57" s="39">
        <v>1</v>
      </c>
      <c r="E57" s="40">
        <v>8</v>
      </c>
      <c r="F57" s="41"/>
      <c r="G57" s="39"/>
      <c r="H57" s="40">
        <f>2+1+1+1+1+1+1+1</f>
        <v>9</v>
      </c>
      <c r="I57" s="41">
        <v>1</v>
      </c>
      <c r="J57" s="39"/>
      <c r="K57" s="40">
        <f>7+3+3+4+3+4+3+5+1</f>
        <v>33</v>
      </c>
      <c r="L57" s="41">
        <f>4+1+2+2+2+2+1+2+1+2+1+2+1+2+2+2</f>
        <v>29</v>
      </c>
      <c r="M57" s="45">
        <f t="shared" si="3"/>
        <v>1</v>
      </c>
      <c r="N57" s="46">
        <f t="shared" si="4"/>
        <v>50</v>
      </c>
      <c r="O57" s="47">
        <f t="shared" si="5"/>
        <v>30</v>
      </c>
    </row>
    <row r="58" spans="2:15" ht="11.25" customHeight="1">
      <c r="B58" s="266"/>
      <c r="C58" s="13" t="s">
        <v>63</v>
      </c>
      <c r="D58" s="45">
        <v>0</v>
      </c>
      <c r="E58" s="46"/>
      <c r="F58" s="47">
        <v>9</v>
      </c>
      <c r="G58" s="45">
        <v>9</v>
      </c>
      <c r="H58" s="46"/>
      <c r="I58" s="47"/>
      <c r="J58" s="45"/>
      <c r="K58" s="46"/>
      <c r="L58" s="47">
        <v>27</v>
      </c>
      <c r="M58" s="45">
        <f t="shared" si="3"/>
        <v>9</v>
      </c>
      <c r="N58" s="46">
        <f t="shared" si="4"/>
        <v>0</v>
      </c>
      <c r="O58" s="47">
        <f t="shared" si="5"/>
        <v>36</v>
      </c>
    </row>
    <row r="59" spans="2:15" ht="11.25" customHeight="1">
      <c r="B59" s="266"/>
      <c r="C59" s="13" t="s">
        <v>64</v>
      </c>
      <c r="D59" s="45"/>
      <c r="E59" s="46">
        <v>13</v>
      </c>
      <c r="F59" s="47"/>
      <c r="G59" s="45"/>
      <c r="H59" s="46"/>
      <c r="I59" s="47"/>
      <c r="J59" s="45"/>
      <c r="K59" s="46">
        <v>40</v>
      </c>
      <c r="L59" s="47">
        <v>24</v>
      </c>
      <c r="M59" s="45">
        <f t="shared" si="3"/>
        <v>0</v>
      </c>
      <c r="N59" s="46">
        <f t="shared" si="4"/>
        <v>53</v>
      </c>
      <c r="O59" s="47">
        <f t="shared" si="5"/>
        <v>24</v>
      </c>
    </row>
    <row r="60" spans="2:15" ht="11.25" customHeight="1">
      <c r="B60" s="266"/>
      <c r="C60" s="13" t="s">
        <v>65</v>
      </c>
      <c r="D60" s="45"/>
      <c r="E60" s="46"/>
      <c r="F60" s="47"/>
      <c r="G60" s="45"/>
      <c r="H60" s="46"/>
      <c r="I60" s="47"/>
      <c r="J60" s="45"/>
      <c r="K60" s="46"/>
      <c r="L60" s="47"/>
      <c r="M60" s="45">
        <f t="shared" si="3"/>
        <v>0</v>
      </c>
      <c r="N60" s="46">
        <f t="shared" si="4"/>
        <v>0</v>
      </c>
      <c r="O60" s="47">
        <f t="shared" si="5"/>
        <v>0</v>
      </c>
    </row>
    <row r="61" spans="2:15" ht="11.25" customHeight="1">
      <c r="B61" s="266"/>
      <c r="C61" s="13" t="s">
        <v>66</v>
      </c>
      <c r="D61" s="45"/>
      <c r="E61" s="46">
        <v>1</v>
      </c>
      <c r="F61" s="47"/>
      <c r="G61" s="45"/>
      <c r="H61" s="46"/>
      <c r="I61" s="47"/>
      <c r="J61" s="45">
        <v>4</v>
      </c>
      <c r="K61" s="46"/>
      <c r="L61" s="47">
        <v>3</v>
      </c>
      <c r="M61" s="45">
        <f t="shared" si="3"/>
        <v>4</v>
      </c>
      <c r="N61" s="46">
        <f t="shared" si="4"/>
        <v>1</v>
      </c>
      <c r="O61" s="47">
        <f t="shared" si="5"/>
        <v>3</v>
      </c>
    </row>
    <row r="62" spans="2:15" ht="11.25" customHeight="1">
      <c r="B62" s="266"/>
      <c r="C62" s="13" t="s">
        <v>67</v>
      </c>
      <c r="D62" s="45">
        <v>1</v>
      </c>
      <c r="E62" s="46"/>
      <c r="F62" s="47"/>
      <c r="G62" s="45">
        <v>2</v>
      </c>
      <c r="H62" s="46"/>
      <c r="I62" s="47"/>
      <c r="J62" s="45"/>
      <c r="K62" s="46"/>
      <c r="L62" s="47">
        <v>1</v>
      </c>
      <c r="M62" s="45">
        <f t="shared" si="3"/>
        <v>3</v>
      </c>
      <c r="N62" s="46">
        <f t="shared" si="4"/>
        <v>0</v>
      </c>
      <c r="O62" s="47">
        <f t="shared" si="5"/>
        <v>1</v>
      </c>
    </row>
    <row r="63" spans="2:15" ht="11.25" customHeight="1">
      <c r="B63" s="266"/>
      <c r="C63" s="13" t="s">
        <v>68</v>
      </c>
      <c r="D63" s="45"/>
      <c r="E63" s="46">
        <v>1</v>
      </c>
      <c r="F63" s="47"/>
      <c r="G63" s="45"/>
      <c r="H63" s="46"/>
      <c r="I63" s="47"/>
      <c r="J63" s="45">
        <v>4</v>
      </c>
      <c r="K63" s="46"/>
      <c r="L63" s="47">
        <v>5</v>
      </c>
      <c r="M63" s="45">
        <f t="shared" si="3"/>
        <v>4</v>
      </c>
      <c r="N63" s="46">
        <f t="shared" si="4"/>
        <v>1</v>
      </c>
      <c r="O63" s="47">
        <f t="shared" si="5"/>
        <v>5</v>
      </c>
    </row>
    <row r="64" spans="2:15" ht="11.25" customHeight="1">
      <c r="B64" s="266"/>
      <c r="C64" s="13" t="s">
        <v>69</v>
      </c>
      <c r="D64" s="45"/>
      <c r="E64" s="46"/>
      <c r="F64" s="47">
        <v>5</v>
      </c>
      <c r="G64" s="45">
        <v>6</v>
      </c>
      <c r="H64" s="46"/>
      <c r="I64" s="47">
        <v>0</v>
      </c>
      <c r="J64" s="45"/>
      <c r="K64" s="46"/>
      <c r="L64" s="47">
        <v>9</v>
      </c>
      <c r="M64" s="45">
        <f t="shared" si="3"/>
        <v>6</v>
      </c>
      <c r="N64" s="46">
        <f t="shared" si="4"/>
        <v>0</v>
      </c>
      <c r="O64" s="47">
        <f t="shared" si="5"/>
        <v>14</v>
      </c>
    </row>
    <row r="65" spans="2:15" ht="11.25" customHeight="1">
      <c r="B65" s="266"/>
      <c r="C65" s="13" t="s">
        <v>70</v>
      </c>
      <c r="D65" s="39"/>
      <c r="E65" s="40">
        <v>1</v>
      </c>
      <c r="F65" s="41"/>
      <c r="G65" s="39">
        <v>4</v>
      </c>
      <c r="H65" s="40">
        <v>2</v>
      </c>
      <c r="I65" s="41"/>
      <c r="J65" s="39"/>
      <c r="K65" s="40"/>
      <c r="L65" s="41">
        <v>8</v>
      </c>
      <c r="M65" s="45">
        <f t="shared" si="3"/>
        <v>4</v>
      </c>
      <c r="N65" s="46">
        <f t="shared" si="4"/>
        <v>3</v>
      </c>
      <c r="O65" s="47">
        <f t="shared" si="5"/>
        <v>8</v>
      </c>
    </row>
    <row r="66" spans="2:15" ht="11.25" customHeight="1">
      <c r="B66" s="266"/>
      <c r="C66" s="13" t="s">
        <v>71</v>
      </c>
      <c r="D66" s="45">
        <v>1</v>
      </c>
      <c r="E66" s="46"/>
      <c r="F66" s="47"/>
      <c r="G66" s="45"/>
      <c r="H66" s="46"/>
      <c r="I66" s="47"/>
      <c r="J66" s="45">
        <v>3</v>
      </c>
      <c r="K66" s="46"/>
      <c r="L66" s="47"/>
      <c r="M66" s="45">
        <f t="shared" si="3"/>
        <v>4</v>
      </c>
      <c r="N66" s="46">
        <f t="shared" si="4"/>
        <v>0</v>
      </c>
      <c r="O66" s="47">
        <f t="shared" si="5"/>
        <v>0</v>
      </c>
    </row>
    <row r="67" spans="2:15" ht="11.25" customHeight="1">
      <c r="B67" s="266"/>
      <c r="C67" s="13" t="s">
        <v>72</v>
      </c>
      <c r="D67" s="45"/>
      <c r="E67" s="46">
        <v>1</v>
      </c>
      <c r="F67" s="47"/>
      <c r="G67" s="45"/>
      <c r="H67" s="46"/>
      <c r="I67" s="47"/>
      <c r="J67" s="45"/>
      <c r="K67" s="46"/>
      <c r="L67" s="47"/>
      <c r="M67" s="45">
        <f t="shared" si="3"/>
        <v>0</v>
      </c>
      <c r="N67" s="46">
        <f t="shared" si="4"/>
        <v>1</v>
      </c>
      <c r="O67" s="47">
        <f t="shared" si="5"/>
        <v>0</v>
      </c>
    </row>
    <row r="68" spans="2:15" ht="11.25" customHeight="1">
      <c r="B68" s="266"/>
      <c r="C68" s="13" t="s">
        <v>73</v>
      </c>
      <c r="D68" s="45"/>
      <c r="E68" s="46">
        <v>1</v>
      </c>
      <c r="F68" s="47"/>
      <c r="G68" s="45"/>
      <c r="H68" s="46"/>
      <c r="I68" s="47"/>
      <c r="J68" s="45"/>
      <c r="K68" s="46">
        <v>6</v>
      </c>
      <c r="L68" s="47"/>
      <c r="M68" s="45">
        <f t="shared" si="3"/>
        <v>0</v>
      </c>
      <c r="N68" s="46">
        <f t="shared" si="4"/>
        <v>7</v>
      </c>
      <c r="O68" s="47">
        <f t="shared" si="5"/>
        <v>0</v>
      </c>
    </row>
    <row r="69" spans="2:15" ht="11.25" customHeight="1">
      <c r="B69" s="267"/>
      <c r="C69" s="15" t="s">
        <v>74</v>
      </c>
      <c r="D69" s="68"/>
      <c r="E69" s="95">
        <v>1</v>
      </c>
      <c r="F69" s="96"/>
      <c r="G69" s="68">
        <v>4</v>
      </c>
      <c r="H69" s="95"/>
      <c r="I69" s="96">
        <v>2</v>
      </c>
      <c r="J69" s="68"/>
      <c r="K69" s="95"/>
      <c r="L69" s="96">
        <v>2</v>
      </c>
      <c r="M69" s="290">
        <f t="shared" si="3"/>
        <v>4</v>
      </c>
      <c r="N69" s="289">
        <f t="shared" si="4"/>
        <v>1</v>
      </c>
      <c r="O69" s="291">
        <f t="shared" si="5"/>
        <v>4</v>
      </c>
    </row>
    <row r="70" spans="2:15" ht="11.25" customHeight="1">
      <c r="B70" s="263" t="s">
        <v>75</v>
      </c>
      <c r="C70" s="264"/>
      <c r="D70" s="97">
        <f t="shared" ref="D70:O70" si="6">SUM(D7:D69)</f>
        <v>73</v>
      </c>
      <c r="E70" s="98">
        <f t="shared" si="6"/>
        <v>125</v>
      </c>
      <c r="F70" s="99">
        <f t="shared" si="6"/>
        <v>162</v>
      </c>
      <c r="G70" s="97">
        <f t="shared" si="6"/>
        <v>241</v>
      </c>
      <c r="H70" s="98">
        <f t="shared" si="6"/>
        <v>234</v>
      </c>
      <c r="I70" s="99">
        <f t="shared" si="6"/>
        <v>227</v>
      </c>
      <c r="J70" s="97">
        <f t="shared" si="6"/>
        <v>152</v>
      </c>
      <c r="K70" s="98">
        <f t="shared" si="6"/>
        <v>171</v>
      </c>
      <c r="L70" s="99">
        <f t="shared" si="6"/>
        <v>509</v>
      </c>
      <c r="M70" s="97">
        <f t="shared" si="6"/>
        <v>466</v>
      </c>
      <c r="N70" s="292">
        <f t="shared" si="6"/>
        <v>530</v>
      </c>
      <c r="O70" s="293">
        <f t="shared" si="6"/>
        <v>898</v>
      </c>
    </row>
    <row r="71" spans="2:15" ht="6" customHeight="1"/>
  </sheetData>
  <mergeCells count="11">
    <mergeCell ref="B8:B20"/>
    <mergeCell ref="B70:C70"/>
    <mergeCell ref="B55:B69"/>
    <mergeCell ref="B43:B54"/>
    <mergeCell ref="B21:B42"/>
    <mergeCell ref="D5:F5"/>
    <mergeCell ref="G5:I5"/>
    <mergeCell ref="J5:L5"/>
    <mergeCell ref="M5:O5"/>
    <mergeCell ref="B7:C7"/>
    <mergeCell ref="B5:C6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99" firstPageNumber="15" orientation="portrait" useFirstPageNumber="1" r:id="rId1"/>
  <headerFoot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39F7-595F-4E5B-B3AB-DEA01C44FA78}">
  <sheetPr>
    <pageSetUpPr fitToPage="1"/>
  </sheetPr>
  <dimension ref="A1:Q68"/>
  <sheetViews>
    <sheetView showZeros="0" view="pageBreakPreview" zoomScale="110" zoomScaleNormal="100" zoomScaleSheetLayoutView="110" workbookViewId="0">
      <pane xSplit="3" ySplit="3" topLeftCell="D35" activePane="bottomRight" state="frozen"/>
      <selection activeCell="C73" sqref="C73"/>
      <selection pane="topRight" activeCell="C73" sqref="C73"/>
      <selection pane="bottomLeft" activeCell="C73" sqref="C73"/>
      <selection pane="bottomRight" activeCell="Q63" sqref="Q63"/>
    </sheetView>
  </sheetViews>
  <sheetFormatPr defaultColWidth="9" defaultRowHeight="13"/>
  <cols>
    <col min="1" max="1" width="1" style="3" customWidth="1"/>
    <col min="2" max="2" width="2.7265625" style="3" customWidth="1"/>
    <col min="3" max="3" width="8.36328125" style="3" customWidth="1"/>
    <col min="4" max="11" width="11.36328125" style="24" customWidth="1"/>
    <col min="12" max="12" width="1" style="3" customWidth="1"/>
    <col min="13" max="16384" width="9" style="20"/>
  </cols>
  <sheetData>
    <row r="1" spans="2:11" ht="6" customHeight="1"/>
    <row r="2" spans="2:11">
      <c r="B2" s="1" t="s">
        <v>133</v>
      </c>
      <c r="E2" s="100"/>
    </row>
    <row r="3" spans="2:11" ht="21.75" customHeight="1">
      <c r="B3" s="258"/>
      <c r="C3" s="259"/>
      <c r="D3" s="101" t="s">
        <v>123</v>
      </c>
      <c r="E3" s="101" t="s">
        <v>124</v>
      </c>
      <c r="F3" s="101" t="s">
        <v>141</v>
      </c>
      <c r="G3" s="101" t="s">
        <v>125</v>
      </c>
      <c r="H3" s="101" t="s">
        <v>126</v>
      </c>
      <c r="I3" s="101" t="s">
        <v>127</v>
      </c>
      <c r="J3" s="101" t="s">
        <v>128</v>
      </c>
      <c r="K3" s="101" t="s">
        <v>129</v>
      </c>
    </row>
    <row r="4" spans="2:11" ht="12" customHeight="1">
      <c r="B4" s="257" t="s">
        <v>8</v>
      </c>
      <c r="C4" s="257"/>
      <c r="D4" s="102">
        <v>246</v>
      </c>
      <c r="E4" s="102">
        <v>192</v>
      </c>
      <c r="F4" s="102">
        <v>326</v>
      </c>
      <c r="G4" s="102">
        <v>123</v>
      </c>
      <c r="H4" s="103">
        <v>24</v>
      </c>
      <c r="I4" s="102">
        <v>39</v>
      </c>
      <c r="J4" s="103">
        <v>5</v>
      </c>
      <c r="K4" s="102">
        <v>122</v>
      </c>
    </row>
    <row r="5" spans="2:11" ht="12" customHeight="1">
      <c r="B5" s="268" t="s">
        <v>9</v>
      </c>
      <c r="C5" s="12" t="s">
        <v>10</v>
      </c>
      <c r="D5" s="104">
        <v>11</v>
      </c>
      <c r="E5" s="104">
        <v>44</v>
      </c>
      <c r="F5" s="104">
        <v>27</v>
      </c>
      <c r="G5" s="104">
        <v>26</v>
      </c>
      <c r="H5" s="104">
        <v>0</v>
      </c>
      <c r="I5" s="104">
        <v>1</v>
      </c>
      <c r="J5" s="104">
        <v>0</v>
      </c>
      <c r="K5" s="104">
        <v>4</v>
      </c>
    </row>
    <row r="6" spans="2:11" ht="12" customHeight="1">
      <c r="B6" s="269"/>
      <c r="C6" s="13" t="s">
        <v>11</v>
      </c>
      <c r="D6" s="105">
        <v>7</v>
      </c>
      <c r="E6" s="105">
        <v>49</v>
      </c>
      <c r="F6" s="105">
        <v>27</v>
      </c>
      <c r="G6" s="105">
        <v>1</v>
      </c>
      <c r="H6" s="105"/>
      <c r="I6" s="105">
        <v>1</v>
      </c>
      <c r="J6" s="105"/>
      <c r="K6" s="105"/>
    </row>
    <row r="7" spans="2:11" ht="12" customHeight="1">
      <c r="B7" s="269"/>
      <c r="C7" s="13" t="s">
        <v>12</v>
      </c>
      <c r="D7" s="106">
        <v>46</v>
      </c>
      <c r="E7" s="106">
        <v>42</v>
      </c>
      <c r="F7" s="106">
        <v>9</v>
      </c>
      <c r="G7" s="106">
        <v>23</v>
      </c>
      <c r="H7" s="106">
        <v>0</v>
      </c>
      <c r="I7" s="106"/>
      <c r="J7" s="106"/>
      <c r="K7" s="106"/>
    </row>
    <row r="8" spans="2:11" ht="12" customHeight="1">
      <c r="B8" s="269"/>
      <c r="C8" s="13" t="s">
        <v>13</v>
      </c>
      <c r="D8" s="107">
        <v>29</v>
      </c>
      <c r="E8" s="107">
        <v>17</v>
      </c>
      <c r="F8" s="107">
        <v>30</v>
      </c>
      <c r="G8" s="107">
        <v>15</v>
      </c>
      <c r="H8" s="107">
        <v>0</v>
      </c>
      <c r="I8" s="107">
        <v>5</v>
      </c>
      <c r="J8" s="107">
        <v>0</v>
      </c>
      <c r="K8" s="107">
        <v>7</v>
      </c>
    </row>
    <row r="9" spans="2:11" ht="12" customHeight="1">
      <c r="B9" s="269"/>
      <c r="C9" s="14" t="s">
        <v>14</v>
      </c>
      <c r="D9" s="108">
        <v>21</v>
      </c>
      <c r="E9" s="108">
        <v>4</v>
      </c>
      <c r="F9" s="108">
        <v>6</v>
      </c>
      <c r="G9" s="108">
        <v>22</v>
      </c>
      <c r="H9" s="109">
        <v>0</v>
      </c>
      <c r="I9" s="110">
        <v>3</v>
      </c>
      <c r="J9" s="109"/>
      <c r="K9" s="108">
        <v>11</v>
      </c>
    </row>
    <row r="10" spans="2:11" ht="12" customHeight="1">
      <c r="B10" s="269"/>
      <c r="C10" s="13" t="s">
        <v>15</v>
      </c>
      <c r="D10" s="106">
        <v>9</v>
      </c>
      <c r="E10" s="106">
        <v>2</v>
      </c>
      <c r="F10" s="106">
        <v>5</v>
      </c>
      <c r="G10" s="106">
        <v>1</v>
      </c>
      <c r="H10" s="106">
        <v>1</v>
      </c>
      <c r="I10" s="106">
        <v>0</v>
      </c>
      <c r="J10" s="106">
        <v>0</v>
      </c>
      <c r="K10" s="106">
        <v>2</v>
      </c>
    </row>
    <row r="11" spans="2:11" ht="12" customHeight="1">
      <c r="B11" s="269"/>
      <c r="C11" s="14" t="s">
        <v>16</v>
      </c>
      <c r="D11" s="111">
        <v>32</v>
      </c>
      <c r="E11" s="111">
        <v>6</v>
      </c>
      <c r="F11" s="111">
        <v>11</v>
      </c>
      <c r="G11" s="111">
        <v>7</v>
      </c>
      <c r="H11" s="111"/>
      <c r="I11" s="111"/>
      <c r="J11" s="111"/>
      <c r="K11" s="111">
        <v>19</v>
      </c>
    </row>
    <row r="12" spans="2:11" ht="12" customHeight="1">
      <c r="B12" s="269"/>
      <c r="C12" s="13" t="s">
        <v>17</v>
      </c>
      <c r="D12" s="106">
        <v>2</v>
      </c>
      <c r="E12" s="106">
        <v>3</v>
      </c>
      <c r="F12" s="106"/>
      <c r="G12" s="106">
        <v>1</v>
      </c>
      <c r="H12" s="106"/>
      <c r="I12" s="106"/>
      <c r="J12" s="106"/>
      <c r="K12" s="106"/>
    </row>
    <row r="13" spans="2:11" ht="12" customHeight="1">
      <c r="B13" s="269"/>
      <c r="C13" s="17" t="s">
        <v>18</v>
      </c>
      <c r="D13" s="112">
        <v>33</v>
      </c>
      <c r="E13" s="112">
        <v>56</v>
      </c>
      <c r="F13" s="112">
        <v>47</v>
      </c>
      <c r="G13" s="112">
        <v>32</v>
      </c>
      <c r="H13" s="112"/>
      <c r="I13" s="112">
        <v>2</v>
      </c>
      <c r="J13" s="112"/>
      <c r="K13" s="112">
        <v>7</v>
      </c>
    </row>
    <row r="14" spans="2:11" ht="12" customHeight="1">
      <c r="B14" s="269"/>
      <c r="C14" s="13" t="s">
        <v>19</v>
      </c>
      <c r="D14" s="113">
        <v>56</v>
      </c>
      <c r="E14" s="113">
        <v>63</v>
      </c>
      <c r="F14" s="113">
        <v>16</v>
      </c>
      <c r="G14" s="113">
        <v>31</v>
      </c>
      <c r="H14" s="113">
        <v>10</v>
      </c>
      <c r="I14" s="113">
        <v>14</v>
      </c>
      <c r="J14" s="113">
        <v>2</v>
      </c>
      <c r="K14" s="113">
        <v>6</v>
      </c>
    </row>
    <row r="15" spans="2:11" ht="12" customHeight="1">
      <c r="B15" s="269"/>
      <c r="C15" s="13" t="s">
        <v>20</v>
      </c>
      <c r="D15" s="106">
        <v>68</v>
      </c>
      <c r="E15" s="106">
        <v>20</v>
      </c>
      <c r="F15" s="106">
        <v>1</v>
      </c>
      <c r="G15" s="106">
        <v>1</v>
      </c>
      <c r="H15" s="106"/>
      <c r="I15" s="106"/>
      <c r="J15" s="106"/>
      <c r="K15" s="106">
        <v>1</v>
      </c>
    </row>
    <row r="16" spans="2:11" ht="12" customHeight="1">
      <c r="B16" s="269"/>
      <c r="C16" s="13" t="s">
        <v>21</v>
      </c>
      <c r="D16" s="106">
        <v>16</v>
      </c>
      <c r="E16" s="106">
        <v>20</v>
      </c>
      <c r="F16" s="106">
        <v>12</v>
      </c>
      <c r="G16" s="106">
        <v>2</v>
      </c>
      <c r="H16" s="106"/>
      <c r="I16" s="106">
        <v>0</v>
      </c>
      <c r="J16" s="106"/>
      <c r="K16" s="106">
        <v>3</v>
      </c>
    </row>
    <row r="17" spans="2:17" ht="12" customHeight="1">
      <c r="B17" s="270"/>
      <c r="C17" s="15" t="s">
        <v>22</v>
      </c>
      <c r="D17" s="114"/>
      <c r="E17" s="114">
        <v>7</v>
      </c>
      <c r="F17" s="114">
        <v>1</v>
      </c>
      <c r="G17" s="114"/>
      <c r="H17" s="115"/>
      <c r="I17" s="115"/>
      <c r="J17" s="115"/>
      <c r="K17" s="114"/>
    </row>
    <row r="18" spans="2:17" ht="12" customHeight="1">
      <c r="B18" s="268" t="s">
        <v>23</v>
      </c>
      <c r="C18" s="12" t="s">
        <v>24</v>
      </c>
      <c r="D18" s="116">
        <v>47</v>
      </c>
      <c r="E18" s="116">
        <v>35</v>
      </c>
      <c r="F18" s="116">
        <v>10</v>
      </c>
      <c r="G18" s="116">
        <v>56</v>
      </c>
      <c r="H18" s="117">
        <v>1</v>
      </c>
      <c r="I18" s="117">
        <v>25</v>
      </c>
      <c r="J18" s="117">
        <v>2</v>
      </c>
      <c r="K18" s="116">
        <v>0</v>
      </c>
      <c r="L18" s="9"/>
      <c r="M18" s="21"/>
      <c r="N18" s="21"/>
      <c r="O18" s="21"/>
      <c r="P18" s="21"/>
      <c r="Q18" s="21"/>
    </row>
    <row r="19" spans="2:17" ht="12" customHeight="1">
      <c r="B19" s="269"/>
      <c r="C19" s="13" t="s">
        <v>25</v>
      </c>
      <c r="D19" s="118">
        <v>92</v>
      </c>
      <c r="E19" s="118">
        <v>3</v>
      </c>
      <c r="F19" s="118">
        <v>188</v>
      </c>
      <c r="G19" s="118">
        <v>90</v>
      </c>
      <c r="H19" s="118">
        <v>1</v>
      </c>
      <c r="I19" s="118">
        <v>21</v>
      </c>
      <c r="J19" s="118">
        <v>2</v>
      </c>
      <c r="K19" s="118">
        <v>17</v>
      </c>
    </row>
    <row r="20" spans="2:17" ht="12" customHeight="1">
      <c r="B20" s="269"/>
      <c r="C20" s="14" t="s">
        <v>26</v>
      </c>
      <c r="D20" s="111">
        <v>8</v>
      </c>
      <c r="E20" s="111">
        <v>11</v>
      </c>
      <c r="F20" s="111">
        <v>1</v>
      </c>
      <c r="G20" s="111">
        <v>2</v>
      </c>
      <c r="H20" s="111">
        <v>0</v>
      </c>
      <c r="I20" s="111">
        <v>0</v>
      </c>
      <c r="J20" s="111">
        <v>0</v>
      </c>
      <c r="K20" s="111">
        <v>0</v>
      </c>
    </row>
    <row r="21" spans="2:17" ht="12" customHeight="1">
      <c r="B21" s="269"/>
      <c r="C21" s="13" t="s">
        <v>27</v>
      </c>
      <c r="D21" s="106"/>
      <c r="E21" s="106"/>
      <c r="F21" s="106"/>
      <c r="G21" s="106"/>
      <c r="H21" s="106"/>
      <c r="I21" s="106"/>
      <c r="J21" s="106"/>
      <c r="K21" s="106"/>
    </row>
    <row r="22" spans="2:17" ht="12" customHeight="1">
      <c r="B22" s="269"/>
      <c r="C22" s="13" t="s">
        <v>28</v>
      </c>
      <c r="D22" s="106">
        <v>62</v>
      </c>
      <c r="E22" s="106">
        <v>51</v>
      </c>
      <c r="F22" s="106">
        <v>35</v>
      </c>
      <c r="G22" s="106">
        <v>38</v>
      </c>
      <c r="H22" s="106">
        <v>4</v>
      </c>
      <c r="I22" s="106">
        <v>66</v>
      </c>
      <c r="J22" s="106">
        <v>0</v>
      </c>
      <c r="K22" s="106">
        <v>8</v>
      </c>
    </row>
    <row r="23" spans="2:17" ht="12" customHeight="1">
      <c r="B23" s="269"/>
      <c r="C23" s="13" t="s">
        <v>29</v>
      </c>
      <c r="D23" s="106">
        <v>5</v>
      </c>
      <c r="E23" s="106">
        <v>17</v>
      </c>
      <c r="F23" s="106">
        <v>2</v>
      </c>
      <c r="G23" s="106">
        <v>2</v>
      </c>
      <c r="H23" s="106"/>
      <c r="I23" s="106">
        <v>1</v>
      </c>
      <c r="J23" s="106"/>
      <c r="K23" s="106"/>
    </row>
    <row r="24" spans="2:17" ht="12" customHeight="1">
      <c r="B24" s="269"/>
      <c r="C24" s="13" t="s">
        <v>30</v>
      </c>
      <c r="D24" s="106">
        <v>8</v>
      </c>
      <c r="E24" s="106">
        <v>3</v>
      </c>
      <c r="F24" s="106">
        <v>4</v>
      </c>
      <c r="G24" s="106">
        <v>3</v>
      </c>
      <c r="H24" s="106">
        <v>0</v>
      </c>
      <c r="I24" s="106"/>
      <c r="J24" s="106"/>
      <c r="K24" s="106">
        <v>3</v>
      </c>
    </row>
    <row r="25" spans="2:17" ht="12" customHeight="1">
      <c r="B25" s="269"/>
      <c r="C25" s="13" t="s">
        <v>31</v>
      </c>
      <c r="D25" s="106">
        <v>9</v>
      </c>
      <c r="E25" s="106"/>
      <c r="F25" s="106">
        <v>6</v>
      </c>
      <c r="G25" s="106"/>
      <c r="H25" s="106"/>
      <c r="I25" s="106"/>
      <c r="J25" s="106"/>
      <c r="K25" s="106"/>
    </row>
    <row r="26" spans="2:17" ht="12" customHeight="1">
      <c r="B26" s="269"/>
      <c r="C26" s="13" t="s">
        <v>32</v>
      </c>
      <c r="D26" s="106"/>
      <c r="E26" s="106"/>
      <c r="F26" s="106"/>
      <c r="G26" s="106"/>
      <c r="H26" s="106"/>
      <c r="I26" s="106"/>
      <c r="J26" s="106"/>
      <c r="K26" s="106"/>
    </row>
    <row r="27" spans="2:17" ht="12" customHeight="1">
      <c r="B27" s="269"/>
      <c r="C27" s="13" t="s">
        <v>33</v>
      </c>
      <c r="D27" s="106"/>
      <c r="E27" s="106"/>
      <c r="F27" s="106"/>
      <c r="G27" s="106"/>
      <c r="H27" s="106"/>
      <c r="I27" s="106"/>
      <c r="J27" s="106"/>
      <c r="K27" s="106">
        <v>4</v>
      </c>
    </row>
    <row r="28" spans="2:17" ht="12" customHeight="1">
      <c r="B28" s="269"/>
      <c r="C28" s="13" t="s">
        <v>34</v>
      </c>
      <c r="D28" s="106">
        <v>3</v>
      </c>
      <c r="E28" s="106">
        <v>6</v>
      </c>
      <c r="F28" s="106">
        <v>2</v>
      </c>
      <c r="G28" s="106">
        <v>5</v>
      </c>
      <c r="H28" s="106"/>
      <c r="I28" s="106">
        <v>4</v>
      </c>
      <c r="J28" s="106">
        <v>1</v>
      </c>
      <c r="K28" s="106"/>
    </row>
    <row r="29" spans="2:17" ht="12" customHeight="1">
      <c r="B29" s="269"/>
      <c r="C29" s="13" t="s">
        <v>35</v>
      </c>
      <c r="D29" s="106">
        <v>5</v>
      </c>
      <c r="E29" s="106"/>
      <c r="F29" s="106"/>
      <c r="G29" s="106"/>
      <c r="H29" s="106"/>
      <c r="I29" s="106"/>
      <c r="J29" s="106"/>
      <c r="K29" s="106"/>
    </row>
    <row r="30" spans="2:17" ht="12" customHeight="1">
      <c r="B30" s="269"/>
      <c r="C30" s="14" t="s">
        <v>36</v>
      </c>
      <c r="D30" s="119">
        <v>4</v>
      </c>
      <c r="E30" s="119"/>
      <c r="F30" s="119"/>
      <c r="G30" s="119"/>
      <c r="H30" s="119"/>
      <c r="I30" s="119"/>
      <c r="J30" s="119"/>
      <c r="K30" s="119"/>
    </row>
    <row r="31" spans="2:17" ht="12" customHeight="1">
      <c r="B31" s="269"/>
      <c r="C31" s="13" t="s">
        <v>37</v>
      </c>
      <c r="D31" s="120"/>
      <c r="E31" s="120"/>
      <c r="F31" s="120"/>
      <c r="G31" s="120"/>
      <c r="H31" s="23"/>
      <c r="I31" s="23"/>
      <c r="J31" s="23"/>
      <c r="K31" s="120"/>
    </row>
    <row r="32" spans="2:17" ht="12" customHeight="1">
      <c r="B32" s="269"/>
      <c r="C32" s="13" t="s">
        <v>38</v>
      </c>
      <c r="D32" s="106"/>
      <c r="E32" s="106">
        <v>8</v>
      </c>
      <c r="F32" s="106">
        <v>3</v>
      </c>
      <c r="G32" s="106">
        <v>3</v>
      </c>
      <c r="H32" s="106"/>
      <c r="I32" s="106"/>
      <c r="J32" s="106"/>
      <c r="K32" s="106"/>
    </row>
    <row r="33" spans="2:11" ht="12" customHeight="1">
      <c r="B33" s="269"/>
      <c r="C33" s="13" t="s">
        <v>39</v>
      </c>
      <c r="D33" s="106"/>
      <c r="E33" s="106"/>
      <c r="F33" s="106"/>
      <c r="G33" s="106"/>
      <c r="H33" s="106"/>
      <c r="I33" s="106"/>
      <c r="J33" s="106"/>
      <c r="K33" s="106"/>
    </row>
    <row r="34" spans="2:11" ht="12" customHeight="1">
      <c r="B34" s="269"/>
      <c r="C34" s="13" t="s">
        <v>40</v>
      </c>
      <c r="D34" s="106">
        <v>7</v>
      </c>
      <c r="E34" s="106">
        <v>22</v>
      </c>
      <c r="F34" s="106">
        <v>2</v>
      </c>
      <c r="G34" s="106">
        <v>12</v>
      </c>
      <c r="H34" s="106">
        <v>0</v>
      </c>
      <c r="I34" s="106">
        <v>12</v>
      </c>
      <c r="J34" s="106">
        <v>0</v>
      </c>
      <c r="K34" s="106">
        <v>0</v>
      </c>
    </row>
    <row r="35" spans="2:11" ht="12" customHeight="1">
      <c r="B35" s="269"/>
      <c r="C35" s="13" t="s">
        <v>41</v>
      </c>
      <c r="D35" s="106">
        <v>3</v>
      </c>
      <c r="E35" s="106">
        <v>9</v>
      </c>
      <c r="F35" s="106">
        <v>10</v>
      </c>
      <c r="G35" s="106">
        <v>1</v>
      </c>
      <c r="H35" s="106">
        <v>0</v>
      </c>
      <c r="I35" s="106">
        <v>1</v>
      </c>
      <c r="J35" s="106">
        <v>0</v>
      </c>
      <c r="K35" s="106">
        <v>0</v>
      </c>
    </row>
    <row r="36" spans="2:11" ht="12" customHeight="1">
      <c r="B36" s="269"/>
      <c r="C36" s="13" t="s">
        <v>42</v>
      </c>
      <c r="D36" s="106">
        <v>4</v>
      </c>
      <c r="E36" s="106">
        <v>10</v>
      </c>
      <c r="F36" s="106">
        <v>10</v>
      </c>
      <c r="G36" s="106">
        <v>8</v>
      </c>
      <c r="H36" s="106">
        <v>0</v>
      </c>
      <c r="I36" s="106"/>
      <c r="J36" s="106">
        <v>0</v>
      </c>
      <c r="K36" s="106">
        <v>0</v>
      </c>
    </row>
    <row r="37" spans="2:11" ht="12" customHeight="1">
      <c r="B37" s="269"/>
      <c r="C37" s="13" t="s">
        <v>43</v>
      </c>
      <c r="D37" s="106">
        <v>1</v>
      </c>
      <c r="E37" s="106"/>
      <c r="F37" s="106"/>
      <c r="G37" s="106"/>
      <c r="H37" s="106"/>
      <c r="I37" s="106"/>
      <c r="J37" s="106"/>
      <c r="K37" s="106"/>
    </row>
    <row r="38" spans="2:11" ht="12" customHeight="1">
      <c r="B38" s="269"/>
      <c r="C38" s="13" t="s">
        <v>44</v>
      </c>
      <c r="D38" s="106">
        <v>1</v>
      </c>
      <c r="E38" s="106">
        <v>1</v>
      </c>
      <c r="F38" s="106"/>
      <c r="G38" s="106"/>
      <c r="H38" s="106"/>
      <c r="I38" s="106">
        <v>1</v>
      </c>
      <c r="J38" s="106"/>
      <c r="K38" s="106"/>
    </row>
    <row r="39" spans="2:11" ht="12" customHeight="1">
      <c r="B39" s="270"/>
      <c r="C39" s="15" t="s">
        <v>45</v>
      </c>
      <c r="D39" s="114"/>
      <c r="E39" s="114"/>
      <c r="F39" s="114"/>
      <c r="G39" s="114"/>
      <c r="H39" s="115"/>
      <c r="I39" s="115"/>
      <c r="J39" s="115"/>
      <c r="K39" s="114"/>
    </row>
    <row r="40" spans="2:11" ht="12" customHeight="1">
      <c r="B40" s="268" t="s">
        <v>46</v>
      </c>
      <c r="C40" s="12" t="s">
        <v>47</v>
      </c>
      <c r="D40" s="104">
        <v>18</v>
      </c>
      <c r="E40" s="104">
        <v>31</v>
      </c>
      <c r="F40" s="104">
        <v>16</v>
      </c>
      <c r="G40" s="104">
        <v>10</v>
      </c>
      <c r="H40" s="104"/>
      <c r="I40" s="104">
        <v>3</v>
      </c>
      <c r="J40" s="104"/>
      <c r="K40" s="104">
        <v>23</v>
      </c>
    </row>
    <row r="41" spans="2:11" ht="12" customHeight="1">
      <c r="B41" s="269"/>
      <c r="C41" s="14" t="s">
        <v>48</v>
      </c>
      <c r="D41" s="111">
        <v>41</v>
      </c>
      <c r="E41" s="111">
        <v>101</v>
      </c>
      <c r="F41" s="111">
        <v>89</v>
      </c>
      <c r="G41" s="111">
        <v>67</v>
      </c>
      <c r="H41" s="111">
        <v>1</v>
      </c>
      <c r="I41" s="111">
        <v>19</v>
      </c>
      <c r="J41" s="105">
        <v>0</v>
      </c>
      <c r="K41" s="111">
        <v>1</v>
      </c>
    </row>
    <row r="42" spans="2:11" ht="12" customHeight="1">
      <c r="B42" s="269"/>
      <c r="C42" s="13" t="s">
        <v>49</v>
      </c>
      <c r="D42" s="106">
        <v>13</v>
      </c>
      <c r="E42" s="106">
        <v>16</v>
      </c>
      <c r="F42" s="106">
        <v>0</v>
      </c>
      <c r="G42" s="106">
        <v>20</v>
      </c>
      <c r="H42" s="106"/>
      <c r="I42" s="106">
        <v>1</v>
      </c>
      <c r="J42" s="106"/>
      <c r="K42" s="106">
        <v>0</v>
      </c>
    </row>
    <row r="43" spans="2:11" ht="12" customHeight="1">
      <c r="B43" s="269"/>
      <c r="C43" s="13" t="s">
        <v>50</v>
      </c>
      <c r="D43" s="106"/>
      <c r="E43" s="106"/>
      <c r="F43" s="106"/>
      <c r="G43" s="106"/>
      <c r="H43" s="106"/>
      <c r="I43" s="106"/>
      <c r="J43" s="106"/>
      <c r="K43" s="106"/>
    </row>
    <row r="44" spans="2:11" ht="12" customHeight="1">
      <c r="B44" s="269"/>
      <c r="C44" s="13" t="s">
        <v>51</v>
      </c>
      <c r="D44" s="106">
        <v>2</v>
      </c>
      <c r="E44" s="106">
        <v>30</v>
      </c>
      <c r="F44" s="106"/>
      <c r="G44" s="106">
        <v>12</v>
      </c>
      <c r="H44" s="106"/>
      <c r="I44" s="106"/>
      <c r="J44" s="106"/>
      <c r="K44" s="106"/>
    </row>
    <row r="45" spans="2:11" ht="12" customHeight="1">
      <c r="B45" s="269"/>
      <c r="C45" s="13" t="s">
        <v>52</v>
      </c>
      <c r="D45" s="106">
        <v>8</v>
      </c>
      <c r="E45" s="106">
        <v>3</v>
      </c>
      <c r="F45" s="106"/>
      <c r="G45" s="106">
        <v>3</v>
      </c>
      <c r="H45" s="106"/>
      <c r="I45" s="106">
        <v>0</v>
      </c>
      <c r="J45" s="106">
        <v>0</v>
      </c>
      <c r="K45" s="106">
        <v>1</v>
      </c>
    </row>
    <row r="46" spans="2:11" ht="12" customHeight="1">
      <c r="B46" s="269"/>
      <c r="C46" s="13" t="s">
        <v>53</v>
      </c>
      <c r="D46" s="105">
        <v>7</v>
      </c>
      <c r="E46" s="105">
        <v>13</v>
      </c>
      <c r="F46" s="105">
        <v>4</v>
      </c>
      <c r="G46" s="105">
        <v>3</v>
      </c>
      <c r="H46" s="105"/>
      <c r="I46" s="105"/>
      <c r="J46" s="105"/>
      <c r="K46" s="105"/>
    </row>
    <row r="47" spans="2:11" ht="12" customHeight="1">
      <c r="B47" s="269"/>
      <c r="C47" s="17" t="s">
        <v>54</v>
      </c>
      <c r="D47" s="112">
        <v>11</v>
      </c>
      <c r="E47" s="112">
        <v>174</v>
      </c>
      <c r="F47" s="112">
        <v>47</v>
      </c>
      <c r="G47" s="112">
        <v>21</v>
      </c>
      <c r="H47" s="112"/>
      <c r="I47" s="112"/>
      <c r="J47" s="112"/>
      <c r="K47" s="112"/>
    </row>
    <row r="48" spans="2:11" ht="12" customHeight="1">
      <c r="B48" s="269"/>
      <c r="C48" s="13" t="s">
        <v>55</v>
      </c>
      <c r="D48" s="121">
        <v>2</v>
      </c>
      <c r="E48" s="121">
        <v>5</v>
      </c>
      <c r="F48" s="121">
        <v>2</v>
      </c>
      <c r="G48" s="121">
        <v>1</v>
      </c>
      <c r="H48" s="121"/>
      <c r="I48" s="121"/>
      <c r="J48" s="121"/>
      <c r="K48" s="121">
        <v>3</v>
      </c>
    </row>
    <row r="49" spans="2:17" ht="12" customHeight="1">
      <c r="B49" s="269"/>
      <c r="C49" s="13" t="s">
        <v>56</v>
      </c>
      <c r="D49" s="120">
        <v>3</v>
      </c>
      <c r="E49" s="120">
        <v>4</v>
      </c>
      <c r="F49" s="120"/>
      <c r="G49" s="120"/>
      <c r="H49" s="23">
        <v>0</v>
      </c>
      <c r="I49" s="122">
        <v>1</v>
      </c>
      <c r="J49" s="23"/>
      <c r="K49" s="120"/>
    </row>
    <row r="50" spans="2:17" ht="12" customHeight="1">
      <c r="B50" s="269"/>
      <c r="C50" s="14" t="s">
        <v>57</v>
      </c>
      <c r="D50" s="123">
        <v>2</v>
      </c>
      <c r="E50" s="124">
        <v>4</v>
      </c>
      <c r="F50" s="124">
        <v>1</v>
      </c>
      <c r="G50" s="124">
        <v>0</v>
      </c>
      <c r="H50" s="124">
        <v>0</v>
      </c>
      <c r="I50" s="124">
        <v>0</v>
      </c>
      <c r="J50" s="124">
        <v>0</v>
      </c>
      <c r="K50" s="124"/>
    </row>
    <row r="51" spans="2:17" ht="12" customHeight="1">
      <c r="B51" s="270"/>
      <c r="C51" s="19" t="s">
        <v>58</v>
      </c>
      <c r="D51" s="125">
        <v>2</v>
      </c>
      <c r="E51" s="125">
        <v>2</v>
      </c>
      <c r="F51" s="125"/>
      <c r="G51" s="125"/>
      <c r="H51" s="125"/>
      <c r="I51" s="125"/>
      <c r="J51" s="125"/>
      <c r="K51" s="125"/>
    </row>
    <row r="52" spans="2:17" ht="12" customHeight="1">
      <c r="B52" s="268" t="s">
        <v>59</v>
      </c>
      <c r="C52" s="12" t="s">
        <v>130</v>
      </c>
      <c r="D52" s="104">
        <v>55</v>
      </c>
      <c r="E52" s="104">
        <v>149</v>
      </c>
      <c r="F52" s="104">
        <v>42</v>
      </c>
      <c r="G52" s="104">
        <v>64</v>
      </c>
      <c r="H52" s="104">
        <v>0</v>
      </c>
      <c r="I52" s="104">
        <v>0</v>
      </c>
      <c r="J52" s="104">
        <v>0</v>
      </c>
      <c r="K52" s="104">
        <v>83</v>
      </c>
    </row>
    <row r="53" spans="2:17" ht="12" customHeight="1">
      <c r="B53" s="269"/>
      <c r="C53" s="13" t="s">
        <v>61</v>
      </c>
      <c r="D53" s="106"/>
      <c r="E53" s="106"/>
      <c r="F53" s="106"/>
      <c r="G53" s="106"/>
      <c r="H53" s="106"/>
      <c r="I53" s="106"/>
      <c r="J53" s="106"/>
      <c r="K53" s="106"/>
    </row>
    <row r="54" spans="2:17" ht="12" customHeight="1">
      <c r="B54" s="269"/>
      <c r="C54" s="13" t="s">
        <v>62</v>
      </c>
      <c r="D54" s="105">
        <v>9</v>
      </c>
      <c r="E54" s="105">
        <v>3</v>
      </c>
      <c r="F54" s="105">
        <v>2</v>
      </c>
      <c r="G54" s="105">
        <v>1</v>
      </c>
      <c r="H54" s="105"/>
      <c r="I54" s="105"/>
      <c r="J54" s="105">
        <v>1</v>
      </c>
      <c r="K54" s="105">
        <v>0</v>
      </c>
    </row>
    <row r="55" spans="2:17" ht="12" customHeight="1">
      <c r="B55" s="269"/>
      <c r="C55" s="13" t="s">
        <v>63</v>
      </c>
      <c r="D55" s="107">
        <v>11</v>
      </c>
      <c r="E55" s="107">
        <v>22</v>
      </c>
      <c r="F55" s="107">
        <v>3</v>
      </c>
      <c r="G55" s="107">
        <v>3</v>
      </c>
      <c r="H55" s="107"/>
      <c r="I55" s="107"/>
      <c r="J55" s="107"/>
      <c r="K55" s="107">
        <v>0</v>
      </c>
    </row>
    <row r="56" spans="2:17" ht="12" customHeight="1">
      <c r="B56" s="269"/>
      <c r="C56" s="13" t="s">
        <v>64</v>
      </c>
      <c r="D56" s="120">
        <v>40</v>
      </c>
      <c r="E56" s="120">
        <v>39</v>
      </c>
      <c r="F56" s="120">
        <v>21</v>
      </c>
      <c r="G56" s="120">
        <v>34</v>
      </c>
      <c r="H56" s="122">
        <v>3</v>
      </c>
      <c r="I56" s="122">
        <v>3</v>
      </c>
      <c r="J56" s="122">
        <v>2</v>
      </c>
      <c r="K56" s="120">
        <v>1</v>
      </c>
    </row>
    <row r="57" spans="2:17" ht="12" customHeight="1">
      <c r="B57" s="269"/>
      <c r="C57" s="13" t="s">
        <v>65</v>
      </c>
      <c r="D57" s="118"/>
      <c r="E57" s="118"/>
      <c r="F57" s="118"/>
      <c r="G57" s="118"/>
      <c r="H57" s="118"/>
      <c r="I57" s="118"/>
      <c r="J57" s="118"/>
      <c r="K57" s="118"/>
    </row>
    <row r="58" spans="2:17" ht="12" customHeight="1">
      <c r="B58" s="269"/>
      <c r="C58" s="13" t="s">
        <v>66</v>
      </c>
      <c r="D58" s="106">
        <v>22</v>
      </c>
      <c r="E58" s="106">
        <v>13</v>
      </c>
      <c r="F58" s="106">
        <v>4</v>
      </c>
      <c r="G58" s="106">
        <v>6</v>
      </c>
      <c r="H58" s="106"/>
      <c r="I58" s="106"/>
      <c r="J58" s="106"/>
      <c r="K58" s="106"/>
    </row>
    <row r="59" spans="2:17" ht="12" customHeight="1">
      <c r="B59" s="269"/>
      <c r="C59" s="13" t="s">
        <v>67</v>
      </c>
      <c r="D59" s="106"/>
      <c r="E59" s="106">
        <v>4</v>
      </c>
      <c r="F59" s="106">
        <v>2</v>
      </c>
      <c r="G59" s="106">
        <v>1</v>
      </c>
      <c r="H59" s="106">
        <v>1</v>
      </c>
      <c r="I59" s="106"/>
      <c r="J59" s="106"/>
      <c r="K59" s="106">
        <v>2</v>
      </c>
    </row>
    <row r="60" spans="2:17" ht="12" customHeight="1">
      <c r="B60" s="269"/>
      <c r="C60" s="13" t="s">
        <v>68</v>
      </c>
      <c r="D60" s="106">
        <v>2</v>
      </c>
      <c r="E60" s="106">
        <v>2</v>
      </c>
      <c r="F60" s="106">
        <v>3</v>
      </c>
      <c r="G60" s="106">
        <v>1</v>
      </c>
      <c r="H60" s="106"/>
      <c r="I60" s="106">
        <v>0</v>
      </c>
      <c r="J60" s="106">
        <v>2</v>
      </c>
      <c r="K60" s="106">
        <v>0</v>
      </c>
      <c r="L60" s="9"/>
      <c r="M60" s="21"/>
      <c r="N60" s="21"/>
      <c r="O60" s="21"/>
      <c r="P60" s="21"/>
      <c r="Q60" s="21"/>
    </row>
    <row r="61" spans="2:17" ht="12" customHeight="1">
      <c r="B61" s="269"/>
      <c r="C61" s="13" t="s">
        <v>69</v>
      </c>
      <c r="D61" s="106">
        <v>11</v>
      </c>
      <c r="E61" s="106">
        <v>14</v>
      </c>
      <c r="F61" s="106">
        <v>3</v>
      </c>
      <c r="G61" s="106">
        <v>5</v>
      </c>
      <c r="H61" s="106"/>
      <c r="I61" s="106"/>
      <c r="J61" s="106"/>
      <c r="K61" s="106">
        <v>2</v>
      </c>
    </row>
    <row r="62" spans="2:17" ht="12" customHeight="1">
      <c r="B62" s="269"/>
      <c r="C62" s="13" t="s">
        <v>70</v>
      </c>
      <c r="D62" s="105">
        <v>2</v>
      </c>
      <c r="E62" s="105"/>
      <c r="F62" s="105"/>
      <c r="G62" s="105">
        <v>3</v>
      </c>
      <c r="H62" s="105"/>
      <c r="I62" s="105"/>
      <c r="J62" s="105"/>
      <c r="K62" s="105"/>
    </row>
    <row r="63" spans="2:17" ht="12" customHeight="1">
      <c r="B63" s="269"/>
      <c r="C63" s="13" t="s">
        <v>71</v>
      </c>
      <c r="D63" s="106">
        <v>6</v>
      </c>
      <c r="E63" s="106">
        <v>9</v>
      </c>
      <c r="F63" s="106">
        <v>7</v>
      </c>
      <c r="G63" s="106">
        <v>4</v>
      </c>
      <c r="H63" s="106"/>
      <c r="I63" s="106"/>
      <c r="J63" s="106"/>
      <c r="K63" s="106"/>
    </row>
    <row r="64" spans="2:17" ht="12" customHeight="1">
      <c r="B64" s="269"/>
      <c r="C64" s="13" t="s">
        <v>72</v>
      </c>
      <c r="D64" s="106"/>
      <c r="E64" s="106"/>
      <c r="F64" s="106"/>
      <c r="G64" s="106"/>
      <c r="H64" s="106"/>
      <c r="I64" s="106"/>
      <c r="J64" s="106"/>
      <c r="K64" s="106"/>
    </row>
    <row r="65" spans="2:14" ht="12" customHeight="1">
      <c r="B65" s="269"/>
      <c r="C65" s="13" t="s">
        <v>73</v>
      </c>
      <c r="D65" s="106"/>
      <c r="E65" s="106"/>
      <c r="F65" s="106"/>
      <c r="G65" s="106"/>
      <c r="H65" s="106"/>
      <c r="I65" s="106"/>
      <c r="J65" s="106"/>
      <c r="K65" s="106"/>
    </row>
    <row r="66" spans="2:14" ht="12" customHeight="1">
      <c r="B66" s="270"/>
      <c r="C66" s="15" t="s">
        <v>74</v>
      </c>
      <c r="D66" s="126">
        <v>4</v>
      </c>
      <c r="E66" s="126">
        <v>5</v>
      </c>
      <c r="F66" s="126" t="s">
        <v>140</v>
      </c>
      <c r="G66" s="126" t="s">
        <v>140</v>
      </c>
      <c r="H66" s="126"/>
      <c r="I66" s="126"/>
      <c r="J66" s="126"/>
      <c r="K66" s="126" t="s">
        <v>140</v>
      </c>
    </row>
    <row r="67" spans="2:14" ht="12" customHeight="1">
      <c r="B67" s="263" t="s">
        <v>75</v>
      </c>
      <c r="C67" s="264"/>
      <c r="D67" s="127">
        <f>SUM(D4:D66)</f>
        <v>1106</v>
      </c>
      <c r="E67" s="127">
        <f>SUM(E4:E66)</f>
        <v>1344</v>
      </c>
      <c r="F67" s="127">
        <f>SUM(F4:F66)</f>
        <v>1037</v>
      </c>
      <c r="G67" s="127">
        <f>SUM(G4:G66)</f>
        <v>764</v>
      </c>
      <c r="H67" s="127">
        <f>SUM(H4:H66)</f>
        <v>46</v>
      </c>
      <c r="I67" s="127">
        <f t="shared" ref="I67:J67" si="0">SUM(I4:I66)</f>
        <v>223</v>
      </c>
      <c r="J67" s="127">
        <f t="shared" si="0"/>
        <v>17</v>
      </c>
      <c r="K67" s="127">
        <f>SUM(K4:K66)</f>
        <v>330</v>
      </c>
    </row>
    <row r="68" spans="2:14" ht="6" customHeight="1">
      <c r="N68" s="20" t="s">
        <v>131</v>
      </c>
    </row>
  </sheetData>
  <mergeCells count="7">
    <mergeCell ref="B67:C67"/>
    <mergeCell ref="B3:C3"/>
    <mergeCell ref="B4:C4"/>
    <mergeCell ref="B5:B17"/>
    <mergeCell ref="B18:B39"/>
    <mergeCell ref="B40:B51"/>
    <mergeCell ref="B52:B66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P70"/>
  <sheetViews>
    <sheetView showZeros="0" view="pageBreakPreview" zoomScaleNormal="100" zoomScaleSheetLayoutView="100" workbookViewId="0">
      <pane xSplit="3" ySplit="5" topLeftCell="D43" activePane="bottomRight" state="frozen"/>
      <selection activeCell="C73" sqref="C73"/>
      <selection pane="topRight" activeCell="C73" sqref="C73"/>
      <selection pane="bottomLeft" activeCell="C73" sqref="C73"/>
      <selection pane="bottomRight" activeCell="Z62" sqref="Z62"/>
    </sheetView>
  </sheetViews>
  <sheetFormatPr defaultColWidth="9" defaultRowHeight="13"/>
  <cols>
    <col min="1" max="1" width="1" style="3" customWidth="1"/>
    <col min="2" max="2" width="2.7265625" style="3" customWidth="1"/>
    <col min="3" max="3" width="8.36328125" style="3" customWidth="1"/>
    <col min="4" max="15" width="6.453125" style="24" customWidth="1"/>
    <col min="16" max="16" width="1" style="3" customWidth="1"/>
    <col min="17" max="16384" width="9" style="3"/>
  </cols>
  <sheetData>
    <row r="1" spans="2:15" ht="6" customHeight="1"/>
    <row r="2" spans="2:15">
      <c r="B2" s="1" t="s">
        <v>134</v>
      </c>
    </row>
    <row r="3" spans="2:15" ht="11.25" customHeight="1">
      <c r="B3" s="258"/>
      <c r="C3" s="272"/>
      <c r="D3" s="254" t="s">
        <v>80</v>
      </c>
      <c r="E3" s="255"/>
      <c r="F3" s="255"/>
      <c r="G3" s="256"/>
      <c r="H3" s="254" t="s">
        <v>81</v>
      </c>
      <c r="I3" s="255"/>
      <c r="J3" s="255"/>
      <c r="K3" s="256"/>
      <c r="L3" s="254" t="s">
        <v>82</v>
      </c>
      <c r="M3" s="255"/>
      <c r="N3" s="255"/>
      <c r="O3" s="256"/>
    </row>
    <row r="4" spans="2:15" ht="11.25" customHeight="1">
      <c r="B4" s="273"/>
      <c r="C4" s="274"/>
      <c r="D4" s="254" t="s">
        <v>78</v>
      </c>
      <c r="E4" s="255"/>
      <c r="F4" s="255" t="s">
        <v>79</v>
      </c>
      <c r="G4" s="256"/>
      <c r="H4" s="254" t="s">
        <v>78</v>
      </c>
      <c r="I4" s="255"/>
      <c r="J4" s="255" t="s">
        <v>79</v>
      </c>
      <c r="K4" s="256"/>
      <c r="L4" s="254" t="s">
        <v>78</v>
      </c>
      <c r="M4" s="255"/>
      <c r="N4" s="255" t="s">
        <v>79</v>
      </c>
      <c r="O4" s="256"/>
    </row>
    <row r="5" spans="2:15" ht="11.25" customHeight="1">
      <c r="B5" s="260"/>
      <c r="C5" s="275"/>
      <c r="D5" s="29" t="s">
        <v>76</v>
      </c>
      <c r="E5" s="27" t="s">
        <v>77</v>
      </c>
      <c r="F5" s="27" t="s">
        <v>76</v>
      </c>
      <c r="G5" s="28" t="s">
        <v>77</v>
      </c>
      <c r="H5" s="29" t="s">
        <v>76</v>
      </c>
      <c r="I5" s="27" t="s">
        <v>77</v>
      </c>
      <c r="J5" s="27" t="s">
        <v>76</v>
      </c>
      <c r="K5" s="28" t="s">
        <v>77</v>
      </c>
      <c r="L5" s="29" t="s">
        <v>76</v>
      </c>
      <c r="M5" s="27" t="s">
        <v>77</v>
      </c>
      <c r="N5" s="27" t="s">
        <v>76</v>
      </c>
      <c r="O5" s="28" t="s">
        <v>77</v>
      </c>
    </row>
    <row r="6" spans="2:15" ht="11.25" customHeight="1">
      <c r="B6" s="257" t="s">
        <v>8</v>
      </c>
      <c r="C6" s="276"/>
      <c r="D6" s="30">
        <v>1083</v>
      </c>
      <c r="E6" s="31">
        <v>46319</v>
      </c>
      <c r="F6" s="31">
        <v>82</v>
      </c>
      <c r="G6" s="32">
        <v>5890</v>
      </c>
      <c r="H6" s="30">
        <v>6</v>
      </c>
      <c r="I6" s="31">
        <v>213</v>
      </c>
      <c r="J6" s="31">
        <v>12</v>
      </c>
      <c r="K6" s="32">
        <v>4331</v>
      </c>
      <c r="L6" s="30">
        <v>114</v>
      </c>
      <c r="M6" s="31">
        <v>51876</v>
      </c>
      <c r="N6" s="31">
        <v>47</v>
      </c>
      <c r="O6" s="32">
        <v>15278</v>
      </c>
    </row>
    <row r="7" spans="2:15" ht="11.25" customHeight="1">
      <c r="B7" s="262" t="s">
        <v>9</v>
      </c>
      <c r="C7" s="5" t="s">
        <v>10</v>
      </c>
      <c r="D7" s="36">
        <v>135</v>
      </c>
      <c r="E7" s="37">
        <v>3286</v>
      </c>
      <c r="F7" s="37">
        <v>44</v>
      </c>
      <c r="G7" s="38">
        <v>46531</v>
      </c>
      <c r="H7" s="36"/>
      <c r="I7" s="37"/>
      <c r="J7" s="37">
        <v>13</v>
      </c>
      <c r="K7" s="38">
        <v>1032</v>
      </c>
      <c r="L7" s="36"/>
      <c r="M7" s="37"/>
      <c r="N7" s="37">
        <v>39</v>
      </c>
      <c r="O7" s="38">
        <v>26466</v>
      </c>
    </row>
    <row r="8" spans="2:15" ht="11.25" customHeight="1">
      <c r="B8" s="262"/>
      <c r="C8" s="6" t="s">
        <v>11</v>
      </c>
      <c r="D8" s="39">
        <v>147</v>
      </c>
      <c r="E8" s="40">
        <v>1923</v>
      </c>
      <c r="F8" s="40">
        <v>1</v>
      </c>
      <c r="G8" s="41">
        <v>8</v>
      </c>
      <c r="H8" s="39">
        <v>0</v>
      </c>
      <c r="I8" s="40"/>
      <c r="J8" s="40"/>
      <c r="K8" s="41"/>
      <c r="L8" s="39">
        <v>14</v>
      </c>
      <c r="M8" s="40">
        <v>4245</v>
      </c>
      <c r="N8" s="40">
        <v>1</v>
      </c>
      <c r="O8" s="41">
        <v>22</v>
      </c>
    </row>
    <row r="9" spans="2:15" ht="11.25" customHeight="1">
      <c r="B9" s="262"/>
      <c r="C9" s="6" t="s">
        <v>12</v>
      </c>
      <c r="D9" s="71"/>
      <c r="E9" s="72"/>
      <c r="F9" s="46"/>
      <c r="G9" s="47"/>
      <c r="H9" s="45"/>
      <c r="I9" s="46"/>
      <c r="J9" s="46"/>
      <c r="K9" s="47"/>
      <c r="L9" s="45">
        <v>7</v>
      </c>
      <c r="M9" s="46">
        <v>574</v>
      </c>
      <c r="N9" s="72"/>
      <c r="O9" s="73"/>
    </row>
    <row r="10" spans="2:15" ht="11.25" customHeight="1">
      <c r="B10" s="262"/>
      <c r="C10" s="6" t="s">
        <v>13</v>
      </c>
      <c r="D10" s="48">
        <v>99</v>
      </c>
      <c r="E10" s="49">
        <v>7450</v>
      </c>
      <c r="F10" s="49">
        <v>1</v>
      </c>
      <c r="G10" s="50">
        <v>122</v>
      </c>
      <c r="H10" s="48">
        <v>11</v>
      </c>
      <c r="I10" s="49">
        <v>1492</v>
      </c>
      <c r="J10" s="49">
        <v>1</v>
      </c>
      <c r="K10" s="50">
        <v>334</v>
      </c>
      <c r="L10" s="48">
        <v>36</v>
      </c>
      <c r="M10" s="49">
        <v>2102</v>
      </c>
      <c r="N10" s="49">
        <v>27</v>
      </c>
      <c r="O10" s="50">
        <v>10162</v>
      </c>
    </row>
    <row r="11" spans="2:15" ht="11.25" customHeight="1">
      <c r="B11" s="262"/>
      <c r="C11" s="7" t="s">
        <v>14</v>
      </c>
      <c r="D11" s="51">
        <v>57</v>
      </c>
      <c r="E11" s="52">
        <v>6642</v>
      </c>
      <c r="F11" s="52">
        <v>16</v>
      </c>
      <c r="G11" s="53">
        <v>5712</v>
      </c>
      <c r="H11" s="51"/>
      <c r="I11" s="52"/>
      <c r="J11" s="52"/>
      <c r="K11" s="53"/>
      <c r="L11" s="51">
        <v>1</v>
      </c>
      <c r="M11" s="52">
        <v>2637</v>
      </c>
      <c r="N11" s="52">
        <v>16</v>
      </c>
      <c r="O11" s="53">
        <v>10508</v>
      </c>
    </row>
    <row r="12" spans="2:15" ht="11.25" customHeight="1">
      <c r="B12" s="262"/>
      <c r="C12" s="6" t="s">
        <v>15</v>
      </c>
      <c r="D12" s="45">
        <v>15</v>
      </c>
      <c r="E12" s="46">
        <f>382+109+17</f>
        <v>508</v>
      </c>
      <c r="F12" s="46"/>
      <c r="G12" s="47"/>
      <c r="H12" s="45"/>
      <c r="I12" s="46"/>
      <c r="J12" s="46"/>
      <c r="K12" s="47"/>
      <c r="L12" s="51">
        <v>2</v>
      </c>
      <c r="M12" s="52">
        <v>155</v>
      </c>
      <c r="N12" s="46"/>
      <c r="O12" s="47"/>
    </row>
    <row r="13" spans="2:15" ht="11.25" customHeight="1">
      <c r="B13" s="262"/>
      <c r="C13" s="7" t="s">
        <v>16</v>
      </c>
      <c r="D13" s="55"/>
      <c r="E13" s="56"/>
      <c r="F13" s="56"/>
      <c r="G13" s="57"/>
      <c r="H13" s="55"/>
      <c r="I13" s="56"/>
      <c r="J13" s="56"/>
      <c r="K13" s="57"/>
      <c r="L13" s="55"/>
      <c r="M13" s="56"/>
      <c r="N13" s="56"/>
      <c r="O13" s="57"/>
    </row>
    <row r="14" spans="2:15" ht="11.25" customHeight="1">
      <c r="B14" s="262"/>
      <c r="C14" s="6" t="s">
        <v>17</v>
      </c>
      <c r="D14" s="45">
        <v>33</v>
      </c>
      <c r="E14" s="46">
        <v>1467</v>
      </c>
      <c r="F14" s="46">
        <v>11</v>
      </c>
      <c r="G14" s="47">
        <v>472</v>
      </c>
      <c r="H14" s="45"/>
      <c r="I14" s="46"/>
      <c r="J14" s="46"/>
      <c r="K14" s="47"/>
      <c r="L14" s="45">
        <v>2</v>
      </c>
      <c r="M14" s="46">
        <v>19</v>
      </c>
      <c r="N14" s="46">
        <v>3</v>
      </c>
      <c r="O14" s="47">
        <v>3364</v>
      </c>
    </row>
    <row r="15" spans="2:15" ht="11.25" customHeight="1">
      <c r="B15" s="262"/>
      <c r="C15" s="6" t="s">
        <v>18</v>
      </c>
      <c r="D15" s="55">
        <v>54</v>
      </c>
      <c r="E15" s="56">
        <v>441</v>
      </c>
      <c r="F15" s="56">
        <v>11</v>
      </c>
      <c r="G15" s="57">
        <v>58</v>
      </c>
      <c r="H15" s="55">
        <v>15</v>
      </c>
      <c r="I15" s="56">
        <v>152</v>
      </c>
      <c r="J15" s="56">
        <v>0</v>
      </c>
      <c r="K15" s="57"/>
      <c r="L15" s="55">
        <v>5</v>
      </c>
      <c r="M15" s="56">
        <v>509</v>
      </c>
      <c r="N15" s="56"/>
      <c r="O15" s="57"/>
    </row>
    <row r="16" spans="2:15" ht="11.25" customHeight="1">
      <c r="B16" s="262"/>
      <c r="C16" s="6" t="s">
        <v>19</v>
      </c>
      <c r="D16" s="61"/>
      <c r="E16" s="62"/>
      <c r="F16" s="62"/>
      <c r="G16" s="63"/>
      <c r="H16" s="61"/>
      <c r="I16" s="62"/>
      <c r="J16" s="62"/>
      <c r="K16" s="63"/>
      <c r="L16" s="61"/>
      <c r="M16" s="62"/>
      <c r="N16" s="62"/>
      <c r="O16" s="63"/>
    </row>
    <row r="17" spans="2:15" ht="11.25" customHeight="1">
      <c r="B17" s="262"/>
      <c r="C17" s="6" t="s">
        <v>20</v>
      </c>
      <c r="D17" s="45"/>
      <c r="E17" s="46"/>
      <c r="F17" s="46"/>
      <c r="G17" s="47"/>
      <c r="H17" s="45"/>
      <c r="I17" s="46"/>
      <c r="J17" s="46"/>
      <c r="K17" s="47"/>
      <c r="L17" s="45"/>
      <c r="M17" s="46"/>
      <c r="N17" s="62">
        <v>0</v>
      </c>
      <c r="O17" s="63">
        <v>0</v>
      </c>
    </row>
    <row r="18" spans="2:15" ht="11.25" customHeight="1">
      <c r="B18" s="262"/>
      <c r="C18" s="6" t="s">
        <v>21</v>
      </c>
      <c r="D18" s="45">
        <v>33</v>
      </c>
      <c r="E18" s="46">
        <v>718</v>
      </c>
      <c r="F18" s="46">
        <v>7</v>
      </c>
      <c r="G18" s="47">
        <v>345</v>
      </c>
      <c r="H18" s="45">
        <v>42</v>
      </c>
      <c r="I18" s="46">
        <v>676</v>
      </c>
      <c r="J18" s="46">
        <v>21</v>
      </c>
      <c r="K18" s="47">
        <v>2000</v>
      </c>
      <c r="L18" s="45">
        <v>146</v>
      </c>
      <c r="M18" s="46">
        <v>4921</v>
      </c>
      <c r="N18" s="46">
        <v>41</v>
      </c>
      <c r="O18" s="47">
        <v>9698</v>
      </c>
    </row>
    <row r="19" spans="2:15" ht="11.25" customHeight="1">
      <c r="B19" s="262"/>
      <c r="C19" s="8" t="s">
        <v>22</v>
      </c>
      <c r="D19" s="64"/>
      <c r="E19" s="65"/>
      <c r="F19" s="65"/>
      <c r="G19" s="66"/>
      <c r="H19" s="64"/>
      <c r="I19" s="65"/>
      <c r="J19" s="65"/>
      <c r="K19" s="66"/>
      <c r="L19" s="64">
        <v>1</v>
      </c>
      <c r="M19" s="65">
        <v>1666</v>
      </c>
      <c r="N19" s="65"/>
      <c r="O19" s="66"/>
    </row>
    <row r="20" spans="2:15" ht="11.25" customHeight="1">
      <c r="B20" s="265" t="s">
        <v>23</v>
      </c>
      <c r="C20" s="5" t="s">
        <v>24</v>
      </c>
      <c r="D20" s="36">
        <v>67</v>
      </c>
      <c r="E20" s="37">
        <v>2134</v>
      </c>
      <c r="F20" s="37">
        <v>30</v>
      </c>
      <c r="G20" s="38">
        <v>2133</v>
      </c>
      <c r="H20" s="128">
        <v>1</v>
      </c>
      <c r="I20" s="37">
        <v>8</v>
      </c>
      <c r="J20" s="37">
        <v>1</v>
      </c>
      <c r="K20" s="38">
        <v>230</v>
      </c>
      <c r="L20" s="128">
        <v>7</v>
      </c>
      <c r="M20" s="37">
        <v>330</v>
      </c>
      <c r="N20" s="37">
        <v>4</v>
      </c>
      <c r="O20" s="38">
        <v>741</v>
      </c>
    </row>
    <row r="21" spans="2:15" ht="11.25" customHeight="1">
      <c r="B21" s="266"/>
      <c r="C21" s="6" t="s">
        <v>25</v>
      </c>
      <c r="D21" s="84">
        <v>20</v>
      </c>
      <c r="E21" s="85">
        <v>2451</v>
      </c>
      <c r="F21" s="85">
        <v>6</v>
      </c>
      <c r="G21" s="86">
        <v>762</v>
      </c>
      <c r="H21" s="84">
        <v>1</v>
      </c>
      <c r="I21" s="85">
        <v>331</v>
      </c>
      <c r="J21" s="85">
        <v>38</v>
      </c>
      <c r="K21" s="86">
        <v>6100</v>
      </c>
      <c r="L21" s="84">
        <v>20</v>
      </c>
      <c r="M21" s="85">
        <v>3240</v>
      </c>
      <c r="N21" s="85">
        <v>26</v>
      </c>
      <c r="O21" s="86">
        <v>12768</v>
      </c>
    </row>
    <row r="22" spans="2:15" ht="11.25" customHeight="1">
      <c r="B22" s="266"/>
      <c r="C22" s="7" t="s">
        <v>26</v>
      </c>
      <c r="D22" s="39">
        <v>1</v>
      </c>
      <c r="E22" s="40">
        <v>5</v>
      </c>
      <c r="F22" s="40">
        <v>16</v>
      </c>
      <c r="G22" s="41">
        <v>351</v>
      </c>
      <c r="H22" s="129"/>
      <c r="I22" s="130"/>
      <c r="J22" s="40">
        <v>29</v>
      </c>
      <c r="K22" s="41">
        <v>1840</v>
      </c>
      <c r="L22" s="39">
        <v>28</v>
      </c>
      <c r="M22" s="40">
        <v>3744</v>
      </c>
      <c r="N22" s="40">
        <v>18</v>
      </c>
      <c r="O22" s="41">
        <v>2223</v>
      </c>
    </row>
    <row r="23" spans="2:15" ht="11.25" customHeight="1">
      <c r="B23" s="266"/>
      <c r="C23" s="6" t="s">
        <v>27</v>
      </c>
      <c r="D23" s="45"/>
      <c r="E23" s="46"/>
      <c r="F23" s="46"/>
      <c r="G23" s="47"/>
      <c r="H23" s="45"/>
      <c r="I23" s="46"/>
      <c r="J23" s="46"/>
      <c r="K23" s="47"/>
      <c r="L23" s="45"/>
      <c r="M23" s="46"/>
      <c r="N23" s="46"/>
      <c r="O23" s="47"/>
    </row>
    <row r="24" spans="2:15" ht="11.25" customHeight="1">
      <c r="B24" s="266"/>
      <c r="C24" s="13" t="s">
        <v>28</v>
      </c>
      <c r="D24" s="131">
        <v>35</v>
      </c>
      <c r="E24" s="46">
        <v>2997</v>
      </c>
      <c r="F24" s="46">
        <v>18</v>
      </c>
      <c r="G24" s="47">
        <v>1864</v>
      </c>
      <c r="H24" s="131">
        <v>8</v>
      </c>
      <c r="I24" s="46">
        <v>181</v>
      </c>
      <c r="J24" s="46">
        <v>19</v>
      </c>
      <c r="K24" s="47">
        <v>8780</v>
      </c>
      <c r="L24" s="131">
        <v>12</v>
      </c>
      <c r="M24" s="46">
        <v>1753</v>
      </c>
      <c r="N24" s="46">
        <v>39</v>
      </c>
      <c r="O24" s="47">
        <v>14194</v>
      </c>
    </row>
    <row r="25" spans="2:15" ht="11.25" customHeight="1">
      <c r="B25" s="266"/>
      <c r="C25" s="6" t="s">
        <v>29</v>
      </c>
      <c r="D25" s="45">
        <v>28</v>
      </c>
      <c r="E25" s="46">
        <v>712</v>
      </c>
      <c r="F25" s="46">
        <v>28</v>
      </c>
      <c r="G25" s="47">
        <v>1385</v>
      </c>
      <c r="H25" s="45">
        <v>4</v>
      </c>
      <c r="I25" s="46">
        <v>104</v>
      </c>
      <c r="J25" s="46">
        <v>296</v>
      </c>
      <c r="K25" s="47">
        <v>6801</v>
      </c>
      <c r="L25" s="45">
        <v>3</v>
      </c>
      <c r="M25" s="46">
        <v>376</v>
      </c>
      <c r="N25" s="46">
        <v>16</v>
      </c>
      <c r="O25" s="47">
        <v>10019</v>
      </c>
    </row>
    <row r="26" spans="2:15" ht="11.25" customHeight="1">
      <c r="B26" s="266"/>
      <c r="C26" s="6" t="s">
        <v>30</v>
      </c>
      <c r="D26" s="45">
        <v>14</v>
      </c>
      <c r="E26" s="46">
        <v>2320</v>
      </c>
      <c r="F26" s="46">
        <v>5</v>
      </c>
      <c r="G26" s="47">
        <v>531</v>
      </c>
      <c r="H26" s="45">
        <v>1</v>
      </c>
      <c r="I26" s="46">
        <v>19</v>
      </c>
      <c r="J26" s="46">
        <v>0</v>
      </c>
      <c r="K26" s="47">
        <v>0</v>
      </c>
      <c r="L26" s="45">
        <v>1</v>
      </c>
      <c r="M26" s="46">
        <v>159</v>
      </c>
      <c r="N26" s="46">
        <v>10</v>
      </c>
      <c r="O26" s="47">
        <v>5639</v>
      </c>
    </row>
    <row r="27" spans="2:15" ht="11.25" customHeight="1">
      <c r="B27" s="266"/>
      <c r="C27" s="6" t="s">
        <v>31</v>
      </c>
      <c r="D27" s="45">
        <v>62</v>
      </c>
      <c r="E27" s="46">
        <v>1918</v>
      </c>
      <c r="F27" s="46"/>
      <c r="G27" s="47"/>
      <c r="H27" s="45"/>
      <c r="I27" s="46"/>
      <c r="J27" s="132">
        <v>40</v>
      </c>
      <c r="K27" s="133">
        <v>2593</v>
      </c>
      <c r="L27" s="134">
        <v>9</v>
      </c>
      <c r="M27" s="132">
        <v>5747</v>
      </c>
      <c r="N27" s="46"/>
      <c r="O27" s="47"/>
    </row>
    <row r="28" spans="2:15" ht="11.25" customHeight="1">
      <c r="B28" s="266"/>
      <c r="C28" s="6" t="s">
        <v>32</v>
      </c>
      <c r="D28" s="45"/>
      <c r="E28" s="46"/>
      <c r="F28" s="46"/>
      <c r="G28" s="47"/>
      <c r="H28" s="45"/>
      <c r="I28" s="46"/>
      <c r="J28" s="46"/>
      <c r="K28" s="47"/>
      <c r="L28" s="45"/>
      <c r="M28" s="46"/>
      <c r="N28" s="46"/>
      <c r="O28" s="47"/>
    </row>
    <row r="29" spans="2:15" ht="11.25" customHeight="1">
      <c r="B29" s="266"/>
      <c r="C29" s="6" t="s">
        <v>33</v>
      </c>
      <c r="D29" s="45">
        <v>197</v>
      </c>
      <c r="E29" s="46">
        <v>6809</v>
      </c>
      <c r="F29" s="46"/>
      <c r="G29" s="47"/>
      <c r="H29" s="45"/>
      <c r="I29" s="46"/>
      <c r="J29" s="46">
        <v>3</v>
      </c>
      <c r="K29" s="47">
        <v>1211</v>
      </c>
      <c r="L29" s="45">
        <v>6</v>
      </c>
      <c r="M29" s="46">
        <v>7286</v>
      </c>
      <c r="N29" s="46"/>
      <c r="O29" s="47"/>
    </row>
    <row r="30" spans="2:15" ht="11.25" customHeight="1">
      <c r="B30" s="266"/>
      <c r="C30" s="6" t="s">
        <v>34</v>
      </c>
      <c r="D30" s="45">
        <v>1</v>
      </c>
      <c r="E30" s="46">
        <v>2777</v>
      </c>
      <c r="F30" s="46"/>
      <c r="G30" s="47"/>
      <c r="H30" s="45"/>
      <c r="I30" s="46"/>
      <c r="J30" s="46"/>
      <c r="K30" s="47"/>
      <c r="L30" s="45">
        <v>3</v>
      </c>
      <c r="M30" s="46">
        <v>12301</v>
      </c>
      <c r="N30" s="46"/>
      <c r="O30" s="47"/>
    </row>
    <row r="31" spans="2:15" ht="11.25" customHeight="1">
      <c r="B31" s="266"/>
      <c r="C31" s="6" t="s">
        <v>35</v>
      </c>
      <c r="D31" s="45">
        <v>5</v>
      </c>
      <c r="E31" s="46">
        <v>147</v>
      </c>
      <c r="F31" s="46">
        <v>599</v>
      </c>
      <c r="G31" s="47">
        <v>7748</v>
      </c>
      <c r="H31" s="45"/>
      <c r="I31" s="46"/>
      <c r="J31" s="46"/>
      <c r="K31" s="47"/>
      <c r="L31" s="45">
        <v>696</v>
      </c>
      <c r="M31" s="46">
        <v>6348</v>
      </c>
      <c r="N31" s="46">
        <v>309</v>
      </c>
      <c r="O31" s="47">
        <v>5557</v>
      </c>
    </row>
    <row r="32" spans="2:15" ht="11.25" customHeight="1">
      <c r="B32" s="266"/>
      <c r="C32" s="7" t="s">
        <v>36</v>
      </c>
      <c r="D32" s="74">
        <v>2</v>
      </c>
      <c r="E32" s="75">
        <v>173</v>
      </c>
      <c r="F32" s="75"/>
      <c r="G32" s="76"/>
      <c r="H32" s="74"/>
      <c r="I32" s="75"/>
      <c r="J32" s="75"/>
      <c r="K32" s="76"/>
      <c r="L32" s="74">
        <v>6</v>
      </c>
      <c r="M32" s="75">
        <v>3211</v>
      </c>
      <c r="N32" s="75"/>
      <c r="O32" s="76"/>
    </row>
    <row r="33" spans="2:16" ht="11.25" customHeight="1">
      <c r="B33" s="266"/>
      <c r="C33" s="6" t="s">
        <v>37</v>
      </c>
      <c r="D33" s="77">
        <v>1</v>
      </c>
      <c r="E33" s="78">
        <v>169</v>
      </c>
      <c r="F33" s="78">
        <v>1</v>
      </c>
      <c r="G33" s="79">
        <v>271</v>
      </c>
      <c r="H33" s="77">
        <v>1</v>
      </c>
      <c r="I33" s="78">
        <v>20</v>
      </c>
      <c r="J33" s="78"/>
      <c r="K33" s="79"/>
      <c r="L33" s="77"/>
      <c r="M33" s="78"/>
      <c r="N33" s="78">
        <v>0</v>
      </c>
      <c r="O33" s="79">
        <v>0</v>
      </c>
    </row>
    <row r="34" spans="2:16" ht="11.25" customHeight="1">
      <c r="B34" s="266"/>
      <c r="C34" s="6" t="s">
        <v>38</v>
      </c>
      <c r="D34" s="84">
        <v>1</v>
      </c>
      <c r="E34" s="85">
        <v>211</v>
      </c>
      <c r="F34" s="85"/>
      <c r="G34" s="86"/>
      <c r="H34" s="84"/>
      <c r="I34" s="85"/>
      <c r="J34" s="85"/>
      <c r="K34" s="86"/>
      <c r="L34" s="84">
        <v>5</v>
      </c>
      <c r="M34" s="85">
        <v>1782</v>
      </c>
      <c r="N34" s="85"/>
      <c r="O34" s="86"/>
    </row>
    <row r="35" spans="2:16" ht="11.25" customHeight="1">
      <c r="B35" s="266"/>
      <c r="C35" s="6" t="s">
        <v>39</v>
      </c>
      <c r="D35" s="45"/>
      <c r="E35" s="46"/>
      <c r="F35" s="46"/>
      <c r="G35" s="47"/>
      <c r="H35" s="45"/>
      <c r="I35" s="46"/>
      <c r="J35" s="46"/>
      <c r="K35" s="47"/>
      <c r="L35" s="45"/>
      <c r="M35" s="46"/>
      <c r="N35" s="46"/>
      <c r="O35" s="47"/>
    </row>
    <row r="36" spans="2:16" ht="11.25" customHeight="1">
      <c r="B36" s="266"/>
      <c r="C36" s="6" t="s">
        <v>40</v>
      </c>
      <c r="D36" s="45"/>
      <c r="E36" s="46"/>
      <c r="F36" s="46"/>
      <c r="G36" s="47"/>
      <c r="H36" s="45">
        <v>7</v>
      </c>
      <c r="I36" s="46">
        <v>4248</v>
      </c>
      <c r="J36" s="46">
        <v>10</v>
      </c>
      <c r="K36" s="47">
        <v>632</v>
      </c>
      <c r="L36" s="45">
        <v>8</v>
      </c>
      <c r="M36" s="135">
        <v>1175</v>
      </c>
      <c r="N36" s="46">
        <v>2</v>
      </c>
      <c r="O36" s="47">
        <v>976</v>
      </c>
    </row>
    <row r="37" spans="2:16" ht="11.25" customHeight="1">
      <c r="B37" s="266"/>
      <c r="C37" s="6" t="s">
        <v>41</v>
      </c>
      <c r="D37" s="45"/>
      <c r="E37" s="46"/>
      <c r="F37" s="46"/>
      <c r="G37" s="47"/>
      <c r="H37" s="45">
        <v>30</v>
      </c>
      <c r="I37" s="46">
        <v>3601</v>
      </c>
      <c r="J37" s="46"/>
      <c r="K37" s="47"/>
      <c r="L37" s="45">
        <v>21</v>
      </c>
      <c r="M37" s="46">
        <v>3163</v>
      </c>
      <c r="N37" s="46">
        <v>2</v>
      </c>
      <c r="O37" s="47">
        <v>1933</v>
      </c>
    </row>
    <row r="38" spans="2:16" ht="11.25" customHeight="1">
      <c r="B38" s="266"/>
      <c r="C38" s="6" t="s">
        <v>42</v>
      </c>
      <c r="D38" s="45"/>
      <c r="E38" s="46"/>
      <c r="F38" s="46"/>
      <c r="G38" s="47"/>
      <c r="H38" s="45">
        <v>0</v>
      </c>
      <c r="I38" s="46">
        <v>0</v>
      </c>
      <c r="J38" s="46"/>
      <c r="K38" s="47"/>
      <c r="L38" s="45">
        <v>2</v>
      </c>
      <c r="M38" s="46">
        <v>145</v>
      </c>
      <c r="N38" s="46">
        <v>1</v>
      </c>
      <c r="O38" s="47">
        <v>4393</v>
      </c>
    </row>
    <row r="39" spans="2:16" ht="11.25" customHeight="1">
      <c r="B39" s="266"/>
      <c r="C39" s="6" t="s">
        <v>43</v>
      </c>
      <c r="D39" s="45">
        <v>1</v>
      </c>
      <c r="E39" s="46">
        <v>32</v>
      </c>
      <c r="F39" s="46"/>
      <c r="G39" s="47"/>
      <c r="H39" s="45"/>
      <c r="I39" s="46"/>
      <c r="J39" s="46"/>
      <c r="K39" s="47"/>
      <c r="L39" s="45"/>
      <c r="M39" s="46"/>
      <c r="N39" s="46"/>
      <c r="O39" s="47"/>
    </row>
    <row r="40" spans="2:16" ht="11.25" customHeight="1">
      <c r="B40" s="266"/>
      <c r="C40" s="6" t="s">
        <v>44</v>
      </c>
      <c r="D40" s="45">
        <v>10</v>
      </c>
      <c r="E40" s="46">
        <v>102</v>
      </c>
      <c r="F40" s="46"/>
      <c r="G40" s="47"/>
      <c r="H40" s="45"/>
      <c r="I40" s="46"/>
      <c r="J40" s="46">
        <v>0</v>
      </c>
      <c r="K40" s="47">
        <v>0</v>
      </c>
      <c r="L40" s="45"/>
      <c r="M40" s="46"/>
      <c r="N40" s="46"/>
      <c r="O40" s="47"/>
    </row>
    <row r="41" spans="2:16" ht="11.25" customHeight="1">
      <c r="B41" s="267"/>
      <c r="C41" s="8" t="s">
        <v>45</v>
      </c>
      <c r="D41" s="68"/>
      <c r="E41" s="95"/>
      <c r="F41" s="95"/>
      <c r="G41" s="96"/>
      <c r="H41" s="68"/>
      <c r="I41" s="95"/>
      <c r="J41" s="95"/>
      <c r="K41" s="96"/>
      <c r="L41" s="68"/>
      <c r="M41" s="95"/>
      <c r="N41" s="95"/>
      <c r="O41" s="96"/>
    </row>
    <row r="42" spans="2:16" ht="11.25" customHeight="1">
      <c r="B42" s="265" t="s">
        <v>46</v>
      </c>
      <c r="C42" s="5" t="s">
        <v>47</v>
      </c>
      <c r="D42" s="36">
        <v>37</v>
      </c>
      <c r="E42" s="37">
        <v>1150</v>
      </c>
      <c r="F42" s="37">
        <v>9</v>
      </c>
      <c r="G42" s="38">
        <v>403</v>
      </c>
      <c r="H42" s="36">
        <v>31</v>
      </c>
      <c r="I42" s="37">
        <v>2201</v>
      </c>
      <c r="J42" s="37">
        <v>22</v>
      </c>
      <c r="K42" s="38">
        <v>2972</v>
      </c>
      <c r="L42" s="36">
        <v>51</v>
      </c>
      <c r="M42" s="37">
        <v>6690</v>
      </c>
      <c r="N42" s="37">
        <v>26</v>
      </c>
      <c r="O42" s="38">
        <v>5334</v>
      </c>
    </row>
    <row r="43" spans="2:16" ht="11.25" customHeight="1">
      <c r="B43" s="266"/>
      <c r="C43" s="22" t="s">
        <v>48</v>
      </c>
      <c r="D43" s="42">
        <v>31</v>
      </c>
      <c r="E43" s="43">
        <v>555</v>
      </c>
      <c r="F43" s="43">
        <v>9</v>
      </c>
      <c r="G43" s="44">
        <v>234</v>
      </c>
      <c r="H43" s="42">
        <v>6</v>
      </c>
      <c r="I43" s="43">
        <v>115</v>
      </c>
      <c r="J43" s="43">
        <v>6</v>
      </c>
      <c r="K43" s="44">
        <v>149</v>
      </c>
      <c r="L43" s="42">
        <v>17</v>
      </c>
      <c r="M43" s="43">
        <v>170</v>
      </c>
      <c r="N43" s="43">
        <v>34</v>
      </c>
      <c r="O43" s="44">
        <v>1275</v>
      </c>
    </row>
    <row r="44" spans="2:16" ht="11.25" customHeight="1">
      <c r="B44" s="266"/>
      <c r="C44" s="6" t="s">
        <v>49</v>
      </c>
      <c r="D44" s="45">
        <v>200</v>
      </c>
      <c r="E44" s="46">
        <v>3986</v>
      </c>
      <c r="F44" s="46">
        <v>27</v>
      </c>
      <c r="G44" s="47">
        <v>1170</v>
      </c>
      <c r="H44" s="45">
        <v>45</v>
      </c>
      <c r="I44" s="46">
        <v>13502</v>
      </c>
      <c r="J44" s="46">
        <v>8</v>
      </c>
      <c r="K44" s="47">
        <v>851</v>
      </c>
      <c r="L44" s="45">
        <v>47</v>
      </c>
      <c r="M44" s="46">
        <v>16807</v>
      </c>
      <c r="N44" s="46">
        <v>24</v>
      </c>
      <c r="O44" s="47">
        <v>6897</v>
      </c>
    </row>
    <row r="45" spans="2:16" ht="11.25" customHeight="1">
      <c r="B45" s="266"/>
      <c r="C45" s="6" t="s">
        <v>50</v>
      </c>
      <c r="D45" s="45">
        <v>94</v>
      </c>
      <c r="E45" s="46">
        <v>214</v>
      </c>
      <c r="F45" s="46"/>
      <c r="G45" s="47"/>
      <c r="H45" s="45"/>
      <c r="I45" s="46"/>
      <c r="J45" s="46"/>
      <c r="K45" s="47"/>
      <c r="L45" s="45"/>
      <c r="M45" s="46"/>
      <c r="N45" s="46"/>
      <c r="O45" s="47"/>
      <c r="P45" s="9"/>
    </row>
    <row r="46" spans="2:16" ht="11.25" customHeight="1">
      <c r="B46" s="266"/>
      <c r="C46" s="6" t="s">
        <v>51</v>
      </c>
      <c r="D46" s="45"/>
      <c r="E46" s="46"/>
      <c r="F46" s="46"/>
      <c r="G46" s="47"/>
      <c r="H46" s="45"/>
      <c r="I46" s="46"/>
      <c r="J46" s="46"/>
      <c r="K46" s="47"/>
      <c r="L46" s="45">
        <v>2</v>
      </c>
      <c r="M46" s="46">
        <v>1270</v>
      </c>
      <c r="N46" s="132">
        <v>4</v>
      </c>
      <c r="O46" s="133">
        <v>592</v>
      </c>
    </row>
    <row r="47" spans="2:16" ht="11.25" customHeight="1">
      <c r="B47" s="266"/>
      <c r="C47" s="6" t="s">
        <v>52</v>
      </c>
      <c r="D47" s="45">
        <v>62</v>
      </c>
      <c r="E47" s="46">
        <v>1380</v>
      </c>
      <c r="F47" s="46">
        <v>4</v>
      </c>
      <c r="G47" s="47">
        <v>115</v>
      </c>
      <c r="H47" s="45"/>
      <c r="I47" s="46"/>
      <c r="J47" s="46"/>
      <c r="K47" s="47"/>
      <c r="L47" s="45"/>
      <c r="M47" s="46"/>
      <c r="N47" s="46">
        <v>1</v>
      </c>
      <c r="O47" s="47">
        <v>300</v>
      </c>
    </row>
    <row r="48" spans="2:16" ht="11.25" customHeight="1">
      <c r="B48" s="266"/>
      <c r="C48" s="6" t="s">
        <v>53</v>
      </c>
      <c r="D48" s="39">
        <v>1</v>
      </c>
      <c r="E48" s="40">
        <v>370</v>
      </c>
      <c r="F48" s="40"/>
      <c r="G48" s="41"/>
      <c r="H48" s="39">
        <v>13</v>
      </c>
      <c r="I48" s="40">
        <v>608</v>
      </c>
      <c r="J48" s="40"/>
      <c r="K48" s="41"/>
      <c r="L48" s="39">
        <v>19</v>
      </c>
      <c r="M48" s="40">
        <v>8535</v>
      </c>
      <c r="N48" s="40"/>
      <c r="O48" s="41"/>
    </row>
    <row r="49" spans="2:15" ht="11.25" customHeight="1">
      <c r="B49" s="266"/>
      <c r="C49" s="10" t="s">
        <v>54</v>
      </c>
      <c r="D49" s="58">
        <v>27</v>
      </c>
      <c r="E49" s="59">
        <v>1372</v>
      </c>
      <c r="F49" s="59">
        <v>1</v>
      </c>
      <c r="G49" s="60">
        <v>30</v>
      </c>
      <c r="H49" s="58">
        <v>5</v>
      </c>
      <c r="I49" s="59">
        <v>626</v>
      </c>
      <c r="J49" s="59">
        <v>0</v>
      </c>
      <c r="K49" s="60">
        <v>0</v>
      </c>
      <c r="L49" s="58">
        <v>8</v>
      </c>
      <c r="M49" s="59">
        <v>464</v>
      </c>
      <c r="N49" s="59">
        <v>10</v>
      </c>
      <c r="O49" s="60">
        <v>3958</v>
      </c>
    </row>
    <row r="50" spans="2:15" ht="11.25" customHeight="1">
      <c r="B50" s="266"/>
      <c r="C50" s="6" t="s">
        <v>55</v>
      </c>
      <c r="D50" s="39"/>
      <c r="E50" s="40"/>
      <c r="F50" s="40">
        <v>1</v>
      </c>
      <c r="G50" s="41">
        <v>267</v>
      </c>
      <c r="H50" s="39"/>
      <c r="I50" s="40"/>
      <c r="J50" s="40"/>
      <c r="K50" s="41"/>
      <c r="L50" s="39"/>
      <c r="M50" s="40"/>
      <c r="N50" s="40">
        <v>1</v>
      </c>
      <c r="O50" s="41">
        <v>1356</v>
      </c>
    </row>
    <row r="51" spans="2:15" ht="11.25" customHeight="1">
      <c r="B51" s="266"/>
      <c r="C51" s="6" t="s">
        <v>56</v>
      </c>
      <c r="D51" s="45">
        <v>3</v>
      </c>
      <c r="E51" s="46">
        <v>35</v>
      </c>
      <c r="F51" s="46"/>
      <c r="G51" s="47"/>
      <c r="H51" s="45"/>
      <c r="I51" s="46"/>
      <c r="J51" s="46">
        <v>1</v>
      </c>
      <c r="K51" s="47">
        <v>28</v>
      </c>
      <c r="L51" s="45"/>
      <c r="M51" s="46"/>
      <c r="N51" s="46"/>
      <c r="O51" s="47"/>
    </row>
    <row r="52" spans="2:15" ht="11.25" customHeight="1">
      <c r="B52" s="266"/>
      <c r="C52" s="7" t="s">
        <v>57</v>
      </c>
      <c r="D52" s="39"/>
      <c r="E52" s="40"/>
      <c r="F52" s="40"/>
      <c r="G52" s="41"/>
      <c r="H52" s="39"/>
      <c r="I52" s="40"/>
      <c r="J52" s="40"/>
      <c r="K52" s="41"/>
      <c r="L52" s="39"/>
      <c r="M52" s="40"/>
      <c r="N52" s="40"/>
      <c r="O52" s="41"/>
    </row>
    <row r="53" spans="2:15" ht="11.25" customHeight="1">
      <c r="B53" s="267"/>
      <c r="C53" s="11" t="s">
        <v>58</v>
      </c>
      <c r="D53" s="92"/>
      <c r="E53" s="93"/>
      <c r="F53" s="93"/>
      <c r="G53" s="94"/>
      <c r="H53" s="92"/>
      <c r="I53" s="93"/>
      <c r="J53" s="93"/>
      <c r="K53" s="94"/>
      <c r="L53" s="92">
        <v>7</v>
      </c>
      <c r="M53" s="93">
        <v>1622</v>
      </c>
      <c r="N53" s="93"/>
      <c r="O53" s="94"/>
    </row>
    <row r="54" spans="2:15" ht="11.25" customHeight="1">
      <c r="B54" s="265" t="s">
        <v>59</v>
      </c>
      <c r="C54" s="5" t="s">
        <v>60</v>
      </c>
      <c r="D54" s="36">
        <v>18</v>
      </c>
      <c r="E54" s="37">
        <v>903</v>
      </c>
      <c r="F54" s="37"/>
      <c r="G54" s="38"/>
      <c r="H54" s="36">
        <v>2</v>
      </c>
      <c r="I54" s="37">
        <v>91</v>
      </c>
      <c r="J54" s="37"/>
      <c r="K54" s="38"/>
      <c r="L54" s="36">
        <v>50</v>
      </c>
      <c r="M54" s="37">
        <v>14665</v>
      </c>
      <c r="N54" s="37"/>
      <c r="O54" s="38"/>
    </row>
    <row r="55" spans="2:15" ht="11.25" customHeight="1">
      <c r="B55" s="266"/>
      <c r="C55" s="6" t="s">
        <v>61</v>
      </c>
      <c r="D55" s="45"/>
      <c r="E55" s="46"/>
      <c r="F55" s="46"/>
      <c r="G55" s="47"/>
      <c r="H55" s="45"/>
      <c r="I55" s="46"/>
      <c r="J55" s="46"/>
      <c r="K55" s="47"/>
      <c r="L55" s="45">
        <v>0</v>
      </c>
      <c r="M55" s="46">
        <v>0</v>
      </c>
      <c r="N55" s="46"/>
      <c r="O55" s="47"/>
    </row>
    <row r="56" spans="2:15" ht="11.25" customHeight="1">
      <c r="B56" s="266"/>
      <c r="C56" s="6" t="s">
        <v>62</v>
      </c>
      <c r="D56" s="39">
        <v>124</v>
      </c>
      <c r="E56" s="40">
        <v>5964</v>
      </c>
      <c r="F56" s="40">
        <v>39</v>
      </c>
      <c r="G56" s="41">
        <v>2656</v>
      </c>
      <c r="H56" s="39">
        <v>49</v>
      </c>
      <c r="I56" s="40">
        <v>14413</v>
      </c>
      <c r="J56" s="40">
        <v>5</v>
      </c>
      <c r="K56" s="41">
        <v>517</v>
      </c>
      <c r="L56" s="39">
        <v>53</v>
      </c>
      <c r="M56" s="40">
        <v>16709</v>
      </c>
      <c r="N56" s="40">
        <v>2</v>
      </c>
      <c r="O56" s="41">
        <v>1301</v>
      </c>
    </row>
    <row r="57" spans="2:15" ht="11.25" customHeight="1">
      <c r="B57" s="266"/>
      <c r="C57" s="6" t="s">
        <v>63</v>
      </c>
      <c r="D57" s="45">
        <v>16</v>
      </c>
      <c r="E57" s="46">
        <v>234</v>
      </c>
      <c r="F57" s="46">
        <v>2</v>
      </c>
      <c r="G57" s="47">
        <v>80</v>
      </c>
      <c r="H57" s="45">
        <v>3</v>
      </c>
      <c r="I57" s="46">
        <v>67</v>
      </c>
      <c r="J57" s="46">
        <v>2</v>
      </c>
      <c r="K57" s="47">
        <v>1118</v>
      </c>
      <c r="L57" s="45">
        <v>8</v>
      </c>
      <c r="M57" s="46">
        <v>3474</v>
      </c>
      <c r="N57" s="46">
        <v>3</v>
      </c>
      <c r="O57" s="47">
        <v>493</v>
      </c>
    </row>
    <row r="58" spans="2:15" ht="11.25" customHeight="1">
      <c r="B58" s="266"/>
      <c r="C58" s="6" t="s">
        <v>64</v>
      </c>
      <c r="D58" s="45"/>
      <c r="E58" s="46"/>
      <c r="F58" s="46"/>
      <c r="G58" s="47"/>
      <c r="H58" s="45"/>
      <c r="I58" s="46"/>
      <c r="J58" s="46">
        <v>575</v>
      </c>
      <c r="K58" s="47">
        <v>23933</v>
      </c>
      <c r="L58" s="45"/>
      <c r="M58" s="46"/>
      <c r="N58" s="46">
        <v>227</v>
      </c>
      <c r="O58" s="47">
        <v>114832</v>
      </c>
    </row>
    <row r="59" spans="2:15" ht="11.25" customHeight="1">
      <c r="B59" s="266"/>
      <c r="C59" s="6" t="s">
        <v>65</v>
      </c>
      <c r="D59" s="45"/>
      <c r="E59" s="46"/>
      <c r="F59" s="46"/>
      <c r="G59" s="47"/>
      <c r="H59" s="45">
        <v>0</v>
      </c>
      <c r="I59" s="46">
        <v>0</v>
      </c>
      <c r="J59" s="46">
        <v>0</v>
      </c>
      <c r="K59" s="47">
        <v>0</v>
      </c>
      <c r="L59" s="45"/>
      <c r="M59" s="46"/>
      <c r="N59" s="46"/>
      <c r="O59" s="47"/>
    </row>
    <row r="60" spans="2:15" ht="11.25" customHeight="1">
      <c r="B60" s="266"/>
      <c r="C60" s="6" t="s">
        <v>66</v>
      </c>
      <c r="D60" s="45"/>
      <c r="E60" s="46"/>
      <c r="F60" s="46"/>
      <c r="G60" s="47"/>
      <c r="H60" s="45"/>
      <c r="I60" s="46"/>
      <c r="J60" s="46"/>
      <c r="K60" s="47"/>
      <c r="L60" s="45"/>
      <c r="M60" s="46"/>
      <c r="N60" s="136">
        <v>4</v>
      </c>
      <c r="O60" s="137">
        <v>7971</v>
      </c>
    </row>
    <row r="61" spans="2:15" ht="11.25" customHeight="1">
      <c r="B61" s="266"/>
      <c r="C61" s="6" t="s">
        <v>67</v>
      </c>
      <c r="D61" s="45">
        <v>7</v>
      </c>
      <c r="E61" s="46">
        <v>112</v>
      </c>
      <c r="F61" s="46">
        <v>12</v>
      </c>
      <c r="G61" s="47">
        <v>293</v>
      </c>
      <c r="H61" s="45">
        <v>5</v>
      </c>
      <c r="I61" s="46">
        <v>134</v>
      </c>
      <c r="J61" s="46"/>
      <c r="K61" s="47"/>
      <c r="L61" s="45"/>
      <c r="M61" s="46"/>
      <c r="N61" s="46"/>
      <c r="O61" s="47"/>
    </row>
    <row r="62" spans="2:15" ht="11.25" customHeight="1">
      <c r="B62" s="266"/>
      <c r="C62" s="6" t="s">
        <v>68</v>
      </c>
      <c r="D62" s="45">
        <v>5</v>
      </c>
      <c r="E62" s="46">
        <v>100</v>
      </c>
      <c r="F62" s="46">
        <v>16</v>
      </c>
      <c r="G62" s="47">
        <v>303</v>
      </c>
      <c r="H62" s="45"/>
      <c r="I62" s="46"/>
      <c r="J62" s="46"/>
      <c r="K62" s="47"/>
      <c r="L62" s="45"/>
      <c r="M62" s="46"/>
      <c r="N62" s="46"/>
      <c r="O62" s="47"/>
    </row>
    <row r="63" spans="2:15" ht="11.25" customHeight="1">
      <c r="B63" s="266"/>
      <c r="C63" s="6" t="s">
        <v>69</v>
      </c>
      <c r="D63" s="45">
        <v>29</v>
      </c>
      <c r="E63" s="46">
        <v>425</v>
      </c>
      <c r="F63" s="46">
        <v>4</v>
      </c>
      <c r="G63" s="47">
        <v>417</v>
      </c>
      <c r="H63" s="45">
        <v>2</v>
      </c>
      <c r="I63" s="46">
        <v>22</v>
      </c>
      <c r="J63" s="46">
        <v>0</v>
      </c>
      <c r="K63" s="47">
        <v>0</v>
      </c>
      <c r="L63" s="45">
        <v>1</v>
      </c>
      <c r="M63" s="46">
        <v>6</v>
      </c>
      <c r="N63" s="46">
        <v>1</v>
      </c>
      <c r="O63" s="47">
        <v>59</v>
      </c>
    </row>
    <row r="64" spans="2:15" ht="11.25" customHeight="1">
      <c r="B64" s="266"/>
      <c r="C64" s="6" t="s">
        <v>70</v>
      </c>
      <c r="D64" s="39">
        <v>13</v>
      </c>
      <c r="E64" s="40">
        <v>318</v>
      </c>
      <c r="F64" s="40">
        <v>1</v>
      </c>
      <c r="G64" s="41">
        <v>16</v>
      </c>
      <c r="H64" s="39">
        <v>1</v>
      </c>
      <c r="I64" s="40">
        <v>14</v>
      </c>
      <c r="J64" s="40"/>
      <c r="K64" s="41"/>
      <c r="L64" s="39">
        <v>2</v>
      </c>
      <c r="M64" s="40">
        <v>81</v>
      </c>
      <c r="N64" s="40">
        <v>2</v>
      </c>
      <c r="O64" s="41">
        <v>101</v>
      </c>
    </row>
    <row r="65" spans="2:15" ht="11.25" customHeight="1">
      <c r="B65" s="266"/>
      <c r="C65" s="7" t="s">
        <v>71</v>
      </c>
      <c r="D65" s="45"/>
      <c r="E65" s="46"/>
      <c r="F65" s="46"/>
      <c r="G65" s="47"/>
      <c r="H65" s="45"/>
      <c r="I65" s="46"/>
      <c r="J65" s="46"/>
      <c r="K65" s="47"/>
      <c r="L65" s="45"/>
      <c r="M65" s="46"/>
      <c r="N65" s="46"/>
      <c r="O65" s="47"/>
    </row>
    <row r="66" spans="2:15" ht="11.25" customHeight="1">
      <c r="B66" s="266"/>
      <c r="C66" s="6" t="s">
        <v>72</v>
      </c>
      <c r="D66" s="45"/>
      <c r="E66" s="46"/>
      <c r="F66" s="46"/>
      <c r="G66" s="47"/>
      <c r="H66" s="45"/>
      <c r="I66" s="46"/>
      <c r="J66" s="46"/>
      <c r="K66" s="47"/>
      <c r="L66" s="45"/>
      <c r="M66" s="46"/>
      <c r="N66" s="46"/>
      <c r="O66" s="47"/>
    </row>
    <row r="67" spans="2:15" ht="11.25" customHeight="1">
      <c r="B67" s="266"/>
      <c r="C67" s="6" t="s">
        <v>73</v>
      </c>
      <c r="D67" s="45">
        <v>4</v>
      </c>
      <c r="E67" s="46">
        <v>65</v>
      </c>
      <c r="F67" s="46"/>
      <c r="G67" s="47"/>
      <c r="H67" s="45">
        <v>1</v>
      </c>
      <c r="I67" s="46">
        <v>68</v>
      </c>
      <c r="J67" s="46"/>
      <c r="K67" s="47"/>
      <c r="L67" s="45"/>
      <c r="M67" s="46"/>
      <c r="N67" s="46">
        <v>1</v>
      </c>
      <c r="O67" s="47">
        <v>1239</v>
      </c>
    </row>
    <row r="68" spans="2:15" ht="11.25" customHeight="1">
      <c r="B68" s="267"/>
      <c r="C68" s="8" t="s">
        <v>74</v>
      </c>
      <c r="D68" s="68">
        <v>7</v>
      </c>
      <c r="E68" s="95">
        <v>70</v>
      </c>
      <c r="F68" s="95"/>
      <c r="G68" s="96"/>
      <c r="H68" s="68"/>
      <c r="I68" s="95"/>
      <c r="J68" s="95"/>
      <c r="K68" s="96"/>
      <c r="L68" s="68">
        <v>8</v>
      </c>
      <c r="M68" s="95">
        <v>862</v>
      </c>
      <c r="N68" s="95" t="s">
        <v>140</v>
      </c>
      <c r="O68" s="96" t="s">
        <v>140</v>
      </c>
    </row>
    <row r="69" spans="2:15" ht="11.25" customHeight="1">
      <c r="B69" s="263" t="s">
        <v>75</v>
      </c>
      <c r="C69" s="271"/>
      <c r="D69" s="97">
        <f>SUM(D6:D68)</f>
        <v>2779</v>
      </c>
      <c r="E69" s="98">
        <f t="shared" ref="E69:O69" si="0">SUM(E6:E68)</f>
        <v>108964</v>
      </c>
      <c r="F69" s="98">
        <f t="shared" si="0"/>
        <v>1001</v>
      </c>
      <c r="G69" s="99">
        <f t="shared" si="0"/>
        <v>80167</v>
      </c>
      <c r="H69" s="97">
        <f t="shared" si="0"/>
        <v>290</v>
      </c>
      <c r="I69" s="98">
        <f t="shared" si="0"/>
        <v>42906</v>
      </c>
      <c r="J69" s="98">
        <f t="shared" si="0"/>
        <v>1102</v>
      </c>
      <c r="K69" s="99">
        <f t="shared" si="0"/>
        <v>65452</v>
      </c>
      <c r="L69" s="97">
        <f t="shared" si="0"/>
        <v>1428</v>
      </c>
      <c r="M69" s="98">
        <f t="shared" si="0"/>
        <v>190819</v>
      </c>
      <c r="N69" s="98">
        <f t="shared" si="0"/>
        <v>941</v>
      </c>
      <c r="O69" s="99">
        <f t="shared" si="0"/>
        <v>279649</v>
      </c>
    </row>
    <row r="70" spans="2:15" ht="6" customHeight="1"/>
  </sheetData>
  <mergeCells count="16">
    <mergeCell ref="B20:B41"/>
    <mergeCell ref="B42:B53"/>
    <mergeCell ref="B54:B68"/>
    <mergeCell ref="B69:C69"/>
    <mergeCell ref="D4:E4"/>
    <mergeCell ref="B3:C5"/>
    <mergeCell ref="B6:C6"/>
    <mergeCell ref="N4:O4"/>
    <mergeCell ref="D3:G3"/>
    <mergeCell ref="H3:K3"/>
    <mergeCell ref="L3:O3"/>
    <mergeCell ref="B7:B19"/>
    <mergeCell ref="F4:G4"/>
    <mergeCell ref="H4:I4"/>
    <mergeCell ref="J4:K4"/>
    <mergeCell ref="L4:M4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O69"/>
  <sheetViews>
    <sheetView showZeros="0" view="pageBreakPreview" zoomScale="145" zoomScaleNormal="100" zoomScaleSheetLayoutView="145" workbookViewId="0">
      <pane xSplit="3" ySplit="4" topLeftCell="D45" activePane="bottomRight" state="frozen"/>
      <selection activeCell="C73" sqref="C73"/>
      <selection pane="topRight" activeCell="C73" sqref="C73"/>
      <selection pane="bottomLeft" activeCell="C73" sqref="C73"/>
      <selection pane="bottomRight" activeCell="S68" sqref="S68"/>
    </sheetView>
  </sheetViews>
  <sheetFormatPr defaultColWidth="9" defaultRowHeight="13"/>
  <cols>
    <col min="1" max="1" width="1" style="3" customWidth="1"/>
    <col min="2" max="2" width="2.7265625" style="3" customWidth="1"/>
    <col min="3" max="3" width="8.36328125" style="3" customWidth="1"/>
    <col min="4" max="14" width="6.90625" style="24" customWidth="1"/>
    <col min="15" max="15" width="1" style="3" customWidth="1"/>
    <col min="16" max="16384" width="9" style="3"/>
  </cols>
  <sheetData>
    <row r="1" spans="2:14" ht="6" customHeight="1"/>
    <row r="2" spans="2:14">
      <c r="B2" s="1" t="s">
        <v>135</v>
      </c>
    </row>
    <row r="3" spans="2:14" ht="11.25" customHeight="1">
      <c r="B3" s="258"/>
      <c r="C3" s="272"/>
      <c r="D3" s="254" t="s">
        <v>83</v>
      </c>
      <c r="E3" s="256"/>
      <c r="F3" s="254" t="s">
        <v>84</v>
      </c>
      <c r="G3" s="256"/>
      <c r="H3" s="254" t="s">
        <v>85</v>
      </c>
      <c r="I3" s="256"/>
      <c r="J3" s="254" t="s">
        <v>86</v>
      </c>
      <c r="K3" s="256"/>
      <c r="L3" s="254" t="s">
        <v>87</v>
      </c>
      <c r="M3" s="256"/>
      <c r="N3" s="138" t="s">
        <v>91</v>
      </c>
    </row>
    <row r="4" spans="2:14" ht="11.25" customHeight="1">
      <c r="B4" s="260"/>
      <c r="C4" s="275"/>
      <c r="D4" s="29" t="s">
        <v>88</v>
      </c>
      <c r="E4" s="28" t="s">
        <v>89</v>
      </c>
      <c r="F4" s="29" t="s">
        <v>88</v>
      </c>
      <c r="G4" s="28" t="s">
        <v>89</v>
      </c>
      <c r="H4" s="29" t="s">
        <v>88</v>
      </c>
      <c r="I4" s="28" t="s">
        <v>89</v>
      </c>
      <c r="J4" s="29" t="s">
        <v>88</v>
      </c>
      <c r="K4" s="28" t="s">
        <v>89</v>
      </c>
      <c r="L4" s="29" t="s">
        <v>88</v>
      </c>
      <c r="M4" s="28" t="s">
        <v>89</v>
      </c>
      <c r="N4" s="139" t="s">
        <v>90</v>
      </c>
    </row>
    <row r="5" spans="2:14" ht="11.25" customHeight="1">
      <c r="B5" s="257" t="s">
        <v>8</v>
      </c>
      <c r="C5" s="276"/>
      <c r="D5" s="30">
        <v>12022</v>
      </c>
      <c r="E5" s="32">
        <v>147621</v>
      </c>
      <c r="F5" s="30">
        <v>24123</v>
      </c>
      <c r="G5" s="32">
        <v>190862</v>
      </c>
      <c r="H5" s="30">
        <v>95343</v>
      </c>
      <c r="I5" s="32">
        <v>789700</v>
      </c>
      <c r="J5" s="30">
        <v>28649</v>
      </c>
      <c r="K5" s="32">
        <v>245789</v>
      </c>
      <c r="L5" s="30">
        <v>57595</v>
      </c>
      <c r="M5" s="32">
        <v>493590</v>
      </c>
      <c r="N5" s="102"/>
    </row>
    <row r="6" spans="2:14" ht="11.25" customHeight="1">
      <c r="B6" s="262" t="s">
        <v>9</v>
      </c>
      <c r="C6" s="5" t="s">
        <v>10</v>
      </c>
      <c r="D6" s="36">
        <v>441</v>
      </c>
      <c r="E6" s="38">
        <v>8510</v>
      </c>
      <c r="F6" s="36">
        <v>165</v>
      </c>
      <c r="G6" s="38">
        <v>1142</v>
      </c>
      <c r="H6" s="36">
        <v>0</v>
      </c>
      <c r="I6" s="38">
        <v>0</v>
      </c>
      <c r="J6" s="36">
        <v>611</v>
      </c>
      <c r="K6" s="38">
        <v>12405</v>
      </c>
      <c r="L6" s="36">
        <v>105321</v>
      </c>
      <c r="M6" s="38">
        <v>1258891</v>
      </c>
      <c r="N6" s="104"/>
    </row>
    <row r="7" spans="2:14" ht="11.25" customHeight="1">
      <c r="B7" s="262"/>
      <c r="C7" s="6" t="s">
        <v>11</v>
      </c>
      <c r="D7" s="39">
        <v>3960</v>
      </c>
      <c r="E7" s="41">
        <v>47201</v>
      </c>
      <c r="F7" s="39">
        <v>6758</v>
      </c>
      <c r="G7" s="41">
        <v>44908</v>
      </c>
      <c r="H7" s="39">
        <v>11190</v>
      </c>
      <c r="I7" s="41">
        <v>118689</v>
      </c>
      <c r="J7" s="39">
        <v>1988</v>
      </c>
      <c r="K7" s="41">
        <v>21411</v>
      </c>
      <c r="L7" s="39">
        <v>1435</v>
      </c>
      <c r="M7" s="41">
        <v>14905</v>
      </c>
      <c r="N7" s="105">
        <v>19390</v>
      </c>
    </row>
    <row r="8" spans="2:14" ht="11.25" customHeight="1">
      <c r="B8" s="262"/>
      <c r="C8" s="6" t="s">
        <v>12</v>
      </c>
      <c r="D8" s="45">
        <v>815</v>
      </c>
      <c r="E8" s="47">
        <v>11504</v>
      </c>
      <c r="F8" s="45">
        <v>477</v>
      </c>
      <c r="G8" s="47">
        <v>3520</v>
      </c>
      <c r="H8" s="45">
        <v>13535</v>
      </c>
      <c r="I8" s="47">
        <v>125427</v>
      </c>
      <c r="J8" s="45">
        <v>73</v>
      </c>
      <c r="K8" s="47">
        <v>1513</v>
      </c>
      <c r="L8" s="45">
        <v>1438</v>
      </c>
      <c r="M8" s="47">
        <v>19138</v>
      </c>
      <c r="N8" s="106">
        <v>1568</v>
      </c>
    </row>
    <row r="9" spans="2:14" ht="11.25" customHeight="1">
      <c r="B9" s="262"/>
      <c r="C9" s="6" t="s">
        <v>13</v>
      </c>
      <c r="D9" s="48">
        <v>3349</v>
      </c>
      <c r="E9" s="50">
        <v>53877</v>
      </c>
      <c r="F9" s="48">
        <v>5906</v>
      </c>
      <c r="G9" s="50">
        <v>82780</v>
      </c>
      <c r="H9" s="48">
        <v>10724</v>
      </c>
      <c r="I9" s="50">
        <v>163291</v>
      </c>
      <c r="J9" s="48">
        <v>3955</v>
      </c>
      <c r="K9" s="50">
        <v>57042</v>
      </c>
      <c r="L9" s="48">
        <v>3034</v>
      </c>
      <c r="M9" s="50">
        <v>64298</v>
      </c>
      <c r="N9" s="107">
        <v>12213</v>
      </c>
    </row>
    <row r="10" spans="2:14" ht="11.25" customHeight="1">
      <c r="B10" s="262"/>
      <c r="C10" s="7" t="s">
        <v>14</v>
      </c>
      <c r="D10" s="51">
        <v>1462</v>
      </c>
      <c r="E10" s="53">
        <v>18892</v>
      </c>
      <c r="F10" s="51">
        <v>1646</v>
      </c>
      <c r="G10" s="53">
        <v>14249</v>
      </c>
      <c r="H10" s="51">
        <v>6545</v>
      </c>
      <c r="I10" s="53">
        <v>68698</v>
      </c>
      <c r="J10" s="51">
        <v>1002</v>
      </c>
      <c r="K10" s="53">
        <v>8586</v>
      </c>
      <c r="L10" s="51">
        <v>1475</v>
      </c>
      <c r="M10" s="53">
        <v>20617</v>
      </c>
      <c r="N10" s="108"/>
    </row>
    <row r="11" spans="2:14" ht="11.25" customHeight="1">
      <c r="B11" s="262"/>
      <c r="C11" s="6" t="s">
        <v>15</v>
      </c>
      <c r="D11" s="84"/>
      <c r="E11" s="86"/>
      <c r="F11" s="84"/>
      <c r="G11" s="86"/>
      <c r="H11" s="84"/>
      <c r="I11" s="86">
        <v>127195</v>
      </c>
      <c r="J11" s="84"/>
      <c r="K11" s="86"/>
      <c r="L11" s="84"/>
      <c r="M11" s="86"/>
      <c r="N11" s="118"/>
    </row>
    <row r="12" spans="2:14" ht="11.25" customHeight="1">
      <c r="B12" s="262"/>
      <c r="C12" s="7" t="s">
        <v>16</v>
      </c>
      <c r="D12" s="55">
        <v>1672</v>
      </c>
      <c r="E12" s="57">
        <v>30799</v>
      </c>
      <c r="F12" s="55">
        <v>939</v>
      </c>
      <c r="G12" s="57">
        <v>13409</v>
      </c>
      <c r="H12" s="55">
        <v>12933</v>
      </c>
      <c r="I12" s="57">
        <v>150779</v>
      </c>
      <c r="J12" s="55">
        <v>5286</v>
      </c>
      <c r="K12" s="57">
        <v>83491</v>
      </c>
      <c r="L12" s="55">
        <v>478</v>
      </c>
      <c r="M12" s="57">
        <v>10251</v>
      </c>
      <c r="N12" s="111">
        <v>308</v>
      </c>
    </row>
    <row r="13" spans="2:14" ht="11.25" customHeight="1">
      <c r="B13" s="262"/>
      <c r="C13" s="6" t="s">
        <v>17</v>
      </c>
      <c r="D13" s="45">
        <v>1106</v>
      </c>
      <c r="E13" s="47">
        <v>12359</v>
      </c>
      <c r="F13" s="45">
        <v>80</v>
      </c>
      <c r="G13" s="47">
        <v>671</v>
      </c>
      <c r="H13" s="45">
        <v>3660</v>
      </c>
      <c r="I13" s="47">
        <v>34255</v>
      </c>
      <c r="J13" s="45">
        <v>26</v>
      </c>
      <c r="K13" s="47">
        <v>315</v>
      </c>
      <c r="L13" s="45">
        <v>448</v>
      </c>
      <c r="M13" s="47">
        <v>5815</v>
      </c>
      <c r="N13" s="106">
        <v>141</v>
      </c>
    </row>
    <row r="14" spans="2:14" ht="11.25" customHeight="1">
      <c r="B14" s="262"/>
      <c r="C14" s="6" t="s">
        <v>18</v>
      </c>
      <c r="D14" s="55">
        <v>938</v>
      </c>
      <c r="E14" s="57">
        <v>10753</v>
      </c>
      <c r="F14" s="55">
        <v>1092</v>
      </c>
      <c r="G14" s="57">
        <v>12520</v>
      </c>
      <c r="H14" s="55">
        <v>9536</v>
      </c>
      <c r="I14" s="57">
        <v>109292</v>
      </c>
      <c r="J14" s="55">
        <v>927</v>
      </c>
      <c r="K14" s="57">
        <v>10605</v>
      </c>
      <c r="L14" s="55">
        <v>359</v>
      </c>
      <c r="M14" s="57">
        <v>4123</v>
      </c>
      <c r="N14" s="111">
        <v>1441</v>
      </c>
    </row>
    <row r="15" spans="2:14" ht="11.25" customHeight="1">
      <c r="B15" s="262"/>
      <c r="C15" s="6" t="s">
        <v>19</v>
      </c>
      <c r="D15" s="61">
        <v>1690</v>
      </c>
      <c r="E15" s="63">
        <v>29324</v>
      </c>
      <c r="F15" s="61">
        <v>5003</v>
      </c>
      <c r="G15" s="63">
        <v>47221</v>
      </c>
      <c r="H15" s="61">
        <v>8233</v>
      </c>
      <c r="I15" s="63">
        <v>68339</v>
      </c>
      <c r="J15" s="61">
        <v>716</v>
      </c>
      <c r="K15" s="63">
        <v>6909</v>
      </c>
      <c r="L15" s="61">
        <v>1797</v>
      </c>
      <c r="M15" s="63">
        <v>18303</v>
      </c>
      <c r="N15" s="113">
        <v>10341</v>
      </c>
    </row>
    <row r="16" spans="2:14" ht="11.25" customHeight="1">
      <c r="B16" s="262"/>
      <c r="C16" s="6" t="s">
        <v>20</v>
      </c>
      <c r="D16" s="45">
        <v>265</v>
      </c>
      <c r="E16" s="47">
        <v>4266</v>
      </c>
      <c r="F16" s="45">
        <v>50</v>
      </c>
      <c r="G16" s="47">
        <v>461</v>
      </c>
      <c r="H16" s="45">
        <v>4456</v>
      </c>
      <c r="I16" s="47">
        <v>45795</v>
      </c>
      <c r="J16" s="45">
        <v>19</v>
      </c>
      <c r="K16" s="47">
        <v>139</v>
      </c>
      <c r="L16" s="45">
        <v>367</v>
      </c>
      <c r="M16" s="47">
        <v>8649</v>
      </c>
      <c r="N16" s="106">
        <v>176</v>
      </c>
    </row>
    <row r="17" spans="2:15" ht="11.25" customHeight="1">
      <c r="B17" s="262"/>
      <c r="C17" s="6" t="s">
        <v>21</v>
      </c>
      <c r="D17" s="45">
        <v>1326</v>
      </c>
      <c r="E17" s="47">
        <v>20868</v>
      </c>
      <c r="F17" s="45">
        <v>3634</v>
      </c>
      <c r="G17" s="47">
        <v>29429</v>
      </c>
      <c r="H17" s="45">
        <v>7801</v>
      </c>
      <c r="I17" s="47">
        <v>78730</v>
      </c>
      <c r="J17" s="45">
        <v>5711</v>
      </c>
      <c r="K17" s="47">
        <v>59455</v>
      </c>
      <c r="L17" s="45">
        <v>3128</v>
      </c>
      <c r="M17" s="47">
        <v>59573</v>
      </c>
      <c r="N17" s="106">
        <v>6</v>
      </c>
    </row>
    <row r="18" spans="2:15" ht="11.25" customHeight="1">
      <c r="B18" s="262"/>
      <c r="C18" s="8" t="s">
        <v>22</v>
      </c>
      <c r="D18" s="68"/>
      <c r="E18" s="96"/>
      <c r="F18" s="68"/>
      <c r="G18" s="96"/>
      <c r="H18" s="68"/>
      <c r="I18" s="96"/>
      <c r="J18" s="68"/>
      <c r="K18" s="96"/>
      <c r="L18" s="68"/>
      <c r="M18" s="96"/>
      <c r="N18" s="126"/>
      <c r="O18" s="9"/>
    </row>
    <row r="19" spans="2:15" ht="11.25" customHeight="1">
      <c r="B19" s="265" t="s">
        <v>23</v>
      </c>
      <c r="C19" s="5" t="s">
        <v>24</v>
      </c>
      <c r="D19" s="36">
        <v>1518</v>
      </c>
      <c r="E19" s="38">
        <v>25836</v>
      </c>
      <c r="F19" s="36">
        <v>5472</v>
      </c>
      <c r="G19" s="38">
        <v>63751</v>
      </c>
      <c r="H19" s="36">
        <v>28068</v>
      </c>
      <c r="I19" s="38">
        <v>503482</v>
      </c>
      <c r="J19" s="36">
        <v>2826</v>
      </c>
      <c r="K19" s="38">
        <v>52174</v>
      </c>
      <c r="L19" s="36">
        <v>8644</v>
      </c>
      <c r="M19" s="38">
        <v>137181</v>
      </c>
      <c r="N19" s="104">
        <v>337</v>
      </c>
    </row>
    <row r="20" spans="2:15" ht="11.25" customHeight="1">
      <c r="B20" s="266"/>
      <c r="C20" s="6" t="s">
        <v>25</v>
      </c>
      <c r="D20" s="84">
        <v>505</v>
      </c>
      <c r="E20" s="86">
        <v>14815</v>
      </c>
      <c r="F20" s="84">
        <v>122</v>
      </c>
      <c r="G20" s="86">
        <v>10219</v>
      </c>
      <c r="H20" s="84">
        <v>8496</v>
      </c>
      <c r="I20" s="86">
        <v>237517</v>
      </c>
      <c r="J20" s="84">
        <v>1593</v>
      </c>
      <c r="K20" s="86">
        <v>32530</v>
      </c>
      <c r="L20" s="84">
        <v>12500</v>
      </c>
      <c r="M20" s="86">
        <v>187040</v>
      </c>
      <c r="N20" s="118">
        <v>0</v>
      </c>
    </row>
    <row r="21" spans="2:15" ht="11.25" customHeight="1">
      <c r="B21" s="266"/>
      <c r="C21" s="7" t="s">
        <v>26</v>
      </c>
      <c r="D21" s="39">
        <v>5</v>
      </c>
      <c r="E21" s="41">
        <v>437</v>
      </c>
      <c r="F21" s="39">
        <v>14</v>
      </c>
      <c r="G21" s="41">
        <v>1310</v>
      </c>
      <c r="H21" s="39">
        <v>24</v>
      </c>
      <c r="I21" s="41">
        <v>1579</v>
      </c>
      <c r="J21" s="39">
        <v>4</v>
      </c>
      <c r="K21" s="41">
        <v>758</v>
      </c>
      <c r="L21" s="39">
        <v>1041</v>
      </c>
      <c r="M21" s="41">
        <v>8002</v>
      </c>
      <c r="N21" s="111"/>
    </row>
    <row r="22" spans="2:15" ht="11.25" customHeight="1">
      <c r="B22" s="266"/>
      <c r="C22" s="6" t="s">
        <v>27</v>
      </c>
      <c r="D22" s="45"/>
      <c r="E22" s="47"/>
      <c r="F22" s="45"/>
      <c r="G22" s="47"/>
      <c r="H22" s="45"/>
      <c r="I22" s="47"/>
      <c r="J22" s="45"/>
      <c r="K22" s="47"/>
      <c r="L22" s="45"/>
      <c r="M22" s="47"/>
      <c r="N22" s="106"/>
    </row>
    <row r="23" spans="2:15" ht="11.25" customHeight="1">
      <c r="B23" s="266"/>
      <c r="C23" s="6" t="s">
        <v>28</v>
      </c>
      <c r="D23" s="45">
        <v>191</v>
      </c>
      <c r="E23" s="47">
        <v>9973</v>
      </c>
      <c r="F23" s="45">
        <v>106</v>
      </c>
      <c r="G23" s="47">
        <v>3767</v>
      </c>
      <c r="H23" s="45">
        <v>6175</v>
      </c>
      <c r="I23" s="47">
        <v>123508</v>
      </c>
      <c r="J23" s="45">
        <v>77</v>
      </c>
      <c r="K23" s="47">
        <v>10736</v>
      </c>
      <c r="L23" s="45">
        <v>12120</v>
      </c>
      <c r="M23" s="47">
        <v>161887</v>
      </c>
      <c r="N23" s="106">
        <v>2111</v>
      </c>
    </row>
    <row r="24" spans="2:15" ht="11.25" customHeight="1">
      <c r="B24" s="266"/>
      <c r="C24" s="6" t="s">
        <v>29</v>
      </c>
      <c r="D24" s="45">
        <v>3000</v>
      </c>
      <c r="E24" s="47">
        <v>37896</v>
      </c>
      <c r="F24" s="45">
        <v>1221</v>
      </c>
      <c r="G24" s="47">
        <v>12301</v>
      </c>
      <c r="H24" s="45">
        <v>19897</v>
      </c>
      <c r="I24" s="47">
        <v>162844</v>
      </c>
      <c r="J24" s="45">
        <v>423</v>
      </c>
      <c r="K24" s="47">
        <v>4298</v>
      </c>
      <c r="L24" s="45">
        <v>1265</v>
      </c>
      <c r="M24" s="47">
        <v>14867</v>
      </c>
      <c r="N24" s="106">
        <v>30460</v>
      </c>
    </row>
    <row r="25" spans="2:15" ht="11.25" customHeight="1">
      <c r="B25" s="266"/>
      <c r="C25" s="6" t="s">
        <v>30</v>
      </c>
      <c r="D25" s="45">
        <v>482</v>
      </c>
      <c r="E25" s="47">
        <v>9121</v>
      </c>
      <c r="F25" s="45">
        <v>427</v>
      </c>
      <c r="G25" s="47">
        <v>3996</v>
      </c>
      <c r="H25" s="45">
        <v>7272</v>
      </c>
      <c r="I25" s="47">
        <v>69765</v>
      </c>
      <c r="J25" s="45">
        <v>474</v>
      </c>
      <c r="K25" s="47">
        <v>10000</v>
      </c>
      <c r="L25" s="45">
        <v>1344</v>
      </c>
      <c r="M25" s="47">
        <v>25237</v>
      </c>
      <c r="N25" s="106">
        <v>99</v>
      </c>
    </row>
    <row r="26" spans="2:15" ht="11.25" customHeight="1">
      <c r="B26" s="266"/>
      <c r="C26" s="6" t="s">
        <v>31</v>
      </c>
      <c r="D26" s="45">
        <v>973</v>
      </c>
      <c r="E26" s="47">
        <v>39204</v>
      </c>
      <c r="F26" s="45">
        <v>953</v>
      </c>
      <c r="G26" s="47">
        <v>22778</v>
      </c>
      <c r="H26" s="45">
        <v>4665</v>
      </c>
      <c r="I26" s="47">
        <v>138026</v>
      </c>
      <c r="J26" s="45">
        <v>389</v>
      </c>
      <c r="K26" s="47">
        <v>15357</v>
      </c>
      <c r="L26" s="45">
        <v>368</v>
      </c>
      <c r="M26" s="47">
        <v>17251</v>
      </c>
      <c r="N26" s="106">
        <v>531</v>
      </c>
    </row>
    <row r="27" spans="2:15" ht="11.25" customHeight="1">
      <c r="B27" s="266"/>
      <c r="C27" s="6" t="s">
        <v>32</v>
      </c>
      <c r="D27" s="45"/>
      <c r="E27" s="47"/>
      <c r="F27" s="45"/>
      <c r="G27" s="47"/>
      <c r="H27" s="45"/>
      <c r="I27" s="47"/>
      <c r="J27" s="45"/>
      <c r="K27" s="47"/>
      <c r="L27" s="45"/>
      <c r="M27" s="47"/>
      <c r="N27" s="106"/>
    </row>
    <row r="28" spans="2:15" ht="11.25" customHeight="1">
      <c r="B28" s="266"/>
      <c r="C28" s="6" t="s">
        <v>33</v>
      </c>
      <c r="D28" s="45">
        <v>558</v>
      </c>
      <c r="E28" s="47">
        <v>5344</v>
      </c>
      <c r="F28" s="45">
        <v>288</v>
      </c>
      <c r="G28" s="47">
        <v>2324</v>
      </c>
      <c r="H28" s="45">
        <v>7115</v>
      </c>
      <c r="I28" s="47">
        <v>63071</v>
      </c>
      <c r="J28" s="45">
        <v>4</v>
      </c>
      <c r="K28" s="47">
        <v>129</v>
      </c>
      <c r="L28" s="45">
        <v>1496</v>
      </c>
      <c r="M28" s="47">
        <v>16370</v>
      </c>
      <c r="N28" s="106"/>
    </row>
    <row r="29" spans="2:15" ht="11.25" customHeight="1">
      <c r="B29" s="266"/>
      <c r="C29" s="6" t="s">
        <v>34</v>
      </c>
      <c r="D29" s="45">
        <v>95</v>
      </c>
      <c r="E29" s="47">
        <v>2551</v>
      </c>
      <c r="F29" s="45">
        <v>1152</v>
      </c>
      <c r="G29" s="47">
        <v>13452</v>
      </c>
      <c r="H29" s="45">
        <v>2201</v>
      </c>
      <c r="I29" s="47">
        <v>28021</v>
      </c>
      <c r="J29" s="45">
        <v>430</v>
      </c>
      <c r="K29" s="47">
        <v>5150</v>
      </c>
      <c r="L29" s="45">
        <v>240</v>
      </c>
      <c r="M29" s="47">
        <v>5069</v>
      </c>
      <c r="N29" s="106">
        <v>1135</v>
      </c>
    </row>
    <row r="30" spans="2:15" ht="11.25" customHeight="1">
      <c r="B30" s="266"/>
      <c r="C30" s="6" t="s">
        <v>35</v>
      </c>
      <c r="D30" s="45">
        <v>154</v>
      </c>
      <c r="E30" s="47">
        <v>2486</v>
      </c>
      <c r="F30" s="45">
        <v>72</v>
      </c>
      <c r="G30" s="47">
        <v>555</v>
      </c>
      <c r="H30" s="45">
        <v>3184</v>
      </c>
      <c r="I30" s="47">
        <v>29335</v>
      </c>
      <c r="J30" s="45">
        <v>222</v>
      </c>
      <c r="K30" s="47">
        <v>2872</v>
      </c>
      <c r="L30" s="45">
        <v>3867</v>
      </c>
      <c r="M30" s="47">
        <v>42707</v>
      </c>
      <c r="N30" s="106">
        <v>289</v>
      </c>
    </row>
    <row r="31" spans="2:15" ht="11.25" customHeight="1">
      <c r="B31" s="266"/>
      <c r="C31" s="7" t="s">
        <v>36</v>
      </c>
      <c r="D31" s="74">
        <v>132</v>
      </c>
      <c r="E31" s="76">
        <v>1633</v>
      </c>
      <c r="F31" s="74">
        <v>963</v>
      </c>
      <c r="G31" s="76">
        <v>6870</v>
      </c>
      <c r="H31" s="74">
        <v>2814</v>
      </c>
      <c r="I31" s="76">
        <v>28849</v>
      </c>
      <c r="J31" s="74">
        <v>505</v>
      </c>
      <c r="K31" s="76">
        <v>5161</v>
      </c>
      <c r="L31" s="74">
        <v>719</v>
      </c>
      <c r="M31" s="76">
        <v>5908</v>
      </c>
      <c r="N31" s="119"/>
    </row>
    <row r="32" spans="2:15" ht="11.25" customHeight="1">
      <c r="B32" s="266"/>
      <c r="C32" s="6" t="s">
        <v>37</v>
      </c>
      <c r="D32" s="140">
        <v>60</v>
      </c>
      <c r="E32" s="78">
        <v>1113</v>
      </c>
      <c r="F32" s="77">
        <v>879</v>
      </c>
      <c r="G32" s="141">
        <v>5916</v>
      </c>
      <c r="H32" s="140">
        <v>970</v>
      </c>
      <c r="I32" s="78">
        <v>11140</v>
      </c>
      <c r="J32" s="77">
        <v>406</v>
      </c>
      <c r="K32" s="141">
        <v>4275</v>
      </c>
      <c r="L32" s="140">
        <v>668</v>
      </c>
      <c r="M32" s="78">
        <v>10137</v>
      </c>
      <c r="N32" s="120">
        <v>232</v>
      </c>
    </row>
    <row r="33" spans="2:14" ht="11.25" customHeight="1">
      <c r="B33" s="266"/>
      <c r="C33" s="6" t="s">
        <v>38</v>
      </c>
      <c r="D33" s="45">
        <v>230</v>
      </c>
      <c r="E33" s="47">
        <v>2605</v>
      </c>
      <c r="F33" s="45">
        <v>730</v>
      </c>
      <c r="G33" s="47">
        <v>5133</v>
      </c>
      <c r="H33" s="45">
        <v>1033</v>
      </c>
      <c r="I33" s="47">
        <v>12003</v>
      </c>
      <c r="J33" s="45"/>
      <c r="K33" s="47"/>
      <c r="L33" s="45">
        <v>60</v>
      </c>
      <c r="M33" s="47">
        <v>782</v>
      </c>
      <c r="N33" s="106">
        <v>0</v>
      </c>
    </row>
    <row r="34" spans="2:14" ht="11.25" customHeight="1">
      <c r="B34" s="266"/>
      <c r="C34" s="6" t="s">
        <v>39</v>
      </c>
      <c r="D34" s="45"/>
      <c r="E34" s="47"/>
      <c r="F34" s="45"/>
      <c r="G34" s="47"/>
      <c r="H34" s="45"/>
      <c r="I34" s="47"/>
      <c r="J34" s="45"/>
      <c r="K34" s="47"/>
      <c r="L34" s="45"/>
      <c r="M34" s="47"/>
      <c r="N34" s="106"/>
    </row>
    <row r="35" spans="2:14" ht="11.25" customHeight="1">
      <c r="B35" s="266"/>
      <c r="C35" s="6" t="s">
        <v>40</v>
      </c>
      <c r="D35" s="45">
        <v>12</v>
      </c>
      <c r="E35" s="47">
        <v>801</v>
      </c>
      <c r="F35" s="45">
        <v>6</v>
      </c>
      <c r="G35" s="47">
        <v>506</v>
      </c>
      <c r="H35" s="45">
        <v>200</v>
      </c>
      <c r="I35" s="47">
        <v>32879</v>
      </c>
      <c r="J35" s="45">
        <v>7</v>
      </c>
      <c r="K35" s="47">
        <v>663</v>
      </c>
      <c r="L35" s="45">
        <v>125</v>
      </c>
      <c r="M35" s="47">
        <v>18376</v>
      </c>
      <c r="N35" s="106">
        <v>172</v>
      </c>
    </row>
    <row r="36" spans="2:14" ht="11.25" customHeight="1">
      <c r="B36" s="266"/>
      <c r="C36" s="6" t="s">
        <v>41</v>
      </c>
      <c r="D36" s="45">
        <v>117</v>
      </c>
      <c r="E36" s="47">
        <v>2547</v>
      </c>
      <c r="F36" s="45">
        <v>343</v>
      </c>
      <c r="G36" s="47">
        <v>2661</v>
      </c>
      <c r="H36" s="45">
        <v>710</v>
      </c>
      <c r="I36" s="47">
        <v>8375</v>
      </c>
      <c r="J36" s="45">
        <v>202</v>
      </c>
      <c r="K36" s="47">
        <v>1402</v>
      </c>
      <c r="L36" s="45">
        <v>924</v>
      </c>
      <c r="M36" s="47">
        <v>9227</v>
      </c>
      <c r="N36" s="106">
        <v>101</v>
      </c>
    </row>
    <row r="37" spans="2:14" ht="11.25" customHeight="1">
      <c r="B37" s="266"/>
      <c r="C37" s="6" t="s">
        <v>42</v>
      </c>
      <c r="D37" s="45">
        <v>7</v>
      </c>
      <c r="E37" s="47">
        <v>1429</v>
      </c>
      <c r="F37" s="45">
        <v>3</v>
      </c>
      <c r="G37" s="47">
        <v>396</v>
      </c>
      <c r="H37" s="45">
        <v>38</v>
      </c>
      <c r="I37" s="47">
        <v>5967</v>
      </c>
      <c r="J37" s="45">
        <v>1</v>
      </c>
      <c r="K37" s="47">
        <v>187</v>
      </c>
      <c r="L37" s="45">
        <v>22</v>
      </c>
      <c r="M37" s="47">
        <v>3052</v>
      </c>
      <c r="N37" s="106">
        <v>0</v>
      </c>
    </row>
    <row r="38" spans="2:14" ht="11.25" customHeight="1">
      <c r="B38" s="266"/>
      <c r="C38" s="6" t="s">
        <v>43</v>
      </c>
      <c r="D38" s="45"/>
      <c r="E38" s="47"/>
      <c r="F38" s="45"/>
      <c r="G38" s="47"/>
      <c r="H38" s="45">
        <v>0</v>
      </c>
      <c r="I38" s="47">
        <v>0</v>
      </c>
      <c r="J38" s="45"/>
      <c r="K38" s="47"/>
      <c r="L38" s="45">
        <v>42</v>
      </c>
      <c r="M38" s="47">
        <v>5697</v>
      </c>
      <c r="N38" s="106">
        <v>0</v>
      </c>
    </row>
    <row r="39" spans="2:14" ht="11.25" customHeight="1">
      <c r="B39" s="266"/>
      <c r="C39" s="6" t="s">
        <v>44</v>
      </c>
      <c r="D39" s="45">
        <v>99</v>
      </c>
      <c r="E39" s="47">
        <v>953</v>
      </c>
      <c r="F39" s="45">
        <v>338</v>
      </c>
      <c r="G39" s="47">
        <v>3409</v>
      </c>
      <c r="H39" s="45">
        <v>925</v>
      </c>
      <c r="I39" s="47">
        <v>12481</v>
      </c>
      <c r="J39" s="45">
        <v>449</v>
      </c>
      <c r="K39" s="47">
        <v>5348</v>
      </c>
      <c r="L39" s="45">
        <v>2036</v>
      </c>
      <c r="M39" s="47">
        <v>22589</v>
      </c>
      <c r="N39" s="106">
        <v>207</v>
      </c>
    </row>
    <row r="40" spans="2:14" ht="11.25" customHeight="1">
      <c r="B40" s="267"/>
      <c r="C40" s="8" t="s">
        <v>45</v>
      </c>
      <c r="D40" s="64"/>
      <c r="E40" s="66"/>
      <c r="F40" s="64">
        <v>32</v>
      </c>
      <c r="G40" s="66">
        <v>202</v>
      </c>
      <c r="H40" s="64">
        <v>102</v>
      </c>
      <c r="I40" s="66">
        <v>1205</v>
      </c>
      <c r="J40" s="64"/>
      <c r="K40" s="66"/>
      <c r="L40" s="64">
        <v>52</v>
      </c>
      <c r="M40" s="66">
        <v>8840</v>
      </c>
      <c r="N40" s="114">
        <v>52</v>
      </c>
    </row>
    <row r="41" spans="2:14" ht="11.25" customHeight="1">
      <c r="B41" s="265" t="s">
        <v>46</v>
      </c>
      <c r="C41" s="5" t="s">
        <v>47</v>
      </c>
      <c r="D41" s="36">
        <v>742</v>
      </c>
      <c r="E41" s="38">
        <v>11615</v>
      </c>
      <c r="F41" s="36">
        <v>5991</v>
      </c>
      <c r="G41" s="38">
        <v>54970</v>
      </c>
      <c r="H41" s="36">
        <v>5421</v>
      </c>
      <c r="I41" s="38">
        <v>72930</v>
      </c>
      <c r="J41" s="36">
        <v>5910</v>
      </c>
      <c r="K41" s="38">
        <v>62399</v>
      </c>
      <c r="L41" s="36">
        <v>3948</v>
      </c>
      <c r="M41" s="38">
        <v>50834</v>
      </c>
      <c r="N41" s="104">
        <v>1028</v>
      </c>
    </row>
    <row r="42" spans="2:14" ht="11.25" customHeight="1">
      <c r="B42" s="266"/>
      <c r="C42" s="7" t="s">
        <v>48</v>
      </c>
      <c r="D42" s="55">
        <v>355</v>
      </c>
      <c r="E42" s="57">
        <v>4076</v>
      </c>
      <c r="F42" s="55">
        <v>1780</v>
      </c>
      <c r="G42" s="57">
        <v>12790</v>
      </c>
      <c r="H42" s="55">
        <v>8018</v>
      </c>
      <c r="I42" s="57">
        <v>67697</v>
      </c>
      <c r="J42" s="55">
        <v>134</v>
      </c>
      <c r="K42" s="57">
        <v>1776</v>
      </c>
      <c r="L42" s="55">
        <v>1348</v>
      </c>
      <c r="M42" s="57">
        <v>13011</v>
      </c>
      <c r="N42" s="105">
        <v>0</v>
      </c>
    </row>
    <row r="43" spans="2:14" ht="11.25" customHeight="1">
      <c r="B43" s="266"/>
      <c r="C43" s="6" t="s">
        <v>49</v>
      </c>
      <c r="D43" s="45">
        <v>4307</v>
      </c>
      <c r="E43" s="47">
        <v>82588</v>
      </c>
      <c r="F43" s="45"/>
      <c r="G43" s="47"/>
      <c r="H43" s="45">
        <v>7284</v>
      </c>
      <c r="I43" s="47">
        <v>73201</v>
      </c>
      <c r="J43" s="45">
        <v>14957</v>
      </c>
      <c r="K43" s="47">
        <v>165374</v>
      </c>
      <c r="L43" s="45">
        <v>6196</v>
      </c>
      <c r="M43" s="47">
        <v>156437</v>
      </c>
      <c r="N43" s="106">
        <v>69230</v>
      </c>
    </row>
    <row r="44" spans="2:14" ht="11.25" customHeight="1">
      <c r="B44" s="266"/>
      <c r="C44" s="6" t="s">
        <v>50</v>
      </c>
      <c r="D44" s="45">
        <v>0</v>
      </c>
      <c r="E44" s="47">
        <v>0</v>
      </c>
      <c r="F44" s="45">
        <v>0</v>
      </c>
      <c r="G44" s="47">
        <v>0</v>
      </c>
      <c r="H44" s="45">
        <v>1590</v>
      </c>
      <c r="I44" s="47">
        <v>22633</v>
      </c>
      <c r="J44" s="45">
        <v>0</v>
      </c>
      <c r="K44" s="47">
        <v>0</v>
      </c>
      <c r="L44" s="45">
        <v>0</v>
      </c>
      <c r="M44" s="47">
        <v>0</v>
      </c>
      <c r="N44" s="106">
        <v>0</v>
      </c>
    </row>
    <row r="45" spans="2:14" ht="11.25" customHeight="1">
      <c r="B45" s="266"/>
      <c r="C45" s="6" t="s">
        <v>51</v>
      </c>
      <c r="D45" s="45">
        <v>6</v>
      </c>
      <c r="E45" s="47">
        <v>2280</v>
      </c>
      <c r="F45" s="45">
        <v>2</v>
      </c>
      <c r="G45" s="47">
        <v>82</v>
      </c>
      <c r="H45" s="45">
        <v>55</v>
      </c>
      <c r="I45" s="47">
        <v>9164</v>
      </c>
      <c r="J45" s="45">
        <v>2</v>
      </c>
      <c r="K45" s="47">
        <v>51</v>
      </c>
      <c r="L45" s="45">
        <v>22</v>
      </c>
      <c r="M45" s="47">
        <v>2973</v>
      </c>
      <c r="N45" s="106"/>
    </row>
    <row r="46" spans="2:14" ht="11.25" customHeight="1">
      <c r="B46" s="266"/>
      <c r="C46" s="6" t="s">
        <v>52</v>
      </c>
      <c r="D46" s="45"/>
      <c r="E46" s="47"/>
      <c r="F46" s="45"/>
      <c r="G46" s="47"/>
      <c r="H46" s="45">
        <v>5002</v>
      </c>
      <c r="I46" s="47">
        <v>39935</v>
      </c>
      <c r="J46" s="45"/>
      <c r="K46" s="47"/>
      <c r="L46" s="45">
        <v>144</v>
      </c>
      <c r="M46" s="47">
        <v>1456</v>
      </c>
      <c r="N46" s="106"/>
    </row>
    <row r="47" spans="2:14" ht="11.25" customHeight="1">
      <c r="B47" s="266"/>
      <c r="C47" s="6" t="s">
        <v>53</v>
      </c>
      <c r="D47" s="39"/>
      <c r="E47" s="41"/>
      <c r="F47" s="39"/>
      <c r="G47" s="41"/>
      <c r="H47" s="39"/>
      <c r="I47" s="41"/>
      <c r="J47" s="39"/>
      <c r="K47" s="41"/>
      <c r="L47" s="39">
        <v>2758</v>
      </c>
      <c r="M47" s="41">
        <v>48759</v>
      </c>
      <c r="N47" s="105"/>
    </row>
    <row r="48" spans="2:14" ht="11.25" customHeight="1">
      <c r="B48" s="266"/>
      <c r="C48" s="10" t="s">
        <v>54</v>
      </c>
      <c r="D48" s="58">
        <v>74</v>
      </c>
      <c r="E48" s="60">
        <v>1376</v>
      </c>
      <c r="F48" s="58">
        <v>86</v>
      </c>
      <c r="G48" s="60">
        <v>3387</v>
      </c>
      <c r="H48" s="58">
        <v>1490</v>
      </c>
      <c r="I48" s="60">
        <v>36536</v>
      </c>
      <c r="J48" s="58">
        <v>12</v>
      </c>
      <c r="K48" s="60">
        <v>2003</v>
      </c>
      <c r="L48" s="58">
        <v>186</v>
      </c>
      <c r="M48" s="60">
        <v>5810</v>
      </c>
      <c r="N48" s="112">
        <v>0</v>
      </c>
    </row>
    <row r="49" spans="2:15" ht="11.25" customHeight="1">
      <c r="B49" s="266"/>
      <c r="C49" s="6" t="s">
        <v>55</v>
      </c>
      <c r="D49" s="89">
        <v>24</v>
      </c>
      <c r="E49" s="91">
        <v>378</v>
      </c>
      <c r="F49" s="89">
        <v>13</v>
      </c>
      <c r="G49" s="91">
        <v>57</v>
      </c>
      <c r="H49" s="89">
        <v>915</v>
      </c>
      <c r="I49" s="91">
        <v>10954</v>
      </c>
      <c r="J49" s="89">
        <v>9</v>
      </c>
      <c r="K49" s="91">
        <v>106</v>
      </c>
      <c r="L49" s="89">
        <v>527</v>
      </c>
      <c r="M49" s="91">
        <v>10605</v>
      </c>
      <c r="N49" s="121">
        <v>306</v>
      </c>
    </row>
    <row r="50" spans="2:15" ht="11.25" customHeight="1">
      <c r="B50" s="266"/>
      <c r="C50" s="6" t="s">
        <v>56</v>
      </c>
      <c r="D50" s="77">
        <v>5</v>
      </c>
      <c r="E50" s="79">
        <v>78</v>
      </c>
      <c r="F50" s="77">
        <v>354</v>
      </c>
      <c r="G50" s="79">
        <v>3367</v>
      </c>
      <c r="H50" s="77">
        <v>277</v>
      </c>
      <c r="I50" s="79">
        <v>4206</v>
      </c>
      <c r="J50" s="77"/>
      <c r="K50" s="79"/>
      <c r="L50" s="77">
        <v>251</v>
      </c>
      <c r="M50" s="79">
        <v>5031</v>
      </c>
      <c r="N50" s="120">
        <v>418</v>
      </c>
    </row>
    <row r="51" spans="2:15" ht="11.25" customHeight="1">
      <c r="B51" s="266"/>
      <c r="C51" s="7" t="s">
        <v>57</v>
      </c>
      <c r="D51" s="42">
        <v>118</v>
      </c>
      <c r="E51" s="44">
        <v>2051</v>
      </c>
      <c r="F51" s="42"/>
      <c r="G51" s="44"/>
      <c r="H51" s="42">
        <v>1343</v>
      </c>
      <c r="I51" s="44">
        <v>11652</v>
      </c>
      <c r="J51" s="42">
        <v>9</v>
      </c>
      <c r="K51" s="44">
        <v>217</v>
      </c>
      <c r="L51" s="42"/>
      <c r="M51" s="44"/>
      <c r="N51" s="123">
        <v>1845</v>
      </c>
    </row>
    <row r="52" spans="2:15" ht="11.25" customHeight="1">
      <c r="B52" s="267"/>
      <c r="C52" s="11" t="s">
        <v>58</v>
      </c>
      <c r="D52" s="92">
        <v>4</v>
      </c>
      <c r="E52" s="94">
        <v>309</v>
      </c>
      <c r="F52" s="92">
        <v>2</v>
      </c>
      <c r="G52" s="94">
        <v>75</v>
      </c>
      <c r="H52" s="92">
        <v>416</v>
      </c>
      <c r="I52" s="94">
        <v>9902</v>
      </c>
      <c r="J52" s="92">
        <v>2</v>
      </c>
      <c r="K52" s="94">
        <v>55</v>
      </c>
      <c r="L52" s="92">
        <v>290</v>
      </c>
      <c r="M52" s="94">
        <v>3884</v>
      </c>
      <c r="N52" s="125">
        <v>7</v>
      </c>
    </row>
    <row r="53" spans="2:15" ht="11.25" customHeight="1">
      <c r="B53" s="265" t="s">
        <v>59</v>
      </c>
      <c r="C53" s="5" t="s">
        <v>60</v>
      </c>
      <c r="D53" s="36">
        <v>423</v>
      </c>
      <c r="E53" s="38">
        <v>8791</v>
      </c>
      <c r="F53" s="36">
        <v>2676</v>
      </c>
      <c r="G53" s="38">
        <v>30225</v>
      </c>
      <c r="H53" s="36">
        <v>11074</v>
      </c>
      <c r="I53" s="38">
        <v>150466</v>
      </c>
      <c r="J53" s="36">
        <v>234</v>
      </c>
      <c r="K53" s="38">
        <v>3177</v>
      </c>
      <c r="L53" s="36">
        <v>141</v>
      </c>
      <c r="M53" s="38">
        <v>1518</v>
      </c>
      <c r="N53" s="104">
        <v>837</v>
      </c>
    </row>
    <row r="54" spans="2:15" ht="11.25" customHeight="1">
      <c r="B54" s="266"/>
      <c r="C54" s="6" t="s">
        <v>61</v>
      </c>
      <c r="D54" s="45">
        <v>0</v>
      </c>
      <c r="E54" s="47">
        <v>0</v>
      </c>
      <c r="F54" s="45">
        <v>0</v>
      </c>
      <c r="G54" s="47">
        <v>0</v>
      </c>
      <c r="H54" s="45">
        <v>0</v>
      </c>
      <c r="I54" s="47">
        <v>0</v>
      </c>
      <c r="J54" s="45">
        <v>0</v>
      </c>
      <c r="K54" s="47">
        <v>0</v>
      </c>
      <c r="L54" s="45">
        <v>0</v>
      </c>
      <c r="M54" s="47">
        <v>0</v>
      </c>
      <c r="N54" s="106">
        <v>0</v>
      </c>
    </row>
    <row r="55" spans="2:15" ht="11.25" customHeight="1">
      <c r="B55" s="266"/>
      <c r="C55" s="6" t="s">
        <v>62</v>
      </c>
      <c r="D55" s="39">
        <v>3213</v>
      </c>
      <c r="E55" s="41">
        <v>46714</v>
      </c>
      <c r="F55" s="39">
        <v>13347</v>
      </c>
      <c r="G55" s="41">
        <v>104592</v>
      </c>
      <c r="H55" s="39">
        <v>16057</v>
      </c>
      <c r="I55" s="41">
        <v>156966</v>
      </c>
      <c r="J55" s="39">
        <v>4518</v>
      </c>
      <c r="K55" s="41">
        <v>39710</v>
      </c>
      <c r="L55" s="39">
        <v>1274</v>
      </c>
      <c r="M55" s="41">
        <v>33491</v>
      </c>
      <c r="N55" s="105">
        <v>3698</v>
      </c>
    </row>
    <row r="56" spans="2:15" ht="11.25" customHeight="1">
      <c r="B56" s="266"/>
      <c r="C56" s="6" t="s">
        <v>63</v>
      </c>
      <c r="D56" s="45">
        <v>388</v>
      </c>
      <c r="E56" s="47">
        <v>4766</v>
      </c>
      <c r="F56" s="45">
        <v>397</v>
      </c>
      <c r="G56" s="47">
        <v>4845</v>
      </c>
      <c r="H56" s="45">
        <v>3617</v>
      </c>
      <c r="I56" s="47">
        <v>41464</v>
      </c>
      <c r="J56" s="45">
        <v>334</v>
      </c>
      <c r="K56" s="47">
        <v>7097</v>
      </c>
      <c r="L56" s="45">
        <v>728</v>
      </c>
      <c r="M56" s="47">
        <v>10842</v>
      </c>
      <c r="N56" s="106">
        <v>2091</v>
      </c>
    </row>
    <row r="57" spans="2:15" ht="11.25" customHeight="1">
      <c r="B57" s="266"/>
      <c r="C57" s="6" t="s">
        <v>64</v>
      </c>
      <c r="D57" s="45">
        <v>332</v>
      </c>
      <c r="E57" s="47">
        <v>22786</v>
      </c>
      <c r="F57" s="45">
        <v>537</v>
      </c>
      <c r="G57" s="47">
        <v>42349</v>
      </c>
      <c r="H57" s="45">
        <v>3628</v>
      </c>
      <c r="I57" s="47">
        <v>236906</v>
      </c>
      <c r="J57" s="45">
        <v>259</v>
      </c>
      <c r="K57" s="47">
        <v>25703</v>
      </c>
      <c r="L57" s="45">
        <v>148</v>
      </c>
      <c r="M57" s="47">
        <v>22947</v>
      </c>
      <c r="N57" s="106">
        <v>3064</v>
      </c>
    </row>
    <row r="58" spans="2:15" ht="11.25" customHeight="1">
      <c r="B58" s="266"/>
      <c r="C58" s="6" t="s">
        <v>65</v>
      </c>
      <c r="D58" s="45"/>
      <c r="E58" s="47"/>
      <c r="F58" s="45"/>
      <c r="G58" s="47"/>
      <c r="H58" s="45"/>
      <c r="I58" s="47"/>
      <c r="J58" s="45"/>
      <c r="K58" s="47"/>
      <c r="L58" s="45"/>
      <c r="M58" s="47"/>
      <c r="N58" s="106"/>
    </row>
    <row r="59" spans="2:15" ht="11.25" customHeight="1">
      <c r="B59" s="266"/>
      <c r="C59" s="6" t="s">
        <v>66</v>
      </c>
      <c r="D59" s="142"/>
      <c r="E59" s="143"/>
      <c r="F59" s="142"/>
      <c r="G59" s="143"/>
      <c r="H59" s="45">
        <v>2511</v>
      </c>
      <c r="I59" s="47">
        <v>44523</v>
      </c>
      <c r="J59" s="142"/>
      <c r="K59" s="143"/>
      <c r="L59" s="142"/>
      <c r="M59" s="143"/>
      <c r="N59" s="144"/>
    </row>
    <row r="60" spans="2:15" ht="11.25" customHeight="1">
      <c r="B60" s="266"/>
      <c r="C60" s="6" t="s">
        <v>67</v>
      </c>
      <c r="D60" s="45"/>
      <c r="E60" s="47"/>
      <c r="F60" s="45"/>
      <c r="G60" s="47"/>
      <c r="H60" s="45"/>
      <c r="I60" s="47"/>
      <c r="J60" s="45"/>
      <c r="K60" s="47"/>
      <c r="L60" s="45"/>
      <c r="M60" s="47"/>
      <c r="N60" s="106"/>
      <c r="O60" s="9"/>
    </row>
    <row r="61" spans="2:15" ht="11.25" customHeight="1">
      <c r="B61" s="266"/>
      <c r="C61" s="6" t="s">
        <v>68</v>
      </c>
      <c r="D61" s="45">
        <v>197</v>
      </c>
      <c r="E61" s="47">
        <v>1916</v>
      </c>
      <c r="F61" s="45">
        <v>723</v>
      </c>
      <c r="G61" s="47">
        <v>7931</v>
      </c>
      <c r="H61" s="45">
        <v>3827</v>
      </c>
      <c r="I61" s="47">
        <v>34935</v>
      </c>
      <c r="J61" s="45">
        <v>28</v>
      </c>
      <c r="K61" s="47">
        <v>568</v>
      </c>
      <c r="L61" s="45">
        <v>556</v>
      </c>
      <c r="M61" s="47">
        <v>4066</v>
      </c>
      <c r="N61" s="106"/>
    </row>
    <row r="62" spans="2:15" ht="11.25" customHeight="1">
      <c r="B62" s="266"/>
      <c r="C62" s="6" t="s">
        <v>69</v>
      </c>
      <c r="D62" s="45"/>
      <c r="E62" s="47"/>
      <c r="F62" s="45"/>
      <c r="G62" s="47"/>
      <c r="H62" s="45">
        <v>9681</v>
      </c>
      <c r="I62" s="47">
        <v>89450</v>
      </c>
      <c r="J62" s="45"/>
      <c r="K62" s="47"/>
      <c r="L62" s="45"/>
      <c r="M62" s="47"/>
      <c r="N62" s="106">
        <v>25588</v>
      </c>
    </row>
    <row r="63" spans="2:15" ht="11.25" customHeight="1">
      <c r="B63" s="266"/>
      <c r="C63" s="6" t="s">
        <v>70</v>
      </c>
      <c r="D63" s="39">
        <v>49</v>
      </c>
      <c r="E63" s="41">
        <v>1494</v>
      </c>
      <c r="F63" s="39">
        <v>556</v>
      </c>
      <c r="G63" s="41">
        <v>5233</v>
      </c>
      <c r="H63" s="39">
        <v>110</v>
      </c>
      <c r="I63" s="41">
        <v>1084</v>
      </c>
      <c r="J63" s="39">
        <v>2393</v>
      </c>
      <c r="K63" s="41">
        <v>20213</v>
      </c>
      <c r="L63" s="39">
        <v>7345</v>
      </c>
      <c r="M63" s="41">
        <v>128167</v>
      </c>
      <c r="N63" s="105">
        <v>21</v>
      </c>
    </row>
    <row r="64" spans="2:15" ht="11.25" customHeight="1">
      <c r="B64" s="266"/>
      <c r="C64" s="6" t="s">
        <v>71</v>
      </c>
      <c r="D64" s="45">
        <v>32</v>
      </c>
      <c r="E64" s="47">
        <v>604</v>
      </c>
      <c r="F64" s="45"/>
      <c r="G64" s="47"/>
      <c r="H64" s="45"/>
      <c r="I64" s="47"/>
      <c r="J64" s="45"/>
      <c r="K64" s="47"/>
      <c r="L64" s="45">
        <v>5426</v>
      </c>
      <c r="M64" s="47">
        <v>38900</v>
      </c>
      <c r="N64" s="106"/>
    </row>
    <row r="65" spans="2:15" ht="11.25" customHeight="1">
      <c r="B65" s="266"/>
      <c r="C65" s="6" t="s">
        <v>72</v>
      </c>
      <c r="D65" s="45"/>
      <c r="E65" s="47"/>
      <c r="F65" s="45"/>
      <c r="G65" s="47"/>
      <c r="H65" s="45"/>
      <c r="I65" s="47"/>
      <c r="J65" s="45"/>
      <c r="K65" s="47"/>
      <c r="L65" s="45">
        <v>5080</v>
      </c>
      <c r="M65" s="47">
        <v>42561</v>
      </c>
      <c r="N65" s="106"/>
      <c r="O65" s="9"/>
    </row>
    <row r="66" spans="2:15" ht="11.25" customHeight="1">
      <c r="B66" s="266"/>
      <c r="C66" s="6" t="s">
        <v>73</v>
      </c>
      <c r="D66" s="45">
        <v>147</v>
      </c>
      <c r="E66" s="47">
        <v>2344</v>
      </c>
      <c r="F66" s="45">
        <v>2</v>
      </c>
      <c r="G66" s="47">
        <v>37</v>
      </c>
      <c r="H66" s="45">
        <v>3687</v>
      </c>
      <c r="I66" s="47">
        <v>37744.26</v>
      </c>
      <c r="J66" s="45">
        <v>566</v>
      </c>
      <c r="K66" s="47">
        <v>5200</v>
      </c>
      <c r="L66" s="45">
        <v>1268</v>
      </c>
      <c r="M66" s="47">
        <v>16157</v>
      </c>
      <c r="N66" s="106"/>
    </row>
    <row r="67" spans="2:15" ht="11.25" customHeight="1">
      <c r="B67" s="267"/>
      <c r="C67" s="8" t="s">
        <v>74</v>
      </c>
      <c r="D67" s="68">
        <v>137</v>
      </c>
      <c r="E67" s="96">
        <v>1840</v>
      </c>
      <c r="F67" s="68">
        <v>213</v>
      </c>
      <c r="G67" s="96">
        <v>2428</v>
      </c>
      <c r="H67" s="68">
        <v>235</v>
      </c>
      <c r="I67" s="96">
        <v>2205</v>
      </c>
      <c r="J67" s="68">
        <v>1</v>
      </c>
      <c r="K67" s="96">
        <v>66</v>
      </c>
      <c r="L67" s="68">
        <v>505</v>
      </c>
      <c r="M67" s="96">
        <v>25061</v>
      </c>
      <c r="N67" s="126">
        <v>31</v>
      </c>
      <c r="O67" s="9"/>
    </row>
    <row r="68" spans="2:15" ht="11.25" customHeight="1">
      <c r="B68" s="263" t="s">
        <v>75</v>
      </c>
      <c r="C68" s="271"/>
      <c r="D68" s="97">
        <f>SUM(D5:D67)</f>
        <v>47737</v>
      </c>
      <c r="E68" s="99">
        <f t="shared" ref="E68:N68" si="0">SUM(E5:E67)</f>
        <v>750724</v>
      </c>
      <c r="F68" s="97">
        <f t="shared" si="0"/>
        <v>89673</v>
      </c>
      <c r="G68" s="99">
        <f t="shared" si="0"/>
        <v>873086</v>
      </c>
      <c r="H68" s="97">
        <f t="shared" si="0"/>
        <v>364083</v>
      </c>
      <c r="I68" s="99">
        <f t="shared" si="0"/>
        <v>4504790.26</v>
      </c>
      <c r="J68" s="97">
        <f t="shared" si="0"/>
        <v>86343</v>
      </c>
      <c r="K68" s="99">
        <f t="shared" si="0"/>
        <v>992415</v>
      </c>
      <c r="L68" s="97">
        <f t="shared" si="0"/>
        <v>262549</v>
      </c>
      <c r="M68" s="99">
        <f t="shared" si="0"/>
        <v>3300882</v>
      </c>
      <c r="N68" s="127">
        <f t="shared" si="0"/>
        <v>189474</v>
      </c>
    </row>
    <row r="69" spans="2:15" ht="6" customHeight="1"/>
  </sheetData>
  <mergeCells count="12">
    <mergeCell ref="B19:B40"/>
    <mergeCell ref="B41:B52"/>
    <mergeCell ref="B53:B67"/>
    <mergeCell ref="B68:C68"/>
    <mergeCell ref="D3:E3"/>
    <mergeCell ref="B3:C4"/>
    <mergeCell ref="B5:C5"/>
    <mergeCell ref="F3:G3"/>
    <mergeCell ref="H3:I3"/>
    <mergeCell ref="J3:K3"/>
    <mergeCell ref="L3:M3"/>
    <mergeCell ref="B6:B18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O70"/>
  <sheetViews>
    <sheetView showZeros="0" view="pageBreakPreview" zoomScale="130" zoomScaleNormal="100" zoomScaleSheetLayoutView="130" workbookViewId="0">
      <pane xSplit="3" ySplit="5" topLeftCell="D55" activePane="bottomRight" state="frozen"/>
      <selection activeCell="C73" sqref="C73"/>
      <selection pane="topRight" activeCell="C73" sqref="C73"/>
      <selection pane="bottomLeft" activeCell="C73" sqref="C73"/>
      <selection pane="bottomRight" activeCell="M34" sqref="M34"/>
    </sheetView>
  </sheetViews>
  <sheetFormatPr defaultColWidth="9" defaultRowHeight="13"/>
  <cols>
    <col min="1" max="1" width="1" style="3" customWidth="1"/>
    <col min="2" max="2" width="2.7265625" style="3" customWidth="1"/>
    <col min="3" max="3" width="8.36328125" style="3" customWidth="1"/>
    <col min="4" max="9" width="13" style="24" customWidth="1"/>
    <col min="10" max="10" width="1" style="3" customWidth="1"/>
    <col min="11" max="16384" width="9" style="3"/>
  </cols>
  <sheetData>
    <row r="1" spans="2:9" ht="6" customHeight="1"/>
    <row r="2" spans="2:9">
      <c r="B2" s="1" t="s">
        <v>136</v>
      </c>
    </row>
    <row r="3" spans="2:9" ht="11.25" customHeight="1">
      <c r="B3" s="258"/>
      <c r="C3" s="259"/>
      <c r="D3" s="277" t="s">
        <v>92</v>
      </c>
      <c r="E3" s="279"/>
      <c r="F3" s="280"/>
      <c r="G3" s="277" t="s">
        <v>93</v>
      </c>
      <c r="H3" s="279"/>
      <c r="I3" s="280"/>
    </row>
    <row r="4" spans="2:9" ht="11.25" customHeight="1">
      <c r="B4" s="273"/>
      <c r="C4" s="281"/>
      <c r="D4" s="277" t="s">
        <v>94</v>
      </c>
      <c r="E4" s="279"/>
      <c r="F4" s="28" t="s">
        <v>95</v>
      </c>
      <c r="G4" s="277" t="s">
        <v>94</v>
      </c>
      <c r="H4" s="278"/>
      <c r="I4" s="28" t="s">
        <v>95</v>
      </c>
    </row>
    <row r="5" spans="2:9" ht="11.25" customHeight="1">
      <c r="B5" s="260"/>
      <c r="C5" s="261"/>
      <c r="D5" s="29" t="s">
        <v>96</v>
      </c>
      <c r="E5" s="27" t="s">
        <v>97</v>
      </c>
      <c r="F5" s="28" t="s">
        <v>97</v>
      </c>
      <c r="G5" s="29" t="s">
        <v>96</v>
      </c>
      <c r="H5" s="27" t="s">
        <v>97</v>
      </c>
      <c r="I5" s="28" t="s">
        <v>97</v>
      </c>
    </row>
    <row r="6" spans="2:9" ht="11.25" customHeight="1">
      <c r="B6" s="257" t="s">
        <v>8</v>
      </c>
      <c r="C6" s="257"/>
      <c r="D6" s="30">
        <v>289</v>
      </c>
      <c r="E6" s="31">
        <v>4384</v>
      </c>
      <c r="F6" s="32">
        <v>0</v>
      </c>
      <c r="G6" s="30">
        <v>0</v>
      </c>
      <c r="H6" s="31">
        <v>0</v>
      </c>
      <c r="I6" s="32">
        <v>0</v>
      </c>
    </row>
    <row r="7" spans="2:9" ht="11.25" customHeight="1">
      <c r="B7" s="262" t="s">
        <v>9</v>
      </c>
      <c r="C7" s="12" t="s">
        <v>10</v>
      </c>
      <c r="D7" s="36">
        <v>843</v>
      </c>
      <c r="E7" s="37">
        <v>16363</v>
      </c>
      <c r="F7" s="38"/>
      <c r="G7" s="36"/>
      <c r="H7" s="37"/>
      <c r="I7" s="38"/>
    </row>
    <row r="8" spans="2:9" ht="11.25" customHeight="1">
      <c r="B8" s="262"/>
      <c r="C8" s="13" t="s">
        <v>11</v>
      </c>
      <c r="D8" s="39"/>
      <c r="E8" s="40"/>
      <c r="F8" s="41">
        <v>0</v>
      </c>
      <c r="G8" s="39">
        <v>0</v>
      </c>
      <c r="H8" s="40">
        <v>0</v>
      </c>
      <c r="I8" s="41"/>
    </row>
    <row r="9" spans="2:9" ht="11.25" customHeight="1">
      <c r="B9" s="262"/>
      <c r="C9" s="13" t="s">
        <v>12</v>
      </c>
      <c r="D9" s="45">
        <v>60</v>
      </c>
      <c r="E9" s="46">
        <v>524</v>
      </c>
      <c r="F9" s="47"/>
      <c r="G9" s="45">
        <v>58</v>
      </c>
      <c r="H9" s="46">
        <v>880</v>
      </c>
      <c r="I9" s="47"/>
    </row>
    <row r="10" spans="2:9" ht="11.25" customHeight="1">
      <c r="B10" s="262"/>
      <c r="C10" s="13" t="s">
        <v>112</v>
      </c>
      <c r="D10" s="48">
        <v>21</v>
      </c>
      <c r="E10" s="49">
        <v>111</v>
      </c>
      <c r="F10" s="50">
        <v>0</v>
      </c>
      <c r="G10" s="48">
        <v>37</v>
      </c>
      <c r="H10" s="49">
        <v>467</v>
      </c>
      <c r="I10" s="50">
        <v>0</v>
      </c>
    </row>
    <row r="11" spans="2:9" ht="11.25" customHeight="1">
      <c r="B11" s="262"/>
      <c r="C11" s="14" t="s">
        <v>14</v>
      </c>
      <c r="D11" s="51">
        <v>73</v>
      </c>
      <c r="E11" s="52">
        <v>1393</v>
      </c>
      <c r="F11" s="53">
        <v>0</v>
      </c>
      <c r="G11" s="51"/>
      <c r="H11" s="52"/>
      <c r="I11" s="53"/>
    </row>
    <row r="12" spans="2:9" ht="11.25" customHeight="1">
      <c r="B12" s="262"/>
      <c r="C12" s="13" t="s">
        <v>15</v>
      </c>
      <c r="D12" s="84"/>
      <c r="E12" s="85"/>
      <c r="F12" s="86"/>
      <c r="G12" s="84"/>
      <c r="H12" s="85"/>
      <c r="I12" s="86"/>
    </row>
    <row r="13" spans="2:9" ht="11.25" customHeight="1">
      <c r="B13" s="262"/>
      <c r="C13" s="14" t="s">
        <v>16</v>
      </c>
      <c r="D13" s="55"/>
      <c r="E13" s="56"/>
      <c r="F13" s="57"/>
      <c r="G13" s="55"/>
      <c r="H13" s="56"/>
      <c r="I13" s="57"/>
    </row>
    <row r="14" spans="2:9" ht="11.25" customHeight="1">
      <c r="B14" s="262"/>
      <c r="C14" s="13" t="s">
        <v>17</v>
      </c>
      <c r="D14" s="45">
        <v>23</v>
      </c>
      <c r="E14" s="46">
        <v>69</v>
      </c>
      <c r="F14" s="47">
        <v>86</v>
      </c>
      <c r="G14" s="45"/>
      <c r="H14" s="46"/>
      <c r="I14" s="47"/>
    </row>
    <row r="15" spans="2:9" ht="11.25" customHeight="1">
      <c r="B15" s="262"/>
      <c r="C15" s="14" t="s">
        <v>18</v>
      </c>
      <c r="D15" s="55">
        <v>0</v>
      </c>
      <c r="E15" s="56">
        <v>0</v>
      </c>
      <c r="F15" s="57">
        <v>0</v>
      </c>
      <c r="G15" s="55"/>
      <c r="H15" s="56"/>
      <c r="I15" s="57"/>
    </row>
    <row r="16" spans="2:9" ht="11.25" customHeight="1">
      <c r="B16" s="262"/>
      <c r="C16" s="13" t="s">
        <v>19</v>
      </c>
      <c r="D16" s="61">
        <v>89</v>
      </c>
      <c r="E16" s="62">
        <v>1547</v>
      </c>
      <c r="F16" s="63">
        <v>0</v>
      </c>
      <c r="G16" s="61">
        <v>1</v>
      </c>
      <c r="H16" s="62">
        <v>450</v>
      </c>
      <c r="I16" s="63"/>
    </row>
    <row r="17" spans="2:15" ht="11.25" customHeight="1">
      <c r="B17" s="262"/>
      <c r="C17" s="13" t="s">
        <v>20</v>
      </c>
      <c r="D17" s="45"/>
      <c r="E17" s="46"/>
      <c r="F17" s="47"/>
      <c r="G17" s="45"/>
      <c r="H17" s="46"/>
      <c r="I17" s="47"/>
    </row>
    <row r="18" spans="2:15" ht="11.25" customHeight="1">
      <c r="B18" s="262"/>
      <c r="C18" s="13" t="s">
        <v>21</v>
      </c>
      <c r="D18" s="45">
        <v>1</v>
      </c>
      <c r="E18" s="46">
        <v>30</v>
      </c>
      <c r="F18" s="47"/>
      <c r="G18" s="45"/>
      <c r="H18" s="46"/>
      <c r="I18" s="47"/>
      <c r="J18" s="9"/>
      <c r="K18" s="9"/>
      <c r="L18" s="9"/>
      <c r="M18" s="9"/>
      <c r="N18" s="9"/>
      <c r="O18" s="9"/>
    </row>
    <row r="19" spans="2:15" ht="11.25" customHeight="1">
      <c r="B19" s="262"/>
      <c r="C19" s="15" t="s">
        <v>22</v>
      </c>
      <c r="D19" s="68"/>
      <c r="E19" s="95"/>
      <c r="F19" s="96"/>
      <c r="G19" s="68"/>
      <c r="H19" s="95"/>
      <c r="I19" s="96"/>
    </row>
    <row r="20" spans="2:15" ht="11.25" customHeight="1">
      <c r="B20" s="265" t="s">
        <v>23</v>
      </c>
      <c r="C20" s="12" t="s">
        <v>24</v>
      </c>
      <c r="D20" s="36"/>
      <c r="E20" s="37"/>
      <c r="F20" s="38"/>
      <c r="G20" s="36"/>
      <c r="H20" s="37"/>
      <c r="I20" s="38"/>
    </row>
    <row r="21" spans="2:15" ht="11.25" customHeight="1">
      <c r="B21" s="266"/>
      <c r="C21" s="13" t="s">
        <v>25</v>
      </c>
      <c r="D21" s="45">
        <v>329</v>
      </c>
      <c r="E21" s="46">
        <v>3409</v>
      </c>
      <c r="F21" s="47">
        <v>0</v>
      </c>
      <c r="G21" s="45">
        <v>267</v>
      </c>
      <c r="H21" s="46">
        <v>3382</v>
      </c>
      <c r="I21" s="47">
        <v>0</v>
      </c>
    </row>
    <row r="22" spans="2:15" ht="11.25" customHeight="1">
      <c r="B22" s="266"/>
      <c r="C22" s="14" t="s">
        <v>26</v>
      </c>
      <c r="D22" s="39">
        <v>1</v>
      </c>
      <c r="E22" s="40">
        <v>38</v>
      </c>
      <c r="F22" s="41">
        <v>0</v>
      </c>
      <c r="G22" s="39">
        <v>0</v>
      </c>
      <c r="H22" s="40">
        <v>0</v>
      </c>
      <c r="I22" s="41">
        <v>0</v>
      </c>
    </row>
    <row r="23" spans="2:15" ht="11.25" customHeight="1">
      <c r="B23" s="266"/>
      <c r="C23" s="13" t="s">
        <v>27</v>
      </c>
      <c r="D23" s="45"/>
      <c r="E23" s="46"/>
      <c r="F23" s="47"/>
      <c r="G23" s="45"/>
      <c r="H23" s="46"/>
      <c r="I23" s="47"/>
    </row>
    <row r="24" spans="2:15" ht="11.25" customHeight="1">
      <c r="B24" s="266"/>
      <c r="C24" s="13" t="s">
        <v>28</v>
      </c>
      <c r="D24" s="45">
        <v>2</v>
      </c>
      <c r="E24" s="46">
        <v>738</v>
      </c>
      <c r="F24" s="47">
        <v>13</v>
      </c>
      <c r="G24" s="45">
        <v>0</v>
      </c>
      <c r="H24" s="46">
        <v>0</v>
      </c>
      <c r="I24" s="47">
        <v>0</v>
      </c>
    </row>
    <row r="25" spans="2:15" ht="11.25" customHeight="1">
      <c r="B25" s="266"/>
      <c r="C25" s="13" t="s">
        <v>29</v>
      </c>
      <c r="D25" s="45">
        <v>177</v>
      </c>
      <c r="E25" s="46">
        <v>4266</v>
      </c>
      <c r="F25" s="47">
        <v>8</v>
      </c>
      <c r="G25" s="45">
        <v>1</v>
      </c>
      <c r="H25" s="46">
        <v>11</v>
      </c>
      <c r="I25" s="47"/>
    </row>
    <row r="26" spans="2:15" ht="11.25" customHeight="1">
      <c r="B26" s="266"/>
      <c r="C26" s="13" t="s">
        <v>30</v>
      </c>
      <c r="D26" s="45">
        <v>25</v>
      </c>
      <c r="E26" s="46">
        <v>100</v>
      </c>
      <c r="F26" s="47"/>
      <c r="G26" s="45">
        <v>43</v>
      </c>
      <c r="H26" s="46">
        <v>602</v>
      </c>
      <c r="I26" s="47">
        <v>0</v>
      </c>
    </row>
    <row r="27" spans="2:15" ht="11.25" customHeight="1">
      <c r="B27" s="266"/>
      <c r="C27" s="13" t="s">
        <v>31</v>
      </c>
      <c r="D27" s="45"/>
      <c r="E27" s="46"/>
      <c r="F27" s="47"/>
      <c r="G27" s="45"/>
      <c r="H27" s="46"/>
      <c r="I27" s="47"/>
    </row>
    <row r="28" spans="2:15" ht="11.25" customHeight="1">
      <c r="B28" s="266"/>
      <c r="C28" s="13" t="s">
        <v>32</v>
      </c>
      <c r="D28" s="45"/>
      <c r="E28" s="46"/>
      <c r="F28" s="47"/>
      <c r="G28" s="45"/>
      <c r="H28" s="46"/>
      <c r="I28" s="47"/>
    </row>
    <row r="29" spans="2:15" ht="11.25" customHeight="1">
      <c r="B29" s="266"/>
      <c r="C29" s="13" t="s">
        <v>33</v>
      </c>
      <c r="D29" s="45">
        <v>128</v>
      </c>
      <c r="E29" s="46">
        <v>1599</v>
      </c>
      <c r="F29" s="47"/>
      <c r="G29" s="45"/>
      <c r="H29" s="46"/>
      <c r="I29" s="47"/>
    </row>
    <row r="30" spans="2:15" ht="11.25" customHeight="1">
      <c r="B30" s="266"/>
      <c r="C30" s="13" t="s">
        <v>34</v>
      </c>
      <c r="D30" s="45">
        <v>4</v>
      </c>
      <c r="E30" s="46">
        <v>2045</v>
      </c>
      <c r="F30" s="47"/>
      <c r="G30" s="45"/>
      <c r="H30" s="46"/>
      <c r="I30" s="47"/>
    </row>
    <row r="31" spans="2:15" ht="11.25" customHeight="1">
      <c r="B31" s="266"/>
      <c r="C31" s="13" t="s">
        <v>35</v>
      </c>
      <c r="D31" s="45">
        <v>12</v>
      </c>
      <c r="E31" s="46">
        <v>119</v>
      </c>
      <c r="F31" s="47">
        <v>0</v>
      </c>
      <c r="G31" s="45"/>
      <c r="H31" s="46"/>
      <c r="I31" s="47"/>
    </row>
    <row r="32" spans="2:15" ht="11.25" customHeight="1">
      <c r="B32" s="266"/>
      <c r="C32" s="14" t="s">
        <v>36</v>
      </c>
      <c r="D32" s="74">
        <v>1</v>
      </c>
      <c r="E32" s="75">
        <v>3</v>
      </c>
      <c r="F32" s="57">
        <v>18</v>
      </c>
      <c r="G32" s="89"/>
      <c r="H32" s="90"/>
      <c r="I32" s="91"/>
    </row>
    <row r="33" spans="2:9" ht="11.25" customHeight="1">
      <c r="B33" s="266"/>
      <c r="C33" s="13" t="s">
        <v>37</v>
      </c>
      <c r="D33" s="77">
        <v>9</v>
      </c>
      <c r="E33" s="78">
        <v>36</v>
      </c>
      <c r="F33" s="146"/>
      <c r="G33" s="77"/>
      <c r="H33" s="78"/>
      <c r="I33" s="79"/>
    </row>
    <row r="34" spans="2:9" ht="11.25" customHeight="1">
      <c r="B34" s="266"/>
      <c r="C34" s="13" t="s">
        <v>38</v>
      </c>
      <c r="D34" s="84"/>
      <c r="E34" s="85"/>
      <c r="F34" s="47"/>
      <c r="G34" s="84"/>
      <c r="H34" s="85"/>
      <c r="I34" s="86"/>
    </row>
    <row r="35" spans="2:9" ht="11.25" customHeight="1">
      <c r="B35" s="266"/>
      <c r="C35" s="13" t="s">
        <v>39</v>
      </c>
      <c r="D35" s="45"/>
      <c r="E35" s="46"/>
      <c r="F35" s="47"/>
      <c r="G35" s="45"/>
      <c r="H35" s="46"/>
      <c r="I35" s="47"/>
    </row>
    <row r="36" spans="2:9" ht="11.25" customHeight="1">
      <c r="B36" s="266"/>
      <c r="C36" s="13" t="s">
        <v>40</v>
      </c>
      <c r="D36" s="45"/>
      <c r="E36" s="46"/>
      <c r="F36" s="47"/>
      <c r="G36" s="45"/>
      <c r="H36" s="46"/>
      <c r="I36" s="47"/>
    </row>
    <row r="37" spans="2:9" ht="11.25" customHeight="1">
      <c r="B37" s="266"/>
      <c r="C37" s="13" t="s">
        <v>41</v>
      </c>
      <c r="D37" s="45"/>
      <c r="E37" s="46"/>
      <c r="F37" s="47"/>
      <c r="G37" s="45"/>
      <c r="H37" s="46"/>
      <c r="I37" s="47"/>
    </row>
    <row r="38" spans="2:9" ht="11.25" customHeight="1">
      <c r="B38" s="266"/>
      <c r="C38" s="13" t="s">
        <v>42</v>
      </c>
      <c r="D38" s="45"/>
      <c r="E38" s="46"/>
      <c r="F38" s="47"/>
      <c r="G38" s="45"/>
      <c r="H38" s="46"/>
      <c r="I38" s="47"/>
    </row>
    <row r="39" spans="2:9" ht="11.25" customHeight="1">
      <c r="B39" s="266"/>
      <c r="C39" s="13" t="s">
        <v>43</v>
      </c>
      <c r="D39" s="45"/>
      <c r="E39" s="46"/>
      <c r="F39" s="47"/>
      <c r="G39" s="45"/>
      <c r="H39" s="46"/>
      <c r="I39" s="47"/>
    </row>
    <row r="40" spans="2:9" ht="11.25" customHeight="1">
      <c r="B40" s="266"/>
      <c r="C40" s="13" t="s">
        <v>44</v>
      </c>
      <c r="D40" s="45"/>
      <c r="E40" s="46"/>
      <c r="F40" s="47"/>
      <c r="G40" s="45"/>
      <c r="H40" s="46"/>
      <c r="I40" s="47"/>
    </row>
    <row r="41" spans="2:9" ht="11.25" customHeight="1">
      <c r="B41" s="267"/>
      <c r="C41" s="15" t="s">
        <v>45</v>
      </c>
      <c r="D41" s="68"/>
      <c r="E41" s="95"/>
      <c r="F41" s="96"/>
      <c r="G41" s="68"/>
      <c r="H41" s="95"/>
      <c r="I41" s="96"/>
    </row>
    <row r="42" spans="2:9" ht="11.25" customHeight="1">
      <c r="B42" s="265" t="s">
        <v>46</v>
      </c>
      <c r="C42" s="12" t="s">
        <v>47</v>
      </c>
      <c r="D42" s="36">
        <v>25</v>
      </c>
      <c r="E42" s="37">
        <v>777</v>
      </c>
      <c r="F42" s="38">
        <v>0</v>
      </c>
      <c r="G42" s="36">
        <v>14</v>
      </c>
      <c r="H42" s="37">
        <v>189</v>
      </c>
      <c r="I42" s="38">
        <v>0</v>
      </c>
    </row>
    <row r="43" spans="2:9" ht="11.25" customHeight="1">
      <c r="B43" s="266"/>
      <c r="C43" s="14" t="s">
        <v>48</v>
      </c>
      <c r="D43" s="55"/>
      <c r="E43" s="56"/>
      <c r="F43" s="57"/>
      <c r="G43" s="55"/>
      <c r="H43" s="56"/>
      <c r="I43" s="57"/>
    </row>
    <row r="44" spans="2:9" ht="11.25" customHeight="1">
      <c r="B44" s="266"/>
      <c r="C44" s="13" t="s">
        <v>49</v>
      </c>
      <c r="D44" s="45"/>
      <c r="E44" s="46"/>
      <c r="F44" s="47"/>
      <c r="G44" s="45"/>
      <c r="H44" s="46"/>
      <c r="I44" s="47"/>
    </row>
    <row r="45" spans="2:9" ht="11.25" customHeight="1">
      <c r="B45" s="266"/>
      <c r="C45" s="14" t="s">
        <v>50</v>
      </c>
      <c r="D45" s="45"/>
      <c r="E45" s="46"/>
      <c r="F45" s="47"/>
      <c r="G45" s="45"/>
      <c r="H45" s="46"/>
      <c r="I45" s="47"/>
    </row>
    <row r="46" spans="2:9" ht="11.25" customHeight="1">
      <c r="B46" s="266"/>
      <c r="C46" s="13" t="s">
        <v>51</v>
      </c>
      <c r="D46" s="45"/>
      <c r="E46" s="46"/>
      <c r="F46" s="47"/>
      <c r="G46" s="45"/>
      <c r="H46" s="46"/>
      <c r="I46" s="47"/>
    </row>
    <row r="47" spans="2:9" ht="11.25" customHeight="1">
      <c r="B47" s="266"/>
      <c r="C47" s="13" t="s">
        <v>52</v>
      </c>
      <c r="D47" s="45"/>
      <c r="E47" s="46"/>
      <c r="F47" s="47"/>
      <c r="G47" s="45"/>
      <c r="H47" s="46"/>
      <c r="I47" s="47"/>
    </row>
    <row r="48" spans="2:9" ht="11.25" customHeight="1">
      <c r="B48" s="266"/>
      <c r="C48" s="14" t="s">
        <v>53</v>
      </c>
      <c r="D48" s="39"/>
      <c r="E48" s="40"/>
      <c r="F48" s="41"/>
      <c r="G48" s="39"/>
      <c r="H48" s="40"/>
      <c r="I48" s="41"/>
    </row>
    <row r="49" spans="2:15" ht="11.25" customHeight="1">
      <c r="B49" s="266"/>
      <c r="C49" s="17" t="s">
        <v>54</v>
      </c>
      <c r="D49" s="58">
        <v>115</v>
      </c>
      <c r="E49" s="59">
        <v>1460</v>
      </c>
      <c r="F49" s="60"/>
      <c r="G49" s="58"/>
      <c r="H49" s="59"/>
      <c r="I49" s="60"/>
    </row>
    <row r="50" spans="2:15" ht="11.25" customHeight="1">
      <c r="B50" s="266"/>
      <c r="C50" s="13" t="s">
        <v>55</v>
      </c>
      <c r="D50" s="39">
        <v>6</v>
      </c>
      <c r="E50" s="40">
        <v>33</v>
      </c>
      <c r="F50" s="41"/>
      <c r="G50" s="39">
        <v>11</v>
      </c>
      <c r="H50" s="40">
        <v>127</v>
      </c>
      <c r="I50" s="41"/>
    </row>
    <row r="51" spans="2:15" ht="11.25" customHeight="1">
      <c r="B51" s="266"/>
      <c r="C51" s="13" t="s">
        <v>56</v>
      </c>
      <c r="D51" s="147"/>
      <c r="E51" s="148"/>
      <c r="F51" s="149"/>
      <c r="G51" s="147"/>
      <c r="H51" s="148"/>
      <c r="I51" s="149"/>
    </row>
    <row r="52" spans="2:15" ht="11.25" customHeight="1">
      <c r="B52" s="266"/>
      <c r="C52" s="14" t="s">
        <v>57</v>
      </c>
      <c r="D52" s="39"/>
      <c r="E52" s="40"/>
      <c r="F52" s="41"/>
      <c r="G52" s="39"/>
      <c r="H52" s="40"/>
      <c r="I52" s="41"/>
    </row>
    <row r="53" spans="2:15" ht="11.25" customHeight="1">
      <c r="B53" s="267"/>
      <c r="C53" s="19" t="s">
        <v>58</v>
      </c>
      <c r="D53" s="92"/>
      <c r="E53" s="93"/>
      <c r="F53" s="94"/>
      <c r="G53" s="92"/>
      <c r="H53" s="93"/>
      <c r="I53" s="94"/>
    </row>
    <row r="54" spans="2:15" ht="11.25" customHeight="1">
      <c r="B54" s="265" t="s">
        <v>59</v>
      </c>
      <c r="C54" s="12" t="s">
        <v>60</v>
      </c>
      <c r="D54" s="36">
        <v>800</v>
      </c>
      <c r="E54" s="37">
        <v>3161</v>
      </c>
      <c r="F54" s="38">
        <v>4</v>
      </c>
      <c r="G54" s="36">
        <v>22</v>
      </c>
      <c r="H54" s="37">
        <v>585</v>
      </c>
      <c r="I54" s="38">
        <v>0</v>
      </c>
    </row>
    <row r="55" spans="2:15" ht="11.25" customHeight="1">
      <c r="B55" s="266"/>
      <c r="C55" s="13" t="s">
        <v>61</v>
      </c>
      <c r="D55" s="45"/>
      <c r="E55" s="46"/>
      <c r="F55" s="47"/>
      <c r="G55" s="45"/>
      <c r="H55" s="46"/>
      <c r="I55" s="47"/>
    </row>
    <row r="56" spans="2:15" ht="11.25" customHeight="1">
      <c r="B56" s="266"/>
      <c r="C56" s="13" t="s">
        <v>62</v>
      </c>
      <c r="D56" s="39">
        <v>12</v>
      </c>
      <c r="E56" s="40">
        <v>415</v>
      </c>
      <c r="F56" s="41">
        <v>940</v>
      </c>
      <c r="G56" s="39"/>
      <c r="H56" s="40"/>
      <c r="I56" s="41">
        <v>0</v>
      </c>
    </row>
    <row r="57" spans="2:15" ht="11.25" customHeight="1">
      <c r="B57" s="266"/>
      <c r="C57" s="13" t="s">
        <v>63</v>
      </c>
      <c r="D57" s="45">
        <v>39</v>
      </c>
      <c r="E57" s="46">
        <v>134</v>
      </c>
      <c r="F57" s="47">
        <v>12</v>
      </c>
      <c r="G57" s="45">
        <v>24</v>
      </c>
      <c r="H57" s="46">
        <v>482</v>
      </c>
      <c r="I57" s="47"/>
    </row>
    <row r="58" spans="2:15" ht="11.25" customHeight="1">
      <c r="B58" s="266"/>
      <c r="C58" s="13" t="s">
        <v>64</v>
      </c>
      <c r="D58" s="45">
        <v>107</v>
      </c>
      <c r="E58" s="46">
        <v>12709</v>
      </c>
      <c r="F58" s="47">
        <v>0</v>
      </c>
      <c r="G58" s="45">
        <v>1</v>
      </c>
      <c r="H58" s="46">
        <v>279</v>
      </c>
      <c r="I58" s="47"/>
    </row>
    <row r="59" spans="2:15" ht="11.25" customHeight="1">
      <c r="B59" s="266"/>
      <c r="C59" s="13" t="s">
        <v>65</v>
      </c>
      <c r="D59" s="45"/>
      <c r="E59" s="46"/>
      <c r="F59" s="47"/>
      <c r="G59" s="45"/>
      <c r="H59" s="46"/>
      <c r="I59" s="47"/>
    </row>
    <row r="60" spans="2:15" ht="11.25" customHeight="1">
      <c r="B60" s="266"/>
      <c r="C60" s="13" t="s">
        <v>66</v>
      </c>
      <c r="D60" s="45"/>
      <c r="E60" s="46"/>
      <c r="F60" s="47"/>
      <c r="G60" s="45"/>
      <c r="H60" s="46"/>
      <c r="I60" s="47"/>
      <c r="J60" s="9"/>
      <c r="K60" s="9"/>
      <c r="L60" s="9"/>
      <c r="M60" s="9"/>
      <c r="N60" s="9"/>
      <c r="O60" s="9"/>
    </row>
    <row r="61" spans="2:15" ht="11.25" customHeight="1">
      <c r="B61" s="266"/>
      <c r="C61" s="13" t="s">
        <v>67</v>
      </c>
      <c r="D61" s="45"/>
      <c r="E61" s="46"/>
      <c r="F61" s="47"/>
      <c r="G61" s="45"/>
      <c r="H61" s="46"/>
      <c r="I61" s="47"/>
    </row>
    <row r="62" spans="2:15" ht="11.25" customHeight="1">
      <c r="B62" s="266"/>
      <c r="C62" s="13" t="s">
        <v>68</v>
      </c>
      <c r="D62" s="45">
        <v>1</v>
      </c>
      <c r="E62" s="46">
        <v>10</v>
      </c>
      <c r="F62" s="47"/>
      <c r="G62" s="45"/>
      <c r="H62" s="46"/>
      <c r="I62" s="47"/>
    </row>
    <row r="63" spans="2:15" ht="11.25" customHeight="1">
      <c r="B63" s="266"/>
      <c r="C63" s="13" t="s">
        <v>69</v>
      </c>
      <c r="D63" s="45"/>
      <c r="E63" s="46"/>
      <c r="F63" s="47"/>
      <c r="G63" s="45"/>
      <c r="H63" s="46"/>
      <c r="I63" s="47"/>
    </row>
    <row r="64" spans="2:15" ht="11.25" customHeight="1">
      <c r="B64" s="266"/>
      <c r="C64" s="13" t="s">
        <v>70</v>
      </c>
      <c r="D64" s="39">
        <v>173</v>
      </c>
      <c r="E64" s="40">
        <v>280</v>
      </c>
      <c r="F64" s="41"/>
      <c r="G64" s="39"/>
      <c r="H64" s="40"/>
      <c r="I64" s="41"/>
    </row>
    <row r="65" spans="2:15" ht="11.25" customHeight="1">
      <c r="B65" s="266"/>
      <c r="C65" s="14" t="s">
        <v>71</v>
      </c>
      <c r="D65" s="45"/>
      <c r="E65" s="46"/>
      <c r="F65" s="47"/>
      <c r="G65" s="45"/>
      <c r="H65" s="46"/>
      <c r="I65" s="47"/>
      <c r="J65" s="9"/>
      <c r="K65" s="9"/>
      <c r="L65" s="9"/>
      <c r="M65" s="9"/>
      <c r="N65" s="9"/>
      <c r="O65" s="9"/>
    </row>
    <row r="66" spans="2:15" ht="11.25" customHeight="1">
      <c r="B66" s="266"/>
      <c r="C66" s="13" t="s">
        <v>72</v>
      </c>
      <c r="D66" s="45"/>
      <c r="E66" s="46"/>
      <c r="F66" s="47"/>
      <c r="G66" s="45"/>
      <c r="H66" s="46"/>
      <c r="I66" s="47"/>
    </row>
    <row r="67" spans="2:15" ht="11.25" customHeight="1">
      <c r="B67" s="266"/>
      <c r="C67" s="13" t="s">
        <v>73</v>
      </c>
      <c r="D67" s="45">
        <v>0</v>
      </c>
      <c r="E67" s="46">
        <v>0</v>
      </c>
      <c r="F67" s="47">
        <v>0</v>
      </c>
      <c r="G67" s="45">
        <v>0</v>
      </c>
      <c r="H67" s="46">
        <v>0</v>
      </c>
      <c r="I67" s="47">
        <v>0</v>
      </c>
      <c r="J67" s="9"/>
      <c r="K67" s="9"/>
      <c r="L67" s="9"/>
      <c r="M67" s="9"/>
      <c r="N67" s="9"/>
      <c r="O67" s="9"/>
    </row>
    <row r="68" spans="2:15" ht="11.25" customHeight="1">
      <c r="B68" s="267"/>
      <c r="C68" s="15" t="s">
        <v>74</v>
      </c>
      <c r="D68" s="68">
        <v>0</v>
      </c>
      <c r="E68" s="95">
        <v>0</v>
      </c>
      <c r="F68" s="96"/>
      <c r="G68" s="68">
        <v>3</v>
      </c>
      <c r="H68" s="95">
        <v>184</v>
      </c>
      <c r="I68" s="96">
        <v>0</v>
      </c>
    </row>
    <row r="69" spans="2:15" ht="11.25" customHeight="1">
      <c r="B69" s="263" t="s">
        <v>75</v>
      </c>
      <c r="C69" s="264"/>
      <c r="D69" s="97">
        <f>SUM(D6:D68)</f>
        <v>3365</v>
      </c>
      <c r="E69" s="98">
        <f t="shared" ref="E69:I69" si="0">SUM(E6:E68)</f>
        <v>55753</v>
      </c>
      <c r="F69" s="99">
        <f t="shared" si="0"/>
        <v>1081</v>
      </c>
      <c r="G69" s="97">
        <f t="shared" si="0"/>
        <v>482</v>
      </c>
      <c r="H69" s="98">
        <f t="shared" si="0"/>
        <v>7638</v>
      </c>
      <c r="I69" s="99">
        <f t="shared" si="0"/>
        <v>0</v>
      </c>
    </row>
    <row r="70" spans="2:15" ht="6" customHeight="1"/>
  </sheetData>
  <mergeCells count="11">
    <mergeCell ref="B42:B53"/>
    <mergeCell ref="B54:B68"/>
    <mergeCell ref="B69:C69"/>
    <mergeCell ref="D4:E4"/>
    <mergeCell ref="B3:C5"/>
    <mergeCell ref="B6:C6"/>
    <mergeCell ref="G4:H4"/>
    <mergeCell ref="D3:F3"/>
    <mergeCell ref="G3:I3"/>
    <mergeCell ref="B7:B19"/>
    <mergeCell ref="B20:B41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M69"/>
  <sheetViews>
    <sheetView showZeros="0" view="pageBreakPreview" zoomScaleNormal="100" zoomScaleSheetLayoutView="100" workbookViewId="0">
      <pane xSplit="3" ySplit="4" topLeftCell="D35" activePane="bottomRight" state="frozen"/>
      <selection activeCell="C73" sqref="C73"/>
      <selection pane="topRight" activeCell="C73" sqref="C73"/>
      <selection pane="bottomLeft" activeCell="C73" sqref="C73"/>
      <selection pane="bottomRight" activeCell="N44" sqref="N44"/>
    </sheetView>
  </sheetViews>
  <sheetFormatPr defaultColWidth="9" defaultRowHeight="13"/>
  <cols>
    <col min="1" max="1" width="1" style="3" customWidth="1"/>
    <col min="2" max="2" width="2.7265625" style="3" customWidth="1"/>
    <col min="3" max="3" width="8.36328125" style="3" customWidth="1"/>
    <col min="4" max="7" width="10.90625" style="24" customWidth="1"/>
    <col min="8" max="8" width="10.453125" style="24" customWidth="1"/>
    <col min="9" max="9" width="14.36328125" style="24" customWidth="1"/>
    <col min="10" max="10" width="10.90625" style="24" customWidth="1"/>
    <col min="11" max="11" width="16.36328125" style="150" customWidth="1"/>
    <col min="12" max="16384" width="9" style="3"/>
  </cols>
  <sheetData>
    <row r="1" spans="2:11" ht="6" customHeight="1"/>
    <row r="2" spans="2:11">
      <c r="B2" s="1" t="s">
        <v>137</v>
      </c>
    </row>
    <row r="3" spans="2:11" ht="11.25" customHeight="1">
      <c r="B3" s="258"/>
      <c r="C3" s="272"/>
      <c r="D3" s="254" t="s">
        <v>98</v>
      </c>
      <c r="E3" s="255"/>
      <c r="F3" s="255"/>
      <c r="G3" s="256"/>
      <c r="H3" s="282" t="s">
        <v>99</v>
      </c>
      <c r="I3" s="279"/>
      <c r="J3" s="279"/>
      <c r="K3" s="280"/>
    </row>
    <row r="4" spans="2:11" ht="11.25" customHeight="1">
      <c r="B4" s="260"/>
      <c r="C4" s="275"/>
      <c r="D4" s="29" t="s">
        <v>103</v>
      </c>
      <c r="E4" s="27" t="s">
        <v>100</v>
      </c>
      <c r="F4" s="27" t="s">
        <v>101</v>
      </c>
      <c r="G4" s="28" t="s">
        <v>102</v>
      </c>
      <c r="H4" s="29" t="s">
        <v>107</v>
      </c>
      <c r="I4" s="27" t="s">
        <v>138</v>
      </c>
      <c r="J4" s="152" t="s">
        <v>139</v>
      </c>
      <c r="K4" s="28" t="s">
        <v>105</v>
      </c>
    </row>
    <row r="5" spans="2:11" ht="11.25" customHeight="1">
      <c r="B5" s="257" t="s">
        <v>8</v>
      </c>
      <c r="C5" s="276"/>
      <c r="D5" s="153" t="s">
        <v>104</v>
      </c>
      <c r="E5" s="154" t="s">
        <v>104</v>
      </c>
      <c r="F5" s="154" t="s">
        <v>104</v>
      </c>
      <c r="G5" s="155"/>
      <c r="H5" s="153">
        <v>1</v>
      </c>
      <c r="I5" s="154">
        <v>5</v>
      </c>
      <c r="J5" s="154">
        <v>1</v>
      </c>
      <c r="K5" s="156"/>
    </row>
    <row r="6" spans="2:11" ht="11.25" customHeight="1">
      <c r="B6" s="262" t="s">
        <v>9</v>
      </c>
      <c r="C6" s="5" t="s">
        <v>10</v>
      </c>
      <c r="D6" s="157" t="s">
        <v>104</v>
      </c>
      <c r="E6" s="158" t="s">
        <v>104</v>
      </c>
      <c r="F6" s="158" t="s">
        <v>104</v>
      </c>
      <c r="G6" s="159"/>
      <c r="H6" s="157">
        <v>33</v>
      </c>
      <c r="I6" s="158">
        <v>33</v>
      </c>
      <c r="J6" s="160"/>
      <c r="K6" s="159"/>
    </row>
    <row r="7" spans="2:11" ht="11.25" customHeight="1">
      <c r="B7" s="262"/>
      <c r="C7" s="6" t="s">
        <v>11</v>
      </c>
      <c r="D7" s="161" t="s">
        <v>104</v>
      </c>
      <c r="E7" s="162" t="s">
        <v>104</v>
      </c>
      <c r="F7" s="162" t="s">
        <v>104</v>
      </c>
      <c r="G7" s="163"/>
      <c r="H7" s="161">
        <v>1</v>
      </c>
      <c r="I7" s="162">
        <v>2</v>
      </c>
      <c r="J7" s="164">
        <v>0</v>
      </c>
      <c r="K7" s="163">
        <v>0</v>
      </c>
    </row>
    <row r="8" spans="2:11" ht="11.25" customHeight="1">
      <c r="B8" s="262"/>
      <c r="C8" s="6" t="s">
        <v>12</v>
      </c>
      <c r="D8" s="165" t="s">
        <v>104</v>
      </c>
      <c r="E8" s="166" t="s">
        <v>104</v>
      </c>
      <c r="F8" s="166" t="s">
        <v>104</v>
      </c>
      <c r="G8" s="167"/>
      <c r="H8" s="165">
        <v>1</v>
      </c>
      <c r="I8" s="166">
        <v>2</v>
      </c>
      <c r="J8" s="168"/>
      <c r="K8" s="167"/>
    </row>
    <row r="9" spans="2:11" ht="11.25" customHeight="1">
      <c r="B9" s="262"/>
      <c r="C9" s="6" t="s">
        <v>13</v>
      </c>
      <c r="D9" s="169" t="s">
        <v>104</v>
      </c>
      <c r="E9" s="170" t="s">
        <v>104</v>
      </c>
      <c r="F9" s="170" t="s">
        <v>104</v>
      </c>
      <c r="G9" s="171"/>
      <c r="H9" s="169">
        <v>1</v>
      </c>
      <c r="I9" s="170">
        <v>5</v>
      </c>
      <c r="J9" s="172">
        <v>0</v>
      </c>
      <c r="K9" s="171">
        <v>0</v>
      </c>
    </row>
    <row r="10" spans="2:11" ht="11.25" customHeight="1">
      <c r="B10" s="262"/>
      <c r="C10" s="7" t="s">
        <v>14</v>
      </c>
      <c r="D10" s="173" t="s">
        <v>104</v>
      </c>
      <c r="E10" s="174" t="s">
        <v>104</v>
      </c>
      <c r="F10" s="174" t="s">
        <v>104</v>
      </c>
      <c r="G10" s="175" t="s">
        <v>104</v>
      </c>
      <c r="H10" s="173">
        <v>1</v>
      </c>
      <c r="I10" s="174">
        <v>1</v>
      </c>
      <c r="J10" s="176"/>
      <c r="K10" s="175"/>
    </row>
    <row r="11" spans="2:11" ht="11.25" customHeight="1">
      <c r="B11" s="262"/>
      <c r="C11" s="6" t="s">
        <v>15</v>
      </c>
      <c r="D11" s="177" t="s">
        <v>113</v>
      </c>
      <c r="E11" s="178" t="s">
        <v>113</v>
      </c>
      <c r="F11" s="178"/>
      <c r="G11" s="179"/>
      <c r="H11" s="177">
        <v>1</v>
      </c>
      <c r="I11" s="174">
        <v>2</v>
      </c>
      <c r="J11" s="180"/>
      <c r="K11" s="179" t="s">
        <v>114</v>
      </c>
    </row>
    <row r="12" spans="2:11" ht="11.25" customHeight="1">
      <c r="B12" s="262"/>
      <c r="C12" s="7" t="s">
        <v>16</v>
      </c>
      <c r="D12" s="181" t="s">
        <v>104</v>
      </c>
      <c r="E12" s="182" t="s">
        <v>104</v>
      </c>
      <c r="F12" s="182"/>
      <c r="G12" s="183"/>
      <c r="H12" s="181">
        <v>1</v>
      </c>
      <c r="I12" s="182">
        <v>2</v>
      </c>
      <c r="J12" s="184"/>
      <c r="K12" s="183"/>
    </row>
    <row r="13" spans="2:11" ht="11.25" customHeight="1">
      <c r="B13" s="262"/>
      <c r="C13" s="7" t="s">
        <v>17</v>
      </c>
      <c r="D13" s="181" t="s">
        <v>104</v>
      </c>
      <c r="E13" s="182" t="s">
        <v>104</v>
      </c>
      <c r="F13" s="182" t="s">
        <v>104</v>
      </c>
      <c r="G13" s="183"/>
      <c r="H13" s="181">
        <v>1</v>
      </c>
      <c r="I13" s="182">
        <v>2</v>
      </c>
      <c r="J13" s="184"/>
      <c r="K13" s="183"/>
    </row>
    <row r="14" spans="2:11" ht="11.25" customHeight="1">
      <c r="B14" s="262"/>
      <c r="C14" s="6" t="s">
        <v>18</v>
      </c>
      <c r="D14" s="185" t="s">
        <v>104</v>
      </c>
      <c r="E14" s="186" t="s">
        <v>104</v>
      </c>
      <c r="F14" s="186" t="s">
        <v>104</v>
      </c>
      <c r="G14" s="187"/>
      <c r="H14" s="185">
        <v>1</v>
      </c>
      <c r="I14" s="186">
        <v>3</v>
      </c>
      <c r="J14" s="188"/>
      <c r="K14" s="187"/>
    </row>
    <row r="15" spans="2:11" ht="11.25" customHeight="1">
      <c r="B15" s="262"/>
      <c r="C15" s="6" t="s">
        <v>19</v>
      </c>
      <c r="D15" s="189" t="s">
        <v>104</v>
      </c>
      <c r="E15" s="190" t="s">
        <v>104</v>
      </c>
      <c r="F15" s="190" t="s">
        <v>104</v>
      </c>
      <c r="G15" s="191"/>
      <c r="H15" s="189">
        <v>1</v>
      </c>
      <c r="I15" s="190">
        <v>1</v>
      </c>
      <c r="J15" s="192"/>
      <c r="K15" s="191"/>
    </row>
    <row r="16" spans="2:11" ht="11.25" customHeight="1">
      <c r="B16" s="262"/>
      <c r="C16" s="6" t="s">
        <v>20</v>
      </c>
      <c r="D16" s="165" t="s">
        <v>104</v>
      </c>
      <c r="E16" s="166" t="s">
        <v>104</v>
      </c>
      <c r="F16" s="166" t="s">
        <v>104</v>
      </c>
      <c r="G16" s="167"/>
      <c r="H16" s="165">
        <v>1</v>
      </c>
      <c r="I16" s="166">
        <v>4</v>
      </c>
      <c r="J16" s="168"/>
      <c r="K16" s="167"/>
    </row>
    <row r="17" spans="2:13" ht="11.25" customHeight="1">
      <c r="B17" s="262"/>
      <c r="C17" s="6" t="s">
        <v>21</v>
      </c>
      <c r="D17" s="165" t="s">
        <v>104</v>
      </c>
      <c r="E17" s="166" t="s">
        <v>104</v>
      </c>
      <c r="F17" s="166" t="s">
        <v>104</v>
      </c>
      <c r="G17" s="167"/>
      <c r="H17" s="165">
        <v>1</v>
      </c>
      <c r="I17" s="166">
        <v>3</v>
      </c>
      <c r="J17" s="168"/>
      <c r="K17" s="167"/>
    </row>
    <row r="18" spans="2:13" ht="11.25" customHeight="1">
      <c r="B18" s="262"/>
      <c r="C18" s="8" t="s">
        <v>22</v>
      </c>
      <c r="D18" s="193"/>
      <c r="E18" s="194"/>
      <c r="F18" s="194"/>
      <c r="G18" s="195"/>
      <c r="H18" s="193">
        <v>1</v>
      </c>
      <c r="I18" s="194">
        <v>2</v>
      </c>
      <c r="J18" s="196"/>
      <c r="K18" s="195"/>
      <c r="L18" s="9"/>
      <c r="M18" s="9"/>
    </row>
    <row r="19" spans="2:13" ht="11.25" customHeight="1">
      <c r="B19" s="265" t="s">
        <v>23</v>
      </c>
      <c r="C19" s="5" t="s">
        <v>24</v>
      </c>
      <c r="D19" s="197" t="s">
        <v>104</v>
      </c>
      <c r="E19" s="198" t="s">
        <v>104</v>
      </c>
      <c r="F19" s="198" t="s">
        <v>104</v>
      </c>
      <c r="G19" s="198"/>
      <c r="H19" s="197">
        <v>1</v>
      </c>
      <c r="I19" s="198">
        <v>4</v>
      </c>
      <c r="J19" s="160">
        <v>0</v>
      </c>
      <c r="K19" s="159"/>
    </row>
    <row r="20" spans="2:13" ht="11.25" customHeight="1">
      <c r="B20" s="266"/>
      <c r="C20" s="6" t="s">
        <v>25</v>
      </c>
      <c r="D20" s="165" t="s">
        <v>104</v>
      </c>
      <c r="E20" s="166" t="s">
        <v>104</v>
      </c>
      <c r="F20" s="166" t="s">
        <v>104</v>
      </c>
      <c r="G20" s="167" t="s">
        <v>104</v>
      </c>
      <c r="H20" s="165">
        <v>1</v>
      </c>
      <c r="I20" s="199">
        <v>3</v>
      </c>
      <c r="J20" s="168">
        <v>1</v>
      </c>
      <c r="K20" s="200"/>
    </row>
    <row r="21" spans="2:13" ht="11.25" customHeight="1">
      <c r="B21" s="266"/>
      <c r="C21" s="7" t="s">
        <v>26</v>
      </c>
      <c r="D21" s="161" t="s">
        <v>104</v>
      </c>
      <c r="E21" s="162" t="s">
        <v>104</v>
      </c>
      <c r="F21" s="162" t="s">
        <v>104</v>
      </c>
      <c r="G21" s="163" t="s">
        <v>104</v>
      </c>
      <c r="H21" s="161">
        <v>1</v>
      </c>
      <c r="I21" s="162">
        <v>2</v>
      </c>
      <c r="J21" s="164"/>
      <c r="K21" s="163"/>
      <c r="L21" s="18"/>
    </row>
    <row r="22" spans="2:13" ht="11.25" customHeight="1">
      <c r="B22" s="266"/>
      <c r="C22" s="6" t="s">
        <v>27</v>
      </c>
      <c r="D22" s="201"/>
      <c r="E22" s="202"/>
      <c r="F22" s="202"/>
      <c r="G22" s="203"/>
      <c r="H22" s="204"/>
      <c r="I22" s="205"/>
      <c r="J22" s="205"/>
      <c r="K22" s="200"/>
    </row>
    <row r="23" spans="2:13" ht="11.25" customHeight="1">
      <c r="B23" s="266"/>
      <c r="C23" s="6" t="s">
        <v>28</v>
      </c>
      <c r="D23" s="165" t="s">
        <v>104</v>
      </c>
      <c r="E23" s="166" t="s">
        <v>104</v>
      </c>
      <c r="F23" s="166"/>
      <c r="G23" s="167" t="s">
        <v>104</v>
      </c>
      <c r="H23" s="165">
        <v>1</v>
      </c>
      <c r="I23" s="166">
        <v>3</v>
      </c>
      <c r="J23" s="168"/>
      <c r="K23" s="167"/>
    </row>
    <row r="24" spans="2:13" ht="11.25" customHeight="1">
      <c r="B24" s="266"/>
      <c r="C24" s="6" t="s">
        <v>29</v>
      </c>
      <c r="D24" s="165" t="s">
        <v>104</v>
      </c>
      <c r="E24" s="166" t="s">
        <v>104</v>
      </c>
      <c r="F24" s="166" t="s">
        <v>104</v>
      </c>
      <c r="G24" s="167"/>
      <c r="H24" s="165">
        <v>1</v>
      </c>
      <c r="I24" s="166">
        <v>3</v>
      </c>
      <c r="J24" s="168"/>
      <c r="K24" s="167"/>
    </row>
    <row r="25" spans="2:13" ht="11.25" customHeight="1">
      <c r="B25" s="266"/>
      <c r="C25" s="6" t="s">
        <v>30</v>
      </c>
      <c r="D25" s="165" t="s">
        <v>104</v>
      </c>
      <c r="E25" s="166" t="s">
        <v>104</v>
      </c>
      <c r="F25" s="166"/>
      <c r="G25" s="167" t="s">
        <v>104</v>
      </c>
      <c r="H25" s="165">
        <v>1</v>
      </c>
      <c r="I25" s="166">
        <v>14</v>
      </c>
      <c r="J25" s="168">
        <v>0</v>
      </c>
      <c r="K25" s="167">
        <v>0</v>
      </c>
    </row>
    <row r="26" spans="2:13" ht="11.25" customHeight="1">
      <c r="B26" s="266"/>
      <c r="C26" s="6" t="s">
        <v>31</v>
      </c>
      <c r="D26" s="201"/>
      <c r="E26" s="202"/>
      <c r="F26" s="202"/>
      <c r="G26" s="203"/>
      <c r="H26" s="201"/>
      <c r="I26" s="202"/>
      <c r="J26" s="202"/>
      <c r="K26" s="167"/>
    </row>
    <row r="27" spans="2:13" ht="11.25" customHeight="1">
      <c r="B27" s="266"/>
      <c r="C27" s="7" t="s">
        <v>32</v>
      </c>
      <c r="D27" s="201"/>
      <c r="E27" s="202"/>
      <c r="F27" s="202"/>
      <c r="G27" s="203"/>
      <c r="H27" s="204"/>
      <c r="I27" s="205"/>
      <c r="J27" s="205"/>
      <c r="K27" s="167"/>
    </row>
    <row r="28" spans="2:13" ht="11.25" customHeight="1">
      <c r="B28" s="266"/>
      <c r="C28" s="6" t="s">
        <v>33</v>
      </c>
      <c r="D28" s="165" t="s">
        <v>104</v>
      </c>
      <c r="E28" s="166" t="s">
        <v>104</v>
      </c>
      <c r="F28" s="166" t="s">
        <v>104</v>
      </c>
      <c r="G28" s="167"/>
      <c r="H28" s="206"/>
      <c r="I28" s="207"/>
      <c r="J28" s="208"/>
      <c r="K28" s="200"/>
    </row>
    <row r="29" spans="2:13" ht="11.25" customHeight="1">
      <c r="B29" s="266"/>
      <c r="C29" s="6" t="s">
        <v>34</v>
      </c>
      <c r="D29" s="165" t="s">
        <v>104</v>
      </c>
      <c r="E29" s="166" t="s">
        <v>104</v>
      </c>
      <c r="F29" s="166"/>
      <c r="G29" s="167"/>
      <c r="H29" s="165">
        <v>1</v>
      </c>
      <c r="I29" s="199">
        <v>3</v>
      </c>
      <c r="J29" s="168"/>
      <c r="K29" s="167"/>
    </row>
    <row r="30" spans="2:13" ht="11.25" customHeight="1">
      <c r="B30" s="266"/>
      <c r="C30" s="6" t="s">
        <v>35</v>
      </c>
      <c r="D30" s="165" t="s">
        <v>104</v>
      </c>
      <c r="E30" s="162" t="s">
        <v>104</v>
      </c>
      <c r="F30" s="166" t="s">
        <v>113</v>
      </c>
      <c r="G30" s="167"/>
      <c r="H30" s="165">
        <v>1</v>
      </c>
      <c r="I30" s="199">
        <v>2</v>
      </c>
      <c r="J30" s="168">
        <v>0</v>
      </c>
      <c r="K30" s="167">
        <v>0</v>
      </c>
      <c r="L30" s="4"/>
    </row>
    <row r="31" spans="2:13" ht="11.25" customHeight="1">
      <c r="B31" s="266"/>
      <c r="C31" s="7" t="s">
        <v>36</v>
      </c>
      <c r="D31" s="209" t="s">
        <v>104</v>
      </c>
      <c r="E31" s="210" t="s">
        <v>104</v>
      </c>
      <c r="F31" s="210"/>
      <c r="G31" s="211" t="s">
        <v>104</v>
      </c>
      <c r="H31" s="161">
        <v>1</v>
      </c>
      <c r="I31" s="212">
        <v>3</v>
      </c>
      <c r="J31" s="213"/>
      <c r="K31" s="214" t="s">
        <v>108</v>
      </c>
    </row>
    <row r="32" spans="2:13" ht="11.25" customHeight="1">
      <c r="B32" s="266"/>
      <c r="C32" s="6" t="s">
        <v>37</v>
      </c>
      <c r="D32" s="215" t="s">
        <v>104</v>
      </c>
      <c r="E32" s="216" t="s">
        <v>104</v>
      </c>
      <c r="F32" s="216" t="s">
        <v>104</v>
      </c>
      <c r="G32" s="217"/>
      <c r="H32" s="215"/>
      <c r="I32" s="216"/>
      <c r="J32" s="218"/>
      <c r="K32" s="217"/>
    </row>
    <row r="33" spans="2:11" ht="11.25" customHeight="1">
      <c r="B33" s="266"/>
      <c r="C33" s="6" t="s">
        <v>38</v>
      </c>
      <c r="D33" s="165" t="s">
        <v>104</v>
      </c>
      <c r="E33" s="166" t="s">
        <v>104</v>
      </c>
      <c r="F33" s="166" t="s">
        <v>104</v>
      </c>
      <c r="G33" s="167"/>
      <c r="H33" s="165">
        <v>1</v>
      </c>
      <c r="I33" s="166">
        <v>3</v>
      </c>
      <c r="J33" s="168"/>
      <c r="K33" s="167"/>
    </row>
    <row r="34" spans="2:11" ht="11.25" customHeight="1">
      <c r="B34" s="266"/>
      <c r="C34" s="7" t="s">
        <v>39</v>
      </c>
      <c r="D34" s="201"/>
      <c r="E34" s="202"/>
      <c r="F34" s="202"/>
      <c r="G34" s="203"/>
      <c r="H34" s="204"/>
      <c r="I34" s="205"/>
      <c r="J34" s="205"/>
      <c r="K34" s="167"/>
    </row>
    <row r="35" spans="2:11" ht="11.25" customHeight="1">
      <c r="B35" s="266"/>
      <c r="C35" s="6" t="s">
        <v>40</v>
      </c>
      <c r="D35" s="165" t="s">
        <v>104</v>
      </c>
      <c r="E35" s="166" t="s">
        <v>104</v>
      </c>
      <c r="F35" s="166" t="s">
        <v>104</v>
      </c>
      <c r="G35" s="167"/>
      <c r="H35" s="165">
        <v>1</v>
      </c>
      <c r="I35" s="166">
        <v>3</v>
      </c>
      <c r="J35" s="168"/>
      <c r="K35" s="167"/>
    </row>
    <row r="36" spans="2:11" ht="11.25" customHeight="1">
      <c r="B36" s="266"/>
      <c r="C36" s="6" t="s">
        <v>41</v>
      </c>
      <c r="D36" s="165" t="s">
        <v>104</v>
      </c>
      <c r="E36" s="166" t="s">
        <v>104</v>
      </c>
      <c r="F36" s="166" t="s">
        <v>104</v>
      </c>
      <c r="G36" s="167"/>
      <c r="H36" s="165">
        <v>1</v>
      </c>
      <c r="I36" s="166">
        <v>2</v>
      </c>
      <c r="J36" s="168"/>
      <c r="K36" s="167"/>
    </row>
    <row r="37" spans="2:11" ht="11.25" customHeight="1">
      <c r="B37" s="266"/>
      <c r="C37" s="6" t="s">
        <v>42</v>
      </c>
      <c r="D37" s="165" t="s">
        <v>104</v>
      </c>
      <c r="E37" s="166" t="s">
        <v>104</v>
      </c>
      <c r="F37" s="166" t="s">
        <v>104</v>
      </c>
      <c r="G37" s="167"/>
      <c r="H37" s="165">
        <v>1</v>
      </c>
      <c r="I37" s="166">
        <v>3</v>
      </c>
      <c r="J37" s="168"/>
      <c r="K37" s="167"/>
    </row>
    <row r="38" spans="2:11" ht="11.25" customHeight="1">
      <c r="B38" s="266"/>
      <c r="C38" s="6" t="s">
        <v>43</v>
      </c>
      <c r="D38" s="165" t="s">
        <v>104</v>
      </c>
      <c r="E38" s="166" t="s">
        <v>104</v>
      </c>
      <c r="F38" s="166" t="s">
        <v>104</v>
      </c>
      <c r="G38" s="167"/>
      <c r="H38" s="219"/>
      <c r="I38" s="220"/>
      <c r="J38" s="208"/>
      <c r="K38" s="200"/>
    </row>
    <row r="39" spans="2:11" ht="11.25" customHeight="1">
      <c r="B39" s="266"/>
      <c r="C39" s="6" t="s">
        <v>44</v>
      </c>
      <c r="D39" s="165" t="s">
        <v>104</v>
      </c>
      <c r="E39" s="166" t="s">
        <v>104</v>
      </c>
      <c r="F39" s="166" t="s">
        <v>104</v>
      </c>
      <c r="G39" s="167"/>
      <c r="H39" s="165">
        <v>1</v>
      </c>
      <c r="I39" s="166">
        <v>1</v>
      </c>
      <c r="J39" s="168"/>
      <c r="K39" s="167"/>
    </row>
    <row r="40" spans="2:11" ht="11.25" customHeight="1">
      <c r="B40" s="267"/>
      <c r="C40" s="8" t="s">
        <v>45</v>
      </c>
      <c r="D40" s="165" t="s">
        <v>109</v>
      </c>
      <c r="E40" s="166" t="s">
        <v>110</v>
      </c>
      <c r="F40" s="166" t="s">
        <v>110</v>
      </c>
      <c r="G40" s="195"/>
      <c r="H40" s="193">
        <v>1</v>
      </c>
      <c r="I40" s="194">
        <v>1</v>
      </c>
      <c r="J40" s="196"/>
      <c r="K40" s="195" t="s">
        <v>108</v>
      </c>
    </row>
    <row r="41" spans="2:11" ht="11.25" customHeight="1">
      <c r="B41" s="265" t="s">
        <v>46</v>
      </c>
      <c r="C41" s="5" t="s">
        <v>47</v>
      </c>
      <c r="D41" s="157" t="s">
        <v>104</v>
      </c>
      <c r="E41" s="158" t="s">
        <v>104</v>
      </c>
      <c r="F41" s="158"/>
      <c r="G41" s="159"/>
      <c r="H41" s="157">
        <v>1</v>
      </c>
      <c r="I41" s="158">
        <v>2</v>
      </c>
      <c r="J41" s="160">
        <v>1</v>
      </c>
      <c r="K41" s="159"/>
    </row>
    <row r="42" spans="2:11" ht="11.25" customHeight="1">
      <c r="B42" s="266"/>
      <c r="C42" s="7" t="s">
        <v>48</v>
      </c>
      <c r="D42" s="161" t="s">
        <v>104</v>
      </c>
      <c r="E42" s="162" t="s">
        <v>104</v>
      </c>
      <c r="F42" s="162" t="s">
        <v>104</v>
      </c>
      <c r="G42" s="163"/>
      <c r="H42" s="161">
        <v>1</v>
      </c>
      <c r="I42" s="162">
        <v>0</v>
      </c>
      <c r="J42" s="164"/>
      <c r="K42" s="163"/>
    </row>
    <row r="43" spans="2:11" ht="11.25" customHeight="1">
      <c r="B43" s="266"/>
      <c r="C43" s="6" t="s">
        <v>49</v>
      </c>
      <c r="D43" s="165" t="s">
        <v>104</v>
      </c>
      <c r="E43" s="166" t="s">
        <v>104</v>
      </c>
      <c r="F43" s="166" t="s">
        <v>104</v>
      </c>
      <c r="G43" s="167"/>
      <c r="H43" s="165">
        <v>12</v>
      </c>
      <c r="I43" s="166">
        <v>28</v>
      </c>
      <c r="J43" s="168">
        <v>0</v>
      </c>
      <c r="K43" s="167"/>
    </row>
    <row r="44" spans="2:11" ht="11.25" customHeight="1">
      <c r="B44" s="266"/>
      <c r="C44" s="6" t="s">
        <v>50</v>
      </c>
      <c r="D44" s="165" t="s">
        <v>104</v>
      </c>
      <c r="E44" s="166" t="s">
        <v>104</v>
      </c>
      <c r="F44" s="166"/>
      <c r="G44" s="167"/>
      <c r="H44" s="165"/>
      <c r="I44" s="199"/>
      <c r="J44" s="168"/>
      <c r="K44" s="167"/>
    </row>
    <row r="45" spans="2:11" ht="11.25" customHeight="1">
      <c r="B45" s="266"/>
      <c r="C45" s="6" t="s">
        <v>51</v>
      </c>
      <c r="D45" s="165" t="s">
        <v>104</v>
      </c>
      <c r="E45" s="166" t="s">
        <v>104</v>
      </c>
      <c r="F45" s="166" t="s">
        <v>104</v>
      </c>
      <c r="G45" s="167"/>
      <c r="H45" s="221">
        <v>1</v>
      </c>
      <c r="I45" s="222">
        <v>2</v>
      </c>
      <c r="J45" s="223"/>
      <c r="K45" s="200" t="s">
        <v>108</v>
      </c>
    </row>
    <row r="46" spans="2:11" ht="11.25" customHeight="1">
      <c r="B46" s="266"/>
      <c r="C46" s="6" t="s">
        <v>52</v>
      </c>
      <c r="D46" s="165" t="s">
        <v>104</v>
      </c>
      <c r="E46" s="166"/>
      <c r="F46" s="166"/>
      <c r="G46" s="167" t="s">
        <v>104</v>
      </c>
      <c r="H46" s="221">
        <v>1</v>
      </c>
      <c r="I46" s="222">
        <v>2</v>
      </c>
      <c r="J46" s="223"/>
      <c r="K46" s="200" t="s">
        <v>108</v>
      </c>
    </row>
    <row r="47" spans="2:11" ht="11.25" customHeight="1">
      <c r="B47" s="266"/>
      <c r="C47" s="6" t="s">
        <v>53</v>
      </c>
      <c r="D47" s="161" t="s">
        <v>104</v>
      </c>
      <c r="E47" s="162" t="s">
        <v>104</v>
      </c>
      <c r="F47" s="162" t="s">
        <v>104</v>
      </c>
      <c r="G47" s="163"/>
      <c r="H47" s="224"/>
      <c r="I47" s="162"/>
      <c r="J47" s="212"/>
      <c r="K47" s="163"/>
    </row>
    <row r="48" spans="2:11" ht="11.25" customHeight="1">
      <c r="B48" s="266"/>
      <c r="C48" s="10" t="s">
        <v>54</v>
      </c>
      <c r="D48" s="185" t="s">
        <v>104</v>
      </c>
      <c r="E48" s="186" t="s">
        <v>104</v>
      </c>
      <c r="F48" s="186" t="s">
        <v>104</v>
      </c>
      <c r="G48" s="187" t="s">
        <v>104</v>
      </c>
      <c r="H48" s="225">
        <v>1</v>
      </c>
      <c r="I48" s="226">
        <v>3</v>
      </c>
      <c r="J48" s="227"/>
      <c r="K48" s="187" t="s">
        <v>116</v>
      </c>
    </row>
    <row r="49" spans="2:13" ht="11.25" customHeight="1">
      <c r="B49" s="266"/>
      <c r="C49" s="6" t="s">
        <v>55</v>
      </c>
      <c r="D49" s="228" t="s">
        <v>104</v>
      </c>
      <c r="E49" s="229" t="s">
        <v>104</v>
      </c>
      <c r="F49" s="229" t="s">
        <v>104</v>
      </c>
      <c r="G49" s="230" t="s">
        <v>104</v>
      </c>
      <c r="H49" s="228"/>
      <c r="I49" s="229">
        <v>2</v>
      </c>
      <c r="J49" s="231"/>
      <c r="K49" s="230" t="s">
        <v>108</v>
      </c>
    </row>
    <row r="50" spans="2:13" ht="11.25" customHeight="1">
      <c r="B50" s="266"/>
      <c r="C50" s="6" t="s">
        <v>56</v>
      </c>
      <c r="D50" s="222" t="s">
        <v>104</v>
      </c>
      <c r="E50" s="222" t="s">
        <v>104</v>
      </c>
      <c r="F50" s="222" t="s">
        <v>104</v>
      </c>
      <c r="G50" s="232" t="s">
        <v>104</v>
      </c>
      <c r="H50" s="233">
        <v>1</v>
      </c>
      <c r="I50" s="222">
        <v>1</v>
      </c>
      <c r="J50" s="234"/>
      <c r="K50" s="200" t="s">
        <v>108</v>
      </c>
    </row>
    <row r="51" spans="2:13" ht="11.25" customHeight="1">
      <c r="B51" s="266"/>
      <c r="C51" s="7" t="s">
        <v>57</v>
      </c>
      <c r="D51" s="235" t="s">
        <v>104</v>
      </c>
      <c r="E51" s="236" t="s">
        <v>104</v>
      </c>
      <c r="F51" s="236"/>
      <c r="G51" s="237"/>
      <c r="H51" s="235">
        <v>1</v>
      </c>
      <c r="I51" s="236">
        <v>1</v>
      </c>
      <c r="J51" s="238"/>
      <c r="K51" s="237"/>
    </row>
    <row r="52" spans="2:13" ht="11.25" customHeight="1">
      <c r="B52" s="267"/>
      <c r="C52" s="11" t="s">
        <v>58</v>
      </c>
      <c r="D52" s="239" t="s">
        <v>104</v>
      </c>
      <c r="E52" s="240" t="s">
        <v>104</v>
      </c>
      <c r="F52" s="240" t="s">
        <v>104</v>
      </c>
      <c r="G52" s="241" t="s">
        <v>104</v>
      </c>
      <c r="H52" s="239">
        <v>1</v>
      </c>
      <c r="I52" s="240">
        <v>1</v>
      </c>
      <c r="J52" s="242"/>
      <c r="K52" s="241" t="s">
        <v>108</v>
      </c>
    </row>
    <row r="53" spans="2:13" ht="11.25" customHeight="1">
      <c r="B53" s="265" t="s">
        <v>59</v>
      </c>
      <c r="C53" s="5" t="s">
        <v>60</v>
      </c>
      <c r="D53" s="157" t="s">
        <v>104</v>
      </c>
      <c r="E53" s="158" t="s">
        <v>104</v>
      </c>
      <c r="F53" s="158" t="s">
        <v>104</v>
      </c>
      <c r="G53" s="159"/>
      <c r="H53" s="157">
        <v>1</v>
      </c>
      <c r="I53" s="158">
        <v>1</v>
      </c>
      <c r="J53" s="160"/>
      <c r="K53" s="159"/>
    </row>
    <row r="54" spans="2:13" ht="11.25" customHeight="1">
      <c r="B54" s="266"/>
      <c r="C54" s="7" t="s">
        <v>61</v>
      </c>
      <c r="D54" s="201"/>
      <c r="E54" s="202"/>
      <c r="F54" s="202"/>
      <c r="G54" s="203"/>
      <c r="H54" s="204"/>
      <c r="I54" s="205"/>
      <c r="J54" s="205"/>
      <c r="K54" s="167"/>
    </row>
    <row r="55" spans="2:13" ht="11.25" customHeight="1">
      <c r="B55" s="266"/>
      <c r="C55" s="6" t="s">
        <v>62</v>
      </c>
      <c r="D55" s="161" t="s">
        <v>104</v>
      </c>
      <c r="E55" s="162" t="s">
        <v>104</v>
      </c>
      <c r="F55" s="162" t="s">
        <v>104</v>
      </c>
      <c r="G55" s="163"/>
      <c r="H55" s="161">
        <v>1</v>
      </c>
      <c r="I55" s="164">
        <v>3</v>
      </c>
      <c r="J55" s="164"/>
      <c r="K55" s="163"/>
    </row>
    <row r="56" spans="2:13" ht="11.25" customHeight="1">
      <c r="B56" s="266"/>
      <c r="C56" s="6" t="s">
        <v>63</v>
      </c>
      <c r="D56" s="165" t="s">
        <v>109</v>
      </c>
      <c r="E56" s="166" t="s">
        <v>110</v>
      </c>
      <c r="F56" s="166" t="s">
        <v>110</v>
      </c>
      <c r="G56" s="167"/>
      <c r="H56" s="165">
        <v>9</v>
      </c>
      <c r="I56" s="166">
        <v>18</v>
      </c>
      <c r="J56" s="168"/>
      <c r="K56" s="167"/>
    </row>
    <row r="57" spans="2:13" ht="11.25" customHeight="1">
      <c r="B57" s="266"/>
      <c r="C57" s="6" t="s">
        <v>64</v>
      </c>
      <c r="D57" s="165" t="s">
        <v>104</v>
      </c>
      <c r="E57" s="166" t="s">
        <v>104</v>
      </c>
      <c r="F57" s="166" t="s">
        <v>104</v>
      </c>
      <c r="G57" s="166" t="s">
        <v>104</v>
      </c>
      <c r="H57" s="243"/>
      <c r="I57" s="222"/>
      <c r="J57" s="207"/>
      <c r="K57" s="167" t="s">
        <v>115</v>
      </c>
    </row>
    <row r="58" spans="2:13" ht="11.25" customHeight="1">
      <c r="B58" s="266"/>
      <c r="C58" s="6" t="s">
        <v>65</v>
      </c>
      <c r="D58" s="201"/>
      <c r="E58" s="202"/>
      <c r="F58" s="202"/>
      <c r="G58" s="203"/>
      <c r="H58" s="243"/>
      <c r="I58" s="222"/>
      <c r="J58" s="207"/>
      <c r="K58" s="167"/>
    </row>
    <row r="59" spans="2:13" ht="11.25" customHeight="1">
      <c r="B59" s="266"/>
      <c r="C59" s="6" t="s">
        <v>66</v>
      </c>
      <c r="D59" s="165" t="s">
        <v>104</v>
      </c>
      <c r="E59" s="166" t="s">
        <v>104</v>
      </c>
      <c r="F59" s="166" t="s">
        <v>104</v>
      </c>
      <c r="G59" s="167"/>
      <c r="H59" s="244">
        <v>1</v>
      </c>
      <c r="I59" s="166">
        <v>3</v>
      </c>
      <c r="J59" s="199"/>
      <c r="K59" s="200" t="s">
        <v>122</v>
      </c>
    </row>
    <row r="60" spans="2:13" ht="11.25" customHeight="1">
      <c r="B60" s="266"/>
      <c r="C60" s="6" t="s">
        <v>67</v>
      </c>
      <c r="D60" s="165" t="s">
        <v>117</v>
      </c>
      <c r="E60" s="166" t="s">
        <v>118</v>
      </c>
      <c r="F60" s="166" t="s">
        <v>118</v>
      </c>
      <c r="G60" s="167"/>
      <c r="H60" s="166">
        <v>1</v>
      </c>
      <c r="I60" s="166">
        <v>2</v>
      </c>
      <c r="J60" s="223"/>
      <c r="K60" s="200" t="s">
        <v>119</v>
      </c>
      <c r="L60" s="9"/>
      <c r="M60" s="9"/>
    </row>
    <row r="61" spans="2:13" ht="11.25" customHeight="1">
      <c r="B61" s="266"/>
      <c r="C61" s="6" t="s">
        <v>68</v>
      </c>
      <c r="D61" s="165" t="s">
        <v>104</v>
      </c>
      <c r="E61" s="166" t="s">
        <v>104</v>
      </c>
      <c r="F61" s="166" t="s">
        <v>104</v>
      </c>
      <c r="G61" s="167"/>
      <c r="H61" s="244">
        <v>1</v>
      </c>
      <c r="I61" s="166">
        <v>2</v>
      </c>
      <c r="J61" s="199"/>
      <c r="K61" s="167"/>
    </row>
    <row r="62" spans="2:13" ht="11.25" customHeight="1">
      <c r="B62" s="266"/>
      <c r="C62" s="6" t="s">
        <v>69</v>
      </c>
      <c r="D62" s="165" t="s">
        <v>104</v>
      </c>
      <c r="E62" s="166" t="s">
        <v>104</v>
      </c>
      <c r="F62" s="166" t="s">
        <v>104</v>
      </c>
      <c r="G62" s="167" t="s">
        <v>104</v>
      </c>
      <c r="H62" s="244">
        <v>1</v>
      </c>
      <c r="I62" s="166">
        <v>1</v>
      </c>
      <c r="J62" s="199"/>
      <c r="K62" s="167"/>
    </row>
    <row r="63" spans="2:13" ht="11.25" customHeight="1">
      <c r="B63" s="266"/>
      <c r="C63" s="6" t="s">
        <v>70</v>
      </c>
      <c r="D63" s="161" t="s">
        <v>104</v>
      </c>
      <c r="E63" s="162" t="s">
        <v>104</v>
      </c>
      <c r="F63" s="162"/>
      <c r="G63" s="163"/>
      <c r="H63" s="245">
        <v>1</v>
      </c>
      <c r="I63" s="246">
        <v>3</v>
      </c>
      <c r="J63" s="247"/>
      <c r="K63" s="248" t="s">
        <v>108</v>
      </c>
    </row>
    <row r="64" spans="2:13" ht="11.25" customHeight="1">
      <c r="B64" s="266"/>
      <c r="C64" s="6" t="s">
        <v>71</v>
      </c>
      <c r="D64" s="165" t="s">
        <v>104</v>
      </c>
      <c r="E64" s="166" t="s">
        <v>104</v>
      </c>
      <c r="F64" s="166" t="s">
        <v>104</v>
      </c>
      <c r="G64" s="167"/>
      <c r="H64" s="221">
        <v>1</v>
      </c>
      <c r="I64" s="222">
        <v>2</v>
      </c>
      <c r="J64" s="223"/>
      <c r="K64" s="200" t="s">
        <v>108</v>
      </c>
    </row>
    <row r="65" spans="2:13" ht="11.25" customHeight="1">
      <c r="B65" s="266"/>
      <c r="C65" s="6" t="s">
        <v>72</v>
      </c>
      <c r="D65" s="165" t="s">
        <v>104</v>
      </c>
      <c r="E65" s="166" t="s">
        <v>104</v>
      </c>
      <c r="F65" s="166"/>
      <c r="G65" s="167"/>
      <c r="H65" s="249"/>
      <c r="I65" s="222"/>
      <c r="J65" s="223"/>
      <c r="K65" s="200" t="s">
        <v>108</v>
      </c>
      <c r="L65" s="9"/>
      <c r="M65" s="9"/>
    </row>
    <row r="66" spans="2:13" ht="11.25" customHeight="1">
      <c r="B66" s="266"/>
      <c r="C66" s="6" t="s">
        <v>73</v>
      </c>
      <c r="D66" s="165" t="s">
        <v>104</v>
      </c>
      <c r="E66" s="166" t="s">
        <v>104</v>
      </c>
      <c r="F66" s="166" t="s">
        <v>104</v>
      </c>
      <c r="G66" s="167" t="s">
        <v>104</v>
      </c>
      <c r="H66" s="244">
        <v>1</v>
      </c>
      <c r="I66" s="166">
        <v>2</v>
      </c>
      <c r="J66" s="199"/>
      <c r="K66" s="167" t="s">
        <v>106</v>
      </c>
    </row>
    <row r="67" spans="2:13" ht="11.25" customHeight="1">
      <c r="B67" s="267"/>
      <c r="C67" s="8" t="s">
        <v>74</v>
      </c>
      <c r="D67" s="250" t="s">
        <v>104</v>
      </c>
      <c r="E67" s="251" t="s">
        <v>104</v>
      </c>
      <c r="F67" s="251" t="s">
        <v>104</v>
      </c>
      <c r="G67" s="252"/>
      <c r="H67" s="249"/>
      <c r="I67" s="253">
        <v>2</v>
      </c>
      <c r="J67" s="223"/>
      <c r="K67" s="200" t="s">
        <v>111</v>
      </c>
      <c r="L67" s="9"/>
      <c r="M67" s="9"/>
    </row>
    <row r="68" spans="2:13" ht="11.25" customHeight="1">
      <c r="B68" s="263" t="s">
        <v>75</v>
      </c>
      <c r="C68" s="271"/>
      <c r="D68" s="151">
        <f>COUNTA(D5:D67)</f>
        <v>56</v>
      </c>
      <c r="E68" s="27">
        <f t="shared" ref="E68:G68" si="0">COUNTA(E5:E67)</f>
        <v>55</v>
      </c>
      <c r="F68" s="27">
        <f t="shared" si="0"/>
        <v>44</v>
      </c>
      <c r="G68" s="145">
        <f t="shared" si="0"/>
        <v>14</v>
      </c>
      <c r="H68" s="151">
        <f>SUM(H5:H67)</f>
        <v>99</v>
      </c>
      <c r="I68" s="27">
        <f>SUM(I5:I67)</f>
        <v>198</v>
      </c>
      <c r="J68" s="152">
        <f>SUM(J5:J67)</f>
        <v>3</v>
      </c>
      <c r="K68" s="28">
        <f t="shared" ref="K68" si="1">SUM(K5:K67)</f>
        <v>0</v>
      </c>
    </row>
    <row r="69" spans="2:13" ht="6" customHeight="1"/>
  </sheetData>
  <mergeCells count="9">
    <mergeCell ref="H3:K3"/>
    <mergeCell ref="B6:B18"/>
    <mergeCell ref="B68:C68"/>
    <mergeCell ref="B19:B40"/>
    <mergeCell ref="B41:B52"/>
    <mergeCell ref="B53:B67"/>
    <mergeCell ref="D3:G3"/>
    <mergeCell ref="B3:C4"/>
    <mergeCell ref="B5:C5"/>
  </mergeCells>
  <phoneticPr fontId="2"/>
  <dataValidations count="1">
    <dataValidation type="list" allowBlank="1" showInputMessage="1" showErrorMessage="1" sqref="D32:G32 D18:G18 G40 D10:G10 D5:G5" xr:uid="{00000000-0002-0000-05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 職員数 </vt:lpstr>
      <vt:lpstr>２ 学級・講座の開設状況</vt:lpstr>
      <vt:lpstr>３ 諸集会の実施状況</vt:lpstr>
      <vt:lpstr>４ 利用状況</vt:lpstr>
      <vt:lpstr>５ 諸活動の状況</vt:lpstr>
      <vt:lpstr>６ 運営</vt:lpstr>
      <vt:lpstr>'１ 職員数 '!Print_Area</vt:lpstr>
      <vt:lpstr>'２ 学級・講座の開設状況'!Print_Area</vt:lpstr>
      <vt:lpstr>'３ 諸集会の実施状況'!Print_Area</vt:lpstr>
      <vt:lpstr>'４ 利用状況'!Print_Area</vt:lpstr>
      <vt:lpstr>'５ 諸活動の状況'!Print_Area</vt:lpstr>
      <vt:lpstr>'６ 運営'!Print_Area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2025-03-26T07:48:16Z</dcterms:modified>
</cp:coreProperties>
</file>