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always" codeName="ThisWorkbook"/>
  <mc:AlternateContent xmlns:mc="http://schemas.openxmlformats.org/markup-compatibility/2006">
    <mc:Choice Requires="x15">
      <x15ac:absPath xmlns:x15ac="http://schemas.microsoft.com/office/spreadsheetml/2010/11/ac" url="C:\Users\112410\Desktop\"/>
    </mc:Choice>
  </mc:AlternateContent>
  <xr:revisionPtr revIDLastSave="0" documentId="8_{B4F45190-25A0-4B52-9D52-37266F7BCBBE}" xr6:coauthVersionLast="47" xr6:coauthVersionMax="47" xr10:uidLastSave="{00000000-0000-0000-0000-000000000000}"/>
  <bookViews>
    <workbookView xWindow="20370" yWindow="-120" windowWidth="29040" windowHeight="15720"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令和６年度」　活用意向調査" sheetId="67" r:id="rId4"/>
    <sheet name="「令和７年度」　活用意向調査" sheetId="64" r:id="rId5"/>
    <sheet name="Sheet1" sheetId="66" r:id="rId6"/>
    <sheet name="管理用（このシートは削除しないでください）" sheetId="16" state="hidden" r:id="rId7"/>
    <sheet name="第5号様式_年度終了実績報告書" sheetId="17" state="hidden" r:id="rId8"/>
    <sheet name="第5号_別表" sheetId="11" state="hidden" r:id="rId9"/>
    <sheet name="第6号様式_消費税仕入控除（直接補助）" sheetId="12" state="hidden" r:id="rId10"/>
    <sheet name="第7号様式_消費税仕入控除（間接補助）" sheetId="13" state="hidden" r:id="rId11"/>
  </sheets>
  <definedNames>
    <definedName name="_xlnm.Print_Area" localSheetId="3">'「令和６年度」　活用意向調査'!$A$1:$R$27</definedName>
    <definedName name="_xlnm.Print_Area" localSheetId="4">'「令和７年度」　活用意向調査'!$A$1:$R$27</definedName>
    <definedName name="_xlnm.Print_Area" localSheetId="1">第3号様式_事業遂行状況報告書!$A$1:$J$55</definedName>
    <definedName name="_xlnm.Print_Area" localSheetId="2">第3号様式_別表!$A$1:$O$57</definedName>
    <definedName name="_xlnm.Print_Area" localSheetId="8">第5号_別表!$A$1:$L$29</definedName>
    <definedName name="_xlnm.Print_Area" localSheetId="7">第5号様式_年度終了実績報告書!$A$1:$J$55</definedName>
    <definedName name="_xlnm.Print_Area" localSheetId="9">'第6号様式_消費税仕入控除（直接補助）'!$A$1:$J$46</definedName>
    <definedName name="_xlnm.Print_Area" localSheetId="10">'第7号様式_消費税仕入控除（間接補助）'!$A$1:$J$46</definedName>
    <definedName name="_xlnm.Print_Area">#REF!</definedName>
    <definedName name="_xlnm.Print_Titles" localSheetId="3">'「令和６年度」　活用意向調査'!$1:$2</definedName>
    <definedName name="_xlnm.Print_Titles" localSheetId="4">'「令和７年度」　活用意向調査'!$1:$2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67" l="1" a="1"/>
  <c r="P20" i="67" s="1"/>
  <c r="I19" i="67"/>
  <c r="I18" i="67"/>
  <c r="I17" i="67"/>
  <c r="M16" i="67"/>
  <c r="I16" i="67"/>
  <c r="P16" i="67" s="1"/>
  <c r="M15" i="67"/>
  <c r="I15" i="67"/>
  <c r="P15" i="67" s="1"/>
  <c r="A2" i="67"/>
  <c r="I17" i="64"/>
  <c r="I18" i="64"/>
  <c r="I19" i="64"/>
  <c r="P15" i="64"/>
  <c r="M16" i="64"/>
  <c r="P16" i="64" s="1"/>
  <c r="I16" i="64"/>
  <c r="M15" i="64"/>
  <c r="I15" i="64"/>
  <c r="A2" i="64"/>
  <c r="P20" i="64" l="1" a="1"/>
  <c r="P20" i="64" s="1"/>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<sst xmlns="http://schemas.openxmlformats.org/spreadsheetml/2006/main" count="437" uniqueCount="277">
  <si>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</si>
  <si>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</si>
  <si>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</si>
  <si>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</si>
  <si>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</si>
  <si>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</si>
  <si>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</si>
  <si>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</si>
  <si>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</si>
  <si>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</si>
  <si>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</si>
  <si>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</si>
  <si>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</si>
  <si>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</si>
  <si>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</si>
  <si>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</si>
  <si>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</si>
  <si>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</si>
  <si>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</si>
  <si>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</si>
  <si>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</si>
  <si>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</si>
  <si>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</si>
  <si>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</si>
  <si>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</si>
  <si>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</si>
  <si>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</si>
  <si>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</si>
  <si>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</si>
  <si>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</si>
  <si>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</si>
  <si>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</si>
  <si>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</si>
  <si>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</si>
  <si>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</si>
  <si>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</si>
  <si>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</si>
  <si>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</si>
  <si>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</si>
  <si>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</si>
  <si>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</si>
  <si>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</si>
  <si>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</si>
  <si>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</si>
  <si>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</si>
  <si>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</si>
  <si>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</si>
  <si>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</si>
  <si>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</si>
  <si>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</si>
  <si>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</si>
  <si>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</si>
  <si>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</si>
  <si>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</si>
  <si>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</si>
  <si>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</si>
  <si>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</si>
  <si>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</si>
  <si>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</si>
  <si>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</si>
  <si>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</si>
  <si>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</si>
  <si>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</si>
  <si>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</si>
  <si>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</si>
  <si>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</si>
  <si>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</si>
  <si>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</si>
  <si>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</si>
  <si>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</si>
  <si>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</si>
  <si>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</si>
  <si>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</si>
  <si>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</si>
  <si>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</si>
  <si>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</si>
  <si>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</si>
  <si>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</si>
  <si>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</si>
  <si>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</si>
  <si>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</si>
  <si>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</si>
  <si>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</si>
  <si>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</si>
  <si>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</si>
  <si>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</si>
  <si>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</si>
  <si>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</si>
  <si>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</si>
  <si>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</si>
  <si>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</si>
  <si>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</si>
  <si>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</si>
  <si>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</si>
  <si>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</si>
  <si>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</si>
  <si>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</si>
  <si>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</si>
  <si>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</si>
  <si>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</si>
  <si>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</si>
  <si>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</si>
  <si>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</si>
  <si>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</si>
  <si>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</si>
  <si>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</si>
  <si>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</si>
  <si>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</si>
  <si>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</si>
  <si>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</si>
  <si>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</si>
  <si>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</si>
  <si>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</si>
  <si>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</si>
  <si>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</si>
  <si>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</si>
  <si>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</si>
  <si>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</si>
  <si>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</si>
  <si>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</si>
  <si>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</si>
  <si>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</si>
  <si>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</si>
  <si>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</si>
  <si>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</si>
  <si>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</si>
  <si>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</si>
  <si>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</si>
  <si>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</si>
  <si>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</si>
  <si>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</si>
  <si>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</si>
  <si>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</si>
  <si>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</si>
  <si>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</si>
  <si>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</si>
  <si>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</si>
  <si>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</si>
  <si>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</si>
  <si>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</si>
  <si>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</si>
  <si>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</si>
  <si>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</si>
  <si>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</si>
  <si>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</si>
  <si>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</si>
  <si>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</si>
  <si>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</si>
  <si>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</si>
  <si>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</si>
  <si>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</si>
  <si>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</si>
  <si>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</si>
  <si>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</si>
  <si>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</si>
  <si>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</si>
  <si>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</si>
  <si>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</si>
  <si>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</si>
  <si>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</si>
  <si>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</si>
  <si>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</si>
  <si>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</si>
  <si>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</si>
  <si>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</si>
  <si>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</si>
  <si>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</si>
  <si>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</si>
  <si>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</si>
  <si>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</si>
  <si>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</si>
  <si>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</si>
  <si>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</si>
  <si>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</si>
  <si>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</si>
  <si>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</si>
  <si>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</si>
  <si>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</si>
  <si>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</si>
  <si>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</si>
  <si>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</si>
  <si>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</si>
  <si>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</si>
  <si>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</si>
  <si>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</si>
  <si>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</si>
  <si>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</si>
  <si>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</si>
  <si>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</si>
  <si>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</si>
  <si>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</si>
  <si>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</si>
  <si>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</si>
  <si>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</si>
  <si>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</si>
  <si>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</si>
  <si>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</si>
  <si>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</si>
  <si>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</si>
  <si>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</si>
  <si>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</si>
  <si>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</si>
  <si>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</si>
  <si>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</si>
  <si>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</si>
  <si>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</si>
  <si>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</si>
  <si>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</si>
  <si>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</si>
  <si>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</si>
  <si>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</si>
  <si>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</si>
  <si>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</si>
  <si>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</si>
  <si>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</si>
  <si>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</si>
  <si>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</si>
  <si>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</si>
  <si>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</si>
  <si>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</si>
  <si>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</si>
  <si>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</si>
  <si>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</si>
  <si>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</si>
  <si>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</si>
  <si>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</si>
  <si>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</si>
  <si>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</si>
  <si>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</si>
  <si>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</si>
  <si>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</si>
  <si>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</si>
  <si>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</si>
  <si>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</si>
  <si>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</si>
  <si>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</si>
  <si>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</si>
  <si>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</si>
  <si>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</si>
  <si>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地域医療介護総合確保基金</t>
  </si>
  <si>
    <t>-</t>
  </si>
  <si>
    <t>▲▲医療センター</t>
    <rPh sb="2" eb="4">
      <t>イリョウ</t>
    </rPh>
    <phoneticPr fontId="38"/>
  </si>
  <si>
    <t>例1</t>
    <rPh sb="0" eb="1">
      <t>レイ</t>
    </rPh>
    <phoneticPr fontId="38"/>
  </si>
  <si>
    <t>例2</t>
    <rPh sb="0" eb="1">
      <t>レイ</t>
    </rPh>
    <phoneticPr fontId="38"/>
  </si>
  <si>
    <t>【医療機関申請】</t>
    <rPh sb="1" eb="5">
      <t>イリョウキカン</t>
    </rPh>
    <rPh sb="5" eb="7">
      <t>シンセイ</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</si>
  <si>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</si>
  <si>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</si>
  <si>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</si>
  <si>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</si>
  <si>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</si>
  <si>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</si>
  <si>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</si>
  <si>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</si>
  <si>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</si>
  <si>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</si>
  <si>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</si>
  <si>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</si>
  <si>
    <t>施設名</t>
    <rPh sb="0" eb="3">
      <t>シセツメイ</t>
    </rPh>
    <phoneticPr fontId="1"/>
  </si>
  <si>
    <t>所属部課・担当者名</t>
    <rPh sb="0" eb="3">
      <t>ショゾクブ</t>
    </rPh>
    <rPh sb="3" eb="4">
      <t>カ</t>
    </rPh>
    <rPh sb="5" eb="8">
      <t>タントウシャ</t>
    </rPh>
    <rPh sb="8" eb="9">
      <t>メイ</t>
    </rPh>
    <phoneticPr fontId="1"/>
  </si>
  <si>
    <t>電話番号</t>
    <rPh sb="0" eb="4">
      <t>デンワバンゴウ</t>
    </rPh>
    <phoneticPr fontId="1"/>
  </si>
  <si>
    <t>メールアドレス</t>
  </si>
  <si>
    <r>
      <t>様式　「施設整備促進事業　活用意向調査」　</t>
    </r>
    <r>
      <rPr>
        <b/>
        <sz val="16"/>
        <color rgb="FFFF0000"/>
        <rFont val="ＭＳ Ｐゴシック"/>
        <family val="3"/>
        <charset val="128"/>
        <scheme val="minor"/>
      </rPr>
      <t>〔令和６年度〕</t>
    </r>
    <rPh sb="0" eb="2">
      <t>ヨウシキ</t>
    </rPh>
    <rPh sb="4" eb="10">
      <t>シセツセイビソクシン</t>
    </rPh>
    <rPh sb="10" eb="12">
      <t>ジギョウ</t>
    </rPh>
    <rPh sb="13" eb="15">
      <t>カツヨウ</t>
    </rPh>
    <rPh sb="15" eb="17">
      <t>イコウ</t>
    </rPh>
    <rPh sb="17" eb="19">
      <t>チョウサ</t>
    </rPh>
    <rPh sb="22" eb="24">
      <t>レイワ</t>
    </rPh>
    <rPh sb="25" eb="27">
      <t>ネンド</t>
    </rPh>
    <phoneticPr fontId="57"/>
  </si>
  <si>
    <r>
      <rPr>
        <u/>
        <sz val="12"/>
        <color rgb="FFFF0000"/>
        <rFont val="ＭＳ Ｐゴシック"/>
        <family val="3"/>
        <charset val="128"/>
        <scheme val="minor"/>
      </rPr>
      <t>活用を希望する場合</t>
    </r>
    <r>
      <rPr>
        <sz val="12"/>
        <color rgb="FFFF0000"/>
        <rFont val="ＭＳ Ｐゴシック"/>
        <family val="3"/>
        <charset val="128"/>
        <scheme val="minor"/>
      </rPr>
      <t>、以下の黄色で着色したセルにご入力ください。</t>
    </r>
    <rPh sb="0" eb="2">
      <t>カツヨウ</t>
    </rPh>
    <rPh sb="3" eb="5">
      <t>キボウ</t>
    </rPh>
    <rPh sb="7" eb="9">
      <t>バアイ</t>
    </rPh>
    <rPh sb="10" eb="12">
      <t>イカ</t>
    </rPh>
    <rPh sb="13" eb="15">
      <t>キイロ</t>
    </rPh>
    <rPh sb="16" eb="18">
      <t>チャクショク</t>
    </rPh>
    <rPh sb="24" eb="26">
      <t>ニュウリョク</t>
    </rPh>
    <phoneticPr fontId="38"/>
  </si>
  <si>
    <r>
      <t>こちらは</t>
    </r>
    <r>
      <rPr>
        <b/>
        <sz val="12"/>
        <color rgb="FFFF0000"/>
        <rFont val="ＭＳ Ｐゴシック"/>
        <family val="3"/>
        <charset val="128"/>
        <scheme val="minor"/>
      </rPr>
      <t>「令和６年度用」</t>
    </r>
    <r>
      <rPr>
        <sz val="12"/>
        <color rgb="FFFF0000"/>
        <rFont val="ＭＳ Ｐゴシック"/>
        <family val="3"/>
        <charset val="128"/>
        <scheme val="minor"/>
      </rPr>
      <t>です。お間違いないよう御注意ください。</t>
    </r>
    <rPh sb="23" eb="26">
      <t>ゴチュウイ</t>
    </rPh>
    <phoneticPr fontId="38"/>
  </si>
  <si>
    <r>
      <t>様式　「施設整備促進事業　活用意向調査」　</t>
    </r>
    <r>
      <rPr>
        <b/>
        <sz val="16"/>
        <color rgb="FFFF0000"/>
        <rFont val="ＭＳ Ｐゴシック"/>
        <family val="3"/>
        <charset val="128"/>
        <scheme val="minor"/>
      </rPr>
      <t>〔令和７年度〕</t>
    </r>
    <rPh sb="0" eb="2">
      <t>ヨウシキ</t>
    </rPh>
    <rPh sb="4" eb="10">
      <t>シセツセイビソクシン</t>
    </rPh>
    <rPh sb="10" eb="12">
      <t>ジギョウ</t>
    </rPh>
    <rPh sb="13" eb="15">
      <t>カツヨウ</t>
    </rPh>
    <rPh sb="15" eb="17">
      <t>イコウ</t>
    </rPh>
    <rPh sb="17" eb="19">
      <t>チョウサ</t>
    </rPh>
    <rPh sb="22" eb="24">
      <t>レイワ</t>
    </rPh>
    <rPh sb="25" eb="27">
      <t>ネンド</t>
    </rPh>
    <phoneticPr fontId="57"/>
  </si>
  <si>
    <t>地域医療介護総合確保基金（別表１）、医療提供体制施設整備交付金（別表２）、医療施設等施設整備費補助金（別表３）のうち、いずれかを選択してください。</t>
    <rPh sb="0" eb="2">
      <t>チイキ</t>
    </rPh>
    <rPh sb="2" eb="6">
      <t>イリョウカイゴ</t>
    </rPh>
    <rPh sb="6" eb="8">
      <t>ソウゴウ</t>
    </rPh>
    <rPh sb="8" eb="10">
      <t>カクホ</t>
    </rPh>
    <rPh sb="10" eb="12">
      <t>キキン</t>
    </rPh>
    <rPh sb="13" eb="15">
      <t>ベッピョウ</t>
    </rPh>
    <rPh sb="18" eb="24">
      <t>イリョウテイキョウタイセイ</t>
    </rPh>
    <rPh sb="24" eb="28">
      <t>シセツセイビ</t>
    </rPh>
    <rPh sb="28" eb="31">
      <t>コウフキン</t>
    </rPh>
    <rPh sb="32" eb="34">
      <t>ベッピョウ</t>
    </rPh>
    <rPh sb="37" eb="39">
      <t>イリョウ</t>
    </rPh>
    <rPh sb="39" eb="41">
      <t>シセツ</t>
    </rPh>
    <rPh sb="41" eb="42">
      <t>トウ</t>
    </rPh>
    <rPh sb="42" eb="44">
      <t>シセツ</t>
    </rPh>
    <rPh sb="44" eb="46">
      <t>セイビ</t>
    </rPh>
    <rPh sb="46" eb="47">
      <t>ヒ</t>
    </rPh>
    <rPh sb="47" eb="50">
      <t>ホジョキン</t>
    </rPh>
    <rPh sb="51" eb="53">
      <t>ベッピョウ</t>
    </rPh>
    <rPh sb="64" eb="66">
      <t>センタク</t>
    </rPh>
    <phoneticPr fontId="38"/>
  </si>
  <si>
    <t>（工事期間）</t>
    <rPh sb="1" eb="5">
      <t>コウジキカン</t>
    </rPh>
    <phoneticPr fontId="38"/>
  </si>
  <si>
    <t>複数年度にかけて実施する工事の場合、
当該年度に限らず、工事期間全体を入力ください。
（例）R6.8.1～R7.7.31</t>
    <phoneticPr fontId="38"/>
  </si>
  <si>
    <t>（当該年度
進捗率）
（H）</t>
    <rPh sb="1" eb="3">
      <t>トウガイ</t>
    </rPh>
    <rPh sb="3" eb="5">
      <t>ネンド</t>
    </rPh>
    <rPh sb="6" eb="9">
      <t>シンチョクリツ</t>
    </rPh>
    <phoneticPr fontId="38"/>
  </si>
  <si>
    <t>事業ごとの国庫補助率（I）</t>
    <rPh sb="0" eb="2">
      <t>ジギョウ</t>
    </rPh>
    <rPh sb="5" eb="7">
      <t>コッコ</t>
    </rPh>
    <rPh sb="7" eb="10">
      <t>ホジョリツ</t>
    </rPh>
    <phoneticPr fontId="39"/>
  </si>
  <si>
    <t>支給額
（J）=（（Ｃ）－（Ｄ））×（Ｇ）×（Ｈ）×（I）</t>
    <rPh sb="0" eb="3">
      <t>シキュウガク</t>
    </rPh>
    <phoneticPr fontId="39"/>
  </si>
  <si>
    <t>無</t>
    <rPh sb="0" eb="1">
      <t>ナ</t>
    </rPh>
    <phoneticPr fontId="38"/>
  </si>
  <si>
    <t>以下の例のとおり入力してください。
例
100％⇒1
50％⇒0.5
25％⇒0.25</t>
    <rPh sb="0" eb="2">
      <t>イカ</t>
    </rPh>
    <rPh sb="3" eb="4">
      <t>レイ</t>
    </rPh>
    <rPh sb="8" eb="10">
      <t>ニュウリョク</t>
    </rPh>
    <rPh sb="19" eb="20">
      <t>レイ</t>
    </rPh>
    <phoneticPr fontId="38"/>
  </si>
  <si>
    <t>R.6.4.1～R7.3.31</t>
    <phoneticPr fontId="38"/>
  </si>
  <si>
    <t>R.6.9.1～R7.1.31</t>
    <phoneticPr fontId="38"/>
  </si>
  <si>
    <t>（1床当たり25㎡×整備病床数）</t>
    <rPh sb="2" eb="3">
      <t>ユカ</t>
    </rPh>
    <rPh sb="3" eb="4">
      <t>ア</t>
    </rPh>
    <rPh sb="10" eb="12">
      <t>セイビ</t>
    </rPh>
    <rPh sb="12" eb="15">
      <t>ビョウショウスウ</t>
    </rPh>
    <phoneticPr fontId="38"/>
  </si>
  <si>
    <r>
      <t>こちらは</t>
    </r>
    <r>
      <rPr>
        <b/>
        <sz val="12"/>
        <color rgb="FFFF0000"/>
        <rFont val="ＭＳ Ｐゴシック"/>
        <family val="3"/>
        <charset val="128"/>
        <scheme val="minor"/>
      </rPr>
      <t>「令和７年度用」</t>
    </r>
    <r>
      <rPr>
        <sz val="12"/>
        <color rgb="FFFF0000"/>
        <rFont val="ＭＳ Ｐゴシック"/>
        <family val="3"/>
        <charset val="128"/>
        <scheme val="minor"/>
      </rPr>
      <t>です。お間違いないよう御注意ください。また、契約金額等が現時点で不明の場合、見込み額等で御回答ください。</t>
    </r>
    <rPh sb="23" eb="26">
      <t>ゴチュウイ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</si>
</sst>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quot;㎡&quot;"/>
    <numFmt numFmtId="184" formatCode="0.00_);[Red]\(0.00\)"/>
  </numFmts>
  <fonts count="6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
      <sz val="6"/>
      <name val="ＭＳ Ｐゴシック"/>
      <family val="2"/>
      <charset val="128"/>
    </font>
    <font>
      <b/>
      <sz val="12"/>
      <color rgb="FFFF0000"/>
      <name val="ＭＳ Ｐゴシック"/>
      <family val="3"/>
      <charset val="128"/>
      <scheme val="minor"/>
    </font>
    <font>
      <b/>
      <sz val="16"/>
      <name val="ＭＳ Ｐゴシック"/>
      <family val="3"/>
      <charset val="128"/>
      <scheme val="minor"/>
    </font>
    <font>
      <b/>
      <sz val="16"/>
      <color rgb="FFFF0000"/>
      <name val="ＭＳ Ｐゴシック"/>
      <family val="3"/>
      <charset val="128"/>
      <scheme val="minor"/>
    </font>
    <font>
      <sz val="12"/>
      <color rgb="FFFF0000"/>
      <name val="ＭＳ Ｐゴシック"/>
      <family val="3"/>
      <charset val="128"/>
      <scheme val="minor"/>
    </font>
    <font>
      <u/>
      <sz val="12"/>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19">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0" borderId="60" xfId="0" applyFont="1" applyBorder="1" applyAlignment="1">
      <alignment horizontal="center" vertical="center"/>
    </xf>
    <xf numFmtId="0" fontId="13" fillId="0" borderId="55"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0" fillId="0" borderId="57" xfId="0" applyBorder="1" applyAlignment="1">
      <alignment horizontal="center" vertical="center"/>
    </xf>
    <xf numFmtId="38" fontId="13" fillId="35" borderId="61" xfId="46" applyFont="1" applyFill="1" applyBorder="1" applyAlignment="1" applyProtection="1">
      <alignment horizontal="center" vertical="center" wrapText="1"/>
      <protection locked="0"/>
    </xf>
    <xf numFmtId="182" fontId="13" fillId="0" borderId="59"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2" xfId="0" applyNumberFormat="1" applyFont="1" applyBorder="1">
      <alignment vertical="center"/>
    </xf>
    <xf numFmtId="182" fontId="13" fillId="0" borderId="66"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3" fontId="13" fillId="35" borderId="61" xfId="46" applyNumberFormat="1" applyFont="1" applyFill="1" applyBorder="1" applyAlignment="1" applyProtection="1">
      <alignment horizontal="center" vertical="center" wrapText="1"/>
      <protection locked="0"/>
    </xf>
    <xf numFmtId="183" fontId="13" fillId="35" borderId="53" xfId="46" applyNumberFormat="1" applyFont="1" applyFill="1" applyBorder="1" applyAlignment="1" applyProtection="1">
      <alignment horizontal="center" vertical="center" wrapText="1"/>
      <protection locked="0"/>
    </xf>
    <xf numFmtId="12" fontId="13" fillId="35" borderId="61"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183" fontId="13" fillId="35" borderId="21" xfId="46" applyNumberFormat="1" applyFont="1" applyFill="1" applyBorder="1" applyAlignment="1" applyProtection="1">
      <alignment horizontal="center" vertical="center" wrapText="1"/>
      <protection locked="0"/>
    </xf>
    <xf numFmtId="183"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4" xfId="0" applyFont="1" applyFill="1" applyBorder="1" applyAlignment="1">
      <alignment horizontal="center" vertical="center"/>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82" fontId="13" fillId="0" borderId="67" xfId="0" applyNumberFormat="1" applyFont="1" applyBorder="1">
      <alignment vertical="center"/>
    </xf>
    <xf numFmtId="12" fontId="0" fillId="0" borderId="0" xfId="0" applyNumberFormat="1" applyAlignment="1">
      <alignment horizontal="left" vertical="center"/>
    </xf>
    <xf numFmtId="38" fontId="0" fillId="0" borderId="0" xfId="46" applyFont="1" applyFill="1">
      <alignment vertical="center"/>
    </xf>
    <xf numFmtId="0" fontId="13" fillId="0" borderId="0" xfId="0" applyFont="1" applyAlignment="1">
      <alignment horizontal="left" vertical="center"/>
    </xf>
    <xf numFmtId="38" fontId="0" fillId="0" borderId="0" xfId="46" applyFont="1" applyFill="1" applyAlignment="1">
      <alignment vertical="center"/>
    </xf>
    <xf numFmtId="12" fontId="0" fillId="0" borderId="0" xfId="0" applyNumberFormat="1">
      <alignment vertical="center"/>
    </xf>
    <xf numFmtId="38" fontId="0" fillId="0" borderId="0" xfId="46" applyFont="1" applyFill="1" applyAlignment="1">
      <alignment horizontal="left" vertical="center"/>
    </xf>
    <xf numFmtId="0" fontId="1" fillId="0" borderId="0" xfId="42" applyFont="1" applyAlignment="1">
      <alignment horizontal="left" vertical="center"/>
    </xf>
    <xf numFmtId="0" fontId="13" fillId="0" borderId="0" xfId="42" applyFont="1" applyAlignment="1">
      <alignment horizontal="left" vertical="center"/>
    </xf>
    <xf numFmtId="0" fontId="0" fillId="0" borderId="69" xfId="0" applyBorder="1" applyAlignment="1">
      <alignment horizontal="center" vertical="center"/>
    </xf>
    <xf numFmtId="0" fontId="54" fillId="0" borderId="0" xfId="42" applyFont="1" applyAlignment="1">
      <alignment horizontal="center" vertical="center"/>
    </xf>
    <xf numFmtId="0" fontId="53" fillId="0" borderId="58" xfId="0" applyFont="1" applyBorder="1" applyAlignment="1" applyProtection="1">
      <alignment horizontal="center" vertical="center" wrapText="1"/>
      <protection locked="0"/>
    </xf>
    <xf numFmtId="0" fontId="53" fillId="0" borderId="58" xfId="0" applyFont="1" applyBorder="1" applyAlignment="1" applyProtection="1">
      <alignment horizontal="left" vertical="center" wrapText="1"/>
      <protection locked="0"/>
    </xf>
    <xf numFmtId="0" fontId="53" fillId="0" borderId="68" xfId="0" applyFont="1" applyBorder="1" applyAlignment="1" applyProtection="1">
      <alignment horizontal="center" vertical="center" wrapText="1"/>
      <protection locked="0"/>
    </xf>
    <xf numFmtId="38" fontId="53" fillId="0" borderId="58" xfId="46" applyFont="1" applyFill="1" applyBorder="1" applyAlignment="1" applyProtection="1">
      <alignment horizontal="center" vertical="center" wrapText="1"/>
      <protection locked="0"/>
    </xf>
    <xf numFmtId="38" fontId="53" fillId="0" borderId="68" xfId="46" applyFont="1" applyFill="1" applyBorder="1" applyAlignment="1" applyProtection="1">
      <alignment horizontal="center" vertical="center" wrapText="1"/>
      <protection locked="0"/>
    </xf>
    <xf numFmtId="183" fontId="53" fillId="0" borderId="68" xfId="46" applyNumberFormat="1" applyFont="1" applyFill="1" applyBorder="1" applyAlignment="1" applyProtection="1">
      <alignment horizontal="center" vertical="center" wrapText="1"/>
      <protection locked="0"/>
    </xf>
    <xf numFmtId="184" fontId="53" fillId="0" borderId="68" xfId="46" applyNumberFormat="1" applyFont="1" applyFill="1" applyBorder="1" applyAlignment="1" applyProtection="1">
      <alignment horizontal="center" vertical="center" wrapText="1"/>
      <protection locked="0"/>
    </xf>
    <xf numFmtId="57" fontId="53" fillId="0" borderId="68" xfId="46" applyNumberFormat="1" applyFont="1" applyFill="1" applyBorder="1" applyAlignment="1" applyProtection="1">
      <alignment horizontal="center" vertical="center" wrapText="1"/>
      <protection locked="0"/>
    </xf>
    <xf numFmtId="0" fontId="53" fillId="0" borderId="56" xfId="0" applyFont="1" applyBorder="1" applyAlignment="1">
      <alignment horizontal="center" vertical="center"/>
    </xf>
    <xf numFmtId="0" fontId="53" fillId="0" borderId="70" xfId="0" applyFont="1" applyBorder="1" applyAlignment="1" applyProtection="1">
      <alignment horizontal="center" vertical="center" wrapText="1"/>
      <protection locked="0"/>
    </xf>
    <xf numFmtId="0" fontId="53" fillId="0" borderId="70" xfId="0" applyFont="1" applyBorder="1" applyAlignment="1" applyProtection="1">
      <alignment horizontal="left" vertical="center" wrapText="1"/>
      <protection locked="0"/>
    </xf>
    <xf numFmtId="0" fontId="53" fillId="0" borderId="25" xfId="0" applyFont="1" applyBorder="1" applyAlignment="1" applyProtection="1">
      <alignment horizontal="center" vertical="center" wrapText="1"/>
      <protection locked="0"/>
    </xf>
    <xf numFmtId="38" fontId="53" fillId="0" borderId="70"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3"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1" xfId="0" applyFont="1" applyBorder="1" applyAlignment="1">
      <alignment horizontal="center" vertical="center"/>
    </xf>
    <xf numFmtId="0" fontId="59" fillId="0" borderId="0" xfId="0" applyFont="1">
      <alignment vertical="center"/>
    </xf>
    <xf numFmtId="0" fontId="61" fillId="0" borderId="0" xfId="42" applyFont="1">
      <alignment vertical="center"/>
    </xf>
    <xf numFmtId="0" fontId="13" fillId="35" borderId="61" xfId="0" applyFont="1" applyFill="1" applyBorder="1" applyAlignment="1" applyProtection="1">
      <alignment horizontal="center" vertical="center" wrapText="1"/>
      <protection locked="0"/>
    </xf>
    <xf numFmtId="0" fontId="53" fillId="0" borderId="68" xfId="46" applyNumberFormat="1" applyFont="1" applyFill="1" applyBorder="1" applyAlignment="1" applyProtection="1">
      <alignment horizontal="center" vertical="center" wrapText="1"/>
      <protection locked="0"/>
    </xf>
    <xf numFmtId="0" fontId="53" fillId="0" borderId="25" xfId="46" applyNumberFormat="1" applyFont="1" applyFill="1" applyBorder="1" applyAlignment="1" applyProtection="1">
      <alignment horizontal="center" vertical="center" wrapText="1"/>
      <protection locked="0"/>
    </xf>
    <xf numFmtId="183" fontId="64" fillId="0" borderId="25" xfId="46" quotePrefix="1" applyNumberFormat="1" applyFont="1" applyFill="1" applyBorder="1" applyAlignment="1" applyProtection="1">
      <alignment horizontal="center" vertical="center" shrinkToFit="1"/>
      <protection locked="0"/>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180" fontId="36" fillId="34" borderId="0" xfId="0" applyNumberFormat="1" applyFont="1" applyFill="1" applyAlignment="1">
      <alignment horizontal="right"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lignment vertical="center"/>
    </xf>
    <xf numFmtId="0" fontId="36" fillId="33" borderId="0" xfId="0" applyFont="1" applyFill="1">
      <alignment vertical="center"/>
    </xf>
    <xf numFmtId="0" fontId="36" fillId="33" borderId="5" xfId="0" applyFont="1" applyFill="1" applyBorder="1">
      <alignment vertical="center"/>
    </xf>
    <xf numFmtId="0" fontId="33" fillId="0" borderId="0" xfId="0" applyFont="1" applyAlignment="1">
      <alignment vertical="center" wrapText="1"/>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55" fillId="0" borderId="58" xfId="0" applyFont="1" applyBorder="1" applyAlignment="1" applyProtection="1">
      <alignment horizontal="left" vertical="center" wrapText="1"/>
      <protection locked="0"/>
    </xf>
    <xf numFmtId="0" fontId="55" fillId="0" borderId="11" xfId="0" applyFont="1" applyBorder="1" applyAlignment="1" applyProtection="1">
      <alignment horizontal="left" vertical="center" wrapText="1"/>
      <protection locked="0"/>
    </xf>
    <xf numFmtId="0" fontId="55" fillId="0" borderId="21" xfId="0" applyFont="1" applyBorder="1" applyAlignment="1" applyProtection="1">
      <alignment horizontal="left" vertical="center" wrapText="1"/>
      <protection locked="0"/>
    </xf>
    <xf numFmtId="0" fontId="13" fillId="0" borderId="58"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55" fillId="0" borderId="58"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44" fillId="37" borderId="58"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6"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56" fillId="0" borderId="28"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20" xfId="0" applyFont="1" applyBorder="1" applyAlignment="1">
      <alignment horizontal="center" vertical="center" wrapText="1"/>
    </xf>
    <xf numFmtId="0" fontId="0" fillId="37" borderId="58"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63" fillId="37" borderId="63" xfId="0" applyFont="1" applyFill="1" applyBorder="1" applyAlignment="1">
      <alignment horizontal="center" vertical="center" wrapText="1"/>
    </xf>
    <xf numFmtId="0" fontId="63" fillId="37" borderId="9" xfId="0" applyFont="1" applyFill="1" applyBorder="1" applyAlignment="1">
      <alignment horizontal="center" vertical="center" wrapText="1"/>
    </xf>
    <xf numFmtId="0" fontId="63" fillId="37" borderId="12" xfId="0" applyFont="1" applyFill="1" applyBorder="1" applyAlignment="1">
      <alignment horizontal="center" vertical="center" wrapText="1"/>
    </xf>
    <xf numFmtId="0" fontId="0" fillId="37" borderId="58"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53" fillId="0" borderId="22" xfId="42" applyFont="1" applyBorder="1">
      <alignment vertical="center"/>
    </xf>
    <xf numFmtId="0" fontId="49" fillId="35" borderId="22" xfId="42" applyFont="1" applyFill="1" applyBorder="1" applyAlignment="1">
      <alignment horizontal="left" vertical="center"/>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7"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0" xfId="0" applyFont="1" applyAlignment="1">
      <alignment vertical="center" wrapText="1"/>
    </xf>
    <xf numFmtId="0" fontId="35" fillId="0" borderId="0" xfId="0" applyFo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4" borderId="0" xfId="0" applyFont="1" applyFill="1" applyAlignment="1">
      <alignment vertical="center" wrapText="1"/>
    </xf>
    <xf numFmtId="0" fontId="53" fillId="35" borderId="53" xfId="0" applyFont="1" applyFill="1" applyBorder="1" applyAlignment="1" applyProtection="1">
      <alignment horizontal="center" vertical="center" wrapText="1"/>
      <protection locked="0"/>
    </xf>
    <xf numFmtId="0" fontId="53" fillId="35" borderId="22" xfId="0" applyFont="1" applyFill="1" applyBorder="1" applyAlignment="1" applyProtection="1">
      <alignment horizontal="center" vertical="center" wrapText="1"/>
      <protection locked="0"/>
    </xf>
    <xf numFmtId="0" fontId="53" fillId="35" borderId="10" xfId="0" applyFont="1" applyFill="1" applyBorder="1" applyAlignment="1" applyProtection="1">
      <alignment horizontal="center" vertical="center" wrapText="1"/>
      <protection locked="0"/>
    </xf>
    <xf numFmtId="0" fontId="0" fillId="0" borderId="0" xfId="0" quotePrefix="1">
      <alignment vertical="center"/>
    </xf>
    <xf numFmtId="0" fontId="13" fillId="35" borderId="61" xfId="46" applyNumberFormat="1" applyFont="1" applyFill="1" applyBorder="1" applyAlignment="1" applyProtection="1">
      <alignment horizontal="center" vertical="center" wrapText="1"/>
      <protection locked="0"/>
    </xf>
    <xf numFmtId="0" fontId="13" fillId="35" borderId="20" xfId="46" applyNumberFormat="1" applyFont="1" applyFill="1" applyBorder="1" applyAlignment="1" applyProtection="1">
      <alignment horizontal="center" vertical="center" wrapText="1"/>
      <protection locked="0"/>
    </xf>
    <xf numFmtId="183" fontId="0" fillId="35" borderId="20" xfId="46" applyNumberFormat="1" applyFont="1" applyFill="1" applyBorder="1" applyAlignment="1" applyProtection="1">
      <alignment horizontal="center" vertical="center" wrapText="1"/>
      <protection locked="0"/>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5"/>
  <cols>
    <col min="1" max="16384" width="9" style="125"/>
  </cols>
  <sheetData>
    <row r="1" spans="1:2">
      <c r="A1" s="125" t="s">
        <v>10</v>
      </c>
    </row>
    <row r="2" spans="1:2">
      <c r="A2" s="125" t="s">
        <v>11</v>
      </c>
      <c r="B2" s="125">
        <v>1</v>
      </c>
    </row>
    <row r="3" spans="1:2">
      <c r="A3" s="125" t="s">
        <v>12</v>
      </c>
      <c r="B3" s="125">
        <v>2</v>
      </c>
    </row>
    <row r="4" spans="1:2">
      <c r="A4" s="125" t="s">
        <v>13</v>
      </c>
      <c r="B4" s="125">
        <v>3</v>
      </c>
    </row>
    <row r="5" spans="1:2">
      <c r="A5" s="125" t="s">
        <v>14</v>
      </c>
      <c r="B5" s="125">
        <v>4</v>
      </c>
    </row>
    <row r="6" spans="1:2">
      <c r="A6" s="125" t="s">
        <v>15</v>
      </c>
      <c r="B6" s="125">
        <v>5</v>
      </c>
    </row>
    <row r="7" spans="1:2">
      <c r="A7" s="125" t="s">
        <v>16</v>
      </c>
      <c r="B7" s="125">
        <v>6</v>
      </c>
    </row>
    <row r="8" spans="1:2">
      <c r="A8" s="125" t="s">
        <v>17</v>
      </c>
      <c r="B8" s="125">
        <v>7</v>
      </c>
    </row>
    <row r="9" spans="1:2">
      <c r="A9" s="125" t="s">
        <v>18</v>
      </c>
      <c r="B9" s="125">
        <v>8</v>
      </c>
    </row>
    <row r="10" spans="1:2">
      <c r="A10" s="125" t="s">
        <v>19</v>
      </c>
      <c r="B10" s="125">
        <v>9</v>
      </c>
    </row>
    <row r="11" spans="1:2">
      <c r="A11" s="125" t="s">
        <v>20</v>
      </c>
      <c r="B11" s="125">
        <v>10</v>
      </c>
    </row>
    <row r="12" spans="1:2">
      <c r="A12" s="125" t="s">
        <v>21</v>
      </c>
      <c r="B12" s="125">
        <v>11</v>
      </c>
    </row>
    <row r="13" spans="1:2">
      <c r="A13" s="125" t="s">
        <v>22</v>
      </c>
      <c r="B13" s="125">
        <v>12</v>
      </c>
    </row>
    <row r="14" spans="1:2">
      <c r="A14" s="125" t="s">
        <v>23</v>
      </c>
      <c r="B14" s="125">
        <v>13</v>
      </c>
    </row>
    <row r="15" spans="1:2">
      <c r="A15" s="125" t="s">
        <v>24</v>
      </c>
      <c r="B15" s="125">
        <v>14</v>
      </c>
    </row>
    <row r="16" spans="1:2">
      <c r="A16" s="125" t="s">
        <v>25</v>
      </c>
      <c r="B16" s="125">
        <v>15</v>
      </c>
    </row>
    <row r="17" spans="1:2">
      <c r="A17" s="125" t="s">
        <v>26</v>
      </c>
      <c r="B17" s="125">
        <v>16</v>
      </c>
    </row>
    <row r="18" spans="1:2">
      <c r="A18" s="125" t="s">
        <v>27</v>
      </c>
      <c r="B18" s="125">
        <v>17</v>
      </c>
    </row>
    <row r="19" spans="1:2">
      <c r="A19" s="125" t="s">
        <v>28</v>
      </c>
      <c r="B19" s="125">
        <v>18</v>
      </c>
    </row>
    <row r="20" spans="1:2">
      <c r="A20" s="125" t="s">
        <v>29</v>
      </c>
      <c r="B20" s="125">
        <v>19</v>
      </c>
    </row>
    <row r="21" spans="1:2">
      <c r="A21" s="125" t="s">
        <v>30</v>
      </c>
      <c r="B21" s="125">
        <v>20</v>
      </c>
    </row>
    <row r="22" spans="1:2">
      <c r="A22" s="125" t="s">
        <v>31</v>
      </c>
      <c r="B22" s="125">
        <v>21</v>
      </c>
    </row>
    <row r="23" spans="1:2">
      <c r="A23" s="125" t="s">
        <v>32</v>
      </c>
      <c r="B23" s="125">
        <v>22</v>
      </c>
    </row>
    <row r="24" spans="1:2">
      <c r="A24" s="125" t="s">
        <v>33</v>
      </c>
      <c r="B24" s="125">
        <v>23</v>
      </c>
    </row>
    <row r="25" spans="1:2">
      <c r="A25" s="125" t="s">
        <v>34</v>
      </c>
      <c r="B25" s="125">
        <v>24</v>
      </c>
    </row>
    <row r="26" spans="1:2">
      <c r="A26" s="125" t="s">
        <v>35</v>
      </c>
      <c r="B26" s="125">
        <v>25</v>
      </c>
    </row>
    <row r="27" spans="1:2">
      <c r="A27" s="125" t="s">
        <v>36</v>
      </c>
      <c r="B27" s="125">
        <v>26</v>
      </c>
    </row>
    <row r="28" spans="1:2">
      <c r="A28" s="125" t="s">
        <v>37</v>
      </c>
      <c r="B28" s="125">
        <v>27</v>
      </c>
    </row>
    <row r="29" spans="1:2">
      <c r="A29" s="125" t="s">
        <v>38</v>
      </c>
      <c r="B29" s="125">
        <v>28</v>
      </c>
    </row>
    <row r="30" spans="1:2">
      <c r="A30" s="125" t="s">
        <v>39</v>
      </c>
      <c r="B30" s="125">
        <v>29</v>
      </c>
    </row>
    <row r="31" spans="1:2">
      <c r="A31" s="125" t="s">
        <v>40</v>
      </c>
      <c r="B31" s="125">
        <v>30</v>
      </c>
    </row>
    <row r="32" spans="1:2">
      <c r="A32" s="125" t="s">
        <v>41</v>
      </c>
      <c r="B32" s="125">
        <v>31</v>
      </c>
    </row>
    <row r="33" spans="1:2">
      <c r="A33" s="125" t="s">
        <v>42</v>
      </c>
      <c r="B33" s="125">
        <v>32</v>
      </c>
    </row>
    <row r="34" spans="1:2">
      <c r="A34" s="125" t="s">
        <v>43</v>
      </c>
      <c r="B34" s="125">
        <v>33</v>
      </c>
    </row>
    <row r="35" spans="1:2">
      <c r="A35" s="125" t="s">
        <v>44</v>
      </c>
      <c r="B35" s="125">
        <v>34</v>
      </c>
    </row>
    <row r="36" spans="1:2">
      <c r="A36" s="125" t="s">
        <v>45</v>
      </c>
      <c r="B36" s="125">
        <v>35</v>
      </c>
    </row>
    <row r="37" spans="1:2">
      <c r="A37" s="125" t="s">
        <v>46</v>
      </c>
      <c r="B37" s="125">
        <v>36</v>
      </c>
    </row>
    <row r="38" spans="1:2">
      <c r="A38" s="125" t="s">
        <v>47</v>
      </c>
      <c r="B38" s="125">
        <v>37</v>
      </c>
    </row>
    <row r="39" spans="1:2">
      <c r="A39" s="125" t="s">
        <v>48</v>
      </c>
      <c r="B39" s="125">
        <v>38</v>
      </c>
    </row>
    <row r="40" spans="1:2">
      <c r="A40" s="125" t="s">
        <v>49</v>
      </c>
      <c r="B40" s="125">
        <v>39</v>
      </c>
    </row>
    <row r="41" spans="1:2">
      <c r="A41" s="125" t="s">
        <v>50</v>
      </c>
      <c r="B41" s="125">
        <v>40</v>
      </c>
    </row>
    <row r="42" spans="1:2">
      <c r="A42" s="125" t="s">
        <v>51</v>
      </c>
      <c r="B42" s="125">
        <v>41</v>
      </c>
    </row>
    <row r="43" spans="1:2">
      <c r="A43" s="125" t="s">
        <v>52</v>
      </c>
      <c r="B43" s="125">
        <v>42</v>
      </c>
    </row>
    <row r="44" spans="1:2">
      <c r="A44" s="125" t="s">
        <v>53</v>
      </c>
      <c r="B44" s="125">
        <v>43</v>
      </c>
    </row>
    <row r="45" spans="1:2">
      <c r="A45" s="125" t="s">
        <v>54</v>
      </c>
      <c r="B45" s="125">
        <v>44</v>
      </c>
    </row>
    <row r="46" spans="1:2">
      <c r="A46" s="125" t="s">
        <v>55</v>
      </c>
      <c r="B46" s="125">
        <v>45</v>
      </c>
    </row>
    <row r="47" spans="1:2">
      <c r="A47" s="125" t="s">
        <v>56</v>
      </c>
      <c r="B47" s="125">
        <v>46</v>
      </c>
    </row>
    <row r="48" spans="1:2">
      <c r="A48" s="125" t="s">
        <v>57</v>
      </c>
      <c r="B48" s="125">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25">
      <c r="A3" s="5"/>
      <c r="H3" s="178" t="s">
        <v>0</v>
      </c>
      <c r="I3" s="178"/>
      <c r="J3" s="178"/>
    </row>
    <row r="4" spans="1:11" s="6" customFormat="1" ht="14.25">
      <c r="A4" s="5"/>
      <c r="H4" s="179" t="s">
        <v>1</v>
      </c>
      <c r="I4" s="179"/>
      <c r="J4" s="179"/>
    </row>
    <row r="5" spans="1:11" s="6" customFormat="1" ht="14.25">
      <c r="A5" s="5"/>
      <c r="G5" s="180"/>
      <c r="H5" s="181"/>
      <c r="I5" s="181"/>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82" t="e">
        <f>#REF!</f>
        <v>#REF!</v>
      </c>
      <c r="F10" s="182"/>
      <c r="G10" s="182"/>
      <c r="H10" s="182"/>
      <c r="I10" s="6" t="s">
        <v>59</v>
      </c>
      <c r="K10" s="1" t="s">
        <v>60</v>
      </c>
    </row>
    <row r="11" spans="1:11">
      <c r="A11" s="2"/>
    </row>
    <row r="12" spans="1:11">
      <c r="A12" s="2"/>
    </row>
    <row r="13" spans="1:11">
      <c r="A13" s="2"/>
    </row>
    <row r="14" spans="1:11">
      <c r="A14" s="2"/>
    </row>
    <row r="15" spans="1:11" ht="14.25">
      <c r="A15" s="183" t="s">
        <v>61</v>
      </c>
      <c r="B15" s="184"/>
      <c r="C15" s="184"/>
      <c r="D15" s="184"/>
      <c r="E15" s="184"/>
      <c r="F15" s="184"/>
      <c r="G15" s="184"/>
      <c r="H15" s="184"/>
      <c r="I15" s="184"/>
      <c r="J15" s="184"/>
    </row>
    <row r="16" spans="1:11" ht="14.25">
      <c r="A16" s="5" t="s">
        <v>62</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77" t="s">
        <v>63</v>
      </c>
      <c r="C22" s="177"/>
      <c r="D22" s="177"/>
      <c r="E22" s="177"/>
      <c r="F22" s="177"/>
      <c r="G22" s="177"/>
      <c r="H22" s="177"/>
      <c r="I22" s="177"/>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5"/>
  <cols>
    <col min="1" max="1" width="18" style="1" bestFit="1" customWidth="1"/>
    <col min="2" max="15" width="5.375" style="1" customWidth="1"/>
    <col min="16" max="16384" width="9" style="1"/>
  </cols>
  <sheetData>
    <row r="1" spans="1:15">
      <c r="A1" s="4" t="s">
        <v>64</v>
      </c>
    </row>
    <row r="2" spans="1:15">
      <c r="A2" s="4"/>
    </row>
    <row r="3" spans="1:15" ht="14.25" thickBot="1">
      <c r="A3" s="4"/>
    </row>
    <row r="4" spans="1:15" ht="14.25" thickBot="1">
      <c r="A4" s="235" t="s">
        <v>65</v>
      </c>
      <c r="B4" s="235"/>
      <c r="C4" s="235"/>
      <c r="D4" s="235"/>
      <c r="E4" s="235"/>
      <c r="F4" s="235"/>
      <c r="G4" s="235"/>
      <c r="H4" s="236"/>
      <c r="I4" s="230" t="s">
        <v>66</v>
      </c>
      <c r="J4" s="231"/>
      <c r="K4" s="231"/>
      <c r="L4" s="231"/>
      <c r="M4" s="231"/>
      <c r="N4" s="231"/>
      <c r="O4" s="232"/>
    </row>
    <row r="5" spans="1:15" ht="27" customHeight="1" thickBot="1">
      <c r="A5" s="238"/>
      <c r="B5" s="239"/>
      <c r="C5" s="239"/>
      <c r="D5" s="239"/>
      <c r="E5" s="239"/>
      <c r="F5" s="239"/>
      <c r="G5" s="239"/>
      <c r="H5" s="240"/>
      <c r="I5" s="227"/>
      <c r="J5" s="228"/>
      <c r="K5" s="228"/>
      <c r="L5" s="228"/>
      <c r="M5" s="228"/>
      <c r="N5" s="228"/>
      <c r="O5" s="229"/>
    </row>
    <row r="6" spans="1:15">
      <c r="A6" s="4"/>
    </row>
    <row r="7" spans="1:15">
      <c r="A7" s="4"/>
    </row>
    <row r="8" spans="1:15" ht="14.25" thickBot="1">
      <c r="A8" s="4" t="s">
        <v>67</v>
      </c>
      <c r="L8" s="233" t="s">
        <v>68</v>
      </c>
      <c r="M8" s="233"/>
      <c r="N8" s="233"/>
      <c r="O8" s="233"/>
    </row>
    <row r="9" spans="1:15" ht="14.25" thickBot="1">
      <c r="A9" s="225" t="s">
        <v>69</v>
      </c>
      <c r="B9" s="226"/>
      <c r="C9" s="225" t="s">
        <v>70</v>
      </c>
      <c r="D9" s="237"/>
      <c r="E9" s="226"/>
      <c r="F9" s="234" t="s">
        <v>71</v>
      </c>
      <c r="G9" s="235"/>
      <c r="H9" s="236"/>
      <c r="I9" s="234" t="s">
        <v>72</v>
      </c>
      <c r="J9" s="235"/>
      <c r="K9" s="236"/>
      <c r="L9" s="234" t="s">
        <v>73</v>
      </c>
      <c r="M9" s="235"/>
      <c r="N9" s="235"/>
      <c r="O9" s="236"/>
    </row>
    <row r="10" spans="1:15" ht="13.5" customHeight="1">
      <c r="A10" s="23"/>
      <c r="B10" s="25"/>
      <c r="C10" s="23"/>
      <c r="D10" s="24"/>
      <c r="E10" s="42" t="s">
        <v>74</v>
      </c>
      <c r="F10" s="47"/>
      <c r="G10" s="26"/>
      <c r="H10" s="48" t="s">
        <v>75</v>
      </c>
      <c r="I10" s="47"/>
      <c r="J10" s="26"/>
      <c r="K10" s="48" t="s">
        <v>3</v>
      </c>
      <c r="L10" s="47"/>
      <c r="M10" s="26"/>
      <c r="N10" s="26"/>
      <c r="O10" s="34"/>
    </row>
    <row r="11" spans="1:15">
      <c r="A11" s="223" t="s">
        <v>76</v>
      </c>
      <c r="B11" s="224"/>
      <c r="C11" s="43"/>
      <c r="D11" s="31"/>
      <c r="E11" s="44"/>
      <c r="F11" s="49"/>
      <c r="G11" s="32"/>
      <c r="H11" s="50"/>
      <c r="I11" s="49"/>
      <c r="J11" s="32"/>
      <c r="K11" s="50"/>
      <c r="L11" s="47"/>
      <c r="M11" s="26"/>
      <c r="N11" s="26"/>
      <c r="O11" s="34"/>
    </row>
    <row r="12" spans="1:15">
      <c r="A12" s="223" t="s">
        <v>77</v>
      </c>
      <c r="B12" s="224"/>
      <c r="C12" s="203"/>
      <c r="D12" s="204"/>
      <c r="E12" s="205"/>
      <c r="F12" s="206"/>
      <c r="G12" s="207"/>
      <c r="H12" s="208"/>
      <c r="I12" s="209"/>
      <c r="J12" s="210"/>
      <c r="K12" s="211"/>
      <c r="L12" s="47"/>
      <c r="M12" s="26"/>
      <c r="N12" s="26"/>
      <c r="O12" s="34"/>
    </row>
    <row r="13" spans="1:15">
      <c r="A13" s="221" t="s">
        <v>78</v>
      </c>
      <c r="B13" s="222"/>
      <c r="C13" s="203"/>
      <c r="D13" s="204"/>
      <c r="E13" s="205"/>
      <c r="F13" s="206"/>
      <c r="G13" s="207"/>
      <c r="H13" s="208"/>
      <c r="I13" s="209"/>
      <c r="J13" s="210"/>
      <c r="K13" s="211"/>
      <c r="L13" s="47"/>
      <c r="M13" s="26"/>
      <c r="N13" s="26"/>
      <c r="O13" s="34"/>
    </row>
    <row r="14" spans="1:15">
      <c r="A14" s="23"/>
      <c r="B14" s="25"/>
      <c r="C14" s="43"/>
      <c r="D14" s="31"/>
      <c r="E14" s="44"/>
      <c r="F14" s="49"/>
      <c r="G14" s="32"/>
      <c r="H14" s="50"/>
      <c r="I14" s="49"/>
      <c r="J14" s="32"/>
      <c r="K14" s="50"/>
      <c r="L14" s="47"/>
      <c r="M14" s="26"/>
      <c r="N14" s="26"/>
      <c r="O14" s="34"/>
    </row>
    <row r="15" spans="1:15">
      <c r="A15" s="223" t="s">
        <v>76</v>
      </c>
      <c r="B15" s="224"/>
      <c r="C15" s="43"/>
      <c r="D15" s="31"/>
      <c r="E15" s="44"/>
      <c r="F15" s="49"/>
      <c r="G15" s="32"/>
      <c r="H15" s="50"/>
      <c r="I15" s="49"/>
      <c r="J15" s="32"/>
      <c r="K15" s="50"/>
      <c r="L15" s="47"/>
      <c r="M15" s="26"/>
      <c r="N15" s="26"/>
      <c r="O15" s="34"/>
    </row>
    <row r="16" spans="1:15">
      <c r="A16" s="223" t="s">
        <v>77</v>
      </c>
      <c r="B16" s="224"/>
      <c r="C16" s="203"/>
      <c r="D16" s="204"/>
      <c r="E16" s="205"/>
      <c r="F16" s="206"/>
      <c r="G16" s="207"/>
      <c r="H16" s="208"/>
      <c r="I16" s="209"/>
      <c r="J16" s="210"/>
      <c r="K16" s="211"/>
      <c r="L16" s="47"/>
      <c r="M16" s="26"/>
      <c r="N16" s="26"/>
      <c r="O16" s="34"/>
    </row>
    <row r="17" spans="1:17">
      <c r="A17" s="221" t="s">
        <v>79</v>
      </c>
      <c r="B17" s="222"/>
      <c r="C17" s="203"/>
      <c r="D17" s="204"/>
      <c r="E17" s="205"/>
      <c r="F17" s="206"/>
      <c r="G17" s="207"/>
      <c r="H17" s="208"/>
      <c r="I17" s="209"/>
      <c r="J17" s="210"/>
      <c r="K17" s="211"/>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4.25" thickBot="1">
      <c r="A19" s="201" t="s">
        <v>80</v>
      </c>
      <c r="B19" s="202"/>
      <c r="C19" s="212" t="str">
        <f>IF((C12+C16)=0,"",(C12+C16))</f>
        <v/>
      </c>
      <c r="D19" s="213"/>
      <c r="E19" s="214"/>
      <c r="F19" s="215" t="str">
        <f>IF((F12+F16)=0,"",(F12+F16))</f>
        <v/>
      </c>
      <c r="G19" s="216"/>
      <c r="H19" s="217"/>
      <c r="I19" s="218" t="str">
        <f>IF((I12+I16)=0,"",(I12+I16))</f>
        <v/>
      </c>
      <c r="J19" s="219"/>
      <c r="K19" s="220"/>
      <c r="L19" s="53"/>
      <c r="M19" s="36"/>
      <c r="N19" s="36"/>
      <c r="O19" s="37"/>
      <c r="P19" s="1" t="s">
        <v>81</v>
      </c>
    </row>
    <row r="20" spans="1:17">
      <c r="A20" s="4"/>
    </row>
    <row r="21" spans="1:17">
      <c r="A21" s="4"/>
    </row>
    <row r="22" spans="1:17">
      <c r="A22" s="4"/>
      <c r="B22" s="248"/>
      <c r="C22" s="248"/>
      <c r="D22" s="248"/>
      <c r="E22" s="248"/>
      <c r="F22" s="248"/>
      <c r="G22" s="248"/>
      <c r="H22" s="248"/>
      <c r="I22" s="248"/>
      <c r="J22" s="248"/>
      <c r="K22" s="248"/>
      <c r="L22" s="248"/>
      <c r="M22" s="248"/>
      <c r="N22" s="248"/>
      <c r="O22" s="248"/>
    </row>
    <row r="23" spans="1:17" ht="14.25" thickBot="1">
      <c r="A23" s="4" t="s">
        <v>82</v>
      </c>
      <c r="L23" s="233" t="str">
        <f>L8</f>
        <v>　○年　　月　　日現在</v>
      </c>
      <c r="M23" s="233"/>
      <c r="N23" s="233"/>
      <c r="O23" s="233"/>
      <c r="P23" s="1" t="s">
        <v>83</v>
      </c>
    </row>
    <row r="24" spans="1:17" ht="13.5" customHeight="1">
      <c r="A24" s="19" t="s">
        <v>84</v>
      </c>
      <c r="B24" s="249" t="s">
        <v>85</v>
      </c>
      <c r="C24" s="249"/>
      <c r="D24" s="249"/>
      <c r="E24" s="249"/>
      <c r="F24" s="249"/>
      <c r="G24" s="249"/>
      <c r="H24" s="249"/>
      <c r="I24" s="249"/>
      <c r="J24" s="249"/>
      <c r="K24" s="249"/>
      <c r="L24" s="249" t="s">
        <v>85</v>
      </c>
      <c r="M24" s="249"/>
      <c r="N24" s="249"/>
      <c r="O24" s="250"/>
    </row>
    <row r="25" spans="1:17" ht="13.5" customHeight="1">
      <c r="A25" s="17" t="s">
        <v>86</v>
      </c>
      <c r="B25" s="24"/>
      <c r="C25" s="24"/>
      <c r="D25" s="24"/>
      <c r="E25" s="24"/>
      <c r="F25" s="24"/>
      <c r="G25" s="24"/>
      <c r="H25" s="24"/>
      <c r="I25" s="24"/>
      <c r="J25" s="24"/>
      <c r="K25" s="24"/>
      <c r="L25" s="24"/>
      <c r="M25" s="24"/>
      <c r="N25" s="24"/>
      <c r="O25" s="25"/>
    </row>
    <row r="26" spans="1:17" ht="14.2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4.25" thickBot="1">
      <c r="A42" s="4" t="s">
        <v>97</v>
      </c>
    </row>
    <row r="43" spans="1:15">
      <c r="A43" s="185" t="s">
        <v>98</v>
      </c>
      <c r="B43" s="198" t="s">
        <v>99</v>
      </c>
      <c r="C43" s="199"/>
      <c r="D43" s="199"/>
      <c r="E43" s="199"/>
      <c r="F43" s="199"/>
      <c r="G43" s="199"/>
      <c r="H43" s="199"/>
      <c r="I43" s="200"/>
      <c r="J43" s="192" t="s">
        <v>100</v>
      </c>
      <c r="K43" s="193"/>
      <c r="L43" s="194"/>
      <c r="M43" s="192" t="s">
        <v>101</v>
      </c>
      <c r="N43" s="193"/>
      <c r="O43" s="194"/>
    </row>
    <row r="44" spans="1:15" ht="14.25" thickBot="1">
      <c r="A44" s="186"/>
      <c r="B44" s="187" t="str">
        <f>L8</f>
        <v>　○年　　月　　日現在</v>
      </c>
      <c r="C44" s="188"/>
      <c r="D44" s="188"/>
      <c r="E44" s="189"/>
      <c r="F44" s="190" t="s">
        <v>102</v>
      </c>
      <c r="G44" s="188"/>
      <c r="H44" s="188"/>
      <c r="I44" s="191"/>
      <c r="J44" s="195"/>
      <c r="K44" s="196"/>
      <c r="L44" s="197"/>
      <c r="M44" s="195"/>
      <c r="N44" s="196"/>
      <c r="O44" s="197"/>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41"/>
      <c r="C47" s="242"/>
      <c r="D47" s="243"/>
      <c r="E47" s="70" t="str">
        <f>IF(A47="","",(B47/A47)*100)</f>
        <v/>
      </c>
      <c r="F47" s="244"/>
      <c r="G47" s="242"/>
      <c r="H47" s="243"/>
      <c r="I47" s="71" t="str">
        <f>IF(A47="","",(F47/A47)*100)</f>
        <v/>
      </c>
      <c r="J47" s="241"/>
      <c r="K47" s="243"/>
      <c r="L47" s="71"/>
      <c r="M47" s="245"/>
      <c r="N47" s="246"/>
      <c r="O47" s="247"/>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41"/>
      <c r="C51" s="242"/>
      <c r="D51" s="243"/>
      <c r="E51" s="70" t="str">
        <f>IF(A47="","",(B51/A51)*100)</f>
        <v/>
      </c>
      <c r="F51" s="244"/>
      <c r="G51" s="242"/>
      <c r="H51" s="243"/>
      <c r="I51" s="71" t="str">
        <f>IF(A47="","",(F51/A51)*100)</f>
        <v/>
      </c>
      <c r="J51" s="241"/>
      <c r="K51" s="243"/>
      <c r="L51" s="71"/>
      <c r="M51" s="245"/>
      <c r="N51" s="246"/>
      <c r="O51" s="247"/>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12C1-1A5F-4C5A-B219-0CDB14617FBF}">
  <sheetPr>
    <outlinePr summaryRight="0"/>
    <pageSetUpPr fitToPage="1"/>
  </sheetPr>
  <dimension ref="A1:W27"/>
  <sheetViews>
    <sheetView showGridLines="0" tabSelected="1" zoomScaleNormal="100" zoomScaleSheetLayoutView="55" workbookViewId="0">
      <pane xSplit="2" ySplit="14" topLeftCell="C15" activePane="bottomRight" state="frozen"/>
      <selection activeCell="J23" sqref="J23"/>
      <selection pane="topRight" activeCell="J23" sqref="J23"/>
      <selection pane="bottomLeft" activeCell="J23" sqref="J23"/>
      <selection pane="bottomRight" activeCell="A5" sqref="A5:B5"/>
    </sheetView>
  </sheetViews>
  <sheetFormatPr defaultColWidth="9" defaultRowHeight="12"/>
  <cols>
    <col min="1" max="1" width="22.625" style="102" customWidth="1"/>
    <col min="2" max="2" width="5.625" style="102" bestFit="1" customWidth="1"/>
    <col min="3" max="13" width="27.625" style="102" customWidth="1"/>
    <col min="14" max="14" width="19.625" style="102" customWidth="1"/>
    <col min="15" max="15" width="12.75" style="102" bestFit="1" customWidth="1"/>
    <col min="16" max="16" width="27.625" style="102" customWidth="1"/>
    <col min="17" max="19" width="9" style="102"/>
    <col min="20" max="20" width="9" style="102" customWidth="1"/>
    <col min="21" max="16384" width="9" style="102"/>
  </cols>
  <sheetData>
    <row r="1" spans="1:23" ht="41.25" customHeight="1">
      <c r="A1" s="171" t="s">
        <v>261</v>
      </c>
      <c r="C1" s="100"/>
      <c r="D1" s="100"/>
      <c r="E1" s="100"/>
      <c r="F1" s="100"/>
      <c r="G1" s="100"/>
      <c r="H1" s="100"/>
      <c r="I1" s="100"/>
      <c r="J1" s="100"/>
      <c r="K1" s="100"/>
      <c r="L1" s="100"/>
      <c r="M1" s="100"/>
      <c r="N1" s="100"/>
      <c r="O1" s="100"/>
      <c r="P1" s="100"/>
    </row>
    <row r="2" spans="1:23" ht="48" hidden="1" customHeight="1">
      <c r="A2" s="104" t="str">
        <f>'管理用（このシートは削除しないでください）'!$E$5</f>
        <v>施設整備促進支援事業</v>
      </c>
      <c r="B2" s="101"/>
      <c r="C2" s="152" t="s">
        <v>244</v>
      </c>
      <c r="P2" s="105"/>
      <c r="R2" s="139"/>
    </row>
    <row r="3" spans="1:23" ht="27.75" customHeight="1">
      <c r="A3" s="172" t="s">
        <v>262</v>
      </c>
      <c r="B3" s="101"/>
      <c r="C3" s="152"/>
      <c r="P3" s="105"/>
      <c r="R3" s="139"/>
    </row>
    <row r="4" spans="1:23" ht="27.75" customHeight="1">
      <c r="A4" s="172" t="s">
        <v>263</v>
      </c>
      <c r="B4" s="101"/>
      <c r="C4" s="152"/>
      <c r="P4" s="105"/>
      <c r="R4" s="139"/>
    </row>
    <row r="5" spans="1:23" ht="24" customHeight="1">
      <c r="A5" s="283" t="s">
        <v>257</v>
      </c>
      <c r="B5" s="283"/>
      <c r="C5" s="284"/>
      <c r="D5" s="284"/>
      <c r="P5" s="105"/>
      <c r="R5" s="139"/>
    </row>
    <row r="6" spans="1:23" ht="24" customHeight="1">
      <c r="A6" s="283" t="s">
        <v>258</v>
      </c>
      <c r="B6" s="283"/>
      <c r="C6" s="284"/>
      <c r="D6" s="284"/>
      <c r="P6" s="105"/>
      <c r="R6" s="139"/>
    </row>
    <row r="7" spans="1:23" ht="24" customHeight="1">
      <c r="A7" s="283" t="s">
        <v>259</v>
      </c>
      <c r="B7" s="283"/>
      <c r="C7" s="284"/>
      <c r="D7" s="284"/>
      <c r="P7" s="105"/>
      <c r="R7" s="139"/>
    </row>
    <row r="8" spans="1:23" ht="24" customHeight="1">
      <c r="A8" s="283" t="s">
        <v>260</v>
      </c>
      <c r="B8" s="283"/>
      <c r="C8" s="284"/>
      <c r="D8" s="284"/>
      <c r="P8" s="105"/>
      <c r="R8" s="139"/>
    </row>
    <row r="9" spans="1:23" ht="11.25" customHeight="1" thickBot="1">
      <c r="A9" s="104"/>
      <c r="B9" s="101"/>
      <c r="C9" s="152"/>
      <c r="P9" s="105"/>
      <c r="R9" s="139"/>
    </row>
    <row r="10" spans="1:23" s="106" customFormat="1" ht="36.75" customHeight="1">
      <c r="A10" s="285" t="s">
        <v>9</v>
      </c>
      <c r="B10" s="288" t="s">
        <v>7</v>
      </c>
      <c r="C10" s="272" t="s">
        <v>106</v>
      </c>
      <c r="D10" s="272" t="s">
        <v>107</v>
      </c>
      <c r="E10" s="272" t="s">
        <v>108</v>
      </c>
      <c r="F10" s="272" t="s">
        <v>266</v>
      </c>
      <c r="G10" s="272" t="s">
        <v>233</v>
      </c>
      <c r="H10" s="272" t="s">
        <v>109</v>
      </c>
      <c r="I10" s="272" t="s">
        <v>235</v>
      </c>
      <c r="J10" s="280" t="s">
        <v>236</v>
      </c>
      <c r="K10" s="272" t="s">
        <v>237</v>
      </c>
      <c r="L10" s="272" t="s">
        <v>238</v>
      </c>
      <c r="M10" s="272" t="s">
        <v>256</v>
      </c>
      <c r="N10" s="272" t="s">
        <v>268</v>
      </c>
      <c r="O10" s="272" t="s">
        <v>269</v>
      </c>
      <c r="P10" s="277" t="s">
        <v>270</v>
      </c>
      <c r="Q10" s="260" t="s">
        <v>253</v>
      </c>
      <c r="R10" s="263" t="s">
        <v>110</v>
      </c>
    </row>
    <row r="11" spans="1:23" s="106" customFormat="1" ht="18.75" customHeight="1">
      <c r="A11" s="286"/>
      <c r="B11" s="289"/>
      <c r="C11" s="275"/>
      <c r="D11" s="275"/>
      <c r="E11" s="275"/>
      <c r="F11" s="273"/>
      <c r="G11" s="275"/>
      <c r="H11" s="275"/>
      <c r="I11" s="275"/>
      <c r="J11" s="281"/>
      <c r="K11" s="273"/>
      <c r="L11" s="273"/>
      <c r="M11" s="275"/>
      <c r="N11" s="273"/>
      <c r="O11" s="275"/>
      <c r="P11" s="278"/>
      <c r="Q11" s="261"/>
      <c r="R11" s="264"/>
    </row>
    <row r="12" spans="1:23" s="106" customFormat="1" ht="18.75" customHeight="1">
      <c r="A12" s="286"/>
      <c r="B12" s="289"/>
      <c r="C12" s="275"/>
      <c r="D12" s="275"/>
      <c r="E12" s="275"/>
      <c r="F12" s="273"/>
      <c r="G12" s="275"/>
      <c r="H12" s="275"/>
      <c r="I12" s="275"/>
      <c r="J12" s="281"/>
      <c r="K12" s="273"/>
      <c r="L12" s="273"/>
      <c r="M12" s="275"/>
      <c r="N12" s="273"/>
      <c r="O12" s="275"/>
      <c r="P12" s="278"/>
      <c r="Q12" s="261"/>
      <c r="R12" s="264"/>
    </row>
    <row r="13" spans="1:23" s="106" customFormat="1" ht="14.25" thickBot="1">
      <c r="A13" s="287"/>
      <c r="B13" s="290"/>
      <c r="C13" s="276"/>
      <c r="D13" s="276"/>
      <c r="E13" s="276"/>
      <c r="F13" s="274"/>
      <c r="G13" s="276"/>
      <c r="H13" s="276"/>
      <c r="I13" s="276"/>
      <c r="J13" s="282"/>
      <c r="K13" s="274"/>
      <c r="L13" s="274"/>
      <c r="M13" s="276"/>
      <c r="N13" s="274"/>
      <c r="O13" s="276"/>
      <c r="P13" s="279"/>
      <c r="Q13" s="262"/>
      <c r="R13" s="265"/>
    </row>
    <row r="14" spans="1:23" s="106" customFormat="1" ht="12.75" customHeight="1" thickBot="1">
      <c r="A14" s="107">
        <v>0</v>
      </c>
      <c r="B14" s="107">
        <v>1</v>
      </c>
      <c r="C14" s="108">
        <v>2</v>
      </c>
      <c r="D14" s="108">
        <v>2</v>
      </c>
      <c r="E14" s="117"/>
      <c r="F14" s="117"/>
      <c r="G14" s="117"/>
      <c r="H14" s="117"/>
      <c r="I14" s="117"/>
      <c r="J14" s="117"/>
      <c r="K14" s="117"/>
      <c r="L14" s="117"/>
      <c r="M14" s="117"/>
      <c r="N14" s="117"/>
      <c r="O14" s="117"/>
      <c r="P14" s="117"/>
      <c r="Q14" s="117"/>
      <c r="R14" s="117"/>
    </row>
    <row r="15" spans="1:23" s="106" customFormat="1" ht="39.950000000000003" customHeight="1">
      <c r="A15" s="120" t="s">
        <v>111</v>
      </c>
      <c r="B15" s="120" t="s">
        <v>242</v>
      </c>
      <c r="C15" s="153" t="s">
        <v>124</v>
      </c>
      <c r="D15" s="154" t="s">
        <v>156</v>
      </c>
      <c r="E15" s="155" t="s">
        <v>114</v>
      </c>
      <c r="F15" s="155" t="s">
        <v>273</v>
      </c>
      <c r="G15" s="156">
        <v>484000</v>
      </c>
      <c r="H15" s="157">
        <v>500000</v>
      </c>
      <c r="I15" s="157">
        <f>MIN(G15:H15)</f>
        <v>484000</v>
      </c>
      <c r="J15" s="157">
        <v>295100</v>
      </c>
      <c r="K15" s="158">
        <v>2500</v>
      </c>
      <c r="L15" s="158">
        <v>2300</v>
      </c>
      <c r="M15" s="158">
        <f>MIN(K15:L15)</f>
        <v>2300</v>
      </c>
      <c r="N15" s="174">
        <v>0.5</v>
      </c>
      <c r="O15" s="159">
        <v>0.33</v>
      </c>
      <c r="P15" s="157">
        <f>ROUNDDOWN((I15-J15)*M15*N15*O15,-3)</f>
        <v>71687000</v>
      </c>
      <c r="Q15" s="160">
        <v>45383</v>
      </c>
      <c r="R15" s="161" t="s">
        <v>234</v>
      </c>
      <c r="W15" s="111"/>
    </row>
    <row r="16" spans="1:23" s="106" customFormat="1" ht="39.950000000000003" customHeight="1" thickBot="1">
      <c r="A16" s="151" t="s">
        <v>241</v>
      </c>
      <c r="B16" s="151" t="s">
        <v>243</v>
      </c>
      <c r="C16" s="162" t="s">
        <v>239</v>
      </c>
      <c r="D16" s="163" t="s">
        <v>112</v>
      </c>
      <c r="E16" s="164" t="s">
        <v>240</v>
      </c>
      <c r="F16" s="164" t="s">
        <v>274</v>
      </c>
      <c r="G16" s="165">
        <v>484000</v>
      </c>
      <c r="H16" s="166">
        <v>500000</v>
      </c>
      <c r="I16" s="166">
        <f>MIN(G16:H16)</f>
        <v>484000</v>
      </c>
      <c r="J16" s="166">
        <v>360000</v>
      </c>
      <c r="K16" s="167">
        <v>1000</v>
      </c>
      <c r="L16" s="176" t="s">
        <v>275</v>
      </c>
      <c r="M16" s="167">
        <f>MIN(K16:L16)</f>
        <v>1000</v>
      </c>
      <c r="N16" s="175">
        <v>1</v>
      </c>
      <c r="O16" s="168">
        <v>0.33</v>
      </c>
      <c r="P16" s="166">
        <f>ROUNDDOWN((I16-J16)*M16*N16*O16,-3)</f>
        <v>40920000</v>
      </c>
      <c r="Q16" s="169">
        <v>45536</v>
      </c>
      <c r="R16" s="170" t="s">
        <v>271</v>
      </c>
      <c r="W16" s="111"/>
    </row>
    <row r="17" spans="1:23" s="106" customFormat="1" ht="39.950000000000003" customHeight="1">
      <c r="A17" s="109"/>
      <c r="B17" s="109">
        <v>1</v>
      </c>
      <c r="C17" s="312"/>
      <c r="D17" s="140"/>
      <c r="E17" s="110"/>
      <c r="F17" s="173"/>
      <c r="G17" s="121"/>
      <c r="H17" s="121"/>
      <c r="I17" s="128">
        <f t="shared" ref="I17:I19" si="0">MIN(G17:H17)</f>
        <v>0</v>
      </c>
      <c r="J17" s="121"/>
      <c r="K17" s="130"/>
      <c r="L17" s="129"/>
      <c r="M17" s="129"/>
      <c r="N17" s="316"/>
      <c r="O17" s="131"/>
      <c r="P17" s="121"/>
      <c r="Q17" s="132"/>
      <c r="R17" s="133"/>
      <c r="W17" s="111"/>
    </row>
    <row r="18" spans="1:23" s="106" customFormat="1" ht="39.950000000000003" customHeight="1">
      <c r="A18" s="112"/>
      <c r="B18" s="112">
        <v>2</v>
      </c>
      <c r="C18" s="313"/>
      <c r="D18" s="141"/>
      <c r="E18" s="118"/>
      <c r="F18" s="118"/>
      <c r="G18" s="119"/>
      <c r="H18" s="119"/>
      <c r="I18" s="119">
        <f t="shared" si="0"/>
        <v>0</v>
      </c>
      <c r="J18" s="119"/>
      <c r="K18" s="134"/>
      <c r="L18" s="318"/>
      <c r="M18" s="318"/>
      <c r="N18" s="317"/>
      <c r="O18" s="136"/>
      <c r="P18" s="119"/>
      <c r="Q18" s="137"/>
      <c r="R18" s="138"/>
    </row>
    <row r="19" spans="1:23" s="106" customFormat="1" ht="39.950000000000003" customHeight="1" thickBot="1">
      <c r="A19" s="112"/>
      <c r="B19" s="112">
        <v>3</v>
      </c>
      <c r="C19" s="314"/>
      <c r="D19" s="141"/>
      <c r="E19" s="118"/>
      <c r="F19" s="118"/>
      <c r="G19" s="119"/>
      <c r="H19" s="119"/>
      <c r="I19" s="119">
        <f t="shared" si="0"/>
        <v>0</v>
      </c>
      <c r="J19" s="119"/>
      <c r="K19" s="134"/>
      <c r="L19" s="135"/>
      <c r="M19" s="135"/>
      <c r="N19" s="317"/>
      <c r="O19" s="136"/>
      <c r="P19" s="119"/>
      <c r="Q19" s="137"/>
      <c r="R19" s="138"/>
    </row>
    <row r="20" spans="1:23" s="106" customFormat="1" ht="39.950000000000003" customHeight="1" thickTop="1" thickBot="1">
      <c r="A20" s="113"/>
      <c r="B20" s="114" t="s">
        <v>8</v>
      </c>
      <c r="C20" s="126"/>
      <c r="D20" s="126"/>
      <c r="E20" s="127"/>
      <c r="F20" s="127"/>
      <c r="G20" s="127"/>
      <c r="H20" s="127"/>
      <c r="I20" s="127"/>
      <c r="J20" s="127"/>
      <c r="K20" s="127"/>
      <c r="L20" s="127"/>
      <c r="M20" s="127"/>
      <c r="N20" s="127"/>
      <c r="O20" s="127"/>
      <c r="P20" s="122" cm="1">
        <f t="array" ref="P20">SUM(IFERROR(P17:P19,0))</f>
        <v>0</v>
      </c>
      <c r="Q20" s="126"/>
      <c r="R20" s="142"/>
    </row>
    <row r="21" spans="1:23" s="106" customFormat="1" ht="39.950000000000003" customHeight="1">
      <c r="A21" s="266" t="s">
        <v>255</v>
      </c>
      <c r="B21" s="267"/>
      <c r="C21" s="251" t="s">
        <v>265</v>
      </c>
      <c r="D21" s="251" t="s">
        <v>245</v>
      </c>
      <c r="E21" s="251" t="s">
        <v>246</v>
      </c>
      <c r="F21" s="257" t="s">
        <v>267</v>
      </c>
      <c r="G21" s="251" t="s">
        <v>247</v>
      </c>
      <c r="H21" s="251" t="s">
        <v>254</v>
      </c>
      <c r="I21" s="251" t="s">
        <v>248</v>
      </c>
      <c r="J21" s="251" t="s">
        <v>249</v>
      </c>
      <c r="K21" s="251" t="s">
        <v>250</v>
      </c>
      <c r="L21" s="251" t="s">
        <v>251</v>
      </c>
      <c r="M21" s="251"/>
      <c r="N21" s="257" t="s">
        <v>272</v>
      </c>
      <c r="O21" s="257" t="s">
        <v>252</v>
      </c>
      <c r="P21" s="251"/>
      <c r="Q21" s="254"/>
      <c r="R21" s="254"/>
    </row>
    <row r="22" spans="1:23" s="106" customFormat="1" ht="39.950000000000003" customHeight="1">
      <c r="A22" s="268"/>
      <c r="B22" s="269"/>
      <c r="C22" s="252"/>
      <c r="D22" s="252"/>
      <c r="E22" s="252"/>
      <c r="F22" s="258"/>
      <c r="G22" s="252"/>
      <c r="H22" s="252"/>
      <c r="I22" s="252"/>
      <c r="J22" s="252"/>
      <c r="K22" s="252"/>
      <c r="L22" s="252"/>
      <c r="M22" s="252"/>
      <c r="N22" s="258"/>
      <c r="O22" s="258"/>
      <c r="P22" s="252"/>
      <c r="Q22" s="255"/>
      <c r="R22" s="255"/>
    </row>
    <row r="23" spans="1:23" s="106" customFormat="1" ht="39.950000000000003" customHeight="1">
      <c r="A23" s="268"/>
      <c r="B23" s="269"/>
      <c r="C23" s="252"/>
      <c r="D23" s="252"/>
      <c r="E23" s="252"/>
      <c r="F23" s="258"/>
      <c r="G23" s="252"/>
      <c r="H23" s="252"/>
      <c r="I23" s="252"/>
      <c r="J23" s="252"/>
      <c r="K23" s="252"/>
      <c r="L23" s="252"/>
      <c r="M23" s="252"/>
      <c r="N23" s="258"/>
      <c r="O23" s="258"/>
      <c r="P23" s="252"/>
      <c r="Q23" s="255"/>
      <c r="R23" s="255"/>
    </row>
    <row r="24" spans="1:23" s="106" customFormat="1" ht="39.950000000000003" customHeight="1">
      <c r="A24" s="268"/>
      <c r="B24" s="269"/>
      <c r="C24" s="252"/>
      <c r="D24" s="252"/>
      <c r="E24" s="252"/>
      <c r="F24" s="258"/>
      <c r="G24" s="252"/>
      <c r="H24" s="252"/>
      <c r="I24" s="252"/>
      <c r="J24" s="252"/>
      <c r="K24" s="252"/>
      <c r="L24" s="252"/>
      <c r="M24" s="252"/>
      <c r="N24" s="258"/>
      <c r="O24" s="258"/>
      <c r="P24" s="252"/>
      <c r="Q24" s="255"/>
      <c r="R24" s="255"/>
    </row>
    <row r="25" spans="1:23" s="106" customFormat="1" ht="39.950000000000003" customHeight="1">
      <c r="A25" s="268"/>
      <c r="B25" s="269"/>
      <c r="C25" s="252"/>
      <c r="D25" s="252"/>
      <c r="E25" s="252"/>
      <c r="F25" s="258"/>
      <c r="G25" s="252"/>
      <c r="H25" s="252"/>
      <c r="I25" s="252"/>
      <c r="J25" s="252"/>
      <c r="K25" s="252"/>
      <c r="L25" s="252"/>
      <c r="M25" s="252"/>
      <c r="N25" s="258"/>
      <c r="O25" s="258"/>
      <c r="P25" s="252"/>
      <c r="Q25" s="255"/>
      <c r="R25" s="255"/>
    </row>
    <row r="26" spans="1:23" s="106" customFormat="1" ht="39.950000000000003" customHeight="1">
      <c r="A26" s="268"/>
      <c r="B26" s="269"/>
      <c r="C26" s="252"/>
      <c r="D26" s="252"/>
      <c r="E26" s="252"/>
      <c r="F26" s="258"/>
      <c r="G26" s="252"/>
      <c r="H26" s="252"/>
      <c r="I26" s="252"/>
      <c r="J26" s="252"/>
      <c r="K26" s="252"/>
      <c r="L26" s="252"/>
      <c r="M26" s="252"/>
      <c r="N26" s="258"/>
      <c r="O26" s="258"/>
      <c r="P26" s="252"/>
      <c r="Q26" s="255"/>
      <c r="R26" s="255"/>
    </row>
    <row r="27" spans="1:23" s="106" customFormat="1" ht="39.950000000000003" customHeight="1">
      <c r="A27" s="270"/>
      <c r="B27" s="271"/>
      <c r="C27" s="253"/>
      <c r="D27" s="253"/>
      <c r="E27" s="253"/>
      <c r="F27" s="259"/>
      <c r="G27" s="253"/>
      <c r="H27" s="253"/>
      <c r="I27" s="253"/>
      <c r="J27" s="253"/>
      <c r="K27" s="253"/>
      <c r="L27" s="253"/>
      <c r="M27" s="253"/>
      <c r="N27" s="259"/>
      <c r="O27" s="259"/>
      <c r="P27" s="253"/>
      <c r="Q27" s="256"/>
      <c r="R27" s="256"/>
    </row>
  </sheetData>
  <sheetProtection selectLockedCells="1"/>
  <mergeCells count="43">
    <mergeCell ref="P21:P27"/>
    <mergeCell ref="Q21:Q27"/>
    <mergeCell ref="R21:R27"/>
    <mergeCell ref="J21:J27"/>
    <mergeCell ref="K21:K27"/>
    <mergeCell ref="L21:L27"/>
    <mergeCell ref="M21:M27"/>
    <mergeCell ref="N21:N27"/>
    <mergeCell ref="O21:O27"/>
    <mergeCell ref="Q10:Q13"/>
    <mergeCell ref="R10:R13"/>
    <mergeCell ref="A21:B27"/>
    <mergeCell ref="C21:C27"/>
    <mergeCell ref="D21:D27"/>
    <mergeCell ref="E21:E27"/>
    <mergeCell ref="F21:F27"/>
    <mergeCell ref="G21:G27"/>
    <mergeCell ref="H21:H27"/>
    <mergeCell ref="I21:I27"/>
    <mergeCell ref="K10:K13"/>
    <mergeCell ref="L10:L13"/>
    <mergeCell ref="M10:M13"/>
    <mergeCell ref="N10:N13"/>
    <mergeCell ref="O10:O13"/>
    <mergeCell ref="P10:P13"/>
    <mergeCell ref="E10:E13"/>
    <mergeCell ref="F10:F13"/>
    <mergeCell ref="G10:G13"/>
    <mergeCell ref="H10:H13"/>
    <mergeCell ref="I10:I13"/>
    <mergeCell ref="J10:J13"/>
    <mergeCell ref="A8:B8"/>
    <mergeCell ref="C8:D8"/>
    <mergeCell ref="A10:A13"/>
    <mergeCell ref="B10:B13"/>
    <mergeCell ref="C10:C13"/>
    <mergeCell ref="D10:D13"/>
    <mergeCell ref="A5:B5"/>
    <mergeCell ref="C5:D5"/>
    <mergeCell ref="A6:B6"/>
    <mergeCell ref="C6:D6"/>
    <mergeCell ref="A7:B7"/>
    <mergeCell ref="C7:D7"/>
  </mergeCells>
  <phoneticPr fontId="38"/>
  <printOptions horizontalCentered="1"/>
  <pageMargins left="0.39370078740157483" right="0.39370078740157483" top="0.74803149606299213" bottom="0.74803149606299213"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A4E0AE4-2270-4086-B844-245A6E222EE3}">
          <x14:formula1>
            <xm:f>Sheet1!$C$2:$C$5</xm:f>
          </x14:formula1>
          <xm:sqref>O17:O19</xm:sqref>
        </x14:dataValidation>
        <x14:dataValidation type="list" allowBlank="1" showInputMessage="1" showErrorMessage="1" xr:uid="{06421845-6BB4-4B5C-B71B-CF7B2B0AEBCD}">
          <x14:formula1>
            <xm:f>'管理用（このシートは削除しないでください）'!$L$2:$L$5</xm:f>
          </x14:formula1>
          <xm:sqref>E15:E19</xm:sqref>
        </x14:dataValidation>
        <x14:dataValidation type="list" allowBlank="1" showInputMessage="1" showErrorMessage="1" xr:uid="{5E726067-FA95-4F73-A51A-C40D8CE32698}">
          <x14:formula1>
            <xm:f>'管理用（このシートは削除しないでください）'!$P$3:$P$6</xm:f>
          </x14:formula1>
          <xm:sqref>O15:O16</xm:sqref>
        </x14:dataValidation>
        <x14:dataValidation type="list" allowBlank="1" showInputMessage="1" showErrorMessage="1" xr:uid="{E0618A85-A576-4802-BF95-8FF9500E3BA1}">
          <x14:formula1>
            <xm:f>'管理用（このシートは削除しないでください）'!$K$2:$K$43</xm:f>
          </x14:formula1>
          <xm:sqref>D15:D19</xm:sqref>
        </x14:dataValidation>
        <x14:dataValidation type="list" allowBlank="1" showInputMessage="1" showErrorMessage="1" xr:uid="{DA41E660-63E1-4637-AED9-5B1F29DE3751}">
          <x14:formula1>
            <xm:f>'管理用（このシートは削除しないでください）'!$G$2:$I$2</xm:f>
          </x14:formula1>
          <xm:sqref>C15:C19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8794D-DC0E-4859-9EB8-5A2AC1D0193F}">
  <sheetPr>
    <outlinePr summaryRight="0"/>
    <pageSetUpPr fitToPage="1"/>
  </sheetPr>
  <dimension ref="A1:W27"/>
  <sheetViews>
    <sheetView showGridLines="0" zoomScaleNormal="100" zoomScaleSheetLayoutView="55" workbookViewId="0">
      <pane xSplit="2" ySplit="14" topLeftCell="C15" activePane="bottomRight" state="frozen"/>
      <selection activeCell="J23" sqref="J23"/>
      <selection pane="topRight" activeCell="J23" sqref="J23"/>
      <selection pane="bottomLeft" activeCell="J23" sqref="J23"/>
      <selection pane="bottomRight" activeCell="V17" sqref="V17"/>
    </sheetView>
  </sheetViews>
  <sheetFormatPr defaultColWidth="9" defaultRowHeight="12"/>
  <cols>
    <col min="1" max="1" width="22.625" style="102" customWidth="1"/>
    <col min="2" max="2" width="5.625" style="102" bestFit="1" customWidth="1"/>
    <col min="3" max="13" width="27.625" style="102" customWidth="1"/>
    <col min="14" max="14" width="19.625" style="102" customWidth="1"/>
    <col min="15" max="15" width="12.75" style="102" bestFit="1" customWidth="1"/>
    <col min="16" max="16" width="27.625" style="102" customWidth="1"/>
    <col min="17" max="19" width="9" style="102"/>
    <col min="20" max="20" width="9" style="102" customWidth="1"/>
    <col min="21" max="16384" width="9" style="102"/>
  </cols>
  <sheetData>
    <row r="1" spans="1:23" ht="41.25" customHeight="1">
      <c r="A1" s="171" t="s">
        <v>264</v>
      </c>
      <c r="C1" s="100"/>
      <c r="D1" s="100"/>
      <c r="E1" s="100"/>
      <c r="F1" s="100"/>
      <c r="G1" s="100"/>
      <c r="H1" s="100"/>
      <c r="I1" s="100"/>
      <c r="J1" s="100"/>
      <c r="K1" s="100"/>
      <c r="L1" s="100"/>
      <c r="M1" s="100"/>
      <c r="N1" s="100"/>
      <c r="O1" s="100"/>
      <c r="P1" s="100"/>
    </row>
    <row r="2" spans="1:23" ht="48" hidden="1" customHeight="1">
      <c r="A2" s="104" t="str">
        <f>'管理用（このシートは削除しないでください）'!$E$5</f>
        <v>施設整備促進支援事業</v>
      </c>
      <c r="B2" s="101"/>
      <c r="C2" s="152" t="s">
        <v>244</v>
      </c>
      <c r="P2" s="105"/>
      <c r="R2" s="139"/>
    </row>
    <row r="3" spans="1:23" ht="27.75" customHeight="1">
      <c r="A3" s="172" t="s">
        <v>262</v>
      </c>
      <c r="B3" s="101"/>
      <c r="C3" s="152"/>
      <c r="P3" s="105"/>
      <c r="R3" s="139"/>
    </row>
    <row r="4" spans="1:23" ht="27.75" customHeight="1">
      <c r="A4" s="172" t="s">
        <v>276</v>
      </c>
      <c r="B4" s="101"/>
      <c r="C4" s="152"/>
      <c r="P4" s="105"/>
      <c r="R4" s="139"/>
    </row>
    <row r="5" spans="1:23" ht="24" customHeight="1">
      <c r="A5" s="283" t="s">
        <v>257</v>
      </c>
      <c r="B5" s="283"/>
      <c r="C5" s="284"/>
      <c r="D5" s="284"/>
      <c r="P5" s="105"/>
      <c r="R5" s="139"/>
    </row>
    <row r="6" spans="1:23" ht="24" customHeight="1">
      <c r="A6" s="283" t="s">
        <v>258</v>
      </c>
      <c r="B6" s="283"/>
      <c r="C6" s="284"/>
      <c r="D6" s="284"/>
      <c r="P6" s="105"/>
      <c r="R6" s="139"/>
    </row>
    <row r="7" spans="1:23" ht="24" customHeight="1">
      <c r="A7" s="283" t="s">
        <v>259</v>
      </c>
      <c r="B7" s="283"/>
      <c r="C7" s="284"/>
      <c r="D7" s="284"/>
      <c r="P7" s="105"/>
      <c r="R7" s="139"/>
    </row>
    <row r="8" spans="1:23" ht="24" customHeight="1">
      <c r="A8" s="283" t="s">
        <v>260</v>
      </c>
      <c r="B8" s="283"/>
      <c r="C8" s="284"/>
      <c r="D8" s="284"/>
      <c r="P8" s="105"/>
      <c r="R8" s="139"/>
    </row>
    <row r="9" spans="1:23" ht="11.25" customHeight="1" thickBot="1">
      <c r="A9" s="104"/>
      <c r="B9" s="101"/>
      <c r="C9" s="152"/>
      <c r="P9" s="105"/>
      <c r="R9" s="139"/>
    </row>
    <row r="10" spans="1:23" s="106" customFormat="1" ht="36.75" customHeight="1">
      <c r="A10" s="285" t="s">
        <v>9</v>
      </c>
      <c r="B10" s="288" t="s">
        <v>7</v>
      </c>
      <c r="C10" s="272" t="s">
        <v>106</v>
      </c>
      <c r="D10" s="272" t="s">
        <v>107</v>
      </c>
      <c r="E10" s="272" t="s">
        <v>108</v>
      </c>
      <c r="F10" s="272" t="s">
        <v>266</v>
      </c>
      <c r="G10" s="272" t="s">
        <v>233</v>
      </c>
      <c r="H10" s="272" t="s">
        <v>109</v>
      </c>
      <c r="I10" s="272" t="s">
        <v>235</v>
      </c>
      <c r="J10" s="280" t="s">
        <v>236</v>
      </c>
      <c r="K10" s="272" t="s">
        <v>237</v>
      </c>
      <c r="L10" s="272" t="s">
        <v>238</v>
      </c>
      <c r="M10" s="272" t="s">
        <v>256</v>
      </c>
      <c r="N10" s="272" t="s">
        <v>268</v>
      </c>
      <c r="O10" s="272" t="s">
        <v>269</v>
      </c>
      <c r="P10" s="277" t="s">
        <v>270</v>
      </c>
      <c r="Q10" s="260" t="s">
        <v>253</v>
      </c>
      <c r="R10" s="263" t="s">
        <v>110</v>
      </c>
    </row>
    <row r="11" spans="1:23" s="106" customFormat="1" ht="18.75" customHeight="1">
      <c r="A11" s="286"/>
      <c r="B11" s="289"/>
      <c r="C11" s="275"/>
      <c r="D11" s="275"/>
      <c r="E11" s="275"/>
      <c r="F11" s="273"/>
      <c r="G11" s="275"/>
      <c r="H11" s="275"/>
      <c r="I11" s="275"/>
      <c r="J11" s="281"/>
      <c r="K11" s="273"/>
      <c r="L11" s="273"/>
      <c r="M11" s="275"/>
      <c r="N11" s="273"/>
      <c r="O11" s="275"/>
      <c r="P11" s="278"/>
      <c r="Q11" s="261"/>
      <c r="R11" s="264"/>
    </row>
    <row r="12" spans="1:23" s="106" customFormat="1" ht="18.75" customHeight="1">
      <c r="A12" s="286"/>
      <c r="B12" s="289"/>
      <c r="C12" s="275"/>
      <c r="D12" s="275"/>
      <c r="E12" s="275"/>
      <c r="F12" s="273"/>
      <c r="G12" s="275"/>
      <c r="H12" s="275"/>
      <c r="I12" s="275"/>
      <c r="J12" s="281"/>
      <c r="K12" s="273"/>
      <c r="L12" s="273"/>
      <c r="M12" s="275"/>
      <c r="N12" s="273"/>
      <c r="O12" s="275"/>
      <c r="P12" s="278"/>
      <c r="Q12" s="261"/>
      <c r="R12" s="264"/>
    </row>
    <row r="13" spans="1:23" s="106" customFormat="1" ht="14.25" thickBot="1">
      <c r="A13" s="287"/>
      <c r="B13" s="290"/>
      <c r="C13" s="276"/>
      <c r="D13" s="276"/>
      <c r="E13" s="276"/>
      <c r="F13" s="274"/>
      <c r="G13" s="276"/>
      <c r="H13" s="276"/>
      <c r="I13" s="276"/>
      <c r="J13" s="282"/>
      <c r="K13" s="274"/>
      <c r="L13" s="274"/>
      <c r="M13" s="276"/>
      <c r="N13" s="274"/>
      <c r="O13" s="276"/>
      <c r="P13" s="279"/>
      <c r="Q13" s="262"/>
      <c r="R13" s="265"/>
    </row>
    <row r="14" spans="1:23" s="106" customFormat="1" ht="12.75" customHeight="1" thickBot="1">
      <c r="A14" s="107">
        <v>0</v>
      </c>
      <c r="B14" s="107">
        <v>1</v>
      </c>
      <c r="C14" s="108">
        <v>2</v>
      </c>
      <c r="D14" s="108">
        <v>2</v>
      </c>
      <c r="E14" s="117"/>
      <c r="F14" s="117"/>
      <c r="G14" s="117"/>
      <c r="H14" s="117"/>
      <c r="I14" s="117"/>
      <c r="J14" s="117"/>
      <c r="K14" s="117"/>
      <c r="L14" s="117"/>
      <c r="M14" s="117"/>
      <c r="N14" s="117"/>
      <c r="O14" s="117"/>
      <c r="P14" s="117"/>
      <c r="Q14" s="117"/>
      <c r="R14" s="117"/>
    </row>
    <row r="15" spans="1:23" s="106" customFormat="1" ht="39.950000000000003" customHeight="1">
      <c r="A15" s="120" t="s">
        <v>111</v>
      </c>
      <c r="B15" s="120" t="s">
        <v>242</v>
      </c>
      <c r="C15" s="153" t="s">
        <v>124</v>
      </c>
      <c r="D15" s="154" t="s">
        <v>156</v>
      </c>
      <c r="E15" s="155" t="s">
        <v>114</v>
      </c>
      <c r="F15" s="155" t="s">
        <v>273</v>
      </c>
      <c r="G15" s="156">
        <v>484000</v>
      </c>
      <c r="H15" s="157">
        <v>500000</v>
      </c>
      <c r="I15" s="157">
        <f>MIN(G15:H15)</f>
        <v>484000</v>
      </c>
      <c r="J15" s="157">
        <v>295100</v>
      </c>
      <c r="K15" s="158">
        <v>2500</v>
      </c>
      <c r="L15" s="158">
        <v>2300</v>
      </c>
      <c r="M15" s="158">
        <f>MIN(K15:L15)</f>
        <v>2300</v>
      </c>
      <c r="N15" s="174">
        <v>0.5</v>
      </c>
      <c r="O15" s="159">
        <v>0.33</v>
      </c>
      <c r="P15" s="157">
        <f>ROUNDDOWN((I15-J15)*M15*N15*O15,-3)</f>
        <v>71687000</v>
      </c>
      <c r="Q15" s="160">
        <v>45383</v>
      </c>
      <c r="R15" s="161" t="s">
        <v>234</v>
      </c>
      <c r="W15" s="111"/>
    </row>
    <row r="16" spans="1:23" s="106" customFormat="1" ht="39.950000000000003" customHeight="1" thickBot="1">
      <c r="A16" s="151" t="s">
        <v>241</v>
      </c>
      <c r="B16" s="151" t="s">
        <v>243</v>
      </c>
      <c r="C16" s="162" t="s">
        <v>239</v>
      </c>
      <c r="D16" s="163" t="s">
        <v>112</v>
      </c>
      <c r="E16" s="164" t="s">
        <v>240</v>
      </c>
      <c r="F16" s="164" t="s">
        <v>274</v>
      </c>
      <c r="G16" s="165">
        <v>484000</v>
      </c>
      <c r="H16" s="166">
        <v>500000</v>
      </c>
      <c r="I16" s="166">
        <f>MIN(G16:H16)</f>
        <v>484000</v>
      </c>
      <c r="J16" s="166">
        <v>360000</v>
      </c>
      <c r="K16" s="167">
        <v>1000</v>
      </c>
      <c r="L16" s="176" t="s">
        <v>275</v>
      </c>
      <c r="M16" s="167">
        <f>MIN(K16:L16)</f>
        <v>1000</v>
      </c>
      <c r="N16" s="175">
        <v>1</v>
      </c>
      <c r="O16" s="168">
        <v>0.33</v>
      </c>
      <c r="P16" s="166">
        <f>ROUNDDOWN((I16-J16)*M16*N16*O16,-3)</f>
        <v>40920000</v>
      </c>
      <c r="Q16" s="169">
        <v>45536</v>
      </c>
      <c r="R16" s="170" t="s">
        <v>271</v>
      </c>
      <c r="W16" s="111"/>
    </row>
    <row r="17" spans="1:23" s="106" customFormat="1" ht="39.950000000000003" customHeight="1">
      <c r="A17" s="109"/>
      <c r="B17" s="109">
        <v>1</v>
      </c>
      <c r="C17" s="312"/>
      <c r="D17" s="140"/>
      <c r="E17" s="110"/>
      <c r="F17" s="173"/>
      <c r="G17" s="121"/>
      <c r="H17" s="121"/>
      <c r="I17" s="128">
        <f t="shared" ref="I17:I19" si="0">MIN(G17:H17)</f>
        <v>0</v>
      </c>
      <c r="J17" s="121"/>
      <c r="K17" s="130"/>
      <c r="L17" s="129"/>
      <c r="M17" s="129"/>
      <c r="N17" s="316"/>
      <c r="O17" s="131"/>
      <c r="P17" s="121"/>
      <c r="Q17" s="132"/>
      <c r="R17" s="133"/>
      <c r="W17" s="111"/>
    </row>
    <row r="18" spans="1:23" s="106" customFormat="1" ht="39.950000000000003" customHeight="1">
      <c r="A18" s="112"/>
      <c r="B18" s="112">
        <v>2</v>
      </c>
      <c r="C18" s="313"/>
      <c r="D18" s="141"/>
      <c r="E18" s="118"/>
      <c r="F18" s="118"/>
      <c r="G18" s="119"/>
      <c r="H18" s="119"/>
      <c r="I18" s="119">
        <f t="shared" si="0"/>
        <v>0</v>
      </c>
      <c r="J18" s="119"/>
      <c r="K18" s="134"/>
      <c r="L18" s="318"/>
      <c r="M18" s="318"/>
      <c r="N18" s="317"/>
      <c r="O18" s="136"/>
      <c r="P18" s="119"/>
      <c r="Q18" s="137"/>
      <c r="R18" s="138"/>
    </row>
    <row r="19" spans="1:23" s="106" customFormat="1" ht="39.950000000000003" customHeight="1" thickBot="1">
      <c r="A19" s="112"/>
      <c r="B19" s="112">
        <v>3</v>
      </c>
      <c r="C19" s="314"/>
      <c r="D19" s="141"/>
      <c r="E19" s="118"/>
      <c r="F19" s="118"/>
      <c r="G19" s="119"/>
      <c r="H19" s="119"/>
      <c r="I19" s="119">
        <f t="shared" si="0"/>
        <v>0</v>
      </c>
      <c r="J19" s="119"/>
      <c r="K19" s="134"/>
      <c r="L19" s="135"/>
      <c r="M19" s="135"/>
      <c r="N19" s="317"/>
      <c r="O19" s="136"/>
      <c r="P19" s="119"/>
      <c r="Q19" s="137"/>
      <c r="R19" s="138"/>
    </row>
    <row r="20" spans="1:23" s="106" customFormat="1" ht="39.950000000000003" customHeight="1" thickTop="1" thickBot="1">
      <c r="A20" s="113"/>
      <c r="B20" s="114" t="s">
        <v>8</v>
      </c>
      <c r="C20" s="126"/>
      <c r="D20" s="126"/>
      <c r="E20" s="127"/>
      <c r="F20" s="127"/>
      <c r="G20" s="127"/>
      <c r="H20" s="127"/>
      <c r="I20" s="127"/>
      <c r="J20" s="127"/>
      <c r="K20" s="127"/>
      <c r="L20" s="127"/>
      <c r="M20" s="127"/>
      <c r="N20" s="127"/>
      <c r="O20" s="127"/>
      <c r="P20" s="122" cm="1">
        <f t="array" ref="P20">SUM(IFERROR(P17:P19,0))</f>
        <v>0</v>
      </c>
      <c r="Q20" s="126"/>
      <c r="R20" s="142"/>
    </row>
    <row r="21" spans="1:23" s="106" customFormat="1" ht="39.950000000000003" customHeight="1">
      <c r="A21" s="266" t="s">
        <v>255</v>
      </c>
      <c r="B21" s="267"/>
      <c r="C21" s="251" t="s">
        <v>265</v>
      </c>
      <c r="D21" s="251" t="s">
        <v>245</v>
      </c>
      <c r="E21" s="251" t="s">
        <v>246</v>
      </c>
      <c r="F21" s="257" t="s">
        <v>267</v>
      </c>
      <c r="G21" s="251" t="s">
        <v>247</v>
      </c>
      <c r="H21" s="251" t="s">
        <v>254</v>
      </c>
      <c r="I21" s="251" t="s">
        <v>248</v>
      </c>
      <c r="J21" s="251" t="s">
        <v>249</v>
      </c>
      <c r="K21" s="251" t="s">
        <v>250</v>
      </c>
      <c r="L21" s="251" t="s">
        <v>251</v>
      </c>
      <c r="M21" s="251"/>
      <c r="N21" s="257" t="s">
        <v>272</v>
      </c>
      <c r="O21" s="257" t="s">
        <v>252</v>
      </c>
      <c r="P21" s="251"/>
      <c r="Q21" s="254"/>
      <c r="R21" s="254"/>
    </row>
    <row r="22" spans="1:23" s="106" customFormat="1" ht="39.950000000000003" customHeight="1">
      <c r="A22" s="268"/>
      <c r="B22" s="269"/>
      <c r="C22" s="252"/>
      <c r="D22" s="252"/>
      <c r="E22" s="252"/>
      <c r="F22" s="258"/>
      <c r="G22" s="252"/>
      <c r="H22" s="252"/>
      <c r="I22" s="252"/>
      <c r="J22" s="252"/>
      <c r="K22" s="252"/>
      <c r="L22" s="252"/>
      <c r="M22" s="252"/>
      <c r="N22" s="258"/>
      <c r="O22" s="258"/>
      <c r="P22" s="252"/>
      <c r="Q22" s="255"/>
      <c r="R22" s="255"/>
    </row>
    <row r="23" spans="1:23" s="106" customFormat="1" ht="39.950000000000003" customHeight="1">
      <c r="A23" s="268"/>
      <c r="B23" s="269"/>
      <c r="C23" s="252"/>
      <c r="D23" s="252"/>
      <c r="E23" s="252"/>
      <c r="F23" s="258"/>
      <c r="G23" s="252"/>
      <c r="H23" s="252"/>
      <c r="I23" s="252"/>
      <c r="J23" s="252"/>
      <c r="K23" s="252"/>
      <c r="L23" s="252"/>
      <c r="M23" s="252"/>
      <c r="N23" s="258"/>
      <c r="O23" s="258"/>
      <c r="P23" s="252"/>
      <c r="Q23" s="255"/>
      <c r="R23" s="255"/>
    </row>
    <row r="24" spans="1:23" s="106" customFormat="1" ht="39.950000000000003" customHeight="1">
      <c r="A24" s="268"/>
      <c r="B24" s="269"/>
      <c r="C24" s="252"/>
      <c r="D24" s="252"/>
      <c r="E24" s="252"/>
      <c r="F24" s="258"/>
      <c r="G24" s="252"/>
      <c r="H24" s="252"/>
      <c r="I24" s="252"/>
      <c r="J24" s="252"/>
      <c r="K24" s="252"/>
      <c r="L24" s="252"/>
      <c r="M24" s="252"/>
      <c r="N24" s="258"/>
      <c r="O24" s="258"/>
      <c r="P24" s="252"/>
      <c r="Q24" s="255"/>
      <c r="R24" s="255"/>
    </row>
    <row r="25" spans="1:23" s="106" customFormat="1" ht="39.950000000000003" customHeight="1">
      <c r="A25" s="268"/>
      <c r="B25" s="269"/>
      <c r="C25" s="252"/>
      <c r="D25" s="252"/>
      <c r="E25" s="252"/>
      <c r="F25" s="258"/>
      <c r="G25" s="252"/>
      <c r="H25" s="252"/>
      <c r="I25" s="252"/>
      <c r="J25" s="252"/>
      <c r="K25" s="252"/>
      <c r="L25" s="252"/>
      <c r="M25" s="252"/>
      <c r="N25" s="258"/>
      <c r="O25" s="258"/>
      <c r="P25" s="252"/>
      <c r="Q25" s="255"/>
      <c r="R25" s="255"/>
    </row>
    <row r="26" spans="1:23" s="106" customFormat="1" ht="39.950000000000003" customHeight="1">
      <c r="A26" s="268"/>
      <c r="B26" s="269"/>
      <c r="C26" s="252"/>
      <c r="D26" s="252"/>
      <c r="E26" s="252"/>
      <c r="F26" s="258"/>
      <c r="G26" s="252"/>
      <c r="H26" s="252"/>
      <c r="I26" s="252"/>
      <c r="J26" s="252"/>
      <c r="K26" s="252"/>
      <c r="L26" s="252"/>
      <c r="M26" s="252"/>
      <c r="N26" s="258"/>
      <c r="O26" s="258"/>
      <c r="P26" s="252"/>
      <c r="Q26" s="255"/>
      <c r="R26" s="255"/>
    </row>
    <row r="27" spans="1:23" s="106" customFormat="1" ht="39.950000000000003" customHeight="1">
      <c r="A27" s="270"/>
      <c r="B27" s="271"/>
      <c r="C27" s="253"/>
      <c r="D27" s="253"/>
      <c r="E27" s="253"/>
      <c r="F27" s="259"/>
      <c r="G27" s="253"/>
      <c r="H27" s="253"/>
      <c r="I27" s="253"/>
      <c r="J27" s="253"/>
      <c r="K27" s="253"/>
      <c r="L27" s="253"/>
      <c r="M27" s="253"/>
      <c r="N27" s="259"/>
      <c r="O27" s="259"/>
      <c r="P27" s="253"/>
      <c r="Q27" s="256"/>
      <c r="R27" s="256"/>
    </row>
  </sheetData>
  <sheetProtection selectLockedCells="1"/>
  <mergeCells count="43">
    <mergeCell ref="Q21:Q27"/>
    <mergeCell ref="R21:R27"/>
    <mergeCell ref="I21:I27"/>
    <mergeCell ref="J21:J27"/>
    <mergeCell ref="K21:K27"/>
    <mergeCell ref="L21:L27"/>
    <mergeCell ref="M21:M27"/>
    <mergeCell ref="O21:O27"/>
    <mergeCell ref="A21:B27"/>
    <mergeCell ref="C21:C27"/>
    <mergeCell ref="D21:D27"/>
    <mergeCell ref="E21:E27"/>
    <mergeCell ref="G21:G27"/>
    <mergeCell ref="F21:F27"/>
    <mergeCell ref="H21:H27"/>
    <mergeCell ref="L10:L13"/>
    <mergeCell ref="M10:M13"/>
    <mergeCell ref="O10:O13"/>
    <mergeCell ref="P10:P13"/>
    <mergeCell ref="N21:N27"/>
    <mergeCell ref="P21:P27"/>
    <mergeCell ref="Q10:Q13"/>
    <mergeCell ref="R10:R13"/>
    <mergeCell ref="E10:E13"/>
    <mergeCell ref="G10:G13"/>
    <mergeCell ref="H10:H13"/>
    <mergeCell ref="I10:I13"/>
    <mergeCell ref="J10:J13"/>
    <mergeCell ref="K10:K13"/>
    <mergeCell ref="F10:F13"/>
    <mergeCell ref="N10:N13"/>
    <mergeCell ref="A8:B8"/>
    <mergeCell ref="C8:D8"/>
    <mergeCell ref="A10:A13"/>
    <mergeCell ref="B10:B13"/>
    <mergeCell ref="C10:C13"/>
    <mergeCell ref="D10:D13"/>
    <mergeCell ref="A5:B5"/>
    <mergeCell ref="C5:D5"/>
    <mergeCell ref="A6:B6"/>
    <mergeCell ref="C6:D6"/>
    <mergeCell ref="A7:B7"/>
    <mergeCell ref="C7:D7"/>
  </mergeCells>
  <phoneticPr fontId="38"/>
  <printOptions horizontalCentered="1"/>
  <pageMargins left="0.39370078740157483" right="0.39370078740157483" top="0.74803149606299213" bottom="0.74803149606299213"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7F91A76D-5623-4347-A4F5-33830420469E}">
          <x14:formula1>
            <xm:f>'管理用（このシートは削除しないでください）'!$G$2:$I$2</xm:f>
          </x14:formula1>
          <xm:sqref>C15:C19</xm:sqref>
        </x14:dataValidation>
        <x14:dataValidation type="list" allowBlank="1" showInputMessage="1" showErrorMessage="1" xr:uid="{62DF4755-291C-4D09-A4C6-C0EEADD00559}">
          <x14:formula1>
            <xm:f>'管理用（このシートは削除しないでください）'!$K$2:$K$43</xm:f>
          </x14:formula1>
          <xm:sqref>D15:D19</xm:sqref>
        </x14:dataValidation>
        <x14:dataValidation type="list" allowBlank="1" showInputMessage="1" showErrorMessage="1" xr:uid="{4ECBCE15-5973-4B78-8378-B17D4672955B}">
          <x14:formula1>
            <xm:f>'管理用（このシートは削除しないでください）'!$P$3:$P$6</xm:f>
          </x14:formula1>
          <xm:sqref>O15:O16</xm:sqref>
        </x14:dataValidation>
        <x14:dataValidation type="list" allowBlank="1" showInputMessage="1" showErrorMessage="1" xr:uid="{93C9DF9E-0F2B-43BE-9BB9-9F5E1FC47013}">
          <x14:formula1>
            <xm:f>'管理用（このシートは削除しないでください）'!$L$2:$L$5</xm:f>
          </x14:formula1>
          <xm:sqref>E15:E19</xm:sqref>
        </x14:dataValidation>
        <x14:dataValidation type="list" allowBlank="1" showInputMessage="1" showErrorMessage="1" xr:uid="{946451CD-FA9C-42B4-A108-2BB17BFE8508}">
          <x14:formula1>
            <xm:f>Sheet1!$C$2:$C$5</xm:f>
          </x14:formula1>
          <xm:sqref>O17:O19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6436E-6A7E-4287-A762-9308835E0E07}">
  <dimension ref="C2:D5"/>
  <sheetViews>
    <sheetView workbookViewId="0">
      <selection activeCell="C7" sqref="C7"/>
    </sheetView>
  </sheetViews>
  <sheetFormatPr defaultRowHeight="13.5"/>
  <sheetData>
    <row r="2" spans="3:4">
      <c r="C2">
        <v>0.33</v>
      </c>
      <c r="D2" s="147"/>
    </row>
    <row r="3" spans="3:4">
      <c r="C3" s="315">
        <v>0.5</v>
      </c>
    </row>
    <row r="4" spans="3:4">
      <c r="C4" s="147">
        <v>0.33333333333333331</v>
      </c>
    </row>
    <row r="5" spans="3:4">
      <c r="C5" s="147">
        <v>0.5</v>
      </c>
    </row>
  </sheetData>
  <phoneticPr fontId="3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5"/>
  <cols>
    <col min="2" max="2" width="53.75" customWidth="1"/>
    <col min="4" max="4" width="35.125" customWidth="1"/>
    <col min="5" max="5" width="37.375" customWidth="1"/>
    <col min="6" max="6" width="3" customWidth="1"/>
    <col min="7" max="7" width="25.375" bestFit="1" customWidth="1"/>
    <col min="8" max="8" width="69.375" bestFit="1" customWidth="1"/>
    <col min="9" max="9" width="73" bestFit="1" customWidth="1"/>
    <col min="10" max="10" width="29.75" customWidth="1"/>
    <col min="11" max="11" width="64.125" bestFit="1" customWidth="1"/>
    <col min="12" max="12" width="37.125" bestFit="1" customWidth="1"/>
    <col min="13" max="14" width="9" customWidth="1"/>
    <col min="16" max="16" width="8" customWidth="1"/>
  </cols>
  <sheetData>
    <row r="1" spans="2:19">
      <c r="B1" t="s">
        <v>118</v>
      </c>
      <c r="E1" t="s">
        <v>119</v>
      </c>
      <c r="G1" s="291" t="s">
        <v>120</v>
      </c>
      <c r="H1" s="291"/>
      <c r="I1" s="291"/>
      <c r="J1" s="103"/>
      <c r="K1" s="103"/>
      <c r="L1" t="s">
        <v>121</v>
      </c>
    </row>
    <row r="2" spans="2:19">
      <c r="D2" t="s">
        <v>122</v>
      </c>
      <c r="G2" s="143" t="s">
        <v>123</v>
      </c>
      <c r="H2" s="103" t="s">
        <v>124</v>
      </c>
      <c r="I2" s="103" t="s">
        <v>115</v>
      </c>
      <c r="J2" s="103"/>
      <c r="K2" s="143" t="s">
        <v>112</v>
      </c>
      <c r="L2" t="s">
        <v>125</v>
      </c>
      <c r="M2" s="144">
        <v>430000</v>
      </c>
      <c r="N2" s="144">
        <v>360000</v>
      </c>
      <c r="O2" s="103"/>
      <c r="P2" s="103"/>
      <c r="Q2" s="103"/>
      <c r="R2" s="115"/>
      <c r="S2" s="115"/>
    </row>
    <row r="3" spans="2:19">
      <c r="B3" t="s">
        <v>126</v>
      </c>
      <c r="E3" s="99" t="s">
        <v>127</v>
      </c>
      <c r="F3" s="99"/>
      <c r="G3" s="143" t="s">
        <v>112</v>
      </c>
      <c r="H3" s="145" t="s">
        <v>128</v>
      </c>
      <c r="I3" s="115" t="s">
        <v>129</v>
      </c>
      <c r="J3" s="115"/>
      <c r="K3" s="145" t="s">
        <v>128</v>
      </c>
      <c r="L3" t="s">
        <v>114</v>
      </c>
      <c r="M3" s="144">
        <v>484000</v>
      </c>
      <c r="N3" s="144"/>
      <c r="O3" s="146">
        <v>172200</v>
      </c>
      <c r="P3" s="147">
        <f>1/3</f>
        <v>0.33333333333333331</v>
      </c>
      <c r="Q3" s="103" t="s">
        <v>113</v>
      </c>
    </row>
    <row r="4" spans="2:19">
      <c r="B4" t="s">
        <v>130</v>
      </c>
      <c r="E4" s="99" t="s">
        <v>6</v>
      </c>
      <c r="F4" s="99"/>
      <c r="G4" s="143"/>
      <c r="H4" s="145" t="s">
        <v>131</v>
      </c>
      <c r="I4" s="115" t="s">
        <v>132</v>
      </c>
      <c r="J4" s="115"/>
      <c r="K4" s="145" t="s">
        <v>131</v>
      </c>
      <c r="L4" t="s">
        <v>116</v>
      </c>
      <c r="M4" s="144">
        <v>214000</v>
      </c>
      <c r="N4" s="144"/>
      <c r="O4" s="146">
        <v>180900</v>
      </c>
      <c r="P4" s="147">
        <f>1/2</f>
        <v>0.5</v>
      </c>
    </row>
    <row r="5" spans="2:19">
      <c r="B5" t="s">
        <v>133</v>
      </c>
      <c r="E5" s="99" t="s">
        <v>134</v>
      </c>
      <c r="F5" s="99"/>
      <c r="G5" s="143"/>
      <c r="H5" s="145" t="s">
        <v>117</v>
      </c>
      <c r="I5" s="115" t="s">
        <v>135</v>
      </c>
      <c r="J5" s="115"/>
      <c r="K5" s="145" t="s">
        <v>117</v>
      </c>
      <c r="L5" t="s">
        <v>136</v>
      </c>
      <c r="M5" s="144">
        <v>355000</v>
      </c>
      <c r="N5" s="144"/>
      <c r="O5" s="146">
        <v>185000</v>
      </c>
      <c r="P5" s="147">
        <f>2/3</f>
        <v>0.66666666666666663</v>
      </c>
    </row>
    <row r="6" spans="2:19">
      <c r="B6" t="s">
        <v>137</v>
      </c>
      <c r="E6" s="123" t="s">
        <v>138</v>
      </c>
      <c r="G6" s="143"/>
      <c r="H6" s="145" t="s">
        <v>139</v>
      </c>
      <c r="I6" s="115" t="s">
        <v>140</v>
      </c>
      <c r="J6" s="115"/>
      <c r="K6" s="145" t="s">
        <v>139</v>
      </c>
      <c r="O6" s="146">
        <v>198000</v>
      </c>
      <c r="P6">
        <v>0.33</v>
      </c>
    </row>
    <row r="7" spans="2:19">
      <c r="B7" t="s">
        <v>141</v>
      </c>
      <c r="E7" s="123" t="s">
        <v>142</v>
      </c>
      <c r="G7" s="143"/>
      <c r="H7" s="145" t="s">
        <v>143</v>
      </c>
      <c r="I7" s="115" t="s">
        <v>144</v>
      </c>
      <c r="J7" s="115"/>
      <c r="K7" s="145" t="s">
        <v>143</v>
      </c>
      <c r="O7" s="146">
        <v>208200</v>
      </c>
      <c r="P7">
        <v>0.5</v>
      </c>
    </row>
    <row r="8" spans="2:19">
      <c r="B8" t="s">
        <v>145</v>
      </c>
      <c r="E8" s="99" t="s">
        <v>146</v>
      </c>
      <c r="G8" s="143"/>
      <c r="H8" s="145" t="s">
        <v>147</v>
      </c>
      <c r="I8" s="115" t="s">
        <v>148</v>
      </c>
      <c r="J8" s="115"/>
      <c r="K8" s="145" t="s">
        <v>147</v>
      </c>
      <c r="O8" s="146">
        <v>212200</v>
      </c>
      <c r="P8">
        <v>0.66</v>
      </c>
    </row>
    <row r="9" spans="2:19">
      <c r="B9" t="s">
        <v>149</v>
      </c>
      <c r="G9" s="143"/>
      <c r="H9" s="145" t="s">
        <v>150</v>
      </c>
      <c r="I9" s="115" t="s">
        <v>151</v>
      </c>
      <c r="J9" s="115"/>
      <c r="K9" s="145" t="s">
        <v>150</v>
      </c>
      <c r="O9" s="146">
        <v>212500</v>
      </c>
    </row>
    <row r="10" spans="2:19">
      <c r="B10" t="s">
        <v>152</v>
      </c>
      <c r="G10" s="143"/>
      <c r="H10" s="145" t="s">
        <v>153</v>
      </c>
      <c r="I10" s="115" t="s">
        <v>154</v>
      </c>
      <c r="J10" s="115"/>
      <c r="K10" s="145" t="s">
        <v>153</v>
      </c>
      <c r="O10" s="146">
        <v>230500</v>
      </c>
    </row>
    <row r="11" spans="2:19" ht="14.25">
      <c r="B11" t="s">
        <v>155</v>
      </c>
      <c r="E11" s="124"/>
      <c r="G11" s="143"/>
      <c r="H11" s="145" t="s">
        <v>156</v>
      </c>
      <c r="I11" s="115" t="s">
        <v>157</v>
      </c>
      <c r="J11" s="115"/>
      <c r="K11" s="145" t="s">
        <v>156</v>
      </c>
      <c r="O11" s="146">
        <v>243300</v>
      </c>
    </row>
    <row r="12" spans="2:19">
      <c r="B12" t="s">
        <v>158</v>
      </c>
      <c r="G12" s="143"/>
      <c r="H12" s="145" t="s">
        <v>159</v>
      </c>
      <c r="I12" s="115" t="s">
        <v>160</v>
      </c>
      <c r="J12" s="115"/>
      <c r="K12" s="145" t="s">
        <v>159</v>
      </c>
      <c r="O12" s="146">
        <v>258000</v>
      </c>
    </row>
    <row r="13" spans="2:19">
      <c r="B13" t="s">
        <v>161</v>
      </c>
      <c r="G13" s="143"/>
      <c r="H13" s="145" t="s">
        <v>162</v>
      </c>
      <c r="I13" s="115" t="s">
        <v>163</v>
      </c>
      <c r="J13" s="115"/>
      <c r="K13" s="145" t="s">
        <v>162</v>
      </c>
      <c r="O13" s="146">
        <v>264400</v>
      </c>
    </row>
    <row r="14" spans="2:19">
      <c r="B14" t="s">
        <v>164</v>
      </c>
      <c r="G14" s="143"/>
      <c r="H14" s="145" t="s">
        <v>165</v>
      </c>
      <c r="I14" s="115" t="s">
        <v>166</v>
      </c>
      <c r="J14" s="115"/>
      <c r="K14" s="145" t="s">
        <v>165</v>
      </c>
      <c r="O14" s="146">
        <v>295100</v>
      </c>
    </row>
    <row r="15" spans="2:19">
      <c r="B15" t="s">
        <v>167</v>
      </c>
      <c r="G15" s="115"/>
      <c r="H15" s="145" t="s">
        <v>168</v>
      </c>
      <c r="I15" s="115" t="s">
        <v>169</v>
      </c>
      <c r="J15" s="115"/>
      <c r="K15" s="145" t="s">
        <v>168</v>
      </c>
      <c r="O15" s="146">
        <v>626700</v>
      </c>
    </row>
    <row r="16" spans="2:19">
      <c r="B16" t="s">
        <v>170</v>
      </c>
      <c r="G16" s="115"/>
      <c r="H16" s="145" t="s">
        <v>171</v>
      </c>
      <c r="I16" s="115"/>
      <c r="J16" s="115"/>
      <c r="K16" s="145" t="s">
        <v>171</v>
      </c>
      <c r="O16" s="148"/>
    </row>
    <row r="17" spans="2:15">
      <c r="G17" s="115"/>
      <c r="H17" s="145" t="s">
        <v>172</v>
      </c>
      <c r="I17" s="115"/>
      <c r="J17" s="115"/>
      <c r="K17" s="145" t="s">
        <v>172</v>
      </c>
      <c r="O17" s="148"/>
    </row>
    <row r="18" spans="2:15">
      <c r="G18" s="115"/>
      <c r="H18" s="145" t="s">
        <v>173</v>
      </c>
      <c r="I18" s="115"/>
      <c r="J18" s="115"/>
      <c r="K18" s="145" t="s">
        <v>173</v>
      </c>
      <c r="O18" s="148"/>
    </row>
    <row r="19" spans="2:15">
      <c r="B19" t="s">
        <v>174</v>
      </c>
      <c r="G19" s="115"/>
      <c r="H19" s="115" t="s">
        <v>175</v>
      </c>
      <c r="I19" s="115"/>
      <c r="J19" s="115"/>
      <c r="K19" s="115" t="s">
        <v>175</v>
      </c>
      <c r="O19" s="148"/>
    </row>
    <row r="20" spans="2:15">
      <c r="G20" s="115"/>
      <c r="H20" s="115" t="s">
        <v>176</v>
      </c>
      <c r="I20" s="115"/>
      <c r="J20" s="115"/>
      <c r="K20" s="115" t="s">
        <v>176</v>
      </c>
      <c r="O20" s="148"/>
    </row>
    <row r="21" spans="2:15">
      <c r="B21" t="s">
        <v>177</v>
      </c>
      <c r="G21" s="115"/>
      <c r="H21" s="145" t="s">
        <v>178</v>
      </c>
      <c r="I21" s="115"/>
      <c r="J21" s="115"/>
      <c r="K21" s="145" t="s">
        <v>178</v>
      </c>
      <c r="O21" s="148"/>
    </row>
    <row r="22" spans="2:15">
      <c r="B22" t="s">
        <v>179</v>
      </c>
      <c r="G22" s="115"/>
      <c r="H22" s="145" t="s">
        <v>180</v>
      </c>
      <c r="I22" s="115"/>
      <c r="J22" s="115"/>
      <c r="K22" s="145" t="s">
        <v>180</v>
      </c>
      <c r="O22" s="148"/>
    </row>
    <row r="23" spans="2:15">
      <c r="B23" t="s">
        <v>181</v>
      </c>
      <c r="G23" s="115"/>
      <c r="H23" s="145" t="s">
        <v>182</v>
      </c>
      <c r="I23" s="115"/>
      <c r="J23" s="115"/>
      <c r="K23" s="145" t="s">
        <v>182</v>
      </c>
      <c r="O23" s="148"/>
    </row>
    <row r="24" spans="2:15">
      <c r="B24" t="s">
        <v>183</v>
      </c>
      <c r="G24" s="115"/>
      <c r="H24" s="145" t="s">
        <v>184</v>
      </c>
      <c r="I24" s="115"/>
      <c r="J24" s="115"/>
      <c r="K24" s="145" t="s">
        <v>184</v>
      </c>
      <c r="O24" s="148"/>
    </row>
    <row r="25" spans="2:15">
      <c r="B25" t="s">
        <v>185</v>
      </c>
      <c r="G25" s="115"/>
      <c r="H25" s="149" t="s">
        <v>186</v>
      </c>
      <c r="I25" s="115"/>
      <c r="J25" s="115"/>
      <c r="K25" s="149" t="s">
        <v>186</v>
      </c>
      <c r="O25" s="148"/>
    </row>
    <row r="26" spans="2:15">
      <c r="B26" t="s">
        <v>187</v>
      </c>
      <c r="G26" s="115"/>
      <c r="H26" s="149" t="s">
        <v>188</v>
      </c>
      <c r="I26" s="115"/>
      <c r="J26" s="115"/>
      <c r="K26" s="149" t="s">
        <v>188</v>
      </c>
      <c r="O26" s="148"/>
    </row>
    <row r="27" spans="2:15">
      <c r="B27" t="s">
        <v>189</v>
      </c>
      <c r="G27" s="115"/>
      <c r="H27" s="150" t="s">
        <v>190</v>
      </c>
      <c r="I27" s="115"/>
      <c r="J27" s="115"/>
      <c r="K27" s="150" t="s">
        <v>190</v>
      </c>
      <c r="O27" s="148"/>
    </row>
    <row r="28" spans="2:15">
      <c r="B28" t="s">
        <v>191</v>
      </c>
      <c r="G28" s="115"/>
      <c r="H28" s="149" t="s">
        <v>192</v>
      </c>
      <c r="I28" s="115"/>
      <c r="J28" s="115"/>
      <c r="K28" s="149" t="s">
        <v>192</v>
      </c>
      <c r="O28" s="148"/>
    </row>
    <row r="29" spans="2:15">
      <c r="B29" t="s">
        <v>193</v>
      </c>
      <c r="G29" s="115"/>
      <c r="H29" s="149" t="s">
        <v>194</v>
      </c>
      <c r="I29" s="115"/>
      <c r="J29" s="115"/>
      <c r="K29" s="149" t="s">
        <v>194</v>
      </c>
      <c r="O29" s="148"/>
    </row>
    <row r="30" spans="2:15">
      <c r="B30" t="s">
        <v>195</v>
      </c>
      <c r="G30" s="115"/>
      <c r="H30" s="150" t="s">
        <v>196</v>
      </c>
      <c r="I30" s="115"/>
      <c r="J30" s="115"/>
      <c r="K30" s="150" t="s">
        <v>196</v>
      </c>
      <c r="O30" s="148"/>
    </row>
    <row r="31" spans="2:15">
      <c r="B31" t="s">
        <v>197</v>
      </c>
      <c r="G31" s="115"/>
      <c r="H31" s="116"/>
      <c r="I31" s="115"/>
      <c r="J31" s="115"/>
      <c r="K31" s="115" t="s">
        <v>129</v>
      </c>
      <c r="O31" s="148"/>
    </row>
    <row r="32" spans="2:15">
      <c r="B32" t="s">
        <v>198</v>
      </c>
      <c r="G32" s="115"/>
      <c r="H32" s="116"/>
      <c r="I32" s="115"/>
      <c r="J32" s="115"/>
      <c r="K32" s="115" t="s">
        <v>132</v>
      </c>
      <c r="O32" s="148"/>
    </row>
    <row r="33" spans="2:15">
      <c r="B33" t="s">
        <v>199</v>
      </c>
      <c r="G33" s="115"/>
      <c r="H33" s="116"/>
      <c r="I33" s="115"/>
      <c r="J33" s="115"/>
      <c r="K33" s="115" t="s">
        <v>135</v>
      </c>
      <c r="O33" s="148"/>
    </row>
    <row r="34" spans="2:15">
      <c r="B34" t="s">
        <v>200</v>
      </c>
      <c r="G34" s="115"/>
      <c r="H34" s="116"/>
      <c r="I34" s="115"/>
      <c r="J34" s="115"/>
      <c r="K34" s="115" t="s">
        <v>140</v>
      </c>
      <c r="O34" s="148"/>
    </row>
    <row r="35" spans="2:15">
      <c r="G35" s="115"/>
      <c r="H35" s="116"/>
      <c r="I35" s="115"/>
      <c r="J35" s="115"/>
      <c r="K35" s="115" t="s">
        <v>144</v>
      </c>
      <c r="O35" s="148"/>
    </row>
    <row r="36" spans="2:15">
      <c r="G36" s="115"/>
      <c r="H36" s="116"/>
      <c r="I36" s="115"/>
      <c r="J36" s="115"/>
      <c r="K36" s="115" t="s">
        <v>148</v>
      </c>
      <c r="O36" s="148"/>
    </row>
    <row r="37" spans="2:15">
      <c r="G37" s="115"/>
      <c r="H37" s="116"/>
      <c r="I37" s="115"/>
      <c r="J37" s="115"/>
      <c r="K37" s="115" t="s">
        <v>151</v>
      </c>
      <c r="O37" s="148"/>
    </row>
    <row r="38" spans="2:15">
      <c r="G38" s="115"/>
      <c r="H38" s="115"/>
      <c r="I38" s="115"/>
      <c r="J38" s="115"/>
      <c r="K38" s="115" t="s">
        <v>154</v>
      </c>
      <c r="O38" s="148"/>
    </row>
    <row r="39" spans="2:15">
      <c r="G39" s="115"/>
      <c r="H39" s="115"/>
      <c r="I39" s="115"/>
      <c r="J39" s="115"/>
      <c r="K39" s="115" t="s">
        <v>157</v>
      </c>
      <c r="O39" s="115"/>
    </row>
    <row r="40" spans="2:15">
      <c r="G40" s="115"/>
      <c r="H40" s="115"/>
      <c r="I40" s="115"/>
      <c r="J40" s="115"/>
      <c r="K40" s="115" t="s">
        <v>160</v>
      </c>
      <c r="O40" s="115"/>
    </row>
    <row r="41" spans="2:15">
      <c r="G41" s="115"/>
      <c r="H41" s="115"/>
      <c r="I41" s="115"/>
      <c r="J41" s="115"/>
      <c r="K41" s="115" t="s">
        <v>163</v>
      </c>
      <c r="O41" s="115"/>
    </row>
    <row r="42" spans="2:15">
      <c r="G42" s="115"/>
      <c r="H42" s="115"/>
      <c r="I42" s="115"/>
      <c r="J42" s="115"/>
      <c r="K42" s="115" t="s">
        <v>166</v>
      </c>
      <c r="O42" s="115"/>
    </row>
    <row r="43" spans="2:15">
      <c r="G43" s="115"/>
      <c r="H43" s="115"/>
      <c r="I43" s="115"/>
      <c r="J43" s="115"/>
      <c r="K43" s="115" t="s">
        <v>169</v>
      </c>
      <c r="O43" s="115"/>
    </row>
    <row r="44" spans="2:15">
      <c r="G44" s="115"/>
      <c r="H44" s="115"/>
      <c r="I44" s="115"/>
      <c r="J44" s="115"/>
      <c r="K44" s="115"/>
      <c r="O44" s="115"/>
    </row>
    <row r="45" spans="2:15">
      <c r="G45" s="115"/>
      <c r="H45" s="115"/>
      <c r="I45" s="115"/>
      <c r="J45" s="115"/>
      <c r="K45" s="115"/>
      <c r="O45" s="115"/>
    </row>
    <row r="46" spans="2:15">
      <c r="G46" s="115"/>
      <c r="H46" s="115"/>
      <c r="I46" s="115"/>
      <c r="J46" s="115"/>
      <c r="K46" s="115"/>
      <c r="O46" s="115"/>
    </row>
    <row r="47" spans="2:15">
      <c r="G47" s="115"/>
      <c r="H47" s="115"/>
      <c r="I47" s="115"/>
      <c r="J47" s="115"/>
      <c r="K47" s="115"/>
      <c r="O47" s="115"/>
    </row>
    <row r="48" spans="2:15">
      <c r="G48" s="115"/>
      <c r="H48" s="115"/>
      <c r="I48" s="115"/>
      <c r="J48" s="115"/>
      <c r="K48" s="115"/>
      <c r="O48" s="115"/>
    </row>
    <row r="49" spans="7:15">
      <c r="G49" s="115"/>
      <c r="H49" s="115"/>
      <c r="I49" s="115"/>
      <c r="J49" s="115"/>
      <c r="K49" s="115"/>
      <c r="O49" s="115"/>
    </row>
    <row r="50" spans="7:15">
      <c r="G50" s="115"/>
      <c r="H50" s="115"/>
      <c r="I50" s="115"/>
      <c r="J50" s="115"/>
      <c r="K50" s="115"/>
      <c r="O50" s="115"/>
    </row>
    <row r="51" spans="7:15">
      <c r="G51" s="115"/>
      <c r="H51" s="115"/>
      <c r="I51" s="115"/>
      <c r="J51" s="115"/>
      <c r="K51" s="115"/>
      <c r="O51" s="115"/>
    </row>
    <row r="52" spans="7:15">
      <c r="G52" s="115"/>
      <c r="H52" s="115"/>
      <c r="I52" s="115"/>
      <c r="J52" s="115"/>
      <c r="K52" s="115"/>
      <c r="O52" s="115"/>
    </row>
    <row r="53" spans="7:15">
      <c r="G53" s="115"/>
      <c r="H53" s="115"/>
      <c r="I53" s="115"/>
      <c r="J53" s="115"/>
      <c r="K53" s="115"/>
      <c r="O53" s="115"/>
    </row>
    <row r="54" spans="7:15">
      <c r="G54" s="115"/>
      <c r="H54" s="115"/>
      <c r="I54" s="115"/>
      <c r="J54" s="115"/>
      <c r="K54" s="115"/>
      <c r="O54" s="115"/>
    </row>
    <row r="55" spans="7:15">
      <c r="G55" s="115"/>
      <c r="H55" s="115"/>
      <c r="I55" s="115"/>
      <c r="J55" s="115"/>
      <c r="K55" s="115"/>
      <c r="O55" s="115"/>
    </row>
    <row r="56" spans="7:15">
      <c r="G56" s="115"/>
      <c r="H56" s="115"/>
      <c r="I56" s="115"/>
      <c r="J56" s="115"/>
      <c r="K56" s="115"/>
      <c r="O56" s="115"/>
    </row>
    <row r="57" spans="7:15">
      <c r="G57" s="115"/>
      <c r="H57" s="115"/>
      <c r="I57" s="115"/>
      <c r="J57" s="115"/>
      <c r="K57" s="115"/>
      <c r="O57" s="115"/>
    </row>
    <row r="58" spans="7:15">
      <c r="G58" s="115"/>
      <c r="H58" s="115"/>
      <c r="I58" s="115"/>
      <c r="J58" s="115"/>
      <c r="K58" s="115"/>
      <c r="O58" s="115"/>
    </row>
    <row r="59" spans="7:15">
      <c r="G59" s="115"/>
      <c r="H59" s="115"/>
      <c r="I59" s="115"/>
      <c r="J59" s="115"/>
      <c r="K59" s="115"/>
      <c r="O59" s="115"/>
    </row>
    <row r="60" spans="7:15">
      <c r="G60" s="115"/>
      <c r="H60" s="115"/>
      <c r="I60" s="115"/>
      <c r="J60" s="115"/>
      <c r="K60" s="115"/>
      <c r="O60" s="115"/>
    </row>
    <row r="61" spans="7:15">
      <c r="G61" s="115"/>
      <c r="H61" s="115"/>
      <c r="I61" s="115"/>
      <c r="J61" s="115"/>
      <c r="K61" s="115"/>
      <c r="O61" s="115"/>
    </row>
    <row r="62" spans="7:15">
      <c r="G62" s="115"/>
      <c r="H62" s="115"/>
      <c r="I62" s="115"/>
      <c r="J62" s="115"/>
      <c r="K62" s="115"/>
      <c r="O62" s="115"/>
    </row>
    <row r="63" spans="7:15">
      <c r="G63" s="115"/>
      <c r="H63" s="115"/>
      <c r="I63" s="115"/>
      <c r="J63" s="115"/>
      <c r="K63" s="115"/>
      <c r="O63" s="115"/>
    </row>
    <row r="64" spans="7:15">
      <c r="G64" s="115"/>
      <c r="H64" s="115"/>
      <c r="I64" s="115"/>
      <c r="J64" s="115"/>
      <c r="K64" s="115"/>
      <c r="O64" s="115"/>
    </row>
    <row r="65" spans="7:15">
      <c r="G65" s="115"/>
      <c r="H65" s="115"/>
      <c r="I65" s="115"/>
      <c r="J65" s="115"/>
      <c r="K65" s="115"/>
      <c r="O65" s="115"/>
    </row>
    <row r="66" spans="7:15">
      <c r="G66" s="115"/>
      <c r="H66" s="115"/>
      <c r="I66" s="115"/>
      <c r="J66" s="115"/>
      <c r="K66" s="115"/>
      <c r="O66" s="115"/>
    </row>
    <row r="67" spans="7:15">
      <c r="G67" s="115"/>
      <c r="H67" s="115"/>
      <c r="I67" s="115"/>
      <c r="J67" s="115"/>
      <c r="K67" s="115"/>
      <c r="O67" s="115"/>
    </row>
    <row r="68" spans="7:15">
      <c r="G68" s="115"/>
      <c r="H68" s="115"/>
      <c r="I68" s="115"/>
      <c r="J68" s="115"/>
      <c r="K68" s="115"/>
      <c r="O68" s="115"/>
    </row>
    <row r="69" spans="7:15">
      <c r="G69" s="115"/>
      <c r="H69" s="115"/>
      <c r="I69" s="115"/>
      <c r="J69" s="115"/>
      <c r="K69" s="115"/>
      <c r="O69" s="115"/>
    </row>
    <row r="70" spans="7:15">
      <c r="G70" s="115"/>
      <c r="H70" s="115"/>
      <c r="I70" s="115"/>
      <c r="J70" s="115"/>
      <c r="K70" s="115"/>
      <c r="O70" s="115"/>
    </row>
    <row r="71" spans="7:15">
      <c r="G71" s="115"/>
      <c r="H71" s="115"/>
      <c r="I71" s="115"/>
      <c r="J71" s="115"/>
      <c r="K71" s="115"/>
      <c r="O71" s="115"/>
    </row>
    <row r="72" spans="7:15">
      <c r="G72" s="115"/>
      <c r="H72" s="115"/>
      <c r="I72" s="115"/>
      <c r="J72" s="115"/>
      <c r="K72" s="115"/>
      <c r="O72" s="115"/>
    </row>
    <row r="73" spans="7:15">
      <c r="G73" s="115"/>
      <c r="H73" s="115"/>
      <c r="I73" s="115"/>
      <c r="J73" s="115"/>
      <c r="K73" s="115"/>
      <c r="O73" s="115"/>
    </row>
    <row r="74" spans="7:15">
      <c r="G74" s="115"/>
      <c r="H74" s="115"/>
      <c r="I74" s="115"/>
      <c r="J74" s="115"/>
      <c r="K74" s="115"/>
      <c r="O74" s="115"/>
    </row>
    <row r="75" spans="7:15">
      <c r="G75" s="115"/>
      <c r="H75" s="115"/>
      <c r="I75" s="115"/>
      <c r="J75" s="115"/>
      <c r="K75" s="115"/>
      <c r="O75" s="115"/>
    </row>
    <row r="76" spans="7:15">
      <c r="G76" s="115"/>
      <c r="H76" s="115"/>
      <c r="I76" s="115"/>
      <c r="J76" s="115"/>
      <c r="K76" s="115"/>
      <c r="O76" s="115"/>
    </row>
    <row r="77" spans="7:15">
      <c r="G77" s="115"/>
      <c r="H77" s="115"/>
      <c r="I77" s="115"/>
      <c r="J77" s="115"/>
      <c r="K77" s="115"/>
      <c r="O77" s="115"/>
    </row>
    <row r="78" spans="7:15">
      <c r="G78" s="115"/>
      <c r="H78" s="115"/>
      <c r="I78" s="115"/>
      <c r="J78" s="115"/>
      <c r="K78" s="115"/>
      <c r="O78" s="115"/>
    </row>
    <row r="79" spans="7:15">
      <c r="G79" s="115"/>
      <c r="H79" s="115"/>
      <c r="I79" s="115"/>
      <c r="J79" s="115"/>
      <c r="K79" s="115"/>
      <c r="O79" s="115"/>
    </row>
    <row r="80" spans="7:15">
      <c r="G80" s="115"/>
      <c r="H80" s="115"/>
      <c r="I80" s="115"/>
      <c r="J80" s="115"/>
      <c r="K80" s="115"/>
      <c r="O80" s="115"/>
    </row>
    <row r="81" spans="7:15">
      <c r="G81" s="115"/>
      <c r="H81" s="115"/>
      <c r="I81" s="115"/>
      <c r="J81" s="115"/>
      <c r="K81" s="115"/>
      <c r="O81" s="115"/>
    </row>
    <row r="82" spans="7:15">
      <c r="G82" s="115"/>
      <c r="H82" s="115"/>
      <c r="I82" s="115"/>
      <c r="J82" s="115"/>
      <c r="K82" s="115"/>
    </row>
    <row r="83" spans="7:15">
      <c r="G83" s="115"/>
      <c r="H83" s="115"/>
      <c r="I83" s="115"/>
      <c r="J83" s="115"/>
      <c r="K83" s="115"/>
    </row>
    <row r="84" spans="7:15">
      <c r="G84" s="115"/>
      <c r="H84" s="115"/>
      <c r="I84" s="115"/>
      <c r="J84" s="115"/>
      <c r="K84" s="115"/>
    </row>
    <row r="85" spans="7:15">
      <c r="G85" s="115"/>
      <c r="H85" s="115"/>
      <c r="I85" s="115"/>
      <c r="J85" s="115"/>
      <c r="K85" s="115"/>
    </row>
    <row r="86" spans="7:15">
      <c r="G86" s="115"/>
      <c r="H86" s="115"/>
      <c r="I86" s="115"/>
      <c r="J86" s="115"/>
      <c r="K86" s="115"/>
    </row>
    <row r="87" spans="7:15">
      <c r="G87" s="115"/>
      <c r="H87" s="115"/>
      <c r="I87" s="115"/>
      <c r="J87" s="115"/>
      <c r="K87" s="115"/>
    </row>
    <row r="88" spans="7:15">
      <c r="G88" s="115"/>
      <c r="H88" s="115"/>
      <c r="I88" s="115"/>
      <c r="J88" s="115"/>
      <c r="K88" s="115"/>
    </row>
    <row r="89" spans="7:15">
      <c r="G89" s="115"/>
      <c r="H89" s="115"/>
      <c r="I89" s="115"/>
      <c r="J89" s="115"/>
      <c r="K89" s="115"/>
    </row>
    <row r="90" spans="7:15">
      <c r="G90" s="115"/>
      <c r="H90" s="115"/>
      <c r="I90" s="115"/>
      <c r="J90" s="115"/>
      <c r="K90" s="115"/>
    </row>
    <row r="91" spans="7:15">
      <c r="G91" s="115"/>
      <c r="H91" s="115"/>
      <c r="I91" s="115"/>
      <c r="J91" s="115"/>
      <c r="K91" s="115"/>
    </row>
    <row r="92" spans="7:15">
      <c r="G92" s="115"/>
      <c r="H92" s="115"/>
      <c r="I92" s="115"/>
      <c r="J92" s="115"/>
      <c r="K92" s="115"/>
    </row>
    <row r="93" spans="7:15">
      <c r="G93" s="115"/>
      <c r="H93" s="115"/>
      <c r="I93" s="115"/>
      <c r="J93" s="115"/>
      <c r="K93" s="115"/>
    </row>
    <row r="94" spans="7:15">
      <c r="G94" s="115"/>
      <c r="H94" s="115"/>
      <c r="I94" s="115"/>
      <c r="J94" s="115"/>
      <c r="K94" s="115"/>
    </row>
    <row r="95" spans="7:15">
      <c r="G95" s="115"/>
      <c r="H95" s="115"/>
      <c r="I95" s="115"/>
      <c r="J95" s="115"/>
      <c r="K95" s="115"/>
    </row>
    <row r="96" spans="7:15">
      <c r="G96" s="115"/>
      <c r="H96" s="115"/>
      <c r="I96" s="115"/>
      <c r="J96" s="115"/>
      <c r="K96" s="115"/>
    </row>
    <row r="97" spans="7:11">
      <c r="G97" s="115"/>
      <c r="H97" s="115"/>
      <c r="I97" s="115"/>
      <c r="J97" s="115"/>
      <c r="K97" s="115"/>
    </row>
    <row r="98" spans="7:11">
      <c r="G98" s="115"/>
      <c r="H98" s="115"/>
      <c r="I98" s="115"/>
      <c r="J98" s="115"/>
      <c r="K98" s="115"/>
    </row>
    <row r="99" spans="7:11">
      <c r="G99" s="115"/>
      <c r="H99" s="115"/>
      <c r="I99" s="115"/>
      <c r="J99" s="115"/>
      <c r="K99" s="115"/>
    </row>
    <row r="100" spans="7:11">
      <c r="G100" s="115"/>
      <c r="H100" s="115"/>
      <c r="I100" s="115"/>
      <c r="J100" s="115"/>
      <c r="K100" s="115"/>
    </row>
    <row r="101" spans="7:11">
      <c r="G101" s="115"/>
      <c r="H101" s="115"/>
      <c r="I101" s="115"/>
      <c r="J101" s="115"/>
      <c r="K101" s="115"/>
    </row>
    <row r="102" spans="7:11">
      <c r="G102" s="115"/>
      <c r="H102" s="115"/>
      <c r="I102" s="115"/>
      <c r="J102" s="115"/>
      <c r="K102" s="115"/>
    </row>
    <row r="103" spans="7:11">
      <c r="G103" s="115"/>
      <c r="H103" s="115"/>
      <c r="I103" s="115"/>
      <c r="J103" s="115"/>
      <c r="K103" s="115"/>
    </row>
    <row r="104" spans="7:11">
      <c r="G104" s="115"/>
      <c r="H104" s="115"/>
      <c r="I104" s="115"/>
      <c r="J104" s="115"/>
      <c r="K104" s="115"/>
    </row>
    <row r="105" spans="7:11">
      <c r="G105" s="115"/>
      <c r="H105" s="115"/>
      <c r="I105" s="115"/>
      <c r="J105" s="115"/>
      <c r="K105" s="115"/>
    </row>
    <row r="106" spans="7:11">
      <c r="G106" s="115"/>
      <c r="H106" s="115"/>
      <c r="I106" s="115"/>
      <c r="J106" s="115"/>
      <c r="K106" s="115"/>
    </row>
    <row r="107" spans="7:11">
      <c r="G107" s="115"/>
      <c r="H107" s="115"/>
      <c r="I107" s="115"/>
      <c r="J107" s="115"/>
      <c r="K107" s="115"/>
    </row>
    <row r="108" spans="7:11">
      <c r="G108" s="115"/>
      <c r="H108" s="115"/>
      <c r="I108" s="115"/>
      <c r="J108" s="115"/>
      <c r="K108" s="115"/>
    </row>
    <row r="109" spans="7:11">
      <c r="G109" s="115"/>
      <c r="H109" s="115"/>
      <c r="I109" s="115"/>
      <c r="J109" s="115"/>
      <c r="K109" s="115"/>
    </row>
    <row r="110" spans="7:11">
      <c r="G110" s="115"/>
      <c r="H110" s="115"/>
      <c r="I110" s="115"/>
      <c r="J110" s="115"/>
      <c r="K110" s="115"/>
    </row>
    <row r="111" spans="7:11">
      <c r="G111" s="115"/>
      <c r="H111" s="115"/>
      <c r="I111" s="115"/>
      <c r="J111" s="115"/>
      <c r="K111" s="115"/>
    </row>
    <row r="112" spans="7:11">
      <c r="G112" s="115"/>
      <c r="H112" s="115"/>
      <c r="I112" s="115"/>
      <c r="J112" s="115"/>
      <c r="K112" s="115"/>
    </row>
    <row r="113" spans="7:11">
      <c r="G113" s="115"/>
      <c r="H113" s="115"/>
      <c r="I113" s="115"/>
      <c r="J113" s="115"/>
      <c r="K113" s="115"/>
    </row>
    <row r="114" spans="7:11">
      <c r="G114" s="115"/>
      <c r="H114" s="115"/>
      <c r="I114" s="115"/>
      <c r="J114" s="115"/>
    </row>
    <row r="115" spans="7:11">
      <c r="G115" s="115"/>
      <c r="H115" s="115"/>
      <c r="I115" s="115"/>
      <c r="J115" s="115"/>
    </row>
    <row r="116" spans="7:11">
      <c r="H116" s="115"/>
      <c r="I116" s="115"/>
      <c r="J116" s="115"/>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201</v>
      </c>
    </row>
    <row r="2" spans="1:11">
      <c r="A2" s="2"/>
    </row>
    <row r="3" spans="1:11" s="6" customFormat="1" ht="14.25">
      <c r="A3" s="5"/>
      <c r="H3" s="178" t="s">
        <v>0</v>
      </c>
      <c r="I3" s="178"/>
      <c r="J3" s="178"/>
    </row>
    <row r="4" spans="1:11" s="6" customFormat="1" ht="14.25">
      <c r="A4" s="5"/>
      <c r="H4" s="179" t="s">
        <v>1</v>
      </c>
      <c r="I4" s="179"/>
      <c r="J4" s="179"/>
    </row>
    <row r="5" spans="1:11" s="6" customFormat="1" ht="14.25">
      <c r="A5" s="5"/>
      <c r="G5" s="180"/>
      <c r="H5" s="181"/>
      <c r="I5" s="181"/>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82" t="e">
        <f>#REF!</f>
        <v>#REF!</v>
      </c>
      <c r="F10" s="182"/>
      <c r="G10" s="182"/>
      <c r="H10" s="182"/>
      <c r="I10" s="6" t="s">
        <v>59</v>
      </c>
      <c r="K10" s="1" t="s">
        <v>60</v>
      </c>
    </row>
    <row r="11" spans="1:11">
      <c r="A11" s="2"/>
    </row>
    <row r="12" spans="1:11">
      <c r="A12" s="2"/>
    </row>
    <row r="13" spans="1:11">
      <c r="A13" s="2"/>
    </row>
    <row r="14" spans="1:11">
      <c r="A14" s="2"/>
    </row>
    <row r="15" spans="1:11" ht="14.25">
      <c r="A15" s="183" t="s">
        <v>202</v>
      </c>
      <c r="B15" s="184"/>
      <c r="C15" s="184"/>
      <c r="D15" s="184"/>
      <c r="E15" s="184"/>
      <c r="F15" s="184"/>
      <c r="G15" s="184"/>
      <c r="H15" s="184"/>
      <c r="I15" s="184"/>
      <c r="J15" s="184"/>
    </row>
    <row r="16" spans="1:11" ht="14.25">
      <c r="A16" s="5" t="s">
        <v>203</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77" t="s">
        <v>204</v>
      </c>
      <c r="C22" s="177"/>
      <c r="D22" s="177"/>
      <c r="E22" s="177"/>
      <c r="F22" s="177"/>
      <c r="G22" s="177"/>
      <c r="H22" s="177"/>
      <c r="I22" s="177"/>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5"/>
  <cols>
    <col min="1" max="1" width="18.75" style="1" customWidth="1"/>
    <col min="2" max="9" width="10.25" style="1" customWidth="1"/>
    <col min="10" max="11" width="11.25" style="1" customWidth="1"/>
    <col min="12" max="12" width="15" style="1" customWidth="1"/>
    <col min="13" max="13" width="9" style="1" customWidth="1"/>
    <col min="14" max="16384" width="9" style="1"/>
  </cols>
  <sheetData>
    <row r="1" spans="1:12">
      <c r="A1" s="2" t="s">
        <v>64</v>
      </c>
    </row>
    <row r="2" spans="1:12">
      <c r="A2" s="2"/>
    </row>
    <row r="3" spans="1:12" ht="14.25" thickBot="1">
      <c r="A3" s="4"/>
    </row>
    <row r="4" spans="1:12">
      <c r="A4" s="295" t="s">
        <v>205</v>
      </c>
      <c r="B4" s="298" t="s">
        <v>206</v>
      </c>
      <c r="C4" s="299"/>
      <c r="D4" s="300"/>
      <c r="E4" s="298" t="s">
        <v>207</v>
      </c>
      <c r="F4" s="299"/>
      <c r="G4" s="300"/>
      <c r="H4" s="298" t="s">
        <v>208</v>
      </c>
      <c r="I4" s="300"/>
      <c r="J4" s="298" t="s">
        <v>209</v>
      </c>
      <c r="K4" s="300"/>
      <c r="L4" s="292" t="s">
        <v>210</v>
      </c>
    </row>
    <row r="5" spans="1:12" ht="15.6" customHeight="1">
      <c r="A5" s="296"/>
      <c r="B5" s="301" t="s">
        <v>211</v>
      </c>
      <c r="C5" s="305" t="s">
        <v>212</v>
      </c>
      <c r="D5" s="303" t="s">
        <v>213</v>
      </c>
      <c r="E5" s="301" t="s">
        <v>214</v>
      </c>
      <c r="F5" s="305" t="s">
        <v>215</v>
      </c>
      <c r="G5" s="303" t="s">
        <v>216</v>
      </c>
      <c r="H5" s="221" t="s">
        <v>211</v>
      </c>
      <c r="I5" s="303" t="s">
        <v>213</v>
      </c>
      <c r="J5" s="301" t="s">
        <v>217</v>
      </c>
      <c r="K5" s="303" t="s">
        <v>218</v>
      </c>
      <c r="L5" s="293"/>
    </row>
    <row r="6" spans="1:12" ht="15.6" customHeight="1">
      <c r="A6" s="296"/>
      <c r="B6" s="301"/>
      <c r="C6" s="305"/>
      <c r="D6" s="303"/>
      <c r="E6" s="301"/>
      <c r="F6" s="305"/>
      <c r="G6" s="303"/>
      <c r="H6" s="221"/>
      <c r="I6" s="303"/>
      <c r="J6" s="301"/>
      <c r="K6" s="303"/>
      <c r="L6" s="293"/>
    </row>
    <row r="7" spans="1:12" ht="15.6" customHeight="1" thickBot="1">
      <c r="A7" s="297"/>
      <c r="B7" s="302"/>
      <c r="C7" s="306"/>
      <c r="D7" s="304"/>
      <c r="E7" s="302"/>
      <c r="F7" s="306"/>
      <c r="G7" s="304"/>
      <c r="H7" s="201"/>
      <c r="I7" s="304"/>
      <c r="J7" s="302"/>
      <c r="K7" s="304"/>
      <c r="L7" s="294"/>
    </row>
    <row r="8" spans="1:12" ht="16.5" customHeight="1">
      <c r="A8" s="15"/>
      <c r="B8" s="66" t="s">
        <v>219</v>
      </c>
      <c r="C8" s="64" t="s">
        <v>220</v>
      </c>
      <c r="D8" s="65" t="s">
        <v>221</v>
      </c>
      <c r="E8" s="66" t="s">
        <v>5</v>
      </c>
      <c r="F8" s="64" t="s">
        <v>222</v>
      </c>
      <c r="G8" s="65" t="s">
        <v>219</v>
      </c>
      <c r="H8" s="66" t="s">
        <v>219</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4.875" style="6" customWidth="1"/>
    <col min="11" max="16384" width="9" style="6"/>
  </cols>
  <sheetData>
    <row r="1" spans="1:11">
      <c r="A1" s="5" t="s">
        <v>223</v>
      </c>
    </row>
    <row r="2" spans="1:11">
      <c r="A2" s="5"/>
    </row>
    <row r="3" spans="1:11">
      <c r="A3" s="5"/>
      <c r="H3" s="178" t="s">
        <v>0</v>
      </c>
      <c r="I3" s="178"/>
      <c r="J3" s="178"/>
    </row>
    <row r="4" spans="1:11">
      <c r="A4" s="5"/>
      <c r="H4" s="179" t="s">
        <v>1</v>
      </c>
      <c r="I4" s="179"/>
      <c r="J4" s="179"/>
    </row>
    <row r="5" spans="1:11">
      <c r="A5" s="5"/>
      <c r="G5" s="180"/>
      <c r="H5" s="181"/>
      <c r="I5" s="181"/>
    </row>
    <row r="6" spans="1:11">
      <c r="A6" s="5" t="s">
        <v>2</v>
      </c>
    </row>
    <row r="7" spans="1:11">
      <c r="A7" s="5"/>
    </row>
    <row r="8" spans="1:11">
      <c r="A8" s="5"/>
    </row>
    <row r="9" spans="1:11">
      <c r="A9" s="5"/>
    </row>
    <row r="10" spans="1:11">
      <c r="A10" s="5"/>
      <c r="E10" s="182" t="e">
        <f>#REF!</f>
        <v>#REF!</v>
      </c>
      <c r="F10" s="182"/>
      <c r="G10" s="182"/>
      <c r="H10" s="182"/>
      <c r="I10" s="6" t="s">
        <v>59</v>
      </c>
      <c r="K10" s="1" t="s">
        <v>60</v>
      </c>
    </row>
    <row r="11" spans="1:11">
      <c r="A11" s="5"/>
    </row>
    <row r="12" spans="1:11">
      <c r="A12" s="5"/>
    </row>
    <row r="13" spans="1:11">
      <c r="A13" s="5"/>
    </row>
    <row r="14" spans="1:11" ht="18.75" customHeight="1">
      <c r="A14" s="183" t="s">
        <v>224</v>
      </c>
      <c r="B14" s="184"/>
      <c r="C14" s="184"/>
      <c r="D14" s="184"/>
      <c r="E14" s="184"/>
      <c r="F14" s="184"/>
      <c r="G14" s="184"/>
      <c r="H14" s="184"/>
      <c r="I14" s="184"/>
      <c r="J14" s="184"/>
    </row>
    <row r="15" spans="1:11">
      <c r="A15" s="5"/>
    </row>
    <row r="16" spans="1:11">
      <c r="A16" s="5"/>
    </row>
    <row r="17" spans="1:10">
      <c r="A17" s="5"/>
    </row>
    <row r="18" spans="1:10" ht="60" customHeight="1">
      <c r="A18" s="10"/>
      <c r="B18" s="311" t="s">
        <v>225</v>
      </c>
      <c r="C18" s="311"/>
      <c r="D18" s="311"/>
      <c r="E18" s="311"/>
      <c r="F18" s="311"/>
      <c r="G18" s="311"/>
      <c r="H18" s="311"/>
      <c r="I18" s="311"/>
    </row>
    <row r="19" spans="1:10">
      <c r="A19" s="5"/>
    </row>
    <row r="20" spans="1:10">
      <c r="A20" s="5"/>
    </row>
    <row r="21" spans="1:10">
      <c r="A21" s="5"/>
    </row>
    <row r="22" spans="1:10" ht="30" customHeight="1">
      <c r="A22" s="11"/>
      <c r="B22" s="12">
        <v>1</v>
      </c>
      <c r="C22" s="307" t="s">
        <v>226</v>
      </c>
      <c r="D22" s="307"/>
      <c r="E22" s="307"/>
      <c r="F22" s="307"/>
      <c r="G22" s="307"/>
      <c r="H22" s="307"/>
      <c r="I22" s="307"/>
      <c r="J22" s="10"/>
    </row>
    <row r="23" spans="1:10">
      <c r="A23" s="8"/>
    </row>
    <row r="24" spans="1:10">
      <c r="A24" s="8"/>
      <c r="F24" s="7" t="str">
        <f>IF(G24="","金","")</f>
        <v>金</v>
      </c>
      <c r="G24" s="310"/>
      <c r="H24" s="310"/>
      <c r="I24" s="6" t="s">
        <v>3</v>
      </c>
    </row>
    <row r="25" spans="1:10">
      <c r="A25" s="5"/>
    </row>
    <row r="26" spans="1:10">
      <c r="A26" s="5"/>
    </row>
    <row r="27" spans="1:10" ht="30" customHeight="1">
      <c r="A27" s="11"/>
      <c r="B27" s="12">
        <v>2</v>
      </c>
      <c r="C27" s="307" t="s">
        <v>227</v>
      </c>
      <c r="D27" s="307"/>
      <c r="E27" s="307"/>
      <c r="F27" s="307"/>
      <c r="G27" s="307"/>
      <c r="H27" s="307"/>
      <c r="I27" s="307"/>
      <c r="J27" s="10"/>
    </row>
    <row r="28" spans="1:10">
      <c r="A28" s="8"/>
    </row>
    <row r="29" spans="1:10">
      <c r="A29" s="8"/>
      <c r="F29" s="7" t="str">
        <f>IF(G29="","金","")</f>
        <v>金</v>
      </c>
      <c r="G29" s="310"/>
      <c r="H29" s="310"/>
      <c r="I29" s="6" t="s">
        <v>3</v>
      </c>
    </row>
    <row r="30" spans="1:10">
      <c r="A30" s="5"/>
    </row>
    <row r="31" spans="1:10">
      <c r="A31" s="5"/>
    </row>
    <row r="32" spans="1:10">
      <c r="A32" s="11"/>
      <c r="B32" s="14">
        <v>3</v>
      </c>
      <c r="C32" s="308" t="s">
        <v>4</v>
      </c>
      <c r="D32" s="308"/>
      <c r="E32" s="308"/>
      <c r="F32" s="308"/>
      <c r="G32" s="308"/>
      <c r="H32" s="308"/>
      <c r="I32" s="308"/>
    </row>
    <row r="33" spans="1:9" ht="30" customHeight="1">
      <c r="A33" s="9"/>
      <c r="B33" s="13"/>
      <c r="C33" s="309" t="s">
        <v>228</v>
      </c>
      <c r="D33" s="309"/>
      <c r="E33" s="309"/>
      <c r="F33" s="309"/>
      <c r="G33" s="309"/>
      <c r="H33" s="309"/>
      <c r="I33" s="309"/>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5" style="6" customWidth="1"/>
    <col min="11" max="16384" width="9" style="6"/>
  </cols>
  <sheetData>
    <row r="1" spans="1:11">
      <c r="A1" s="5" t="s">
        <v>229</v>
      </c>
    </row>
    <row r="2" spans="1:11">
      <c r="A2" s="5"/>
    </row>
    <row r="3" spans="1:11">
      <c r="A3" s="5"/>
      <c r="H3" s="178" t="s">
        <v>0</v>
      </c>
      <c r="I3" s="178"/>
      <c r="J3" s="178"/>
    </row>
    <row r="4" spans="1:11">
      <c r="A4" s="5"/>
      <c r="H4" s="179" t="s">
        <v>1</v>
      </c>
      <c r="I4" s="179"/>
      <c r="J4" s="179"/>
    </row>
    <row r="5" spans="1:11">
      <c r="A5" s="5"/>
    </row>
    <row r="6" spans="1:11">
      <c r="A6" s="5" t="s">
        <v>230</v>
      </c>
    </row>
    <row r="7" spans="1:11">
      <c r="A7" s="5"/>
    </row>
    <row r="8" spans="1:11">
      <c r="A8" s="5"/>
    </row>
    <row r="9" spans="1:11">
      <c r="A9" s="5"/>
    </row>
    <row r="10" spans="1:11">
      <c r="A10" s="5"/>
      <c r="E10" s="182" t="e">
        <f>IF(#REF!="補助事業者名","間接補助事業者名",#REF!)</f>
        <v>#REF!</v>
      </c>
      <c r="F10" s="182"/>
      <c r="G10" s="182"/>
      <c r="H10" s="182"/>
      <c r="I10" s="6" t="s">
        <v>59</v>
      </c>
      <c r="K10" s="1" t="s">
        <v>60</v>
      </c>
    </row>
    <row r="11" spans="1:11">
      <c r="A11" s="5"/>
    </row>
    <row r="12" spans="1:11">
      <c r="A12" s="5"/>
    </row>
    <row r="13" spans="1:11">
      <c r="A13" s="5"/>
    </row>
    <row r="14" spans="1:11" ht="18.75" customHeight="1">
      <c r="A14" s="183" t="s">
        <v>224</v>
      </c>
      <c r="B14" s="184"/>
      <c r="C14" s="184"/>
      <c r="D14" s="184"/>
      <c r="E14" s="184"/>
      <c r="F14" s="184"/>
      <c r="G14" s="184"/>
      <c r="H14" s="184"/>
      <c r="I14" s="184"/>
      <c r="J14" s="184"/>
    </row>
    <row r="15" spans="1:11">
      <c r="A15" s="5"/>
    </row>
    <row r="16" spans="1:11">
      <c r="A16" s="5"/>
    </row>
    <row r="17" spans="1:10">
      <c r="A17" s="5"/>
    </row>
    <row r="18" spans="1:10" ht="60" customHeight="1">
      <c r="A18" s="10"/>
      <c r="B18" s="311" t="s">
        <v>231</v>
      </c>
      <c r="C18" s="311"/>
      <c r="D18" s="311"/>
      <c r="E18" s="311"/>
      <c r="F18" s="311"/>
      <c r="G18" s="311"/>
      <c r="H18" s="311"/>
      <c r="I18" s="311"/>
    </row>
    <row r="19" spans="1:10">
      <c r="A19" s="5"/>
    </row>
    <row r="20" spans="1:10">
      <c r="A20" s="5"/>
    </row>
    <row r="21" spans="1:10">
      <c r="A21" s="5"/>
    </row>
    <row r="22" spans="1:10" ht="30" customHeight="1">
      <c r="A22" s="12"/>
      <c r="B22" s="12">
        <v>1</v>
      </c>
      <c r="C22" s="307" t="s">
        <v>226</v>
      </c>
      <c r="D22" s="307"/>
      <c r="E22" s="307"/>
      <c r="F22" s="307"/>
      <c r="G22" s="307"/>
      <c r="H22" s="307"/>
      <c r="I22" s="307"/>
      <c r="J22" s="10"/>
    </row>
    <row r="23" spans="1:10">
      <c r="A23" s="8"/>
    </row>
    <row r="24" spans="1:10">
      <c r="A24" s="8"/>
      <c r="F24" s="7" t="str">
        <f>IF(G24="","金","")</f>
        <v>金</v>
      </c>
      <c r="G24" s="310"/>
      <c r="H24" s="310"/>
      <c r="I24" s="6" t="s">
        <v>3</v>
      </c>
    </row>
    <row r="25" spans="1:10">
      <c r="A25" s="5"/>
    </row>
    <row r="26" spans="1:10">
      <c r="A26" s="5"/>
    </row>
    <row r="27" spans="1:10" ht="30" customHeight="1">
      <c r="A27" s="12"/>
      <c r="B27" s="12">
        <v>2</v>
      </c>
      <c r="C27" s="307" t="s">
        <v>232</v>
      </c>
      <c r="D27" s="307"/>
      <c r="E27" s="307"/>
      <c r="F27" s="307"/>
      <c r="G27" s="307"/>
      <c r="H27" s="307"/>
      <c r="I27" s="307"/>
      <c r="J27" s="10"/>
    </row>
    <row r="28" spans="1:10">
      <c r="A28" s="8"/>
    </row>
    <row r="29" spans="1:10">
      <c r="A29" s="8"/>
      <c r="F29" s="7" t="str">
        <f>IF(G29="","金","")</f>
        <v>金</v>
      </c>
      <c r="G29" s="310"/>
      <c r="H29" s="310"/>
      <c r="I29" s="6" t="s">
        <v>3</v>
      </c>
    </row>
    <row r="30" spans="1:10">
      <c r="A30" s="5"/>
    </row>
    <row r="31" spans="1:10">
      <c r="A31" s="5"/>
    </row>
    <row r="32" spans="1:10">
      <c r="A32" s="11"/>
      <c r="B32" s="14">
        <v>3</v>
      </c>
      <c r="C32" s="308" t="s">
        <v>4</v>
      </c>
      <c r="D32" s="308"/>
      <c r="E32" s="308"/>
      <c r="F32" s="308"/>
      <c r="G32" s="308"/>
      <c r="H32" s="308"/>
      <c r="I32" s="308"/>
    </row>
    <row r="33" spans="1:9" ht="30" customHeight="1">
      <c r="A33" s="9"/>
      <c r="B33" s="13"/>
      <c r="C33" s="309" t="s">
        <v>228</v>
      </c>
      <c r="D33" s="309"/>
      <c r="E33" s="309"/>
      <c r="F33" s="309"/>
      <c r="G33" s="309"/>
      <c r="H33" s="309"/>
      <c r="I33" s="309"/>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都道府県リスト</vt:lpstr>
      <vt:lpstr>第3号様式_事業遂行状況報告書</vt:lpstr>
      <vt:lpstr>第3号様式_別表</vt:lpstr>
      <vt:lpstr>「令和６年度」　活用意向調査</vt:lpstr>
      <vt:lpstr>「令和７年度」　活用意向調査</vt:lpstr>
      <vt:lpstr>Sheet1</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'「令和６年度」　活用意向調査'!Print_Area</vt:lpstr>
      <vt:lpstr>'「令和７年度」　活用意向調査'!Print_Area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'「令和６年度」　活用意向調査'!Print_Titles</vt:lpstr>
      <vt:lpstr>'「令和７年度」　活用意向調査'!Print_Titles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浅見 雄太郎（医療整備課）</cp:lastModifiedBy>
  <cp:revision>2</cp:revision>
  <cp:lastPrinted>2025-02-28T03:07:46Z</cp:lastPrinted>
  <dcterms:created xsi:type="dcterms:W3CDTF">2017-10-26T07:12:00Z</dcterms:created>
  <dcterms:modified xsi:type="dcterms:W3CDTF">2025-03-13T09:44:35Z</dcterms:modified>
  <cp:category/>
  <cp:contentStatus/>
</cp:coreProperties>
</file>