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9ICT教育推進課\1990課共有\R6年度☆（ファイル基準表）\06_財務ICT\06_01_支出\06_01_070_埼玉県公立学校情報機器整備基金\●入札公告\01_購入\【購入】Chrome\"/>
    </mc:Choice>
  </mc:AlternateContent>
  <xr:revisionPtr revIDLastSave="0" documentId="8_{38DE71EC-1A65-4F08-BB01-815DAA98A03A}" xr6:coauthVersionLast="47" xr6:coauthVersionMax="47" xr10:uidLastSave="{00000000-0000-0000-0000-000000000000}"/>
  <bookViews>
    <workbookView xWindow="-120" yWindow="-120" windowWidth="29040" windowHeight="15990" tabRatio="688" firstSheet="10" activeTab="19" xr2:uid="{41493A0F-F5D6-4BFE-90E1-C87EB4DD2DD6}"/>
  </bookViews>
  <sheets>
    <sheet name="合計" sheetId="6" r:id="rId1"/>
    <sheet name="P1【越生町】" sheetId="5" r:id="rId2"/>
    <sheet name="P2【横瀬町】" sheetId="7" r:id="rId3"/>
    <sheet name="P2【皆野町】 " sheetId="13" r:id="rId4"/>
    <sheet name="P2【北本市】" sheetId="22" r:id="rId5"/>
    <sheet name="P2【毛呂山町】" sheetId="23" r:id="rId6"/>
    <sheet name="P2【美里町】" sheetId="27" r:id="rId7"/>
    <sheet name="P3【草加市】" sheetId="11" r:id="rId8"/>
    <sheet name="P3【蕨市】" sheetId="25" r:id="rId9"/>
    <sheet name="P4【長瀞町】" sheetId="20" r:id="rId10"/>
    <sheet name="P4【桶川市】" sheetId="10" r:id="rId11"/>
    <sheet name="P4【幸手市】" sheetId="14" r:id="rId12"/>
    <sheet name="P4【春日部市】" sheetId="15" r:id="rId13"/>
    <sheet name="P4【上里町】 " sheetId="17" r:id="rId14"/>
    <sheet name="P4【秩父市】" sheetId="19" r:id="rId15"/>
    <sheet name="P4【鶴ヶ島市】" sheetId="21" r:id="rId16"/>
    <sheet name="P4【嵐山町】" sheetId="24" r:id="rId17"/>
    <sheet name="P4【八潮市】" sheetId="26" r:id="rId18"/>
    <sheet name="P5【加須市】" sheetId="9" r:id="rId19"/>
    <sheet name="P5【神川町】" sheetId="18" r:id="rId20"/>
    <sheet name="P6【松伏町】" sheetId="16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11" i="6"/>
  <c r="D11" i="6" s="1"/>
  <c r="C10" i="6"/>
  <c r="D10" i="6" s="1"/>
  <c r="C9" i="6"/>
  <c r="D9" i="6"/>
  <c r="D8" i="6" l="1"/>
  <c r="C7" i="6"/>
  <c r="D7" i="6" s="1"/>
  <c r="C6" i="6"/>
  <c r="D6" i="6" s="1"/>
  <c r="B8" i="27"/>
  <c r="D8" i="27" s="1"/>
  <c r="B7" i="27"/>
  <c r="D7" i="27" s="1"/>
  <c r="E6" i="27"/>
  <c r="B6" i="27"/>
  <c r="D6" i="27" s="1"/>
  <c r="E5" i="27"/>
  <c r="B5" i="27"/>
  <c r="D5" i="27" s="1"/>
  <c r="B8" i="26"/>
  <c r="D8" i="26" s="1"/>
  <c r="B7" i="26"/>
  <c r="D7" i="26" s="1"/>
  <c r="E6" i="26"/>
  <c r="B6" i="26"/>
  <c r="D6" i="26" s="1"/>
  <c r="E5" i="26"/>
  <c r="B5" i="26"/>
  <c r="D5" i="26" s="1"/>
  <c r="D10" i="26" s="1"/>
  <c r="D12" i="26" s="1"/>
  <c r="B8" i="25"/>
  <c r="D8" i="25" s="1"/>
  <c r="B7" i="25"/>
  <c r="D7" i="25" s="1"/>
  <c r="E6" i="25"/>
  <c r="B6" i="25"/>
  <c r="D6" i="25" s="1"/>
  <c r="E5" i="25"/>
  <c r="B5" i="25"/>
  <c r="D5" i="25" s="1"/>
  <c r="D10" i="25" s="1"/>
  <c r="D12" i="25" s="1"/>
  <c r="B8" i="24"/>
  <c r="D8" i="24" s="1"/>
  <c r="B7" i="24"/>
  <c r="D7" i="24" s="1"/>
  <c r="E6" i="24"/>
  <c r="B6" i="24"/>
  <c r="D6" i="24" s="1"/>
  <c r="E5" i="24"/>
  <c r="B5" i="24"/>
  <c r="D5" i="24" s="1"/>
  <c r="D10" i="24" l="1"/>
  <c r="D12" i="24" s="1"/>
  <c r="D13" i="6"/>
  <c r="D15" i="6" s="1"/>
  <c r="D10" i="27"/>
  <c r="D12" i="27" s="1"/>
  <c r="B8" i="23"/>
  <c r="D8" i="23" s="1"/>
  <c r="B7" i="23"/>
  <c r="D7" i="23" s="1"/>
  <c r="E6" i="23"/>
  <c r="B6" i="23"/>
  <c r="D6" i="23" s="1"/>
  <c r="E5" i="23"/>
  <c r="B5" i="23"/>
  <c r="D5" i="23" s="1"/>
  <c r="B8" i="22"/>
  <c r="D8" i="22" s="1"/>
  <c r="B7" i="22"/>
  <c r="D7" i="22" s="1"/>
  <c r="E6" i="22"/>
  <c r="B6" i="22"/>
  <c r="D6" i="22" s="1"/>
  <c r="E5" i="22"/>
  <c r="B5" i="22"/>
  <c r="D5" i="22" s="1"/>
  <c r="D10" i="22" s="1"/>
  <c r="D12" i="22" s="1"/>
  <c r="D10" i="23" l="1"/>
  <c r="D12" i="23" s="1"/>
  <c r="B8" i="21"/>
  <c r="D8" i="21" s="1"/>
  <c r="B7" i="21"/>
  <c r="D7" i="21" s="1"/>
  <c r="E6" i="21"/>
  <c r="B6" i="21"/>
  <c r="D6" i="21" s="1"/>
  <c r="E5" i="21"/>
  <c r="D5" i="21"/>
  <c r="B5" i="21"/>
  <c r="D10" i="21" l="1"/>
  <c r="D12" i="21" s="1"/>
  <c r="B8" i="20"/>
  <c r="D8" i="20" s="1"/>
  <c r="B7" i="20"/>
  <c r="D7" i="20" s="1"/>
  <c r="E6" i="20"/>
  <c r="B6" i="20"/>
  <c r="D6" i="20" s="1"/>
  <c r="E5" i="20"/>
  <c r="B5" i="20"/>
  <c r="D5" i="20" s="1"/>
  <c r="D10" i="20" s="1"/>
  <c r="D12" i="20" s="1"/>
  <c r="B8" i="19" l="1"/>
  <c r="D8" i="19" s="1"/>
  <c r="B7" i="19"/>
  <c r="D7" i="19" s="1"/>
  <c r="E6" i="19"/>
  <c r="B6" i="19"/>
  <c r="D6" i="19" s="1"/>
  <c r="E5" i="19"/>
  <c r="B5" i="19"/>
  <c r="D5" i="19" s="1"/>
  <c r="D10" i="19" l="1"/>
  <c r="D12" i="19" s="1"/>
  <c r="B7" i="18"/>
  <c r="D7" i="18" s="1"/>
  <c r="B6" i="18"/>
  <c r="D6" i="18" s="1"/>
  <c r="E5" i="18"/>
  <c r="B5" i="18"/>
  <c r="D5" i="18" s="1"/>
  <c r="D9" i="18" l="1"/>
  <c r="D11" i="18" s="1"/>
  <c r="B8" i="17"/>
  <c r="D8" i="17" s="1"/>
  <c r="B7" i="17"/>
  <c r="D7" i="17" s="1"/>
  <c r="E6" i="17"/>
  <c r="B6" i="17"/>
  <c r="D6" i="17" s="1"/>
  <c r="E5" i="17"/>
  <c r="B5" i="17"/>
  <c r="D5" i="17" s="1"/>
  <c r="D10" i="17" s="1"/>
  <c r="D12" i="17" s="1"/>
  <c r="B6" i="16" l="1"/>
  <c r="D6" i="16" s="1"/>
  <c r="E5" i="16"/>
  <c r="B5" i="16"/>
  <c r="D5" i="16" s="1"/>
  <c r="D8" i="16" s="1"/>
  <c r="D10" i="16" s="1"/>
  <c r="B8" i="15" l="1"/>
  <c r="D8" i="15" s="1"/>
  <c r="B7" i="15"/>
  <c r="D7" i="15" s="1"/>
  <c r="E6" i="15"/>
  <c r="B6" i="15"/>
  <c r="D6" i="15" s="1"/>
  <c r="E5" i="15"/>
  <c r="B5" i="15"/>
  <c r="D5" i="15" s="1"/>
  <c r="D10" i="15" s="1"/>
  <c r="D12" i="15" s="1"/>
  <c r="B8" i="14" l="1"/>
  <c r="D8" i="14" s="1"/>
  <c r="B7" i="14"/>
  <c r="D7" i="14" s="1"/>
  <c r="E6" i="14"/>
  <c r="B6" i="14"/>
  <c r="D6" i="14" s="1"/>
  <c r="E5" i="14"/>
  <c r="B5" i="14"/>
  <c r="D5" i="14" s="1"/>
  <c r="D10" i="14" s="1"/>
  <c r="D12" i="14" s="1"/>
  <c r="B8" i="13" l="1"/>
  <c r="D8" i="13" s="1"/>
  <c r="B7" i="13"/>
  <c r="D7" i="13" s="1"/>
  <c r="E6" i="13"/>
  <c r="B6" i="13"/>
  <c r="D6" i="13" s="1"/>
  <c r="E5" i="13"/>
  <c r="B5" i="13"/>
  <c r="D5" i="13" s="1"/>
  <c r="D10" i="13" s="1"/>
  <c r="D12" i="13" s="1"/>
  <c r="E6" i="10" l="1"/>
  <c r="E6" i="7"/>
  <c r="E6" i="11"/>
  <c r="E6" i="5"/>
  <c r="E5" i="9"/>
  <c r="E5" i="10"/>
  <c r="E5" i="11"/>
  <c r="E5" i="7"/>
  <c r="E5" i="5"/>
  <c r="B6" i="9"/>
  <c r="D6" i="9" s="1"/>
  <c r="B7" i="10"/>
  <c r="D7" i="10" s="1"/>
  <c r="B7" i="11"/>
  <c r="D7" i="11" s="1"/>
  <c r="B6" i="10"/>
  <c r="D6" i="10" s="1"/>
  <c r="B6" i="7"/>
  <c r="D6" i="7" s="1"/>
  <c r="B7" i="9"/>
  <c r="D7" i="9" s="1"/>
  <c r="B8" i="10"/>
  <c r="D8" i="10" s="1"/>
  <c r="B8" i="11"/>
  <c r="D8" i="11" s="1"/>
  <c r="B8" i="7"/>
  <c r="D8" i="7" s="1"/>
  <c r="B8" i="5"/>
  <c r="D8" i="5" s="1"/>
  <c r="B7" i="7"/>
  <c r="D7" i="7" s="1"/>
  <c r="B7" i="5"/>
  <c r="D7" i="5" s="1"/>
  <c r="B6" i="11"/>
  <c r="D6" i="11" s="1"/>
  <c r="B6" i="5"/>
  <c r="D6" i="5" s="1"/>
  <c r="B5" i="9"/>
  <c r="D5" i="9" s="1"/>
  <c r="D9" i="9" s="1"/>
  <c r="D11" i="9" s="1"/>
  <c r="B5" i="10"/>
  <c r="D5" i="10" s="1"/>
  <c r="B5" i="11"/>
  <c r="D5" i="11" s="1"/>
  <c r="B5" i="7"/>
  <c r="D5" i="7" s="1"/>
  <c r="B5" i="5"/>
  <c r="D5" i="5" s="1"/>
  <c r="D10" i="5" l="1"/>
  <c r="D12" i="5" s="1"/>
  <c r="D10" i="7"/>
  <c r="D12" i="7" s="1"/>
  <c r="D10" i="11"/>
  <c r="D12" i="11" s="1"/>
  <c r="D10" i="10"/>
  <c r="D12" i="10" s="1"/>
</calcChain>
</file>

<file path=xl/sharedStrings.xml><?xml version="1.0" encoding="utf-8"?>
<sst xmlns="http://schemas.openxmlformats.org/spreadsheetml/2006/main" count="317" uniqueCount="48">
  <si>
    <t>単価</t>
    <rPh sb="0" eb="2">
      <t>タンカ</t>
    </rPh>
    <phoneticPr fontId="2"/>
  </si>
  <si>
    <t>【自治体別明細】</t>
    <rPh sb="1" eb="5">
      <t>ジチタイベツ</t>
    </rPh>
    <rPh sb="5" eb="7">
      <t>メイサイ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</si>
  <si>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</si>
  <si>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</si>
  <si>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</si>
  <si>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</si>
  <si>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パターン①</t>
    <phoneticPr fontId="2"/>
  </si>
  <si>
    <t>本体</t>
    <rPh sb="0" eb="2">
      <t>ホンタイ</t>
    </rPh>
    <phoneticPr fontId="2"/>
  </si>
  <si>
    <t>【機種名・品番】</t>
    <rPh sb="1" eb="4">
      <t>キシュメイ</t>
    </rPh>
    <rPh sb="5" eb="7">
      <t>ヒンバン</t>
    </rPh>
    <phoneticPr fontId="2"/>
  </si>
  <si>
    <t>数</t>
    <rPh sb="0" eb="1">
      <t>スウ</t>
    </rPh>
    <phoneticPr fontId="2"/>
  </si>
  <si>
    <t>諸経費・運搬費等</t>
    <rPh sb="0" eb="3">
      <t>ショケイヒ</t>
    </rPh>
    <rPh sb="4" eb="8">
      <t>ウンパンヒトウ</t>
    </rPh>
    <phoneticPr fontId="2"/>
  </si>
  <si>
    <t>MDM（CEU ）</t>
    <phoneticPr fontId="2"/>
  </si>
  <si>
    <t>タッチペン（導電性）</t>
    <rPh sb="6" eb="9">
      <t>ドウデンセイ</t>
    </rPh>
    <phoneticPr fontId="2"/>
  </si>
  <si>
    <t>タッチペン（指定なし）</t>
    <rPh sb="6" eb="8">
      <t>シテイ</t>
    </rPh>
    <phoneticPr fontId="2"/>
  </si>
  <si>
    <t>MDM（GGL ）</t>
    <phoneticPr fontId="2"/>
  </si>
  <si>
    <t>MDM（GGL）</t>
    <phoneticPr fontId="2"/>
  </si>
  <si>
    <t>MDM（CEU）</t>
    <phoneticPr fontId="2"/>
  </si>
  <si>
    <t>諸経費・運搬費</t>
    <rPh sb="0" eb="3">
      <t>ショケイヒ</t>
    </rPh>
    <rPh sb="4" eb="7">
      <t>ウンパンヒ</t>
    </rPh>
    <phoneticPr fontId="2"/>
  </si>
  <si>
    <t>パターン②</t>
    <phoneticPr fontId="2"/>
  </si>
  <si>
    <t>パターン③</t>
    <phoneticPr fontId="2"/>
  </si>
  <si>
    <t>パターン④</t>
    <phoneticPr fontId="2"/>
  </si>
  <si>
    <t>パターン⑤</t>
    <phoneticPr fontId="2"/>
  </si>
  <si>
    <t>パターン⑥</t>
    <phoneticPr fontId="2"/>
  </si>
  <si>
    <t>越生町</t>
    <rPh sb="0" eb="3">
      <t>オゴセマチ</t>
    </rPh>
    <phoneticPr fontId="2"/>
  </si>
  <si>
    <t>横瀬町</t>
    <rPh sb="0" eb="3">
      <t>ヨコゼマチ</t>
    </rPh>
    <phoneticPr fontId="2"/>
  </si>
  <si>
    <t>桶川市</t>
    <rPh sb="0" eb="3">
      <t>オケガワシ</t>
    </rPh>
    <phoneticPr fontId="2"/>
  </si>
  <si>
    <t>加須市</t>
    <rPh sb="0" eb="3">
      <t>カゾシ</t>
    </rPh>
    <phoneticPr fontId="2"/>
  </si>
  <si>
    <t>皆野町</t>
    <rPh sb="0" eb="2">
      <t>ミナノ</t>
    </rPh>
    <rPh sb="2" eb="3">
      <t>マチ</t>
    </rPh>
    <phoneticPr fontId="2"/>
  </si>
  <si>
    <t>幸手市</t>
    <rPh sb="0" eb="3">
      <t>サッテシ</t>
    </rPh>
    <phoneticPr fontId="2"/>
  </si>
  <si>
    <t>春日部市</t>
    <rPh sb="0" eb="4">
      <t>カスカベシ</t>
    </rPh>
    <phoneticPr fontId="2"/>
  </si>
  <si>
    <t>松伏町</t>
    <rPh sb="0" eb="3">
      <t>マツブシマチ</t>
    </rPh>
    <phoneticPr fontId="2"/>
  </si>
  <si>
    <t>上里町</t>
    <rPh sb="0" eb="3">
      <t>カミサトマチ</t>
    </rPh>
    <phoneticPr fontId="2"/>
  </si>
  <si>
    <t>神川町</t>
    <rPh sb="0" eb="3">
      <t>カミカワマチ</t>
    </rPh>
    <phoneticPr fontId="2"/>
  </si>
  <si>
    <t>草加市</t>
    <rPh sb="0" eb="3">
      <t>ソウカシ</t>
    </rPh>
    <phoneticPr fontId="2"/>
  </si>
  <si>
    <t>秩父市</t>
    <rPh sb="0" eb="3">
      <t>チチブシ</t>
    </rPh>
    <phoneticPr fontId="2"/>
  </si>
  <si>
    <t>長瀞町</t>
    <rPh sb="0" eb="3">
      <t>ナガトロマチ</t>
    </rPh>
    <phoneticPr fontId="2"/>
  </si>
  <si>
    <t>鶴ヶ島市</t>
    <rPh sb="0" eb="3">
      <t>ツルガシマ</t>
    </rPh>
    <rPh sb="3" eb="4">
      <t>シ</t>
    </rPh>
    <phoneticPr fontId="2"/>
  </si>
  <si>
    <t>北本市</t>
    <rPh sb="0" eb="3">
      <t>キタモトシ</t>
    </rPh>
    <phoneticPr fontId="2"/>
  </si>
  <si>
    <t>毛呂山町</t>
    <rPh sb="0" eb="4">
      <t>モロヤママチ</t>
    </rPh>
    <phoneticPr fontId="2"/>
  </si>
  <si>
    <t>嵐山町</t>
    <rPh sb="0" eb="3">
      <t>ランザンマチ</t>
    </rPh>
    <phoneticPr fontId="2"/>
  </si>
  <si>
    <t>蕨市</t>
    <rPh sb="0" eb="2">
      <t>ワラビシ</t>
    </rPh>
    <phoneticPr fontId="2"/>
  </si>
  <si>
    <t>八潮市</t>
    <rPh sb="0" eb="3">
      <t>ヤシオシ</t>
    </rPh>
    <phoneticPr fontId="2"/>
  </si>
  <si>
    <t>キッティング・ラベル</t>
    <phoneticPr fontId="2"/>
  </si>
  <si>
    <t>美里町</t>
    <rPh sb="0" eb="3">
      <t>ミサトマチ</t>
    </rPh>
    <phoneticPr fontId="2"/>
  </si>
  <si>
    <t>※キッティング・ラベル・開梱なし</t>
    <rPh sb="12" eb="14">
      <t>カイコン</t>
    </rPh>
    <phoneticPr fontId="2"/>
  </si>
  <si>
    <t>様式６</t>
    <rPh sb="0" eb="2">
      <t>ヨウシキ</t>
    </rPh>
    <phoneticPr fontId="2"/>
  </si>
  <si>
    <t>入札金額内訳書</t>
    <rPh sb="0" eb="4">
      <t>ニュウサツキンガク</t>
    </rPh>
    <rPh sb="4" eb="7">
      <t>ウチワケショ</t>
    </rPh>
    <phoneticPr fontId="2"/>
  </si>
  <si>
    <t>社　名</t>
    <rPh sb="0" eb="1">
      <t>シャ</t>
    </rPh>
    <rPh sb="2" eb="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</si>
</sst>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shrinkToFit="1"/>
    </xf>
    <xf numFmtId="38" fontId="0" fillId="0" borderId="1" xfId="1" applyFont="1" applyFill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68B3-7369-40B1-A62B-7ED1819F238A}">
  <dimension ref="A1:E15"/>
  <sheetViews>
    <sheetView workbookViewId="0">
      <selection activeCell="K12" sqref="K12"/>
    </sheetView>
  </sheetViews>
  <sheetFormatPr defaultRowHeight="13.5" x14ac:dyDescent="0.15"/>
  <cols>
    <col min="1" max="1" width="18.875" customWidth="1"/>
    <col min="2" max="2" width="11.75" customWidth="1"/>
    <col min="3" max="3" width="12.125" customWidth="1"/>
    <col min="4" max="4" width="13.625" customWidth="1"/>
    <col min="5" max="5" width="30.625" customWidth="1"/>
  </cols>
  <sheetData>
    <row r="1" spans="1:5" x14ac:dyDescent="0.15">
      <c r="E1" s="9" t="s">
        <v>45</v>
      </c>
    </row>
    <row r="2" spans="1:5" ht="32.25" customHeight="1" x14ac:dyDescent="0.15">
      <c r="A2" s="2" t="s">
        <v>46</v>
      </c>
    </row>
    <row r="3" spans="1:5" ht="32.25" customHeight="1" x14ac:dyDescent="0.15">
      <c r="D3" s="11" t="s">
        <v>47</v>
      </c>
      <c r="E3" s="10"/>
    </row>
    <row r="4" spans="1:5" ht="32.25" customHeight="1" x14ac:dyDescent="0.15"/>
    <row r="5" spans="1:5" ht="32.25" customHeight="1" x14ac:dyDescent="0.15">
      <c r="A5" s="5"/>
      <c r="B5" s="3" t="s">
        <v>0</v>
      </c>
      <c r="C5" s="3" t="s">
        <v>9</v>
      </c>
      <c r="D5" s="3" t="s">
        <v>2</v>
      </c>
      <c r="E5" s="3" t="s">
        <v>5</v>
      </c>
    </row>
    <row r="6" spans="1:5" ht="32.25" customHeight="1" x14ac:dyDescent="0.15">
      <c r="A6" s="1" t="s">
        <v>7</v>
      </c>
      <c r="B6" s="1"/>
      <c r="C6" s="4">
        <f>P1【越生町】!C5+P2【横瀬町】!C5+'P2【皆野町】 '!C5+P4【長瀞町】!C5+P2【北本市】!C5+P2【毛呂山町】!C5+P2【美里町】!C5+P3【草加市】!C5+P3【蕨市】!C5+P4【桶川市】!C5+P4【幸手市】!C5+P4【春日部市】!C5+'P4【上里町】 '!C5+P4【秩父市】!C5+P4【鶴ヶ島市】!C5+P4【嵐山町】!C5+P4【八潮市】!C5+P5【加須市】!C5+P5【神川町】!C5+P6【松伏町】!C5</f>
        <v>56888</v>
      </c>
      <c r="D6" s="1">
        <f>B6*C6</f>
        <v>0</v>
      </c>
      <c r="E6" s="1" t="s">
        <v>8</v>
      </c>
    </row>
    <row r="7" spans="1:5" ht="32.25" customHeight="1" x14ac:dyDescent="0.15">
      <c r="A7" s="1" t="s">
        <v>12</v>
      </c>
      <c r="B7" s="1"/>
      <c r="C7" s="4">
        <f>P1【越生町】!C6+P3【草加市】!C6+P3【蕨市】!C6</f>
        <v>7364</v>
      </c>
      <c r="D7" s="1">
        <f t="shared" ref="D7:D11" si="0">B7*C7</f>
        <v>0</v>
      </c>
      <c r="E7" s="1" t="s">
        <v>8</v>
      </c>
    </row>
    <row r="8" spans="1:5" ht="32.25" customHeight="1" x14ac:dyDescent="0.15">
      <c r="A8" s="1" t="s">
        <v>13</v>
      </c>
      <c r="B8" s="1"/>
      <c r="C8" s="4">
        <f>P2【横瀬町】!C6+'P2【皆野町】 '!C6+P2【北本市】!C6+P2【毛呂山町】!C6+P2【美里町】!C6+P4【長瀞町】!C6+P4【桶川市】!C6+P4【幸手市】!C6+P4【春日部市】!C6+'P4【上里町】 '!C6+P4【秩父市】!C6+P4【鶴ヶ島市】!C6+P4【嵐山町】!C6+P4【八潮市】!C6</f>
        <v>38081</v>
      </c>
      <c r="D8" s="1">
        <f t="shared" si="0"/>
        <v>0</v>
      </c>
      <c r="E8" s="1" t="s">
        <v>8</v>
      </c>
    </row>
    <row r="9" spans="1:5" ht="32.25" customHeight="1" x14ac:dyDescent="0.15">
      <c r="A9" s="1" t="s">
        <v>16</v>
      </c>
      <c r="B9" s="1"/>
      <c r="C9" s="4">
        <f>P1【越生町】!C7+P2【横瀬町】!C7+'P2【皆野町】 '!C7+P2【北本市】!C7+P2【毛呂山町】!C7+P2【美里町】!C7</f>
        <v>7599</v>
      </c>
      <c r="D9" s="1">
        <f t="shared" si="0"/>
        <v>0</v>
      </c>
      <c r="E9" s="1"/>
    </row>
    <row r="10" spans="1:5" ht="32.25" customHeight="1" x14ac:dyDescent="0.15">
      <c r="A10" s="1" t="s">
        <v>14</v>
      </c>
      <c r="B10" s="1"/>
      <c r="C10" s="4">
        <f>P4【長瀞町】!C7+P3【草加市】!C7+P3【蕨市】!C7+P4【桶川市】!C7+P4【幸手市】!C7+P4【春日部市】!C7+'P4【上里町】 '!C7+P4【秩父市】!C7+P4【鶴ヶ島市】!C7+P4【嵐山町】!C7+P4【八潮市】!C6+P5【加須市】!C6+P5【神川町】!C6+P6【松伏町】!C6</f>
        <v>49289</v>
      </c>
      <c r="D10" s="1">
        <f t="shared" si="0"/>
        <v>0</v>
      </c>
      <c r="E10" s="1"/>
    </row>
    <row r="11" spans="1:5" ht="32.25" customHeight="1" x14ac:dyDescent="0.15">
      <c r="A11" s="1" t="s">
        <v>42</v>
      </c>
      <c r="B11" s="1"/>
      <c r="C11" s="4">
        <f>P1【越生町】!C8+P2【横瀬町】!C8+'P2【皆野町】 '!C8+P4【長瀞町】!C8+P2【北本市】!C8+P2【毛呂山町】!C8+P2【美里町】!C8+P3【草加市】!C8+P3【蕨市】!C8+P4【桶川市】!C8+P4【幸手市】!C8+P4【春日部市】!C8+'P4【上里町】 '!C8+P4【秩父市】!C8+P4【鶴ヶ島市】!C8+P4【嵐山町】!C8+P4【八潮市】!C8+P5【加須市】!C7+P5【神川町】!C7</f>
        <v>54812</v>
      </c>
      <c r="D11" s="1">
        <f t="shared" si="0"/>
        <v>0</v>
      </c>
      <c r="E11" s="1"/>
    </row>
    <row r="12" spans="1:5" ht="32.25" customHeight="1" x14ac:dyDescent="0.15">
      <c r="A12" s="1" t="s">
        <v>17</v>
      </c>
      <c r="B12" s="1"/>
      <c r="C12" s="1"/>
      <c r="D12" s="1"/>
      <c r="E12" s="1"/>
    </row>
    <row r="13" spans="1:5" ht="32.25" customHeight="1" x14ac:dyDescent="0.15">
      <c r="A13" s="1" t="s">
        <v>2</v>
      </c>
      <c r="B13" s="1"/>
      <c r="C13" s="1"/>
      <c r="D13" s="1">
        <f>SUM(D6:D12)</f>
        <v>0</v>
      </c>
      <c r="E13" s="1"/>
    </row>
    <row r="14" spans="1:5" ht="32.25" customHeight="1" x14ac:dyDescent="0.15">
      <c r="A14" s="1" t="s">
        <v>3</v>
      </c>
      <c r="B14" s="1"/>
      <c r="C14" s="1"/>
      <c r="D14" s="1"/>
      <c r="E14" s="1"/>
    </row>
    <row r="15" spans="1:5" ht="32.25" customHeight="1" x14ac:dyDescent="0.15">
      <c r="A15" s="1" t="s">
        <v>4</v>
      </c>
      <c r="B15" s="1"/>
      <c r="C15" s="1"/>
      <c r="D15" s="1">
        <f>D13+D14</f>
        <v>0</v>
      </c>
      <c r="E15" s="1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E124-6C85-49FE-95DE-DD0AA00827A2}">
  <dimension ref="A1:E1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35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430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13</v>
      </c>
      <c r="B6" s="1">
        <f>合計!B8</f>
        <v>0</v>
      </c>
      <c r="C6" s="4">
        <v>430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合計!B9</f>
        <v>0</v>
      </c>
      <c r="C7" s="4">
        <v>430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430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DD84-0352-474A-B935-4D8DFBB0A162}">
  <dimension ref="A1:E12"/>
  <sheetViews>
    <sheetView view="pageBreakPreview" zoomScale="60" zoomScaleNormal="100" workbookViewId="0">
      <selection activeCell="C5" sqref="C5:C8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25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7">
        <v>5460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7">
        <v>5460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7">
        <v>5460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7">
        <v>5460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6AD25-E631-4E9A-8263-2970912C7607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28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3323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3323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3323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3323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0141-6A16-44DA-8F32-0C5F0E02D90E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29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6028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6028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6028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6028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2566-B314-4C20-8305-37057820142E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31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2257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2257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2257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2257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9503F-47E5-42C1-A514-FD4D983660B2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34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4312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4312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4312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4312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B223-2DAC-4A74-8989-6E45F7F74497}">
  <dimension ref="A1:E12"/>
  <sheetViews>
    <sheetView view="pageBreakPreview" zoomScale="60" zoomScaleNormal="100" workbookViewId="0">
      <selection activeCell="C5" sqref="C5:C8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36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5612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5612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5612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5612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0026-C199-4908-B110-F7339AC55355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39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1266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1266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1266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1266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826B-D2D0-47B2-A892-26B3185A4E5C}">
  <dimension ref="A1:E12"/>
  <sheetViews>
    <sheetView view="pageBreakPreview" zoomScale="60" zoomScaleNormal="100" workbookViewId="0">
      <selection activeCell="C5" sqref="C5:C8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41</v>
      </c>
    </row>
    <row r="3" spans="1:5" ht="19.5" customHeight="1" x14ac:dyDescent="0.15">
      <c r="A3" t="s">
        <v>20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2418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13</v>
      </c>
      <c r="B6" s="1">
        <f>合計!B8</f>
        <v>0</v>
      </c>
      <c r="C6" s="4">
        <v>2418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2418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2418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5C7A-043B-44D7-AD7F-3CC45293BB96}">
  <dimension ref="A1:E11"/>
  <sheetViews>
    <sheetView tabSelected="1"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26</v>
      </c>
    </row>
    <row r="3" spans="1:5" ht="19.5" customHeight="1" x14ac:dyDescent="0.15">
      <c r="A3" t="s">
        <v>21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8604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14</v>
      </c>
      <c r="B6" s="1">
        <f>合計!B10</f>
        <v>0</v>
      </c>
      <c r="C6" s="4">
        <v>8604</v>
      </c>
      <c r="D6" s="1">
        <f t="shared" ref="D6:D7" si="0">B6*C6</f>
        <v>0</v>
      </c>
      <c r="E6" s="1"/>
    </row>
    <row r="7" spans="1:5" ht="32.25" customHeight="1" x14ac:dyDescent="0.15">
      <c r="A7" s="1" t="s">
        <v>42</v>
      </c>
      <c r="B7" s="1">
        <f>合計!B11</f>
        <v>0</v>
      </c>
      <c r="C7" s="4">
        <v>8604</v>
      </c>
      <c r="D7" s="1">
        <f t="shared" si="0"/>
        <v>0</v>
      </c>
      <c r="E7" s="1"/>
    </row>
    <row r="8" spans="1:5" ht="32.25" customHeight="1" x14ac:dyDescent="0.15">
      <c r="A8" s="1" t="s">
        <v>10</v>
      </c>
      <c r="B8" s="1"/>
      <c r="C8" s="1"/>
      <c r="D8" s="1"/>
      <c r="E8" s="1"/>
    </row>
    <row r="9" spans="1:5" ht="32.25" customHeight="1" x14ac:dyDescent="0.15">
      <c r="A9" s="1" t="s">
        <v>2</v>
      </c>
      <c r="B9" s="1"/>
      <c r="C9" s="1"/>
      <c r="D9" s="1">
        <f>SUM(D4:D8)</f>
        <v>0</v>
      </c>
      <c r="E9" s="1"/>
    </row>
    <row r="10" spans="1:5" ht="32.25" customHeight="1" x14ac:dyDescent="0.15">
      <c r="A10" s="1" t="s">
        <v>3</v>
      </c>
      <c r="B10" s="1"/>
      <c r="C10" s="1"/>
      <c r="D10" s="1"/>
      <c r="E10" s="1"/>
    </row>
    <row r="11" spans="1:5" ht="32.25" customHeight="1" x14ac:dyDescent="0.15">
      <c r="A11" s="1" t="s">
        <v>4</v>
      </c>
      <c r="B11" s="1"/>
      <c r="C11" s="1"/>
      <c r="D11" s="1">
        <f>D9+D10</f>
        <v>0</v>
      </c>
      <c r="E11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DFFB-BF93-4B3C-9D8F-17AED9B4A5F4}">
  <dimension ref="A1:E12"/>
  <sheetViews>
    <sheetView view="pageBreakPreview" topLeftCell="A2" zoomScale="60" zoomScaleNormal="100" workbookViewId="0">
      <selection activeCell="F18" sqref="F18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23</v>
      </c>
    </row>
    <row r="3" spans="1:5" ht="19.5" customHeight="1" x14ac:dyDescent="0.15">
      <c r="A3" t="s">
        <v>6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624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12</v>
      </c>
      <c r="B6" s="1">
        <f>合計!B7</f>
        <v>0</v>
      </c>
      <c r="C6" s="4">
        <v>624</v>
      </c>
      <c r="D6" s="1">
        <f t="shared" ref="D6:D8" si="0">B6*C6</f>
        <v>0</v>
      </c>
      <c r="E6" s="1" t="str">
        <f>合計!E7</f>
        <v>【機種名・品番】</v>
      </c>
    </row>
    <row r="7" spans="1:5" ht="32.25" customHeight="1" x14ac:dyDescent="0.15">
      <c r="A7" s="1" t="s">
        <v>11</v>
      </c>
      <c r="B7" s="1">
        <f>合計!B9</f>
        <v>0</v>
      </c>
      <c r="C7" s="4">
        <v>624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624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4263-4D13-4E6A-B277-95B960E705CD}">
  <dimension ref="A1:E11"/>
  <sheetViews>
    <sheetView tabSelected="1" view="pageBreakPreview" zoomScale="60" zoomScaleNormal="100" workbookViewId="0">
      <selection activeCell="A7" sqref="A7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32</v>
      </c>
    </row>
    <row r="3" spans="1:5" ht="19.5" customHeight="1" x14ac:dyDescent="0.15">
      <c r="A3" t="s">
        <v>21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763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14</v>
      </c>
      <c r="B6" s="1">
        <f>合計!B10</f>
        <v>0</v>
      </c>
      <c r="C6" s="4">
        <v>763</v>
      </c>
      <c r="D6" s="1">
        <f t="shared" ref="D6:D7" si="0">B6*C6</f>
        <v>0</v>
      </c>
      <c r="E6" s="1"/>
    </row>
    <row r="7" spans="1:5" ht="32.25" customHeight="1" x14ac:dyDescent="0.15">
      <c r="A7" s="1" t="s">
        <v>42</v>
      </c>
      <c r="B7" s="1">
        <f>合計!B11</f>
        <v>0</v>
      </c>
      <c r="C7" s="4">
        <v>763</v>
      </c>
      <c r="D7" s="1">
        <f t="shared" si="0"/>
        <v>0</v>
      </c>
      <c r="E7" s="1"/>
    </row>
    <row r="8" spans="1:5" ht="32.25" customHeight="1" x14ac:dyDescent="0.15">
      <c r="A8" s="1" t="s">
        <v>10</v>
      </c>
      <c r="B8" s="1"/>
      <c r="C8" s="1"/>
      <c r="D8" s="1"/>
      <c r="E8" s="1"/>
    </row>
    <row r="9" spans="1:5" ht="32.25" customHeight="1" x14ac:dyDescent="0.15">
      <c r="A9" s="1" t="s">
        <v>2</v>
      </c>
      <c r="B9" s="1"/>
      <c r="C9" s="1"/>
      <c r="D9" s="1">
        <f>SUM(D5:D8)</f>
        <v>0</v>
      </c>
      <c r="E9" s="1"/>
    </row>
    <row r="10" spans="1:5" ht="32.25" customHeight="1" x14ac:dyDescent="0.15">
      <c r="A10" s="1" t="s">
        <v>3</v>
      </c>
      <c r="B10" s="1"/>
      <c r="C10" s="1"/>
      <c r="D10" s="1"/>
      <c r="E10" s="1"/>
    </row>
    <row r="11" spans="1:5" ht="32.25" customHeight="1" x14ac:dyDescent="0.15">
      <c r="A11" s="1" t="s">
        <v>4</v>
      </c>
      <c r="B11" s="1"/>
      <c r="C11" s="1"/>
      <c r="D11" s="1">
        <f>D9+D10</f>
        <v>0</v>
      </c>
      <c r="E11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1EF5-C979-43A3-A053-3A2ABC11D387}">
  <dimension ref="A1:E11"/>
  <sheetViews>
    <sheetView view="pageBreakPreview" topLeftCell="A5" zoomScale="89" zoomScaleNormal="100" zoomScaleSheetLayoutView="89" workbookViewId="0">
      <selection activeCell="B35" sqref="B35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30</v>
      </c>
    </row>
    <row r="3" spans="1:5" ht="19.5" customHeight="1" x14ac:dyDescent="0.15">
      <c r="A3" t="s">
        <v>22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2076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14</v>
      </c>
      <c r="B6" s="1">
        <f>合計!B10</f>
        <v>0</v>
      </c>
      <c r="C6" s="4">
        <v>2076</v>
      </c>
      <c r="D6" s="1">
        <f>B6*C6</f>
        <v>0</v>
      </c>
      <c r="E6" s="1"/>
    </row>
    <row r="7" spans="1:5" ht="32.25" customHeight="1" x14ac:dyDescent="0.15">
      <c r="A7" s="1" t="s">
        <v>10</v>
      </c>
      <c r="B7" s="1"/>
      <c r="C7" s="1"/>
      <c r="D7" s="1"/>
      <c r="E7" s="1"/>
    </row>
    <row r="8" spans="1:5" ht="32.25" customHeight="1" x14ac:dyDescent="0.15">
      <c r="A8" s="1" t="s">
        <v>2</v>
      </c>
      <c r="B8" s="1"/>
      <c r="C8" s="1"/>
      <c r="D8" s="1">
        <f>SUM(D5:D7)</f>
        <v>0</v>
      </c>
      <c r="E8" s="1"/>
    </row>
    <row r="9" spans="1:5" ht="32.25" customHeight="1" x14ac:dyDescent="0.15">
      <c r="A9" s="1" t="s">
        <v>3</v>
      </c>
      <c r="B9" s="1"/>
      <c r="C9" s="1"/>
      <c r="D9" s="1"/>
      <c r="E9" s="1"/>
    </row>
    <row r="10" spans="1:5" ht="32.25" customHeight="1" x14ac:dyDescent="0.15">
      <c r="A10" s="1" t="s">
        <v>4</v>
      </c>
      <c r="B10" s="1"/>
      <c r="C10" s="1"/>
      <c r="D10" s="1">
        <f>D8+D9</f>
        <v>0</v>
      </c>
      <c r="E10" s="1"/>
    </row>
    <row r="11" spans="1:5" ht="20.25" customHeight="1" x14ac:dyDescent="0.15">
      <c r="A11" s="8" t="s">
        <v>44</v>
      </c>
    </row>
  </sheetData>
  <phoneticPr fontId="2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68C5-CE03-44D4-9797-187F8D5BE92D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24</v>
      </c>
    </row>
    <row r="3" spans="1:5" ht="19.5" customHeight="1" x14ac:dyDescent="0.15">
      <c r="A3" t="s">
        <v>18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552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13</v>
      </c>
      <c r="B6" s="1">
        <f>合計!B8</f>
        <v>0</v>
      </c>
      <c r="C6" s="4">
        <v>552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11</v>
      </c>
      <c r="B7" s="1">
        <f>合計!B9</f>
        <v>0</v>
      </c>
      <c r="C7" s="4">
        <v>552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552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B0B7-297D-472A-B77B-10DA071E4341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27</v>
      </c>
    </row>
    <row r="3" spans="1:5" ht="19.5" customHeight="1" x14ac:dyDescent="0.15">
      <c r="A3" t="s">
        <v>18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629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13</v>
      </c>
      <c r="B6" s="1">
        <f>合計!B8</f>
        <v>0</v>
      </c>
      <c r="C6" s="4">
        <v>629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11</v>
      </c>
      <c r="B7" s="1">
        <f>合計!B9</f>
        <v>0</v>
      </c>
      <c r="C7" s="4">
        <v>629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629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5093-BE8D-4514-9641-00653D7E439A}">
  <dimension ref="A1:E12"/>
  <sheetViews>
    <sheetView view="pageBreakPreview" zoomScale="60" zoomScaleNormal="100" workbookViewId="0">
      <selection activeCell="D10" sqref="D10:D12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37</v>
      </c>
    </row>
    <row r="3" spans="1:5" ht="19.5" customHeight="1" x14ac:dyDescent="0.15">
      <c r="A3" t="s">
        <v>18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4226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13</v>
      </c>
      <c r="B6" s="1">
        <f>合計!B8</f>
        <v>0</v>
      </c>
      <c r="C6" s="4">
        <v>4226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11</v>
      </c>
      <c r="B7" s="1">
        <f>合計!B9</f>
        <v>0</v>
      </c>
      <c r="C7" s="4">
        <v>4226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4226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F704-1AD4-405A-A5CB-4F6F6DAAEBEF}">
  <dimension ref="A1:E12"/>
  <sheetViews>
    <sheetView view="pageBreakPreview" zoomScale="60" zoomScaleNormal="100" workbookViewId="0">
      <selection activeCell="E16" sqref="E16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38</v>
      </c>
    </row>
    <row r="3" spans="1:5" ht="19.5" customHeight="1" x14ac:dyDescent="0.15">
      <c r="A3" t="s">
        <v>18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668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13</v>
      </c>
      <c r="B6" s="1">
        <f>合計!B8</f>
        <v>0</v>
      </c>
      <c r="C6" s="4">
        <v>668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11</v>
      </c>
      <c r="B7" s="1">
        <f>合計!B9</f>
        <v>0</v>
      </c>
      <c r="C7" s="4">
        <v>668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668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FBF2-A37B-42CC-A73F-E3E45185C134}">
  <dimension ref="A1:E12"/>
  <sheetViews>
    <sheetView view="pageBreakPreview" zoomScale="60" zoomScaleNormal="100" workbookViewId="0">
      <selection activeCell="E19" sqref="E19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43</v>
      </c>
    </row>
    <row r="3" spans="1:5" ht="19.5" customHeight="1" x14ac:dyDescent="0.15">
      <c r="A3" t="s">
        <v>18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7">
        <v>900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6" t="s">
        <v>13</v>
      </c>
      <c r="B6" s="1">
        <f>合計!B8</f>
        <v>0</v>
      </c>
      <c r="C6" s="7">
        <v>900</v>
      </c>
      <c r="D6" s="1">
        <f t="shared" ref="D6:D8" si="0">B6*C6</f>
        <v>0</v>
      </c>
      <c r="E6" s="1" t="str">
        <f>合計!E8</f>
        <v>【機種名・品番】</v>
      </c>
    </row>
    <row r="7" spans="1:5" ht="32.25" customHeight="1" x14ac:dyDescent="0.15">
      <c r="A7" s="1" t="s">
        <v>11</v>
      </c>
      <c r="B7" s="1">
        <f>合計!B9</f>
        <v>0</v>
      </c>
      <c r="C7" s="7">
        <v>900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7">
        <v>900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C30D-190B-485D-9BA2-0EB28302C5F2}">
  <dimension ref="A1:E12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33</v>
      </c>
    </row>
    <row r="3" spans="1:5" ht="19.5" customHeight="1" x14ac:dyDescent="0.15">
      <c r="A3" t="s">
        <v>19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1800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12</v>
      </c>
      <c r="B6" s="1">
        <f>合計!B7</f>
        <v>0</v>
      </c>
      <c r="C6" s="4">
        <v>1800</v>
      </c>
      <c r="D6" s="1">
        <f t="shared" ref="D6:D8" si="0">B6*C6</f>
        <v>0</v>
      </c>
      <c r="E6" s="1" t="str">
        <f>合計!E7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1800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1800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6AA4-01DD-4EF9-B5A6-CDB8EB533A65}">
  <dimension ref="A1:E12"/>
  <sheetViews>
    <sheetView view="pageBreakPreview" zoomScale="60" zoomScaleNormal="100" workbookViewId="0">
      <selection activeCell="E9" sqref="E9"/>
    </sheetView>
  </sheetViews>
  <sheetFormatPr defaultRowHeight="13.5" x14ac:dyDescent="0.15"/>
  <cols>
    <col min="1" max="1" width="18.75" customWidth="1"/>
    <col min="2" max="2" width="14" customWidth="1"/>
    <col min="4" max="4" width="16.125" customWidth="1"/>
    <col min="5" max="5" width="34.5" customWidth="1"/>
  </cols>
  <sheetData>
    <row r="1" spans="1:5" x14ac:dyDescent="0.15">
      <c r="A1" t="s">
        <v>1</v>
      </c>
    </row>
    <row r="2" spans="1:5" ht="30" customHeight="1" x14ac:dyDescent="0.15">
      <c r="A2" s="2" t="s">
        <v>40</v>
      </c>
    </row>
    <row r="3" spans="1:5" ht="19.5" customHeight="1" x14ac:dyDescent="0.15">
      <c r="A3" t="s">
        <v>19</v>
      </c>
    </row>
    <row r="4" spans="1:5" ht="32.25" customHeight="1" x14ac:dyDescent="0.15">
      <c r="A4" s="5"/>
      <c r="B4" s="3" t="s">
        <v>0</v>
      </c>
      <c r="C4" s="3" t="s">
        <v>9</v>
      </c>
      <c r="D4" s="3" t="s">
        <v>2</v>
      </c>
      <c r="E4" s="3" t="s">
        <v>5</v>
      </c>
    </row>
    <row r="5" spans="1:5" ht="32.25" customHeight="1" x14ac:dyDescent="0.15">
      <c r="A5" s="1" t="s">
        <v>7</v>
      </c>
      <c r="B5" s="1">
        <f>合計!B6</f>
        <v>0</v>
      </c>
      <c r="C5" s="4">
        <v>4940</v>
      </c>
      <c r="D5" s="1">
        <f>B5*C5</f>
        <v>0</v>
      </c>
      <c r="E5" s="1" t="str">
        <f>合計!E6</f>
        <v>【機種名・品番】</v>
      </c>
    </row>
    <row r="6" spans="1:5" ht="32.25" customHeight="1" x14ac:dyDescent="0.15">
      <c r="A6" s="1" t="s">
        <v>12</v>
      </c>
      <c r="B6" s="1">
        <f>合計!B7</f>
        <v>0</v>
      </c>
      <c r="C6" s="4">
        <v>4940</v>
      </c>
      <c r="D6" s="1">
        <f t="shared" ref="D6:D8" si="0">B6*C6</f>
        <v>0</v>
      </c>
      <c r="E6" s="1" t="str">
        <f>合計!E7</f>
        <v>【機種名・品番】</v>
      </c>
    </row>
    <row r="7" spans="1:5" ht="32.25" customHeight="1" x14ac:dyDescent="0.15">
      <c r="A7" s="1" t="s">
        <v>15</v>
      </c>
      <c r="B7" s="1">
        <f>合計!B10</f>
        <v>0</v>
      </c>
      <c r="C7" s="4">
        <v>4940</v>
      </c>
      <c r="D7" s="1">
        <f t="shared" si="0"/>
        <v>0</v>
      </c>
      <c r="E7" s="1"/>
    </row>
    <row r="8" spans="1:5" ht="32.25" customHeight="1" x14ac:dyDescent="0.15">
      <c r="A8" s="1" t="s">
        <v>42</v>
      </c>
      <c r="B8" s="1">
        <f>合計!B11</f>
        <v>0</v>
      </c>
      <c r="C8" s="4">
        <v>4940</v>
      </c>
      <c r="D8" s="1">
        <f t="shared" si="0"/>
        <v>0</v>
      </c>
      <c r="E8" s="1"/>
    </row>
    <row r="9" spans="1:5" ht="32.25" customHeight="1" x14ac:dyDescent="0.15">
      <c r="A9" s="1" t="s">
        <v>10</v>
      </c>
      <c r="B9" s="1"/>
      <c r="C9" s="1"/>
      <c r="D9" s="1"/>
      <c r="E9" s="1"/>
    </row>
    <row r="10" spans="1:5" ht="32.25" customHeight="1" x14ac:dyDescent="0.15">
      <c r="A10" s="1" t="s">
        <v>2</v>
      </c>
      <c r="B10" s="1"/>
      <c r="C10" s="1"/>
      <c r="D10" s="1">
        <f>SUM(D5:D9)</f>
        <v>0</v>
      </c>
      <c r="E10" s="1"/>
    </row>
    <row r="11" spans="1:5" ht="32.25" customHeight="1" x14ac:dyDescent="0.15">
      <c r="A11" s="1" t="s">
        <v>3</v>
      </c>
      <c r="B11" s="1"/>
      <c r="C11" s="1"/>
      <c r="D11" s="1"/>
      <c r="E11" s="1"/>
    </row>
    <row r="12" spans="1:5" ht="32.25" customHeight="1" x14ac:dyDescent="0.15">
      <c r="A12" s="1" t="s">
        <v>4</v>
      </c>
      <c r="B12" s="1"/>
      <c r="C12" s="1"/>
      <c r="D12" s="1">
        <f>D10+D11</f>
        <v>0</v>
      </c>
      <c r="E12" s="1"/>
    </row>
  </sheetData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合計</vt:lpstr>
      <vt:lpstr>P1【越生町】</vt:lpstr>
      <vt:lpstr>P2【横瀬町】</vt:lpstr>
      <vt:lpstr>P2【皆野町】 </vt:lpstr>
      <vt:lpstr>P2【北本市】</vt:lpstr>
      <vt:lpstr>P2【毛呂山町】</vt:lpstr>
      <vt:lpstr>P2【美里町】</vt:lpstr>
      <vt:lpstr>P3【草加市】</vt:lpstr>
      <vt:lpstr>P3【蕨市】</vt:lpstr>
      <vt:lpstr>P4【長瀞町】</vt:lpstr>
      <vt:lpstr>P4【桶川市】</vt:lpstr>
      <vt:lpstr>P4【幸手市】</vt:lpstr>
      <vt:lpstr>P4【春日部市】</vt:lpstr>
      <vt:lpstr>P4【上里町】 </vt:lpstr>
      <vt:lpstr>P4【秩父市】</vt:lpstr>
      <vt:lpstr>P4【鶴ヶ島市】</vt:lpstr>
      <vt:lpstr>P4【嵐山町】</vt:lpstr>
      <vt:lpstr>P4【八潮市】</vt:lpstr>
      <vt:lpstr>P5【加須市】</vt:lpstr>
      <vt:lpstr>P5【神川町】</vt:lpstr>
      <vt:lpstr>P6【松伏町】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堀口 麻耶（ＩＣＴ教育推進課）</cp:lastModifiedBy>
  <cp:lastPrinted>2025-04-01T08:04:57Z</cp:lastPrinted>
  <dcterms:created xsi:type="dcterms:W3CDTF">2023-09-15T06:44:58Z</dcterms:created>
  <dcterms:modified xsi:type="dcterms:W3CDTF">2025-04-01T08:05:16Z</dcterms:modified>
</cp:coreProperties>
</file>