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06294\Box\【02_課所共有】10_02_建設管理課\R06年度\04_土木積算担当\■R6土木積算\18_土木積算システム\18_04_土木積算システム\18_04_010_土木積算システム　保守・運用\★次期システムへの検討\★土木積算システムＲＦＩ\０２_起案\"/>
    </mc:Choice>
  </mc:AlternateContent>
  <xr:revisionPtr revIDLastSave="0" documentId="13_ncr:1_{56AE2882-D68D-40AB-9751-C75F8258131C}" xr6:coauthVersionLast="47" xr6:coauthVersionMax="47" xr10:uidLastSave="{00000000-0000-0000-0000-000000000000}"/>
  <bookViews>
    <workbookView xWindow="-120" yWindow="-11640" windowWidth="20730" windowHeight="11040" tabRatio="918" xr2:uid="{00000000-000D-0000-FFFF-FFFF00000000}"/>
  </bookViews>
  <sheets>
    <sheet name="概算見積書" sheetId="15" r:id="rId1"/>
    <sheet name="概算見積書 (2)" sheetId="16" state="hidden" r:id="rId2"/>
  </sheets>
  <definedNames>
    <definedName name="_xlnm._FilterDatabase" localSheetId="0" hidden="1">概算見積書!$A$8:$M$127</definedName>
    <definedName name="_xlnm._FilterDatabase" localSheetId="1" hidden="1">'概算見積書 (2)'!$A$5:$M$124</definedName>
    <definedName name="_xlnm.Print_Area" localSheetId="0">概算見積書!$A$2:$M$134</definedName>
    <definedName name="_xlnm.Print_Area" localSheetId="1">'概算見積書 (2)'!$A$2:$M$134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9" i="15" l="1"/>
  <c r="K134" i="15"/>
  <c r="L133" i="15"/>
  <c r="K133" i="15"/>
  <c r="J133" i="15"/>
  <c r="F132" i="16"/>
  <c r="F129" i="16"/>
  <c r="L124" i="16"/>
  <c r="M123" i="16"/>
  <c r="I123" i="16"/>
  <c r="M122" i="16"/>
  <c r="I122" i="16"/>
  <c r="M121" i="16"/>
  <c r="I121" i="16"/>
  <c r="L120" i="16"/>
  <c r="K120" i="16"/>
  <c r="M120" i="16" s="1"/>
  <c r="J120" i="16"/>
  <c r="I120" i="16"/>
  <c r="L119" i="16"/>
  <c r="K119" i="16"/>
  <c r="K124" i="16" s="1"/>
  <c r="J119" i="16"/>
  <c r="M119" i="16" s="1"/>
  <c r="I119" i="16"/>
  <c r="I124" i="16" s="1"/>
  <c r="M118" i="16"/>
  <c r="L118" i="16"/>
  <c r="K118" i="16"/>
  <c r="J118" i="16"/>
  <c r="M116" i="16"/>
  <c r="I116" i="16"/>
  <c r="M115" i="16"/>
  <c r="I115" i="16"/>
  <c r="M114" i="16"/>
  <c r="I114" i="16"/>
  <c r="L113" i="16"/>
  <c r="K113" i="16"/>
  <c r="J113" i="16"/>
  <c r="M113" i="16" s="1"/>
  <c r="I113" i="16"/>
  <c r="L112" i="16"/>
  <c r="K112" i="16"/>
  <c r="K117" i="16" s="1"/>
  <c r="J112" i="16"/>
  <c r="I112" i="16"/>
  <c r="I117" i="16" s="1"/>
  <c r="L111" i="16"/>
  <c r="K111" i="16"/>
  <c r="J111" i="16"/>
  <c r="M111" i="16" s="1"/>
  <c r="L110" i="16"/>
  <c r="J110" i="16"/>
  <c r="M109" i="16"/>
  <c r="I109" i="16"/>
  <c r="M108" i="16"/>
  <c r="I108" i="16"/>
  <c r="M107" i="16"/>
  <c r="I107" i="16"/>
  <c r="M106" i="16"/>
  <c r="I106" i="16"/>
  <c r="L105" i="16"/>
  <c r="K105" i="16"/>
  <c r="K110" i="16" s="1"/>
  <c r="J105" i="16"/>
  <c r="I105" i="16"/>
  <c r="I110" i="16" s="1"/>
  <c r="L104" i="16"/>
  <c r="K104" i="16"/>
  <c r="J104" i="16"/>
  <c r="M104" i="16" s="1"/>
  <c r="L103" i="16"/>
  <c r="M102" i="16"/>
  <c r="I102" i="16"/>
  <c r="M101" i="16"/>
  <c r="I101" i="16"/>
  <c r="M100" i="16"/>
  <c r="I100" i="16"/>
  <c r="L99" i="16"/>
  <c r="K99" i="16"/>
  <c r="M99" i="16" s="1"/>
  <c r="J99" i="16"/>
  <c r="I99" i="16"/>
  <c r="L98" i="16"/>
  <c r="K98" i="16"/>
  <c r="K103" i="16" s="1"/>
  <c r="J98" i="16"/>
  <c r="M98" i="16" s="1"/>
  <c r="I98" i="16"/>
  <c r="I103" i="16" s="1"/>
  <c r="M97" i="16"/>
  <c r="M94" i="16"/>
  <c r="I94" i="16"/>
  <c r="M93" i="16"/>
  <c r="I93" i="16"/>
  <c r="M92" i="16"/>
  <c r="I92" i="16"/>
  <c r="K91" i="16"/>
  <c r="J91" i="16"/>
  <c r="I91" i="16"/>
  <c r="K90" i="16"/>
  <c r="K95" i="16" s="1"/>
  <c r="J90" i="16"/>
  <c r="J95" i="16" s="1"/>
  <c r="I90" i="16"/>
  <c r="L90" i="16" s="1"/>
  <c r="J89" i="16"/>
  <c r="J88" i="16"/>
  <c r="M87" i="16"/>
  <c r="I87" i="16"/>
  <c r="M86" i="16"/>
  <c r="I86" i="16"/>
  <c r="M85" i="16"/>
  <c r="I85" i="16"/>
  <c r="K84" i="16"/>
  <c r="M84" i="16" s="1"/>
  <c r="J84" i="16"/>
  <c r="I84" i="16"/>
  <c r="L84" i="16" s="1"/>
  <c r="K83" i="16"/>
  <c r="K88" i="16" s="1"/>
  <c r="J83" i="16"/>
  <c r="I83" i="16"/>
  <c r="I88" i="16" s="1"/>
  <c r="J82" i="16"/>
  <c r="K81" i="16"/>
  <c r="M80" i="16"/>
  <c r="I80" i="16"/>
  <c r="M79" i="16"/>
  <c r="I79" i="16"/>
  <c r="M78" i="16"/>
  <c r="I78" i="16"/>
  <c r="M77" i="16"/>
  <c r="I77" i="16"/>
  <c r="I81" i="16" s="1"/>
  <c r="K76" i="16"/>
  <c r="J76" i="16"/>
  <c r="I76" i="16"/>
  <c r="J75" i="16"/>
  <c r="K74" i="16"/>
  <c r="M73" i="16"/>
  <c r="I73" i="16"/>
  <c r="M72" i="16"/>
  <c r="I72" i="16"/>
  <c r="M71" i="16"/>
  <c r="I71" i="16"/>
  <c r="M70" i="16"/>
  <c r="I70" i="16"/>
  <c r="I74" i="16" s="1"/>
  <c r="K69" i="16"/>
  <c r="J69" i="16"/>
  <c r="I69" i="16"/>
  <c r="J68" i="16"/>
  <c r="M66" i="16"/>
  <c r="I66" i="16"/>
  <c r="K65" i="16"/>
  <c r="J65" i="16"/>
  <c r="I65" i="16"/>
  <c r="K64" i="16"/>
  <c r="M64" i="16" s="1"/>
  <c r="J64" i="16"/>
  <c r="I64" i="16"/>
  <c r="L64" i="16" s="1"/>
  <c r="K63" i="16"/>
  <c r="J63" i="16"/>
  <c r="I63" i="16"/>
  <c r="K62" i="16"/>
  <c r="K67" i="16" s="1"/>
  <c r="J62" i="16"/>
  <c r="J67" i="16" s="1"/>
  <c r="I62" i="16"/>
  <c r="L62" i="16" s="1"/>
  <c r="J61" i="16"/>
  <c r="J60" i="16"/>
  <c r="M59" i="16"/>
  <c r="I59" i="16"/>
  <c r="M58" i="16"/>
  <c r="I58" i="16"/>
  <c r="M57" i="16"/>
  <c r="I57" i="16"/>
  <c r="M56" i="16"/>
  <c r="I56" i="16"/>
  <c r="K55" i="16"/>
  <c r="K60" i="16" s="1"/>
  <c r="J55" i="16"/>
  <c r="I55" i="16"/>
  <c r="J54" i="16"/>
  <c r="J53" i="16"/>
  <c r="M52" i="16"/>
  <c r="I52" i="16"/>
  <c r="M51" i="16"/>
  <c r="I51" i="16"/>
  <c r="M50" i="16"/>
  <c r="I50" i="16"/>
  <c r="M49" i="16"/>
  <c r="I49" i="16"/>
  <c r="K48" i="16"/>
  <c r="K53" i="16" s="1"/>
  <c r="J48" i="16"/>
  <c r="I48" i="16"/>
  <c r="J47" i="16"/>
  <c r="J46" i="16"/>
  <c r="M45" i="16"/>
  <c r="I45" i="16"/>
  <c r="M44" i="16"/>
  <c r="I44" i="16"/>
  <c r="M43" i="16"/>
  <c r="I43" i="16"/>
  <c r="M42" i="16"/>
  <c r="I42" i="16"/>
  <c r="K41" i="16"/>
  <c r="K46" i="16" s="1"/>
  <c r="J41" i="16"/>
  <c r="I41" i="16"/>
  <c r="J40" i="16"/>
  <c r="J39" i="16"/>
  <c r="M38" i="16"/>
  <c r="I38" i="16"/>
  <c r="M37" i="16"/>
  <c r="I37" i="16"/>
  <c r="M36" i="16"/>
  <c r="I36" i="16"/>
  <c r="K35" i="16"/>
  <c r="M35" i="16" s="1"/>
  <c r="J35" i="16"/>
  <c r="I35" i="16"/>
  <c r="L35" i="16" s="1"/>
  <c r="K34" i="16"/>
  <c r="K39" i="16" s="1"/>
  <c r="J34" i="16"/>
  <c r="I34" i="16"/>
  <c r="I39" i="16" s="1"/>
  <c r="K33" i="16"/>
  <c r="L33" i="16" s="1"/>
  <c r="M33" i="16" s="1"/>
  <c r="J32" i="16"/>
  <c r="M31" i="16"/>
  <c r="I31" i="16"/>
  <c r="M30" i="16"/>
  <c r="I30" i="16"/>
  <c r="M29" i="16"/>
  <c r="I29" i="16"/>
  <c r="M28" i="16"/>
  <c r="I28" i="16"/>
  <c r="K27" i="16"/>
  <c r="K32" i="16" s="1"/>
  <c r="J27" i="16"/>
  <c r="I27" i="16"/>
  <c r="J26" i="16"/>
  <c r="K25" i="16"/>
  <c r="M24" i="16"/>
  <c r="I24" i="16"/>
  <c r="M23" i="16"/>
  <c r="I23" i="16"/>
  <c r="M22" i="16"/>
  <c r="I22" i="16"/>
  <c r="M21" i="16"/>
  <c r="I21" i="16"/>
  <c r="I25" i="16" s="1"/>
  <c r="K20" i="16"/>
  <c r="J20" i="16"/>
  <c r="J25" i="16" s="1"/>
  <c r="I20" i="16"/>
  <c r="K19" i="16"/>
  <c r="L19" i="16" s="1"/>
  <c r="M19" i="16" s="1"/>
  <c r="J18" i="16"/>
  <c r="M17" i="16"/>
  <c r="I17" i="16"/>
  <c r="M16" i="16"/>
  <c r="I16" i="16"/>
  <c r="M15" i="16"/>
  <c r="I15" i="16"/>
  <c r="M14" i="16"/>
  <c r="I14" i="16"/>
  <c r="K13" i="16"/>
  <c r="K18" i="16" s="1"/>
  <c r="J13" i="16"/>
  <c r="I13" i="16"/>
  <c r="I18" i="16" s="1"/>
  <c r="J12" i="16"/>
  <c r="M10" i="16"/>
  <c r="I10" i="16"/>
  <c r="M9" i="16"/>
  <c r="I9" i="16"/>
  <c r="M8" i="16"/>
  <c r="I8" i="16"/>
  <c r="K7" i="16"/>
  <c r="J7" i="16"/>
  <c r="I7" i="16"/>
  <c r="L7" i="16" s="1"/>
  <c r="K6" i="16"/>
  <c r="K11" i="16" s="1"/>
  <c r="J6" i="16"/>
  <c r="I6" i="16"/>
  <c r="I11" i="16" s="1"/>
  <c r="K5" i="16"/>
  <c r="L121" i="15"/>
  <c r="K121" i="15"/>
  <c r="J121" i="15"/>
  <c r="L114" i="15"/>
  <c r="K114" i="15"/>
  <c r="J114" i="15"/>
  <c r="L107" i="15"/>
  <c r="K107" i="15"/>
  <c r="J107" i="15"/>
  <c r="K113" i="15"/>
  <c r="I102" i="15"/>
  <c r="M112" i="15"/>
  <c r="I112" i="15"/>
  <c r="M111" i="15"/>
  <c r="I111" i="15"/>
  <c r="M110" i="15"/>
  <c r="I110" i="15"/>
  <c r="I109" i="15"/>
  <c r="M109" i="15" s="1"/>
  <c r="I108" i="15"/>
  <c r="M119" i="15"/>
  <c r="I119" i="15"/>
  <c r="M118" i="15"/>
  <c r="I118" i="15"/>
  <c r="M117" i="15"/>
  <c r="I117" i="15"/>
  <c r="I116" i="15"/>
  <c r="I115" i="15"/>
  <c r="I9" i="15"/>
  <c r="K35" i="15"/>
  <c r="M34" i="15"/>
  <c r="I34" i="15"/>
  <c r="M33" i="15"/>
  <c r="I33" i="15"/>
  <c r="M32" i="15"/>
  <c r="I32" i="15"/>
  <c r="M31" i="15"/>
  <c r="I31" i="15"/>
  <c r="I30" i="15"/>
  <c r="J29" i="15"/>
  <c r="K28" i="15"/>
  <c r="M27" i="15"/>
  <c r="I27" i="15"/>
  <c r="M26" i="15"/>
  <c r="I26" i="15"/>
  <c r="M25" i="15"/>
  <c r="I25" i="15"/>
  <c r="I24" i="15"/>
  <c r="M24" i="15" s="1"/>
  <c r="I23" i="15"/>
  <c r="K22" i="15"/>
  <c r="L22" i="15" s="1"/>
  <c r="M22" i="15" s="1"/>
  <c r="K49" i="15"/>
  <c r="M48" i="15"/>
  <c r="I48" i="15"/>
  <c r="M47" i="15"/>
  <c r="I47" i="15"/>
  <c r="M46" i="15"/>
  <c r="I46" i="15"/>
  <c r="I45" i="15"/>
  <c r="M45" i="15" s="1"/>
  <c r="I44" i="15"/>
  <c r="J43" i="15"/>
  <c r="M41" i="15"/>
  <c r="I41" i="15"/>
  <c r="M40" i="15"/>
  <c r="I40" i="15"/>
  <c r="M39" i="15"/>
  <c r="I39" i="15"/>
  <c r="I38" i="15"/>
  <c r="I37" i="15"/>
  <c r="K36" i="15"/>
  <c r="L36" i="15" s="1"/>
  <c r="M36" i="15" s="1"/>
  <c r="I35" i="15" l="1"/>
  <c r="L49" i="15"/>
  <c r="K120" i="15"/>
  <c r="L42" i="15"/>
  <c r="I120" i="15"/>
  <c r="K42" i="15"/>
  <c r="M7" i="16"/>
  <c r="K127" i="16"/>
  <c r="K89" i="16"/>
  <c r="K61" i="16"/>
  <c r="K54" i="16"/>
  <c r="K47" i="16"/>
  <c r="K40" i="16"/>
  <c r="L6" i="16"/>
  <c r="L11" i="16" s="1"/>
  <c r="J11" i="16"/>
  <c r="L20" i="16"/>
  <c r="L25" i="16" s="1"/>
  <c r="K26" i="16"/>
  <c r="I32" i="16"/>
  <c r="L27" i="16"/>
  <c r="L32" i="16" s="1"/>
  <c r="I46" i="16"/>
  <c r="L41" i="16"/>
  <c r="L46" i="16" s="1"/>
  <c r="I53" i="16"/>
  <c r="L48" i="16"/>
  <c r="L53" i="16" s="1"/>
  <c r="I60" i="16"/>
  <c r="L55" i="16"/>
  <c r="L60" i="16" s="1"/>
  <c r="I67" i="16"/>
  <c r="K68" i="16"/>
  <c r="K75" i="16"/>
  <c r="K82" i="16"/>
  <c r="L95" i="16"/>
  <c r="I95" i="16"/>
  <c r="K134" i="16"/>
  <c r="M105" i="16"/>
  <c r="M110" i="16" s="1"/>
  <c r="M112" i="16"/>
  <c r="M117" i="16" s="1"/>
  <c r="L5" i="16"/>
  <c r="K12" i="16"/>
  <c r="L13" i="16"/>
  <c r="L18" i="16" s="1"/>
  <c r="M20" i="16"/>
  <c r="M25" i="16" s="1"/>
  <c r="M27" i="16"/>
  <c r="M32" i="16" s="1"/>
  <c r="L34" i="16"/>
  <c r="L39" i="16" s="1"/>
  <c r="M48" i="16"/>
  <c r="M53" i="16" s="1"/>
  <c r="M62" i="16"/>
  <c r="L63" i="16"/>
  <c r="M63" i="16" s="1"/>
  <c r="L65" i="16"/>
  <c r="M65" i="16" s="1"/>
  <c r="J74" i="16"/>
  <c r="M69" i="16"/>
  <c r="M74" i="16" s="1"/>
  <c r="L69" i="16"/>
  <c r="L74" i="16" s="1"/>
  <c r="J81" i="16"/>
  <c r="L76" i="16"/>
  <c r="L81" i="16" s="1"/>
  <c r="L83" i="16"/>
  <c r="L88" i="16" s="1"/>
  <c r="M90" i="16"/>
  <c r="M91" i="16"/>
  <c r="L91" i="16"/>
  <c r="M103" i="16"/>
  <c r="J103" i="16"/>
  <c r="J117" i="16"/>
  <c r="L117" i="16"/>
  <c r="L134" i="16" s="1"/>
  <c r="M124" i="16"/>
  <c r="J124" i="16"/>
  <c r="L113" i="15"/>
  <c r="M116" i="15"/>
  <c r="L120" i="15"/>
  <c r="I113" i="15"/>
  <c r="M38" i="15"/>
  <c r="L35" i="15"/>
  <c r="L28" i="15"/>
  <c r="I49" i="15"/>
  <c r="I28" i="15"/>
  <c r="I42" i="15"/>
  <c r="L67" i="16" l="1"/>
  <c r="J127" i="16"/>
  <c r="K128" i="16"/>
  <c r="K129" i="16"/>
  <c r="M6" i="16"/>
  <c r="M11" i="16" s="1"/>
  <c r="M134" i="16"/>
  <c r="M125" i="16"/>
  <c r="F131" i="16" s="1"/>
  <c r="M67" i="16"/>
  <c r="J134" i="16"/>
  <c r="F134" i="16" s="1"/>
  <c r="M95" i="16"/>
  <c r="M83" i="16"/>
  <c r="M88" i="16" s="1"/>
  <c r="M76" i="16"/>
  <c r="M81" i="16" s="1"/>
  <c r="M55" i="16"/>
  <c r="M60" i="16" s="1"/>
  <c r="M41" i="16"/>
  <c r="M46" i="16" s="1"/>
  <c r="M34" i="16"/>
  <c r="M39" i="16" s="1"/>
  <c r="L82" i="16"/>
  <c r="M82" i="16" s="1"/>
  <c r="L75" i="16"/>
  <c r="M75" i="16" s="1"/>
  <c r="L68" i="16"/>
  <c r="M68" i="16" s="1"/>
  <c r="L89" i="16"/>
  <c r="M89" i="16" s="1"/>
  <c r="L61" i="16"/>
  <c r="M61" i="16" s="1"/>
  <c r="L54" i="16"/>
  <c r="M54" i="16" s="1"/>
  <c r="L47" i="16"/>
  <c r="M47" i="16" s="1"/>
  <c r="L40" i="16"/>
  <c r="M40" i="16" s="1"/>
  <c r="L26" i="16"/>
  <c r="M26" i="16" s="1"/>
  <c r="L12" i="16"/>
  <c r="M12" i="16" s="1"/>
  <c r="M5" i="16"/>
  <c r="M13" i="16"/>
  <c r="M18" i="16" s="1"/>
  <c r="L127" i="16"/>
  <c r="J113" i="15"/>
  <c r="J134" i="15" s="1"/>
  <c r="M108" i="15"/>
  <c r="M113" i="15" s="1"/>
  <c r="J120" i="15"/>
  <c r="M115" i="15"/>
  <c r="M120" i="15" s="1"/>
  <c r="J35" i="15"/>
  <c r="M30" i="15"/>
  <c r="M35" i="15" s="1"/>
  <c r="J28" i="15"/>
  <c r="M23" i="15"/>
  <c r="M28" i="15" s="1"/>
  <c r="J42" i="15"/>
  <c r="M37" i="15"/>
  <c r="M42" i="15" s="1"/>
  <c r="J49" i="15"/>
  <c r="M44" i="15"/>
  <c r="M49" i="15" s="1"/>
  <c r="L128" i="16" l="1"/>
  <c r="L129" i="16" s="1"/>
  <c r="J128" i="16"/>
  <c r="M128" i="16" s="1"/>
  <c r="M96" i="16"/>
  <c r="F128" i="16" s="1"/>
  <c r="M127" i="16"/>
  <c r="M129" i="16" s="1"/>
  <c r="J92" i="15"/>
  <c r="J85" i="15"/>
  <c r="J78" i="15"/>
  <c r="J71" i="15"/>
  <c r="J64" i="15"/>
  <c r="J57" i="15"/>
  <c r="J50" i="15"/>
  <c r="J15" i="15"/>
  <c r="K8" i="15"/>
  <c r="K127" i="15"/>
  <c r="K106" i="15"/>
  <c r="K98" i="15"/>
  <c r="K91" i="15"/>
  <c r="K84" i="15"/>
  <c r="K77" i="15"/>
  <c r="K70" i="15"/>
  <c r="K63" i="15"/>
  <c r="K56" i="15"/>
  <c r="K21" i="15"/>
  <c r="K14" i="15"/>
  <c r="I13" i="15"/>
  <c r="J129" i="16" l="1"/>
  <c r="K29" i="15"/>
  <c r="L8" i="15"/>
  <c r="L50" i="15" s="1"/>
  <c r="K43" i="15"/>
  <c r="L15" i="15"/>
  <c r="K57" i="15"/>
  <c r="L64" i="15"/>
  <c r="K71" i="15"/>
  <c r="L78" i="15"/>
  <c r="K85" i="15"/>
  <c r="L92" i="15"/>
  <c r="K15" i="15"/>
  <c r="K50" i="15"/>
  <c r="K64" i="15"/>
  <c r="L71" i="15"/>
  <c r="K78" i="15"/>
  <c r="L85" i="15"/>
  <c r="K92" i="15"/>
  <c r="L57" i="15" l="1"/>
  <c r="M114" i="15"/>
  <c r="M107" i="15"/>
  <c r="L43" i="15"/>
  <c r="M43" i="15" s="1"/>
  <c r="L29" i="15"/>
  <c r="M29" i="15" s="1"/>
  <c r="I126" i="15" l="1"/>
  <c r="I125" i="15"/>
  <c r="I124" i="15"/>
  <c r="I123" i="15"/>
  <c r="I122" i="15"/>
  <c r="I105" i="15"/>
  <c r="I104" i="15"/>
  <c r="I103" i="15"/>
  <c r="I101" i="15"/>
  <c r="I97" i="15"/>
  <c r="I96" i="15"/>
  <c r="I95" i="15"/>
  <c r="I94" i="15"/>
  <c r="I93" i="15"/>
  <c r="I90" i="15"/>
  <c r="I89" i="15"/>
  <c r="I88" i="15"/>
  <c r="I87" i="15"/>
  <c r="I86" i="15"/>
  <c r="I83" i="15"/>
  <c r="I82" i="15"/>
  <c r="I81" i="15"/>
  <c r="I80" i="15"/>
  <c r="I79" i="15"/>
  <c r="I76" i="15"/>
  <c r="I75" i="15"/>
  <c r="I74" i="15"/>
  <c r="I73" i="15"/>
  <c r="I72" i="15"/>
  <c r="I69" i="15"/>
  <c r="I68" i="15"/>
  <c r="I67" i="15"/>
  <c r="I66" i="15"/>
  <c r="I65" i="15"/>
  <c r="I62" i="15"/>
  <c r="I61" i="15"/>
  <c r="I60" i="15"/>
  <c r="I59" i="15"/>
  <c r="I58" i="15"/>
  <c r="I55" i="15"/>
  <c r="I54" i="15"/>
  <c r="I53" i="15"/>
  <c r="I52" i="15"/>
  <c r="I51" i="15"/>
  <c r="L56" i="15" s="1"/>
  <c r="I20" i="15"/>
  <c r="I19" i="15"/>
  <c r="I18" i="15"/>
  <c r="I17" i="15"/>
  <c r="I16" i="15"/>
  <c r="I12" i="15"/>
  <c r="I11" i="15"/>
  <c r="I10" i="15"/>
  <c r="L14" i="15" s="1"/>
  <c r="J14" i="15"/>
  <c r="M126" i="15"/>
  <c r="M125" i="15"/>
  <c r="M124" i="15"/>
  <c r="M122" i="15"/>
  <c r="M105" i="15"/>
  <c r="M104" i="15"/>
  <c r="M103" i="15"/>
  <c r="M102" i="15"/>
  <c r="M97" i="15"/>
  <c r="M96" i="15"/>
  <c r="M95" i="15"/>
  <c r="M90" i="15"/>
  <c r="M89" i="15"/>
  <c r="M88" i="15"/>
  <c r="M87" i="15"/>
  <c r="M83" i="15"/>
  <c r="M82" i="15"/>
  <c r="M81" i="15"/>
  <c r="M80" i="15"/>
  <c r="M76" i="15"/>
  <c r="M75" i="15"/>
  <c r="M74" i="15"/>
  <c r="M73" i="15"/>
  <c r="M69" i="15"/>
  <c r="M62" i="15"/>
  <c r="M61" i="15"/>
  <c r="M60" i="15"/>
  <c r="M59" i="15"/>
  <c r="M55" i="15"/>
  <c r="M54" i="15"/>
  <c r="M53" i="15"/>
  <c r="M52" i="15"/>
  <c r="M20" i="15"/>
  <c r="M19" i="15"/>
  <c r="M18" i="15"/>
  <c r="M17" i="15"/>
  <c r="M13" i="15"/>
  <c r="M12" i="15"/>
  <c r="M11" i="15"/>
  <c r="J84" i="15" l="1"/>
  <c r="L84" i="15"/>
  <c r="M10" i="15"/>
  <c r="J63" i="15"/>
  <c r="L63" i="15"/>
  <c r="M123" i="15"/>
  <c r="M127" i="15" s="1"/>
  <c r="J106" i="15"/>
  <c r="L106" i="15"/>
  <c r="M94" i="15"/>
  <c r="J91" i="15"/>
  <c r="L91" i="15"/>
  <c r="J77" i="15"/>
  <c r="L77" i="15"/>
  <c r="M68" i="15"/>
  <c r="M67" i="15"/>
  <c r="M66" i="15"/>
  <c r="L21" i="15"/>
  <c r="J21" i="15"/>
  <c r="M9" i="15"/>
  <c r="M14" i="15" s="1"/>
  <c r="M101" i="15"/>
  <c r="M106" i="15" s="1"/>
  <c r="J56" i="15"/>
  <c r="J127" i="15"/>
  <c r="M58" i="15"/>
  <c r="M63" i="15" s="1"/>
  <c r="J70" i="15"/>
  <c r="J98" i="15"/>
  <c r="M51" i="15"/>
  <c r="M56" i="15" s="1"/>
  <c r="M65" i="15"/>
  <c r="M79" i="15"/>
  <c r="M84" i="15" s="1"/>
  <c r="M93" i="15"/>
  <c r="I127" i="15"/>
  <c r="I84" i="15"/>
  <c r="I63" i="15"/>
  <c r="I91" i="15"/>
  <c r="I21" i="15"/>
  <c r="I70" i="15"/>
  <c r="I14" i="15"/>
  <c r="I56" i="15"/>
  <c r="I77" i="15"/>
  <c r="I98" i="15"/>
  <c r="I106" i="15"/>
  <c r="L127" i="15" l="1"/>
  <c r="M98" i="15"/>
  <c r="L98" i="15"/>
  <c r="M86" i="15"/>
  <c r="M91" i="15" s="1"/>
  <c r="M72" i="15"/>
  <c r="M77" i="15" s="1"/>
  <c r="M70" i="15"/>
  <c r="L70" i="15"/>
  <c r="M16" i="15"/>
  <c r="M21" i="15" s="1"/>
  <c r="M128" i="15"/>
  <c r="F132" i="15" s="1"/>
  <c r="M121" i="15"/>
  <c r="M100" i="15"/>
  <c r="M85" i="15"/>
  <c r="M8" i="15"/>
  <c r="M78" i="15"/>
  <c r="M71" i="15"/>
  <c r="M64" i="15"/>
  <c r="M57" i="15"/>
  <c r="M50" i="15"/>
  <c r="M15" i="15"/>
  <c r="F131" i="15" l="1"/>
  <c r="M92" i="15"/>
  <c r="L134" i="15" l="1"/>
  <c r="F134" i="15" s="1"/>
  <c r="M134" i="15"/>
</calcChain>
</file>

<file path=xl/sharedStrings.xml><?xml version="1.0" encoding="utf-8"?>
<sst xmlns="http://schemas.openxmlformats.org/spreadsheetml/2006/main" count="428" uniqueCount="84">
  <si>
    <t>数量</t>
    <rPh sb="0" eb="2">
      <t>スウリョウ</t>
    </rPh>
    <phoneticPr fontId="3"/>
  </si>
  <si>
    <t>単位</t>
    <rPh sb="0" eb="2">
      <t>タンイ</t>
    </rPh>
    <phoneticPr fontId="3"/>
  </si>
  <si>
    <t>合計</t>
    <rPh sb="0" eb="2">
      <t>ゴウケイ</t>
    </rPh>
    <phoneticPr fontId="3"/>
  </si>
  <si>
    <t>提供単価</t>
    <rPh sb="0" eb="2">
      <t>テイキョウ</t>
    </rPh>
    <rPh sb="2" eb="4">
      <t>タンカ</t>
    </rPh>
    <phoneticPr fontId="3"/>
  </si>
  <si>
    <t>要件定義</t>
    <rPh sb="0" eb="2">
      <t>ヨウケン</t>
    </rPh>
    <rPh sb="2" eb="4">
      <t>テイギ</t>
    </rPh>
    <phoneticPr fontId="3"/>
  </si>
  <si>
    <t>作業項目</t>
    <rPh sb="0" eb="2">
      <t>サギョウ</t>
    </rPh>
    <rPh sb="2" eb="4">
      <t>コウモク</t>
    </rPh>
    <phoneticPr fontId="3"/>
  </si>
  <si>
    <t>工数</t>
    <rPh sb="0" eb="2">
      <t>コウスウ</t>
    </rPh>
    <phoneticPr fontId="3"/>
  </si>
  <si>
    <t>提供金額</t>
    <rPh sb="0" eb="2">
      <t>テイキョウ</t>
    </rPh>
    <rPh sb="2" eb="4">
      <t>キンガク</t>
    </rPh>
    <phoneticPr fontId="3"/>
  </si>
  <si>
    <t>単位：円</t>
    <rPh sb="0" eb="2">
      <t>タンイ</t>
    </rPh>
    <rPh sb="3" eb="4">
      <t>エン</t>
    </rPh>
    <phoneticPr fontId="3"/>
  </si>
  <si>
    <t>基本設計</t>
    <rPh sb="0" eb="2">
      <t>キホン</t>
    </rPh>
    <rPh sb="2" eb="4">
      <t>セッケイ</t>
    </rPh>
    <phoneticPr fontId="3"/>
  </si>
  <si>
    <t>詳細設計</t>
    <rPh sb="0" eb="2">
      <t>ショウサイ</t>
    </rPh>
    <rPh sb="2" eb="4">
      <t>セッケイ</t>
    </rPh>
    <phoneticPr fontId="3"/>
  </si>
  <si>
    <t>提供人日単価</t>
    <rPh sb="0" eb="2">
      <t>テイキョウ</t>
    </rPh>
    <rPh sb="2" eb="3">
      <t>ヒト</t>
    </rPh>
    <rPh sb="3" eb="4">
      <t>ヒ</t>
    </rPh>
    <rPh sb="4" eb="6">
      <t>タンカ</t>
    </rPh>
    <phoneticPr fontId="3"/>
  </si>
  <si>
    <t>プロジェクト管理</t>
    <rPh sb="6" eb="8">
      <t>カンリ</t>
    </rPh>
    <phoneticPr fontId="3"/>
  </si>
  <si>
    <t>企業名：</t>
    <rPh sb="0" eb="2">
      <t>キギョウ</t>
    </rPh>
    <rPh sb="2" eb="3">
      <t>メイ</t>
    </rPh>
    <phoneticPr fontId="3"/>
  </si>
  <si>
    <t>消費税（10％）</t>
    <rPh sb="0" eb="3">
      <t>ショウヒゼイ</t>
    </rPh>
    <phoneticPr fontId="3"/>
  </si>
  <si>
    <t>機能又はプログラム</t>
    <rPh sb="0" eb="2">
      <t>キノウ</t>
    </rPh>
    <phoneticPr fontId="3"/>
  </si>
  <si>
    <t>業務又は機能</t>
    <rPh sb="0" eb="2">
      <t>ギョウム</t>
    </rPh>
    <rPh sb="4" eb="6">
      <t>キノウ</t>
    </rPh>
    <phoneticPr fontId="3"/>
  </si>
  <si>
    <t>概算見積書</t>
    <rPh sb="0" eb="2">
      <t>ガイサン</t>
    </rPh>
    <rPh sb="2" eb="4">
      <t>ミツモリ</t>
    </rPh>
    <rPh sb="4" eb="5">
      <t>ショ</t>
    </rPh>
    <phoneticPr fontId="3"/>
  </si>
  <si>
    <t>移行</t>
    <rPh sb="0" eb="2">
      <t>イコウ</t>
    </rPh>
    <phoneticPr fontId="3"/>
  </si>
  <si>
    <t>　うち　委託費</t>
    <rPh sb="4" eb="7">
      <t>イタクヒ</t>
    </rPh>
    <phoneticPr fontId="3"/>
  </si>
  <si>
    <t>パッケージ本体</t>
    <rPh sb="5" eb="7">
      <t>ホンタイ</t>
    </rPh>
    <phoneticPr fontId="3"/>
  </si>
  <si>
    <t>パッケージオプション・アドオン</t>
    <phoneticPr fontId="3"/>
  </si>
  <si>
    <t>開発費</t>
    <rPh sb="0" eb="3">
      <t>カイハツヒ</t>
    </rPh>
    <phoneticPr fontId="3"/>
  </si>
  <si>
    <t>開発・テスト</t>
    <rPh sb="0" eb="2">
      <t>カイハツ</t>
    </rPh>
    <phoneticPr fontId="3"/>
  </si>
  <si>
    <t>システムテスト</t>
    <phoneticPr fontId="3"/>
  </si>
  <si>
    <t>人日</t>
    <rPh sb="0" eb="2">
      <t>ニンニチ</t>
    </rPh>
    <phoneticPr fontId="3"/>
  </si>
  <si>
    <t>開発費　合計</t>
    <rPh sb="0" eb="3">
      <t>カイハツヒ</t>
    </rPh>
    <rPh sb="4" eb="6">
      <t>ゴウケイ</t>
    </rPh>
    <phoneticPr fontId="3"/>
  </si>
  <si>
    <t>結合テスト</t>
    <rPh sb="0" eb="2">
      <t>ケツゴウ</t>
    </rPh>
    <phoneticPr fontId="3"/>
  </si>
  <si>
    <t>研修</t>
    <rPh sb="0" eb="2">
      <t>ケンシュウ</t>
    </rPh>
    <phoneticPr fontId="3"/>
  </si>
  <si>
    <t>運用</t>
    <rPh sb="0" eb="1">
      <t>ウン</t>
    </rPh>
    <rPh sb="1" eb="2">
      <t>ヨウ</t>
    </rPh>
    <phoneticPr fontId="3"/>
  </si>
  <si>
    <t>保守</t>
    <rPh sb="0" eb="2">
      <t>ホシュ</t>
    </rPh>
    <phoneticPr fontId="3"/>
  </si>
  <si>
    <t>運用保守費　合計</t>
    <rPh sb="0" eb="1">
      <t>ウン</t>
    </rPh>
    <rPh sb="1" eb="2">
      <t>ヨウ</t>
    </rPh>
    <rPh sb="2" eb="5">
      <t>ホシュヒ</t>
    </rPh>
    <rPh sb="6" eb="8">
      <t>ゴウケイ</t>
    </rPh>
    <phoneticPr fontId="3"/>
  </si>
  <si>
    <t>ユーザーアプリケーションソフトウェア
[テスト、移行等]</t>
    <rPh sb="24" eb="26">
      <t>イコウ</t>
    </rPh>
    <rPh sb="26" eb="27">
      <t>トウ</t>
    </rPh>
    <phoneticPr fontId="3"/>
  </si>
  <si>
    <t>ユーザーアプリケーションソフトウェア
[システム開発]</t>
    <rPh sb="24" eb="26">
      <t>カイハツ</t>
    </rPh>
    <phoneticPr fontId="3"/>
  </si>
  <si>
    <t>システム運用</t>
    <rPh sb="4" eb="6">
      <t>ウンヨウ</t>
    </rPh>
    <phoneticPr fontId="3"/>
  </si>
  <si>
    <t>問合せ対応・ヘルプデスク</t>
    <rPh sb="0" eb="2">
      <t>トイアワ</t>
    </rPh>
    <rPh sb="3" eb="5">
      <t>タイオウ</t>
    </rPh>
    <phoneticPr fontId="3"/>
  </si>
  <si>
    <t>ハードウェア点検、OSミドルウェア更新</t>
    <rPh sb="6" eb="8">
      <t>テンケン</t>
    </rPh>
    <rPh sb="17" eb="19">
      <t>コウシン</t>
    </rPh>
    <phoneticPr fontId="3"/>
  </si>
  <si>
    <t>機器役割・種別</t>
    <rPh sb="0" eb="2">
      <t>キキ</t>
    </rPh>
    <rPh sb="2" eb="4">
      <t>ヤクワリ</t>
    </rPh>
    <rPh sb="5" eb="7">
      <t>シュベツ</t>
    </rPh>
    <phoneticPr fontId="3"/>
  </si>
  <si>
    <t>運用保守費　合計</t>
    <rPh sb="0" eb="1">
      <t>ウン</t>
    </rPh>
    <rPh sb="1" eb="2">
      <t>ヨウ</t>
    </rPh>
    <rPh sb="2" eb="4">
      <t>ホシュ</t>
    </rPh>
    <rPh sb="4" eb="5">
      <t>ヒ</t>
    </rPh>
    <rPh sb="6" eb="8">
      <t>ゴウケイ</t>
    </rPh>
    <phoneticPr fontId="3"/>
  </si>
  <si>
    <t>消費税含まず</t>
    <rPh sb="0" eb="3">
      <t>ショウヒゼイ</t>
    </rPh>
    <rPh sb="3" eb="4">
      <t>フク</t>
    </rPh>
    <phoneticPr fontId="3"/>
  </si>
  <si>
    <t>業務又は機能、設計項目</t>
    <rPh sb="7" eb="9">
      <t>セッケイ</t>
    </rPh>
    <rPh sb="9" eb="11">
      <t>コウモク</t>
    </rPh>
    <phoneticPr fontId="3"/>
  </si>
  <si>
    <t>概要（製品名・型番、バージョン・エディション等）</t>
    <rPh sb="0" eb="2">
      <t>ガイヨウ</t>
    </rPh>
    <rPh sb="3" eb="6">
      <t>セイヒンメイ</t>
    </rPh>
    <rPh sb="7" eb="9">
      <t>カタバン</t>
    </rPh>
    <rPh sb="22" eb="23">
      <t>トウ</t>
    </rPh>
    <phoneticPr fontId="3"/>
  </si>
  <si>
    <t>概要（要員種別、作業内容等）</t>
    <rPh sb="0" eb="2">
      <t>ガイヨウ</t>
    </rPh>
    <rPh sb="3" eb="5">
      <t>ヨウイン</t>
    </rPh>
    <rPh sb="5" eb="7">
      <t>シュベツ</t>
    </rPh>
    <rPh sb="8" eb="10">
      <t>サギョウ</t>
    </rPh>
    <rPh sb="10" eb="12">
      <t>ナイヨウ</t>
    </rPh>
    <rPh sb="12" eb="13">
      <t>トウ</t>
    </rPh>
    <phoneticPr fontId="3"/>
  </si>
  <si>
    <t>式</t>
    <rPh sb="0" eb="1">
      <t>シキ</t>
    </rPh>
    <phoneticPr fontId="3"/>
  </si>
  <si>
    <t>研修実施</t>
    <rPh sb="0" eb="4">
      <t>ケンシュウジッシ</t>
    </rPh>
    <phoneticPr fontId="3"/>
  </si>
  <si>
    <t>操作マニュアル作成</t>
    <rPh sb="0" eb="2">
      <t>ソウサ</t>
    </rPh>
    <rPh sb="7" eb="9">
      <t>サクセイ</t>
    </rPh>
    <phoneticPr fontId="3"/>
  </si>
  <si>
    <t>製造（プログラミング）</t>
    <rPh sb="0" eb="2">
      <t>セイゾウ</t>
    </rPh>
    <phoneticPr fontId="3"/>
  </si>
  <si>
    <t>単体テスト</t>
    <rPh sb="0" eb="2">
      <t>タンタイ</t>
    </rPh>
    <phoneticPr fontId="3"/>
  </si>
  <si>
    <t>総合テスト</t>
    <rPh sb="0" eb="2">
      <t>ソウゴウ</t>
    </rPh>
    <phoneticPr fontId="3"/>
  </si>
  <si>
    <t>納品、検査対応</t>
    <rPh sb="0" eb="2">
      <t>ノウヒン</t>
    </rPh>
    <rPh sb="3" eb="5">
      <t>ケンサ</t>
    </rPh>
    <rPh sb="5" eb="7">
      <t>タイオウ</t>
    </rPh>
    <phoneticPr fontId="3"/>
  </si>
  <si>
    <t>要件確認</t>
    <rPh sb="0" eb="2">
      <t>ヨウケン</t>
    </rPh>
    <rPh sb="2" eb="4">
      <t>カクニン</t>
    </rPh>
    <phoneticPr fontId="3"/>
  </si>
  <si>
    <t>基本設計</t>
    <rPh sb="0" eb="4">
      <t>キホンセッケイ</t>
    </rPh>
    <phoneticPr fontId="3"/>
  </si>
  <si>
    <t>詳細設計</t>
    <rPh sb="0" eb="4">
      <t>ショウサイセッケイ</t>
    </rPh>
    <phoneticPr fontId="3"/>
  </si>
  <si>
    <t>設計書データ移行</t>
    <rPh sb="0" eb="3">
      <t>セッケイショ</t>
    </rPh>
    <rPh sb="6" eb="8">
      <t>イコウ</t>
    </rPh>
    <phoneticPr fontId="3"/>
  </si>
  <si>
    <t>本番環境動作確認、リリース</t>
    <rPh sb="0" eb="4">
      <t>ホンバンカンキョウ</t>
    </rPh>
    <rPh sb="4" eb="8">
      <t>ドウサカクニン</t>
    </rPh>
    <phoneticPr fontId="3"/>
  </si>
  <si>
    <t>運用
保守費</t>
    <rPh sb="0" eb="2">
      <t>ウンヨウ</t>
    </rPh>
    <rPh sb="3" eb="5">
      <t>ホシュ</t>
    </rPh>
    <rPh sb="5" eb="6">
      <t>ヒ</t>
    </rPh>
    <phoneticPr fontId="3"/>
  </si>
  <si>
    <t>パッケージライセンス購入費</t>
    <rPh sb="10" eb="12">
      <t>コウニュウ</t>
    </rPh>
    <phoneticPr fontId="3"/>
  </si>
  <si>
    <t>作業計画書作成、進捗管理</t>
    <phoneticPr fontId="3"/>
  </si>
  <si>
    <t>システム監視、アプリケーション保守、障害対応</t>
    <rPh sb="4" eb="6">
      <t>カンシ</t>
    </rPh>
    <rPh sb="15" eb="17">
      <t>ホシュ</t>
    </rPh>
    <rPh sb="18" eb="22">
      <t>ショウガイタイオウ</t>
    </rPh>
    <phoneticPr fontId="3"/>
  </si>
  <si>
    <t>年間運用保守費</t>
    <rPh sb="0" eb="2">
      <t>ネンカン</t>
    </rPh>
    <rPh sb="2" eb="6">
      <t>ウンヨウホシュ</t>
    </rPh>
    <rPh sb="6" eb="7">
      <t>ヒ</t>
    </rPh>
    <phoneticPr fontId="3"/>
  </si>
  <si>
    <t>合計（税抜）</t>
    <rPh sb="0" eb="2">
      <t>ゴウケイ</t>
    </rPh>
    <rPh sb="3" eb="5">
      <t>ゼイヌ</t>
    </rPh>
    <phoneticPr fontId="3"/>
  </si>
  <si>
    <t>合計（税込）</t>
    <rPh sb="0" eb="2">
      <t>ゴウケイ</t>
    </rPh>
    <rPh sb="3" eb="5">
      <t>ゼイコミ</t>
    </rPh>
    <phoneticPr fontId="3"/>
  </si>
  <si>
    <t>プラットフォーム
[ハードウェア・OS・ミドルウェア]</t>
    <phoneticPr fontId="3"/>
  </si>
  <si>
    <t>OS・ミドルウェアライセンスリース・購入費</t>
    <rPh sb="18" eb="21">
      <t>コウニュウヒ</t>
    </rPh>
    <phoneticPr fontId="3"/>
  </si>
  <si>
    <t>サーバOS</t>
    <phoneticPr fontId="3"/>
  </si>
  <si>
    <t>ミドルウェア</t>
    <phoneticPr fontId="3"/>
  </si>
  <si>
    <t>機器設置・設定</t>
    <rPh sb="0" eb="4">
      <t>キキセッチ</t>
    </rPh>
    <rPh sb="5" eb="7">
      <t>セッテイ</t>
    </rPh>
    <phoneticPr fontId="3"/>
  </si>
  <si>
    <t>アプリケーションソフトウェア
[パッケージ本体以外のソフトウェア]</t>
    <rPh sb="21" eb="23">
      <t>ホンタイ</t>
    </rPh>
    <rPh sb="23" eb="25">
      <t>イガイ</t>
    </rPh>
    <phoneticPr fontId="3"/>
  </si>
  <si>
    <t>ソフトウェアライセンスリース・購入費</t>
    <rPh sb="15" eb="18">
      <t>コウニュウヒ</t>
    </rPh>
    <phoneticPr fontId="3"/>
  </si>
  <si>
    <t>セットアップ・設定</t>
    <rPh sb="7" eb="9">
      <t>セッテイ</t>
    </rPh>
    <phoneticPr fontId="3"/>
  </si>
  <si>
    <t>ユーザーアプリケーションソフトウェア
[システム開発]</t>
    <phoneticPr fontId="3"/>
  </si>
  <si>
    <t>ユーザーアプリケーションソフトウェア
[テスト、移行等]</t>
    <phoneticPr fontId="3"/>
  </si>
  <si>
    <t>OS・ミドルウェア保守費</t>
    <rPh sb="9" eb="12">
      <t>ホシュヒ</t>
    </rPh>
    <phoneticPr fontId="3"/>
  </si>
  <si>
    <t>ソフトウェア保守費</t>
    <rPh sb="6" eb="9">
      <t>ホシュヒ</t>
    </rPh>
    <phoneticPr fontId="3"/>
  </si>
  <si>
    <t>年度ごと運用保守費</t>
    <rPh sb="0" eb="2">
      <t>ネンド</t>
    </rPh>
    <rPh sb="4" eb="9">
      <t>ウンヨウホシュヒ</t>
    </rPh>
    <phoneticPr fontId="3"/>
  </si>
  <si>
    <t>ソフトウェア</t>
    <phoneticPr fontId="3"/>
  </si>
  <si>
    <t>ソフトウェア（○○）</t>
    <phoneticPr fontId="3"/>
  </si>
  <si>
    <t>市町村共同利用設定</t>
    <rPh sb="0" eb="3">
      <t>シチョウソン</t>
    </rPh>
    <rPh sb="3" eb="7">
      <t>キョウドウリヨウ</t>
    </rPh>
    <rPh sb="7" eb="9">
      <t>セッテイ</t>
    </rPh>
    <phoneticPr fontId="3"/>
  </si>
  <si>
    <t>年間運用保守費（最大）</t>
    <rPh sb="0" eb="2">
      <t>ネンカン</t>
    </rPh>
    <rPh sb="2" eb="6">
      <t>ウンヨウホシュ</t>
    </rPh>
    <rPh sb="8" eb="10">
      <t>サイダイ</t>
    </rPh>
    <phoneticPr fontId="3"/>
  </si>
  <si>
    <t>様式４</t>
    <rPh sb="0" eb="2">
      <t>ヨウシキ</t>
    </rPh>
    <phoneticPr fontId="3"/>
  </si>
  <si>
    <t>のセルに記入してください。作業項目等については必要に応じて追加・削除してください。</t>
    <rPh sb="4" eb="6">
      <t>キニュウ</t>
    </rPh>
    <rPh sb="13" eb="17">
      <t>サギョウコウモク</t>
    </rPh>
    <rPh sb="17" eb="18">
      <t>トウ</t>
    </rPh>
    <rPh sb="23" eb="25">
      <t>ヒツヨウ</t>
    </rPh>
    <rPh sb="26" eb="27">
      <t>オウ</t>
    </rPh>
    <rPh sb="29" eb="31">
      <t>ツイカ</t>
    </rPh>
    <rPh sb="32" eb="34">
      <t>サクジョ</t>
    </rPh>
    <phoneticPr fontId="3"/>
  </si>
  <si>
    <t>■概算見積書</t>
    <rPh sb="1" eb="3">
      <t>ガイサン</t>
    </rPh>
    <rPh sb="3" eb="5">
      <t>ミツモリ</t>
    </rPh>
    <rPh sb="5" eb="6">
      <t>ショ</t>
    </rPh>
    <phoneticPr fontId="3"/>
  </si>
  <si>
    <t>ＰＤＦに変換せず、このファイルに記入し送付してください。</t>
    <rPh sb="4" eb="6">
      <t>ヘンカン</t>
    </rPh>
    <rPh sb="16" eb="18">
      <t>キニュウ</t>
    </rPh>
    <rPh sb="19" eb="21">
      <t>ソウフ</t>
    </rPh>
    <phoneticPr fontId="3"/>
  </si>
  <si>
    <t>社印等の押印は不用です。</t>
    <rPh sb="0" eb="2">
      <t>シャイン</t>
    </rPh>
    <rPh sb="2" eb="3">
      <t>トウ</t>
    </rPh>
    <rPh sb="4" eb="6">
      <t>オウイン</t>
    </rPh>
    <rPh sb="7" eb="9">
      <t>フヨウ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</si>
</sst>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#,##0_ "/>
    <numFmt numFmtId="177" formatCode="&quot;¥&quot;#,##0_);[Red]\(&quot;¥&quot;#,##0\)"/>
    <numFmt numFmtId="178" formatCode="&quot;令&quot;&quot;和&quot;#&quot;年&quot;&quot;度&quot;"/>
    <numFmt numFmtId="179" formatCode="0.0_);[Red]\(0.0\)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明朝"/>
      <family val="1"/>
      <charset val="128"/>
    </font>
  </fonts>
  <fills count="1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4">
    <xf numFmtId="0" fontId="0" fillId="0" borderId="0"/>
    <xf numFmtId="6" fontId="2" fillId="0" borderId="0" applyFont="0" applyFill="0" applyBorder="0" applyAlignment="0" applyProtection="0"/>
    <xf numFmtId="0" fontId="9" fillId="0" borderId="0">
      <alignment vertical="center"/>
    </xf>
    <xf numFmtId="0" fontId="10" fillId="0" borderId="0">
      <alignment vertical="center"/>
    </xf>
  </cellStyleXfs>
  <cellXfs count="112">
    <xf numFmtId="0" fontId="0" fillId="0" borderId="0" xfId="0"/>
    <xf numFmtId="0" fontId="4" fillId="0" borderId="0" xfId="0" applyFont="1"/>
    <xf numFmtId="0" fontId="6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6" fontId="4" fillId="0" borderId="3" xfId="1" applyFont="1" applyBorder="1" applyAlignment="1">
      <alignment vertical="center"/>
    </xf>
    <xf numFmtId="6" fontId="5" fillId="3" borderId="3" xfId="1" applyFont="1" applyFill="1" applyBorder="1" applyAlignment="1">
      <alignment vertical="center"/>
    </xf>
    <xf numFmtId="0" fontId="4" fillId="4" borderId="3" xfId="0" quotePrefix="1" applyFont="1" applyFill="1" applyBorder="1" applyAlignment="1">
      <alignment horizontal="center" vertical="center" wrapText="1"/>
    </xf>
    <xf numFmtId="177" fontId="5" fillId="4" borderId="3" xfId="0" applyNumberFormat="1" applyFont="1" applyFill="1" applyBorder="1" applyAlignment="1">
      <alignment vertical="center"/>
    </xf>
    <xf numFmtId="0" fontId="7" fillId="0" borderId="0" xfId="0" applyFont="1"/>
    <xf numFmtId="0" fontId="1" fillId="0" borderId="0" xfId="0" applyFont="1" applyAlignment="1">
      <alignment horizontal="right"/>
    </xf>
    <xf numFmtId="0" fontId="4" fillId="0" borderId="0" xfId="0" applyFont="1" applyAlignment="1">
      <alignment shrinkToFit="1"/>
    </xf>
    <xf numFmtId="0" fontId="4" fillId="4" borderId="3" xfId="0" applyFont="1" applyFill="1" applyBorder="1" applyAlignment="1">
      <alignment horizontal="center" vertical="center" shrinkToFit="1"/>
    </xf>
    <xf numFmtId="0" fontId="4" fillId="0" borderId="3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8" borderId="3" xfId="0" applyFont="1" applyFill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7" fillId="0" borderId="0" xfId="0" applyFont="1" applyAlignment="1">
      <alignment shrinkToFit="1"/>
    </xf>
    <xf numFmtId="0" fontId="7" fillId="0" borderId="0" xfId="0" applyFont="1" applyAlignment="1">
      <alignment horizontal="right" shrinkToFit="1"/>
    </xf>
    <xf numFmtId="0" fontId="4" fillId="4" borderId="4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7" borderId="3" xfId="0" applyFont="1" applyFill="1" applyBorder="1" applyAlignment="1">
      <alignment horizontal="center" vertical="center" shrinkToFit="1"/>
    </xf>
    <xf numFmtId="178" fontId="4" fillId="5" borderId="3" xfId="0" applyNumberFormat="1" applyFont="1" applyFill="1" applyBorder="1" applyAlignment="1">
      <alignment horizontal="center" vertical="center" shrinkToFit="1"/>
    </xf>
    <xf numFmtId="176" fontId="4" fillId="0" borderId="3" xfId="0" applyNumberFormat="1" applyFont="1" applyBorder="1" applyAlignment="1">
      <alignment vertical="center" shrinkToFit="1"/>
    </xf>
    <xf numFmtId="6" fontId="4" fillId="0" borderId="3" xfId="1" applyFont="1" applyBorder="1" applyAlignment="1">
      <alignment vertical="center" shrinkToFit="1"/>
    </xf>
    <xf numFmtId="177" fontId="4" fillId="0" borderId="3" xfId="1" applyNumberFormat="1" applyFont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177" fontId="5" fillId="3" borderId="3" xfId="1" applyNumberFormat="1" applyFont="1" applyFill="1" applyBorder="1" applyAlignment="1">
      <alignment vertical="center" shrinkToFit="1"/>
    </xf>
    <xf numFmtId="177" fontId="5" fillId="5" borderId="3" xfId="0" applyNumberFormat="1" applyFont="1" applyFill="1" applyBorder="1" applyAlignment="1">
      <alignment vertical="center" shrinkToFit="1"/>
    </xf>
    <xf numFmtId="6" fontId="5" fillId="3" borderId="3" xfId="1" applyFont="1" applyFill="1" applyBorder="1" applyAlignment="1">
      <alignment vertical="center" shrinkToFit="1"/>
    </xf>
    <xf numFmtId="0" fontId="11" fillId="0" borderId="2" xfId="0" applyFont="1" applyBorder="1" applyAlignment="1">
      <alignment vertical="center" shrinkToFit="1"/>
    </xf>
    <xf numFmtId="177" fontId="5" fillId="10" borderId="3" xfId="1" applyNumberFormat="1" applyFont="1" applyFill="1" applyBorder="1" applyAlignment="1">
      <alignment vertical="center" shrinkToFit="1"/>
    </xf>
    <xf numFmtId="6" fontId="5" fillId="10" borderId="3" xfId="1" applyFont="1" applyFill="1" applyBorder="1" applyAlignment="1">
      <alignment vertical="center" shrinkToFit="1"/>
    </xf>
    <xf numFmtId="6" fontId="5" fillId="10" borderId="3" xfId="1" applyFont="1" applyFill="1" applyBorder="1" applyAlignment="1">
      <alignment vertical="center"/>
    </xf>
    <xf numFmtId="0" fontId="5" fillId="3" borderId="5" xfId="0" applyFont="1" applyFill="1" applyBorder="1" applyAlignment="1">
      <alignment vertical="center" shrinkToFit="1"/>
    </xf>
    <xf numFmtId="0" fontId="5" fillId="3" borderId="7" xfId="0" applyFont="1" applyFill="1" applyBorder="1" applyAlignment="1">
      <alignment vertical="center" shrinkToFit="1"/>
    </xf>
    <xf numFmtId="0" fontId="5" fillId="3" borderId="6" xfId="0" applyFont="1" applyFill="1" applyBorder="1" applyAlignment="1">
      <alignment vertical="center" shrinkToFit="1"/>
    </xf>
    <xf numFmtId="0" fontId="13" fillId="3" borderId="7" xfId="0" applyFont="1" applyFill="1" applyBorder="1" applyAlignment="1">
      <alignment vertical="center" shrinkToFit="1"/>
    </xf>
    <xf numFmtId="0" fontId="4" fillId="0" borderId="8" xfId="0" applyFont="1" applyBorder="1"/>
    <xf numFmtId="0" fontId="4" fillId="4" borderId="4" xfId="0" applyFont="1" applyFill="1" applyBorder="1" applyAlignment="1">
      <alignment horizontal="center" vertical="center" wrapText="1" shrinkToFit="1"/>
    </xf>
    <xf numFmtId="0" fontId="5" fillId="11" borderId="5" xfId="0" applyFont="1" applyFill="1" applyBorder="1" applyAlignment="1">
      <alignment vertical="center"/>
    </xf>
    <xf numFmtId="0" fontId="5" fillId="0" borderId="8" xfId="0" applyFont="1" applyBorder="1" applyAlignment="1">
      <alignment vertical="center" shrinkToFit="1"/>
    </xf>
    <xf numFmtId="0" fontId="4" fillId="0" borderId="3" xfId="0" applyFont="1" applyBorder="1" applyAlignment="1">
      <alignment horizontal="center" vertical="center" shrinkToFit="1"/>
    </xf>
    <xf numFmtId="0" fontId="5" fillId="10" borderId="5" xfId="0" applyFont="1" applyFill="1" applyBorder="1" applyAlignment="1">
      <alignment vertical="center" shrinkToFit="1"/>
    </xf>
    <xf numFmtId="0" fontId="4" fillId="9" borderId="5" xfId="0" applyFont="1" applyFill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0" fontId="11" fillId="0" borderId="0" xfId="0" applyFont="1" applyAlignment="1">
      <alignment vertical="center" shrinkToFit="1"/>
    </xf>
    <xf numFmtId="177" fontId="4" fillId="0" borderId="0" xfId="0" applyNumberFormat="1" applyFont="1" applyAlignment="1">
      <alignment vertical="center"/>
    </xf>
    <xf numFmtId="179" fontId="4" fillId="0" borderId="3" xfId="0" applyNumberFormat="1" applyFont="1" applyBorder="1" applyAlignment="1">
      <alignment vertical="center" shrinkToFit="1"/>
    </xf>
    <xf numFmtId="6" fontId="4" fillId="0" borderId="3" xfId="0" applyNumberFormat="1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77" fontId="4" fillId="0" borderId="6" xfId="0" applyNumberFormat="1" applyFont="1" applyBorder="1" applyAlignment="1">
      <alignment horizontal="center" vertical="center" shrinkToFit="1"/>
    </xf>
    <xf numFmtId="177" fontId="4" fillId="11" borderId="6" xfId="0" applyNumberFormat="1" applyFont="1" applyFill="1" applyBorder="1" applyAlignment="1">
      <alignment horizontal="right" vertical="center"/>
    </xf>
    <xf numFmtId="177" fontId="4" fillId="9" borderId="6" xfId="0" applyNumberFormat="1" applyFont="1" applyFill="1" applyBorder="1" applyAlignment="1">
      <alignment horizontal="right" vertical="center" shrinkToFit="1"/>
    </xf>
    <xf numFmtId="177" fontId="4" fillId="9" borderId="6" xfId="0" applyNumberFormat="1" applyFont="1" applyFill="1" applyBorder="1" applyAlignment="1">
      <alignment vertical="center" shrinkToFit="1"/>
    </xf>
    <xf numFmtId="177" fontId="5" fillId="10" borderId="6" xfId="0" applyNumberFormat="1" applyFont="1" applyFill="1" applyBorder="1" applyAlignment="1">
      <alignment horizontal="right" vertical="center" shrinkToFit="1"/>
    </xf>
    <xf numFmtId="177" fontId="5" fillId="10" borderId="6" xfId="0" applyNumberFormat="1" applyFont="1" applyFill="1" applyBorder="1" applyAlignment="1">
      <alignment vertical="center" shrinkToFit="1"/>
    </xf>
    <xf numFmtId="0" fontId="5" fillId="4" borderId="5" xfId="0" applyFont="1" applyFill="1" applyBorder="1" applyAlignment="1">
      <alignment vertical="center" shrinkToFit="1"/>
    </xf>
    <xf numFmtId="0" fontId="4" fillId="4" borderId="3" xfId="0" applyFont="1" applyFill="1" applyBorder="1" applyAlignment="1">
      <alignment horizontal="center" vertical="center" wrapText="1" shrinkToFit="1"/>
    </xf>
    <xf numFmtId="177" fontId="4" fillId="0" borderId="3" xfId="0" applyNumberFormat="1" applyFont="1" applyBorder="1" applyAlignment="1">
      <alignment vertical="center"/>
    </xf>
    <xf numFmtId="6" fontId="5" fillId="14" borderId="3" xfId="1" applyFont="1" applyFill="1" applyBorder="1" applyAlignment="1">
      <alignment vertical="center" shrinkToFit="1"/>
    </xf>
    <xf numFmtId="177" fontId="5" fillId="14" borderId="3" xfId="1" applyNumberFormat="1" applyFont="1" applyFill="1" applyBorder="1" applyAlignment="1">
      <alignment vertical="center" shrinkToFit="1"/>
    </xf>
    <xf numFmtId="6" fontId="5" fillId="14" borderId="3" xfId="1" applyFont="1" applyFill="1" applyBorder="1" applyAlignment="1">
      <alignment vertical="center"/>
    </xf>
    <xf numFmtId="0" fontId="4" fillId="15" borderId="3" xfId="0" quotePrefix="1" applyFont="1" applyFill="1" applyBorder="1" applyAlignment="1">
      <alignment horizontal="center" vertical="center" wrapText="1"/>
    </xf>
    <xf numFmtId="0" fontId="4" fillId="12" borderId="3" xfId="0" applyFont="1" applyFill="1" applyBorder="1" applyAlignment="1">
      <alignment vertical="center" shrinkToFit="1"/>
    </xf>
    <xf numFmtId="176" fontId="4" fillId="12" borderId="3" xfId="0" applyNumberFormat="1" applyFont="1" applyFill="1" applyBorder="1" applyAlignment="1">
      <alignment vertical="center" shrinkToFit="1"/>
    </xf>
    <xf numFmtId="0" fontId="4" fillId="12" borderId="3" xfId="0" applyFont="1" applyFill="1" applyBorder="1" applyAlignment="1">
      <alignment horizontal="center" vertical="center" shrinkToFit="1"/>
    </xf>
    <xf numFmtId="6" fontId="4" fillId="12" borderId="3" xfId="1" applyFont="1" applyFill="1" applyBorder="1" applyAlignment="1">
      <alignment vertical="center" shrinkToFit="1"/>
    </xf>
    <xf numFmtId="179" fontId="4" fillId="12" borderId="3" xfId="0" applyNumberFormat="1" applyFont="1" applyFill="1" applyBorder="1" applyAlignment="1">
      <alignment vertical="center" shrinkToFit="1"/>
    </xf>
    <xf numFmtId="0" fontId="4" fillId="12" borderId="3" xfId="0" applyFont="1" applyFill="1" applyBorder="1" applyAlignment="1">
      <alignment vertical="center"/>
    </xf>
    <xf numFmtId="6" fontId="4" fillId="12" borderId="3" xfId="0" applyNumberFormat="1" applyFont="1" applyFill="1" applyBorder="1" applyAlignment="1">
      <alignment vertical="center"/>
    </xf>
    <xf numFmtId="0" fontId="16" fillId="0" borderId="0" xfId="0" applyFont="1"/>
    <xf numFmtId="0" fontId="7" fillId="12" borderId="3" xfId="0" applyFont="1" applyFill="1" applyBorder="1"/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5" fillId="14" borderId="5" xfId="0" applyFont="1" applyFill="1" applyBorder="1" applyAlignment="1">
      <alignment horizontal="right" vertical="center" shrinkToFit="1"/>
    </xf>
    <xf numFmtId="0" fontId="5" fillId="14" borderId="7" xfId="0" applyFont="1" applyFill="1" applyBorder="1" applyAlignment="1">
      <alignment horizontal="right" vertical="center" shrinkToFit="1"/>
    </xf>
    <xf numFmtId="0" fontId="5" fillId="14" borderId="6" xfId="0" applyFont="1" applyFill="1" applyBorder="1" applyAlignment="1">
      <alignment horizontal="right" vertical="center" shrinkToFit="1"/>
    </xf>
    <xf numFmtId="177" fontId="4" fillId="11" borderId="5" xfId="0" applyNumberFormat="1" applyFont="1" applyFill="1" applyBorder="1" applyAlignment="1">
      <alignment horizontal="right" vertical="center"/>
    </xf>
    <xf numFmtId="177" fontId="4" fillId="11" borderId="6" xfId="0" applyNumberFormat="1" applyFont="1" applyFill="1" applyBorder="1" applyAlignment="1">
      <alignment horizontal="right" vertical="center"/>
    </xf>
    <xf numFmtId="177" fontId="5" fillId="10" borderId="5" xfId="0" applyNumberFormat="1" applyFont="1" applyFill="1" applyBorder="1" applyAlignment="1">
      <alignment horizontal="right" vertical="center" shrinkToFit="1"/>
    </xf>
    <xf numFmtId="177" fontId="5" fillId="10" borderId="6" xfId="0" applyNumberFormat="1" applyFont="1" applyFill="1" applyBorder="1" applyAlignment="1">
      <alignment horizontal="right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1" fillId="12" borderId="9" xfId="0" applyFont="1" applyFill="1" applyBorder="1" applyAlignment="1">
      <alignment horizontal="center"/>
    </xf>
    <xf numFmtId="0" fontId="1" fillId="12" borderId="10" xfId="0" applyFont="1" applyFill="1" applyBorder="1" applyAlignment="1">
      <alignment horizontal="center"/>
    </xf>
    <xf numFmtId="0" fontId="1" fillId="12" borderId="11" xfId="0" applyFont="1" applyFill="1" applyBorder="1" applyAlignment="1">
      <alignment horizontal="center"/>
    </xf>
    <xf numFmtId="0" fontId="8" fillId="13" borderId="4" xfId="0" applyFont="1" applyFill="1" applyBorder="1" applyAlignment="1">
      <alignment horizontal="center" vertical="center" wrapText="1" shrinkToFit="1"/>
    </xf>
    <xf numFmtId="0" fontId="8" fillId="13" borderId="1" xfId="0" applyFont="1" applyFill="1" applyBorder="1" applyAlignment="1">
      <alignment horizontal="center" vertical="center" wrapText="1" shrinkToFit="1"/>
    </xf>
    <xf numFmtId="0" fontId="8" fillId="13" borderId="2" xfId="0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15" fillId="10" borderId="5" xfId="0" applyFont="1" applyFill="1" applyBorder="1" applyAlignment="1">
      <alignment horizontal="right" vertical="center" shrinkToFit="1"/>
    </xf>
    <xf numFmtId="0" fontId="15" fillId="10" borderId="7" xfId="0" applyFont="1" applyFill="1" applyBorder="1" applyAlignment="1">
      <alignment horizontal="right" vertical="center" shrinkToFit="1"/>
    </xf>
    <xf numFmtId="0" fontId="15" fillId="10" borderId="6" xfId="0" applyFont="1" applyFill="1" applyBorder="1" applyAlignment="1">
      <alignment horizontal="right" vertical="center" shrinkToFit="1"/>
    </xf>
    <xf numFmtId="0" fontId="14" fillId="10" borderId="5" xfId="0" applyFont="1" applyFill="1" applyBorder="1" applyAlignment="1">
      <alignment horizontal="right" vertical="center" shrinkToFit="1"/>
    </xf>
    <xf numFmtId="0" fontId="14" fillId="10" borderId="7" xfId="0" applyFont="1" applyFill="1" applyBorder="1" applyAlignment="1">
      <alignment horizontal="right" vertical="center" shrinkToFit="1"/>
    </xf>
    <xf numFmtId="0" fontId="14" fillId="10" borderId="6" xfId="0" applyFont="1" applyFill="1" applyBorder="1" applyAlignment="1">
      <alignment horizontal="right" vertical="center" shrinkToFit="1"/>
    </xf>
    <xf numFmtId="177" fontId="4" fillId="9" borderId="5" xfId="0" applyNumberFormat="1" applyFont="1" applyFill="1" applyBorder="1" applyAlignment="1">
      <alignment horizontal="right" vertical="center" shrinkToFit="1"/>
    </xf>
    <xf numFmtId="177" fontId="4" fillId="9" borderId="6" xfId="0" applyNumberFormat="1" applyFont="1" applyFill="1" applyBorder="1" applyAlignment="1">
      <alignment horizontal="right" vertical="center" shrinkToFit="1"/>
    </xf>
    <xf numFmtId="0" fontId="8" fillId="9" borderId="4" xfId="0" applyFont="1" applyFill="1" applyBorder="1" applyAlignment="1">
      <alignment horizontal="center" vertical="center" wrapText="1" shrinkToFit="1"/>
    </xf>
    <xf numFmtId="0" fontId="8" fillId="9" borderId="1" xfId="0" applyFont="1" applyFill="1" applyBorder="1" applyAlignment="1">
      <alignment horizontal="center" vertical="center" wrapText="1" shrinkToFit="1"/>
    </xf>
    <xf numFmtId="0" fontId="8" fillId="9" borderId="2" xfId="0" applyFont="1" applyFill="1" applyBorder="1" applyAlignment="1">
      <alignment horizontal="center" vertical="center" wrapText="1" shrinkToFit="1"/>
    </xf>
    <xf numFmtId="0" fontId="8" fillId="6" borderId="4" xfId="0" applyFont="1" applyFill="1" applyBorder="1" applyAlignment="1">
      <alignment horizontal="center" vertical="center" wrapText="1" shrinkToFit="1"/>
    </xf>
    <xf numFmtId="0" fontId="8" fillId="6" borderId="1" xfId="0" applyFont="1" applyFill="1" applyBorder="1" applyAlignment="1">
      <alignment horizontal="center" vertical="center" wrapText="1" shrinkToFit="1"/>
    </xf>
    <xf numFmtId="0" fontId="8" fillId="6" borderId="2" xfId="0" applyFont="1" applyFill="1" applyBorder="1" applyAlignment="1">
      <alignment horizontal="center" vertical="center" wrapText="1" shrinkToFit="1"/>
    </xf>
    <xf numFmtId="0" fontId="14" fillId="10" borderId="5" xfId="0" applyFont="1" applyFill="1" applyBorder="1" applyAlignment="1">
      <alignment horizontal="left" vertical="center" shrinkToFit="1"/>
    </xf>
    <xf numFmtId="0" fontId="14" fillId="10" borderId="7" xfId="0" applyFont="1" applyFill="1" applyBorder="1" applyAlignment="1">
      <alignment horizontal="left" vertical="center" shrinkToFit="1"/>
    </xf>
    <xf numFmtId="0" fontId="14" fillId="10" borderId="6" xfId="0" applyFont="1" applyFill="1" applyBorder="1" applyAlignment="1">
      <alignment horizontal="left" vertical="center" shrinkToFit="1"/>
    </xf>
    <xf numFmtId="0" fontId="15" fillId="10" borderId="3" xfId="0" applyFont="1" applyFill="1" applyBorder="1" applyAlignment="1">
      <alignment horizontal="left" vertical="center" shrinkToFit="1"/>
    </xf>
  </cellXfs>
  <cellStyles count="4">
    <cellStyle name="通貨" xfId="1" builtinId="7"/>
    <cellStyle name="標準" xfId="0" builtinId="0"/>
    <cellStyle name="標準 2" xfId="2" xr:uid="{00000000-0005-0000-0000-000002000000}"/>
    <cellStyle name="標準 3" xfId="3" xr:uid="{00000000-0005-0000-0000-000003000000}"/>
  </cellStyles>
  <dxfs count="0"/>
  <tableStyles count="0" defaultTableStyle="TableStyleMedium9" defaultPivotStyle="PivotStyleLight16"/>
  <colors>
    <mruColors>
      <color rgb="FFFFFFCC"/>
      <color rgb="FFFF99CC"/>
      <color rgb="FFFF9999"/>
      <color rgb="FFFFCC99"/>
      <color rgb="FFFFCC66"/>
      <color rgb="FFCCFFCC"/>
      <color rgb="FF99FF66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1"/>
  </sheetPr>
  <dimension ref="A1:M134"/>
  <sheetViews>
    <sheetView showGridLines="0" tabSelected="1" view="pageBreakPreview" zoomScale="55" zoomScaleNormal="85" zoomScaleSheetLayoutView="55" workbookViewId="0">
      <selection activeCell="K5" sqref="K5:M5"/>
    </sheetView>
  </sheetViews>
  <sheetFormatPr defaultColWidth="9" defaultRowHeight="12" x14ac:dyDescent="0.15"/>
  <cols>
    <col min="1" max="1" width="7.5" style="1" customWidth="1"/>
    <col min="2" max="2" width="16.25" style="1" customWidth="1"/>
    <col min="3" max="3" width="17.5" style="1" customWidth="1"/>
    <col min="4" max="4" width="35" style="11" customWidth="1"/>
    <col min="5" max="5" width="27.5" style="11" customWidth="1"/>
    <col min="6" max="7" width="7.5" style="1" customWidth="1"/>
    <col min="8" max="12" width="13.625" style="1" customWidth="1"/>
    <col min="13" max="13" width="17.5" style="1" customWidth="1"/>
    <col min="14" max="16384" width="9" style="1"/>
  </cols>
  <sheetData>
    <row r="1" spans="1:13" ht="8.25" customHeight="1" thickBot="1" x14ac:dyDescent="0.2"/>
    <row r="2" spans="1:13" ht="18.75" x14ac:dyDescent="0.2">
      <c r="A2" s="9" t="s">
        <v>81</v>
      </c>
      <c r="B2" s="9"/>
      <c r="D2" s="18"/>
      <c r="E2" s="17"/>
      <c r="L2" s="73" t="s">
        <v>79</v>
      </c>
      <c r="M2" s="74"/>
    </row>
    <row r="3" spans="1:13" ht="19.5" thickBot="1" x14ac:dyDescent="0.25">
      <c r="A3" s="9"/>
      <c r="B3" s="9"/>
      <c r="D3" s="18"/>
      <c r="E3" s="17"/>
      <c r="L3" s="75"/>
      <c r="M3" s="76"/>
    </row>
    <row r="4" spans="1:13" ht="19.5" thickBot="1" x14ac:dyDescent="0.25">
      <c r="A4" s="9"/>
      <c r="B4" s="72"/>
      <c r="C4" s="71" t="s">
        <v>80</v>
      </c>
      <c r="D4" s="18"/>
      <c r="E4" s="17"/>
    </row>
    <row r="5" spans="1:13" ht="19.5" thickBot="1" x14ac:dyDescent="0.25">
      <c r="A5" s="9"/>
      <c r="B5" s="71" t="s">
        <v>82</v>
      </c>
      <c r="D5" s="18"/>
      <c r="E5" s="17"/>
      <c r="J5" s="10" t="s">
        <v>13</v>
      </c>
      <c r="K5" s="86"/>
      <c r="L5" s="87"/>
      <c r="M5" s="88"/>
    </row>
    <row r="6" spans="1:13" ht="19.149999999999999" customHeight="1" x14ac:dyDescent="0.2">
      <c r="A6" s="2"/>
      <c r="B6" s="71" t="s">
        <v>83</v>
      </c>
      <c r="M6" s="10"/>
    </row>
    <row r="7" spans="1:13" ht="14.25" x14ac:dyDescent="0.15">
      <c r="B7" s="71"/>
      <c r="M7" s="3" t="s">
        <v>8</v>
      </c>
    </row>
    <row r="8" spans="1:13" s="4" customFormat="1" ht="26.1" customHeight="1" x14ac:dyDescent="0.15">
      <c r="A8" s="89" t="s">
        <v>22</v>
      </c>
      <c r="B8" s="89" t="s">
        <v>62</v>
      </c>
      <c r="C8" s="39" t="s">
        <v>63</v>
      </c>
      <c r="D8" s="12" t="s">
        <v>37</v>
      </c>
      <c r="E8" s="58" t="s">
        <v>41</v>
      </c>
      <c r="F8" s="12" t="s">
        <v>0</v>
      </c>
      <c r="G8" s="12" t="s">
        <v>1</v>
      </c>
      <c r="H8" s="20" t="s">
        <v>3</v>
      </c>
      <c r="I8" s="21" t="s">
        <v>7</v>
      </c>
      <c r="J8" s="22">
        <v>8</v>
      </c>
      <c r="K8" s="22">
        <f>J8+1</f>
        <v>9</v>
      </c>
      <c r="L8" s="22">
        <f>K8+1</f>
        <v>10</v>
      </c>
      <c r="M8" s="63" t="str">
        <f>"合計
（令和" &amp; J8 &amp; "～" &amp; L8 &amp; "年度）"</f>
        <v>合計
（令和8～10年度）</v>
      </c>
    </row>
    <row r="9" spans="1:13" ht="15.95" customHeight="1" x14ac:dyDescent="0.15">
      <c r="A9" s="90"/>
      <c r="B9" s="90"/>
      <c r="C9" s="92"/>
      <c r="D9" s="64" t="s">
        <v>64</v>
      </c>
      <c r="E9" s="64"/>
      <c r="F9" s="65">
        <v>1</v>
      </c>
      <c r="G9" s="66" t="s">
        <v>43</v>
      </c>
      <c r="H9" s="67"/>
      <c r="I9" s="25">
        <f>F9*H9</f>
        <v>0</v>
      </c>
      <c r="J9" s="67"/>
      <c r="K9" s="67"/>
      <c r="L9" s="67"/>
      <c r="M9" s="5">
        <f>SUM(J9:L9)</f>
        <v>0</v>
      </c>
    </row>
    <row r="10" spans="1:13" ht="15.95" customHeight="1" x14ac:dyDescent="0.15">
      <c r="A10" s="90"/>
      <c r="B10" s="90"/>
      <c r="C10" s="92"/>
      <c r="D10" s="64" t="s">
        <v>65</v>
      </c>
      <c r="E10" s="64"/>
      <c r="F10" s="65">
        <v>1</v>
      </c>
      <c r="G10" s="66" t="s">
        <v>43</v>
      </c>
      <c r="H10" s="67"/>
      <c r="I10" s="25">
        <f>F10*H10</f>
        <v>0</v>
      </c>
      <c r="J10" s="67"/>
      <c r="K10" s="67"/>
      <c r="L10" s="67"/>
      <c r="M10" s="5">
        <f>SUM(J10:L10)</f>
        <v>0</v>
      </c>
    </row>
    <row r="11" spans="1:13" ht="15.95" customHeight="1" x14ac:dyDescent="0.15">
      <c r="A11" s="90"/>
      <c r="B11" s="90"/>
      <c r="C11" s="92"/>
      <c r="D11" s="64"/>
      <c r="E11" s="64"/>
      <c r="F11" s="65"/>
      <c r="G11" s="64"/>
      <c r="H11" s="67"/>
      <c r="I11" s="25">
        <f>F11*H11</f>
        <v>0</v>
      </c>
      <c r="J11" s="67"/>
      <c r="K11" s="67"/>
      <c r="L11" s="67"/>
      <c r="M11" s="5">
        <f>SUM(J11:L11)</f>
        <v>0</v>
      </c>
    </row>
    <row r="12" spans="1:13" ht="15.95" customHeight="1" x14ac:dyDescent="0.15">
      <c r="A12" s="90"/>
      <c r="B12" s="90"/>
      <c r="C12" s="92"/>
      <c r="D12" s="64"/>
      <c r="E12" s="64"/>
      <c r="F12" s="65"/>
      <c r="G12" s="64"/>
      <c r="H12" s="67"/>
      <c r="I12" s="25">
        <f>F12*H12</f>
        <v>0</v>
      </c>
      <c r="J12" s="67"/>
      <c r="K12" s="67"/>
      <c r="L12" s="67"/>
      <c r="M12" s="5">
        <f>SUM(J12:L12)</f>
        <v>0</v>
      </c>
    </row>
    <row r="13" spans="1:13" ht="15.95" customHeight="1" x14ac:dyDescent="0.15">
      <c r="A13" s="90"/>
      <c r="B13" s="90"/>
      <c r="C13" s="92"/>
      <c r="D13" s="64"/>
      <c r="E13" s="64"/>
      <c r="F13" s="65"/>
      <c r="G13" s="64"/>
      <c r="H13" s="67"/>
      <c r="I13" s="25">
        <f>F13*H13</f>
        <v>0</v>
      </c>
      <c r="J13" s="67"/>
      <c r="K13" s="67"/>
      <c r="L13" s="67"/>
      <c r="M13" s="5">
        <f>SUM(J13:L13)</f>
        <v>0</v>
      </c>
    </row>
    <row r="14" spans="1:13" ht="15.95" customHeight="1" x14ac:dyDescent="0.15">
      <c r="A14" s="90"/>
      <c r="B14" s="90"/>
      <c r="C14" s="93"/>
      <c r="D14" s="77" t="s">
        <v>2</v>
      </c>
      <c r="E14" s="78"/>
      <c r="F14" s="78"/>
      <c r="G14" s="78"/>
      <c r="H14" s="79"/>
      <c r="I14" s="61">
        <f>SUM(I9:I13)</f>
        <v>0</v>
      </c>
      <c r="J14" s="60">
        <f>SUM(J9:J13)</f>
        <v>0</v>
      </c>
      <c r="K14" s="60">
        <f t="shared" ref="K14:L14" si="0">SUM(K9:K13)</f>
        <v>0</v>
      </c>
      <c r="L14" s="60">
        <f t="shared" si="0"/>
        <v>0</v>
      </c>
      <c r="M14" s="62">
        <f>SUM(M9:M13)</f>
        <v>0</v>
      </c>
    </row>
    <row r="15" spans="1:13" s="4" customFormat="1" ht="26.1" customHeight="1" x14ac:dyDescent="0.15">
      <c r="A15" s="90"/>
      <c r="B15" s="90"/>
      <c r="C15" s="19" t="s">
        <v>66</v>
      </c>
      <c r="D15" s="12" t="s">
        <v>5</v>
      </c>
      <c r="E15" s="12" t="s">
        <v>42</v>
      </c>
      <c r="F15" s="12" t="s">
        <v>6</v>
      </c>
      <c r="G15" s="12" t="s">
        <v>1</v>
      </c>
      <c r="H15" s="20" t="s">
        <v>11</v>
      </c>
      <c r="I15" s="21" t="s">
        <v>7</v>
      </c>
      <c r="J15" s="22">
        <f>$J$8</f>
        <v>8</v>
      </c>
      <c r="K15" s="22">
        <f>$K$8</f>
        <v>9</v>
      </c>
      <c r="L15" s="22">
        <f>$L$8</f>
        <v>10</v>
      </c>
      <c r="M15" s="63" t="str">
        <f>"合計
（令和" &amp; J15 &amp; "～" &amp; L15 &amp; "年度）"</f>
        <v>合計
（令和8～10年度）</v>
      </c>
    </row>
    <row r="16" spans="1:13" ht="15.95" customHeight="1" x14ac:dyDescent="0.15">
      <c r="A16" s="90"/>
      <c r="B16" s="90"/>
      <c r="C16" s="92"/>
      <c r="D16" s="64" t="s">
        <v>66</v>
      </c>
      <c r="E16" s="64"/>
      <c r="F16" s="68"/>
      <c r="G16" s="66" t="s">
        <v>25</v>
      </c>
      <c r="H16" s="67"/>
      <c r="I16" s="25">
        <f>F16*H16</f>
        <v>0</v>
      </c>
      <c r="J16" s="67"/>
      <c r="K16" s="67"/>
      <c r="L16" s="67"/>
      <c r="M16" s="5">
        <f>SUM(J16:L16)</f>
        <v>0</v>
      </c>
    </row>
    <row r="17" spans="1:13" ht="15.95" customHeight="1" x14ac:dyDescent="0.15">
      <c r="A17" s="90"/>
      <c r="B17" s="90"/>
      <c r="C17" s="92"/>
      <c r="D17" s="64" t="s">
        <v>77</v>
      </c>
      <c r="E17" s="64"/>
      <c r="F17" s="65">
        <v>1</v>
      </c>
      <c r="G17" s="66" t="s">
        <v>43</v>
      </c>
      <c r="H17" s="67"/>
      <c r="I17" s="25">
        <f>F17*H17</f>
        <v>0</v>
      </c>
      <c r="J17" s="67"/>
      <c r="K17" s="67"/>
      <c r="L17" s="67"/>
      <c r="M17" s="5">
        <f>SUM(J17:L17)</f>
        <v>0</v>
      </c>
    </row>
    <row r="18" spans="1:13" ht="15.95" customHeight="1" x14ac:dyDescent="0.15">
      <c r="A18" s="90"/>
      <c r="B18" s="90"/>
      <c r="C18" s="92"/>
      <c r="D18" s="64"/>
      <c r="E18" s="64"/>
      <c r="F18" s="65"/>
      <c r="G18" s="66"/>
      <c r="H18" s="67"/>
      <c r="I18" s="25">
        <f>F18*H18</f>
        <v>0</v>
      </c>
      <c r="J18" s="67"/>
      <c r="K18" s="67"/>
      <c r="L18" s="67"/>
      <c r="M18" s="5">
        <f>SUM(J18:L18)</f>
        <v>0</v>
      </c>
    </row>
    <row r="19" spans="1:13" ht="15.95" customHeight="1" x14ac:dyDescent="0.15">
      <c r="A19" s="90"/>
      <c r="B19" s="90"/>
      <c r="C19" s="92"/>
      <c r="D19" s="64"/>
      <c r="E19" s="64"/>
      <c r="F19" s="65"/>
      <c r="G19" s="66"/>
      <c r="H19" s="67"/>
      <c r="I19" s="25">
        <f>F19*H19</f>
        <v>0</v>
      </c>
      <c r="J19" s="67"/>
      <c r="K19" s="67"/>
      <c r="L19" s="67"/>
      <c r="M19" s="5">
        <f>SUM(J19:L19)</f>
        <v>0</v>
      </c>
    </row>
    <row r="20" spans="1:13" ht="15.95" customHeight="1" x14ac:dyDescent="0.15">
      <c r="A20" s="90"/>
      <c r="B20" s="90"/>
      <c r="C20" s="92"/>
      <c r="D20" s="64"/>
      <c r="E20" s="64"/>
      <c r="F20" s="65"/>
      <c r="G20" s="66"/>
      <c r="H20" s="67"/>
      <c r="I20" s="25">
        <f>F20*H20</f>
        <v>0</v>
      </c>
      <c r="J20" s="67"/>
      <c r="K20" s="67"/>
      <c r="L20" s="67"/>
      <c r="M20" s="5">
        <f>SUM(J20:L20)</f>
        <v>0</v>
      </c>
    </row>
    <row r="21" spans="1:13" ht="15.95" customHeight="1" x14ac:dyDescent="0.15">
      <c r="A21" s="90"/>
      <c r="B21" s="91"/>
      <c r="C21" s="93"/>
      <c r="D21" s="77" t="s">
        <v>2</v>
      </c>
      <c r="E21" s="78"/>
      <c r="F21" s="78"/>
      <c r="G21" s="78"/>
      <c r="H21" s="79"/>
      <c r="I21" s="61">
        <f>SUM(I16:I20)</f>
        <v>0</v>
      </c>
      <c r="J21" s="60">
        <f>SUM(J16:J20)</f>
        <v>0</v>
      </c>
      <c r="K21" s="60">
        <f t="shared" ref="K21:L21" si="1">SUM(K16:K20)</f>
        <v>0</v>
      </c>
      <c r="L21" s="60">
        <f t="shared" si="1"/>
        <v>0</v>
      </c>
      <c r="M21" s="62">
        <f>SUM(M16:M20)</f>
        <v>0</v>
      </c>
    </row>
    <row r="22" spans="1:13" s="4" customFormat="1" ht="26.1" customHeight="1" x14ac:dyDescent="0.15">
      <c r="A22" s="90"/>
      <c r="B22" s="89" t="s">
        <v>67</v>
      </c>
      <c r="C22" s="39" t="s">
        <v>68</v>
      </c>
      <c r="D22" s="12" t="s">
        <v>37</v>
      </c>
      <c r="E22" s="58" t="s">
        <v>41</v>
      </c>
      <c r="F22" s="12" t="s">
        <v>0</v>
      </c>
      <c r="G22" s="12" t="s">
        <v>1</v>
      </c>
      <c r="H22" s="20" t="s">
        <v>3</v>
      </c>
      <c r="I22" s="21" t="s">
        <v>7</v>
      </c>
      <c r="J22" s="22">
        <v>8</v>
      </c>
      <c r="K22" s="22">
        <f>J22+1</f>
        <v>9</v>
      </c>
      <c r="L22" s="22">
        <f>K22+1</f>
        <v>10</v>
      </c>
      <c r="M22" s="63" t="str">
        <f>"合計
（令和" &amp; J22 &amp; "～" &amp; L22 &amp; "年度）"</f>
        <v>合計
（令和8～10年度）</v>
      </c>
    </row>
    <row r="23" spans="1:13" ht="15.95" customHeight="1" x14ac:dyDescent="0.15">
      <c r="A23" s="90"/>
      <c r="B23" s="90"/>
      <c r="C23" s="92"/>
      <c r="D23" s="64" t="s">
        <v>76</v>
      </c>
      <c r="E23" s="64"/>
      <c r="F23" s="65">
        <v>1</v>
      </c>
      <c r="G23" s="66" t="s">
        <v>43</v>
      </c>
      <c r="H23" s="67"/>
      <c r="I23" s="25">
        <f>F23*H23</f>
        <v>0</v>
      </c>
      <c r="J23" s="67"/>
      <c r="K23" s="67"/>
      <c r="L23" s="67"/>
      <c r="M23" s="5">
        <f>SUM(J23:L23)</f>
        <v>0</v>
      </c>
    </row>
    <row r="24" spans="1:13" ht="15.95" customHeight="1" x14ac:dyDescent="0.15">
      <c r="A24" s="90"/>
      <c r="B24" s="90"/>
      <c r="C24" s="92"/>
      <c r="D24" s="64"/>
      <c r="E24" s="64"/>
      <c r="F24" s="65"/>
      <c r="G24" s="66"/>
      <c r="H24" s="67"/>
      <c r="I24" s="25">
        <f>F24*H24</f>
        <v>0</v>
      </c>
      <c r="J24" s="67"/>
      <c r="K24" s="67"/>
      <c r="L24" s="67"/>
      <c r="M24" s="5">
        <f>SUM(J24:L24)</f>
        <v>0</v>
      </c>
    </row>
    <row r="25" spans="1:13" ht="15.95" customHeight="1" x14ac:dyDescent="0.15">
      <c r="A25" s="90"/>
      <c r="B25" s="90"/>
      <c r="C25" s="92"/>
      <c r="D25" s="64"/>
      <c r="E25" s="64"/>
      <c r="F25" s="65"/>
      <c r="G25" s="64"/>
      <c r="H25" s="67"/>
      <c r="I25" s="25">
        <f>F25*H25</f>
        <v>0</v>
      </c>
      <c r="J25" s="67"/>
      <c r="K25" s="67"/>
      <c r="L25" s="67"/>
      <c r="M25" s="5">
        <f>SUM(J25:L25)</f>
        <v>0</v>
      </c>
    </row>
    <row r="26" spans="1:13" ht="15.95" customHeight="1" x14ac:dyDescent="0.15">
      <c r="A26" s="90"/>
      <c r="B26" s="90"/>
      <c r="C26" s="92"/>
      <c r="D26" s="64"/>
      <c r="E26" s="64"/>
      <c r="F26" s="65"/>
      <c r="G26" s="64"/>
      <c r="H26" s="67"/>
      <c r="I26" s="25">
        <f>F26*H26</f>
        <v>0</v>
      </c>
      <c r="J26" s="67"/>
      <c r="K26" s="67"/>
      <c r="L26" s="67"/>
      <c r="M26" s="5">
        <f>SUM(J26:L26)</f>
        <v>0</v>
      </c>
    </row>
    <row r="27" spans="1:13" ht="15.95" customHeight="1" x14ac:dyDescent="0.15">
      <c r="A27" s="90"/>
      <c r="B27" s="90"/>
      <c r="C27" s="92"/>
      <c r="D27" s="64"/>
      <c r="E27" s="64"/>
      <c r="F27" s="65"/>
      <c r="G27" s="64"/>
      <c r="H27" s="67"/>
      <c r="I27" s="25">
        <f>F27*H27</f>
        <v>0</v>
      </c>
      <c r="J27" s="67"/>
      <c r="K27" s="67"/>
      <c r="L27" s="67"/>
      <c r="M27" s="5">
        <f>SUM(J27:L27)</f>
        <v>0</v>
      </c>
    </row>
    <row r="28" spans="1:13" ht="15.95" customHeight="1" x14ac:dyDescent="0.15">
      <c r="A28" s="90"/>
      <c r="B28" s="90"/>
      <c r="C28" s="93"/>
      <c r="D28" s="77" t="s">
        <v>2</v>
      </c>
      <c r="E28" s="78"/>
      <c r="F28" s="78"/>
      <c r="G28" s="78"/>
      <c r="H28" s="79"/>
      <c r="I28" s="61">
        <f>SUM(I23:I27)</f>
        <v>0</v>
      </c>
      <c r="J28" s="60">
        <f>SUM(J23:J27)</f>
        <v>0</v>
      </c>
      <c r="K28" s="60">
        <f t="shared" ref="K28:L28" si="2">SUM(K23:K27)</f>
        <v>0</v>
      </c>
      <c r="L28" s="60">
        <f t="shared" si="2"/>
        <v>0</v>
      </c>
      <c r="M28" s="62">
        <f>SUM(M23:M27)</f>
        <v>0</v>
      </c>
    </row>
    <row r="29" spans="1:13" s="4" customFormat="1" ht="26.1" customHeight="1" x14ac:dyDescent="0.15">
      <c r="A29" s="90"/>
      <c r="B29" s="90"/>
      <c r="C29" s="19" t="s">
        <v>69</v>
      </c>
      <c r="D29" s="12" t="s">
        <v>5</v>
      </c>
      <c r="E29" s="12" t="s">
        <v>42</v>
      </c>
      <c r="F29" s="12" t="s">
        <v>6</v>
      </c>
      <c r="G29" s="12" t="s">
        <v>1</v>
      </c>
      <c r="H29" s="20" t="s">
        <v>11</v>
      </c>
      <c r="I29" s="21" t="s">
        <v>7</v>
      </c>
      <c r="J29" s="22">
        <f>$J$8</f>
        <v>8</v>
      </c>
      <c r="K29" s="22">
        <f>$K$8</f>
        <v>9</v>
      </c>
      <c r="L29" s="22">
        <f>$L$8</f>
        <v>10</v>
      </c>
      <c r="M29" s="63" t="str">
        <f>"合計
（令和" &amp; J29 &amp; "～" &amp; L29 &amp; "年度）"</f>
        <v>合計
（令和8～10年度）</v>
      </c>
    </row>
    <row r="30" spans="1:13" ht="15.95" customHeight="1" x14ac:dyDescent="0.15">
      <c r="A30" s="90"/>
      <c r="B30" s="90"/>
      <c r="C30" s="92"/>
      <c r="D30" s="64" t="s">
        <v>69</v>
      </c>
      <c r="E30" s="64"/>
      <c r="F30" s="68"/>
      <c r="G30" s="66" t="s">
        <v>25</v>
      </c>
      <c r="H30" s="67"/>
      <c r="I30" s="25">
        <f>F30*H30</f>
        <v>0</v>
      </c>
      <c r="J30" s="67"/>
      <c r="K30" s="67"/>
      <c r="L30" s="67"/>
      <c r="M30" s="5">
        <f>SUM(J30:L30)</f>
        <v>0</v>
      </c>
    </row>
    <row r="31" spans="1:13" ht="15.95" customHeight="1" x14ac:dyDescent="0.15">
      <c r="A31" s="90"/>
      <c r="B31" s="90"/>
      <c r="C31" s="92"/>
      <c r="D31" s="64"/>
      <c r="E31" s="64"/>
      <c r="F31" s="65"/>
      <c r="G31" s="66"/>
      <c r="H31" s="67"/>
      <c r="I31" s="25">
        <f>F31*H31</f>
        <v>0</v>
      </c>
      <c r="J31" s="67"/>
      <c r="K31" s="67"/>
      <c r="L31" s="67"/>
      <c r="M31" s="5">
        <f>SUM(J31:L31)</f>
        <v>0</v>
      </c>
    </row>
    <row r="32" spans="1:13" ht="15.95" customHeight="1" x14ac:dyDescent="0.15">
      <c r="A32" s="90"/>
      <c r="B32" s="90"/>
      <c r="C32" s="92"/>
      <c r="D32" s="64"/>
      <c r="E32" s="64"/>
      <c r="F32" s="65"/>
      <c r="G32" s="66"/>
      <c r="H32" s="67"/>
      <c r="I32" s="25">
        <f>F32*H32</f>
        <v>0</v>
      </c>
      <c r="J32" s="67"/>
      <c r="K32" s="67"/>
      <c r="L32" s="67"/>
      <c r="M32" s="5">
        <f>SUM(J32:L32)</f>
        <v>0</v>
      </c>
    </row>
    <row r="33" spans="1:13" ht="15.95" customHeight="1" x14ac:dyDescent="0.15">
      <c r="A33" s="90"/>
      <c r="B33" s="90"/>
      <c r="C33" s="92"/>
      <c r="D33" s="64"/>
      <c r="E33" s="64"/>
      <c r="F33" s="65"/>
      <c r="G33" s="66"/>
      <c r="H33" s="67"/>
      <c r="I33" s="25">
        <f>F33*H33</f>
        <v>0</v>
      </c>
      <c r="J33" s="67"/>
      <c r="K33" s="67"/>
      <c r="L33" s="67"/>
      <c r="M33" s="5">
        <f>SUM(J33:L33)</f>
        <v>0</v>
      </c>
    </row>
    <row r="34" spans="1:13" ht="15.95" customHeight="1" x14ac:dyDescent="0.15">
      <c r="A34" s="90"/>
      <c r="B34" s="90"/>
      <c r="C34" s="92"/>
      <c r="D34" s="64"/>
      <c r="E34" s="64"/>
      <c r="F34" s="65"/>
      <c r="G34" s="66"/>
      <c r="H34" s="67"/>
      <c r="I34" s="25">
        <f>F34*H34</f>
        <v>0</v>
      </c>
      <c r="J34" s="67"/>
      <c r="K34" s="67"/>
      <c r="L34" s="67"/>
      <c r="M34" s="5">
        <f>SUM(J34:L34)</f>
        <v>0</v>
      </c>
    </row>
    <row r="35" spans="1:13" ht="15.95" customHeight="1" x14ac:dyDescent="0.15">
      <c r="A35" s="90"/>
      <c r="B35" s="91"/>
      <c r="C35" s="93"/>
      <c r="D35" s="77" t="s">
        <v>2</v>
      </c>
      <c r="E35" s="78"/>
      <c r="F35" s="78"/>
      <c r="G35" s="78"/>
      <c r="H35" s="79"/>
      <c r="I35" s="61">
        <f>SUM(I30:I34)</f>
        <v>0</v>
      </c>
      <c r="J35" s="60">
        <f>SUM(J30:J34)</f>
        <v>0</v>
      </c>
      <c r="K35" s="60">
        <f t="shared" ref="K35:L35" si="3">SUM(K30:K34)</f>
        <v>0</v>
      </c>
      <c r="L35" s="60">
        <f t="shared" si="3"/>
        <v>0</v>
      </c>
      <c r="M35" s="62">
        <f>SUM(M30:M34)</f>
        <v>0</v>
      </c>
    </row>
    <row r="36" spans="1:13" s="4" customFormat="1" ht="26.1" customHeight="1" x14ac:dyDescent="0.15">
      <c r="A36" s="90"/>
      <c r="B36" s="89" t="s">
        <v>33</v>
      </c>
      <c r="C36" s="39" t="s">
        <v>56</v>
      </c>
      <c r="D36" s="12" t="s">
        <v>37</v>
      </c>
      <c r="E36" s="58" t="s">
        <v>41</v>
      </c>
      <c r="F36" s="12" t="s">
        <v>0</v>
      </c>
      <c r="G36" s="12" t="s">
        <v>1</v>
      </c>
      <c r="H36" s="20" t="s">
        <v>3</v>
      </c>
      <c r="I36" s="21" t="s">
        <v>7</v>
      </c>
      <c r="J36" s="22">
        <v>8</v>
      </c>
      <c r="K36" s="22">
        <f>J36+1</f>
        <v>9</v>
      </c>
      <c r="L36" s="22">
        <f>K36+1</f>
        <v>10</v>
      </c>
      <c r="M36" s="63" t="str">
        <f>"合計
（令和" &amp; J36 &amp; "～" &amp; L36 &amp; "年度）"</f>
        <v>合計
（令和8～10年度）</v>
      </c>
    </row>
    <row r="37" spans="1:13" ht="15.95" customHeight="1" x14ac:dyDescent="0.15">
      <c r="A37" s="90"/>
      <c r="B37" s="90"/>
      <c r="C37" s="92"/>
      <c r="D37" s="64" t="s">
        <v>20</v>
      </c>
      <c r="E37" s="64"/>
      <c r="F37" s="65">
        <v>1</v>
      </c>
      <c r="G37" s="66" t="s">
        <v>43</v>
      </c>
      <c r="H37" s="67"/>
      <c r="I37" s="25">
        <f>F37*H37</f>
        <v>0</v>
      </c>
      <c r="J37" s="67"/>
      <c r="K37" s="67"/>
      <c r="L37" s="67"/>
      <c r="M37" s="5">
        <f>SUM(J37:L37)</f>
        <v>0</v>
      </c>
    </row>
    <row r="38" spans="1:13" ht="15.95" customHeight="1" x14ac:dyDescent="0.15">
      <c r="A38" s="90"/>
      <c r="B38" s="90"/>
      <c r="C38" s="92"/>
      <c r="D38" s="64" t="s">
        <v>21</v>
      </c>
      <c r="E38" s="64"/>
      <c r="F38" s="65">
        <v>1</v>
      </c>
      <c r="G38" s="66" t="s">
        <v>43</v>
      </c>
      <c r="H38" s="67"/>
      <c r="I38" s="25">
        <f>F38*H38</f>
        <v>0</v>
      </c>
      <c r="J38" s="67"/>
      <c r="K38" s="67"/>
      <c r="L38" s="67"/>
      <c r="M38" s="5">
        <f>SUM(J38:L38)</f>
        <v>0</v>
      </c>
    </row>
    <row r="39" spans="1:13" ht="15.95" customHeight="1" x14ac:dyDescent="0.15">
      <c r="A39" s="90"/>
      <c r="B39" s="90"/>
      <c r="C39" s="92"/>
      <c r="D39" s="64"/>
      <c r="E39" s="64"/>
      <c r="F39" s="65"/>
      <c r="G39" s="64"/>
      <c r="H39" s="67"/>
      <c r="I39" s="25">
        <f>F39*H39</f>
        <v>0</v>
      </c>
      <c r="J39" s="67"/>
      <c r="K39" s="67"/>
      <c r="L39" s="67"/>
      <c r="M39" s="5">
        <f>SUM(J39:L39)</f>
        <v>0</v>
      </c>
    </row>
    <row r="40" spans="1:13" ht="15.95" customHeight="1" x14ac:dyDescent="0.15">
      <c r="A40" s="90"/>
      <c r="B40" s="90"/>
      <c r="C40" s="92"/>
      <c r="D40" s="64"/>
      <c r="E40" s="64"/>
      <c r="F40" s="65"/>
      <c r="G40" s="64"/>
      <c r="H40" s="67"/>
      <c r="I40" s="25">
        <f>F40*H40</f>
        <v>0</v>
      </c>
      <c r="J40" s="67"/>
      <c r="K40" s="67"/>
      <c r="L40" s="67"/>
      <c r="M40" s="5">
        <f>SUM(J40:L40)</f>
        <v>0</v>
      </c>
    </row>
    <row r="41" spans="1:13" ht="15.95" customHeight="1" x14ac:dyDescent="0.15">
      <c r="A41" s="90"/>
      <c r="B41" s="90"/>
      <c r="C41" s="92"/>
      <c r="D41" s="64"/>
      <c r="E41" s="64"/>
      <c r="F41" s="65"/>
      <c r="G41" s="64"/>
      <c r="H41" s="67"/>
      <c r="I41" s="25">
        <f>F41*H41</f>
        <v>0</v>
      </c>
      <c r="J41" s="67"/>
      <c r="K41" s="67"/>
      <c r="L41" s="67"/>
      <c r="M41" s="5">
        <f>SUM(J41:L41)</f>
        <v>0</v>
      </c>
    </row>
    <row r="42" spans="1:13" ht="15.95" customHeight="1" x14ac:dyDescent="0.15">
      <c r="A42" s="90"/>
      <c r="B42" s="90"/>
      <c r="C42" s="93"/>
      <c r="D42" s="77" t="s">
        <v>2</v>
      </c>
      <c r="E42" s="78"/>
      <c r="F42" s="78"/>
      <c r="G42" s="78"/>
      <c r="H42" s="79"/>
      <c r="I42" s="61">
        <f>SUM(I37:I41)</f>
        <v>0</v>
      </c>
      <c r="J42" s="60">
        <f>SUM(J37:J41)</f>
        <v>0</v>
      </c>
      <c r="K42" s="60">
        <f t="shared" ref="K42:L42" si="4">SUM(K37:K41)</f>
        <v>0</v>
      </c>
      <c r="L42" s="60">
        <f t="shared" si="4"/>
        <v>0</v>
      </c>
      <c r="M42" s="62">
        <f>SUM(M37:M41)</f>
        <v>0</v>
      </c>
    </row>
    <row r="43" spans="1:13" s="4" customFormat="1" ht="26.1" customHeight="1" x14ac:dyDescent="0.15">
      <c r="A43" s="90"/>
      <c r="B43" s="90"/>
      <c r="C43" s="19" t="s">
        <v>4</v>
      </c>
      <c r="D43" s="12" t="s">
        <v>16</v>
      </c>
      <c r="E43" s="12" t="s">
        <v>42</v>
      </c>
      <c r="F43" s="12" t="s">
        <v>6</v>
      </c>
      <c r="G43" s="12" t="s">
        <v>1</v>
      </c>
      <c r="H43" s="20" t="s">
        <v>11</v>
      </c>
      <c r="I43" s="21" t="s">
        <v>7</v>
      </c>
      <c r="J43" s="22">
        <f>$J$8</f>
        <v>8</v>
      </c>
      <c r="K43" s="22">
        <f>$K$8</f>
        <v>9</v>
      </c>
      <c r="L43" s="22">
        <f>$L$8</f>
        <v>10</v>
      </c>
      <c r="M43" s="63" t="str">
        <f>"合計
（令和" &amp; J43 &amp; "～" &amp; L43 &amp; "年度）"</f>
        <v>合計
（令和8～10年度）</v>
      </c>
    </row>
    <row r="44" spans="1:13" ht="15.95" customHeight="1" x14ac:dyDescent="0.15">
      <c r="A44" s="90"/>
      <c r="B44" s="90"/>
      <c r="C44" s="92"/>
      <c r="D44" s="64" t="s">
        <v>50</v>
      </c>
      <c r="E44" s="64"/>
      <c r="F44" s="68"/>
      <c r="G44" s="66" t="s">
        <v>25</v>
      </c>
      <c r="H44" s="67"/>
      <c r="I44" s="25">
        <f>F44*H44</f>
        <v>0</v>
      </c>
      <c r="J44" s="67"/>
      <c r="K44" s="67"/>
      <c r="L44" s="67"/>
      <c r="M44" s="5">
        <f>SUM(J44:L44)</f>
        <v>0</v>
      </c>
    </row>
    <row r="45" spans="1:13" ht="15.95" customHeight="1" x14ac:dyDescent="0.15">
      <c r="A45" s="90"/>
      <c r="B45" s="90"/>
      <c r="C45" s="92"/>
      <c r="D45" s="64"/>
      <c r="E45" s="64"/>
      <c r="F45" s="65"/>
      <c r="G45" s="66"/>
      <c r="H45" s="67"/>
      <c r="I45" s="25">
        <f>F45*H45</f>
        <v>0</v>
      </c>
      <c r="J45" s="67"/>
      <c r="K45" s="67"/>
      <c r="L45" s="67"/>
      <c r="M45" s="5">
        <f>SUM(J45:L45)</f>
        <v>0</v>
      </c>
    </row>
    <row r="46" spans="1:13" ht="15.95" customHeight="1" x14ac:dyDescent="0.15">
      <c r="A46" s="90"/>
      <c r="B46" s="90"/>
      <c r="C46" s="92"/>
      <c r="D46" s="64"/>
      <c r="E46" s="64"/>
      <c r="F46" s="65"/>
      <c r="G46" s="66"/>
      <c r="H46" s="67"/>
      <c r="I46" s="25">
        <f>F46*H46</f>
        <v>0</v>
      </c>
      <c r="J46" s="67"/>
      <c r="K46" s="67"/>
      <c r="L46" s="67"/>
      <c r="M46" s="5">
        <f>SUM(J46:L46)</f>
        <v>0</v>
      </c>
    </row>
    <row r="47" spans="1:13" ht="15.95" customHeight="1" x14ac:dyDescent="0.15">
      <c r="A47" s="90"/>
      <c r="B47" s="90"/>
      <c r="C47" s="92"/>
      <c r="D47" s="64"/>
      <c r="E47" s="64"/>
      <c r="F47" s="65"/>
      <c r="G47" s="66"/>
      <c r="H47" s="67"/>
      <c r="I47" s="25">
        <f>F47*H47</f>
        <v>0</v>
      </c>
      <c r="J47" s="67"/>
      <c r="K47" s="67"/>
      <c r="L47" s="67"/>
      <c r="M47" s="5">
        <f>SUM(J47:L47)</f>
        <v>0</v>
      </c>
    </row>
    <row r="48" spans="1:13" ht="15.95" customHeight="1" x14ac:dyDescent="0.15">
      <c r="A48" s="90"/>
      <c r="B48" s="90"/>
      <c r="C48" s="92"/>
      <c r="D48" s="64"/>
      <c r="E48" s="64"/>
      <c r="F48" s="65"/>
      <c r="G48" s="66"/>
      <c r="H48" s="67"/>
      <c r="I48" s="25">
        <f>F48*H48</f>
        <v>0</v>
      </c>
      <c r="J48" s="67"/>
      <c r="K48" s="67"/>
      <c r="L48" s="67"/>
      <c r="M48" s="5">
        <f>SUM(J48:L48)</f>
        <v>0</v>
      </c>
    </row>
    <row r="49" spans="1:13" ht="15.95" customHeight="1" x14ac:dyDescent="0.15">
      <c r="A49" s="90"/>
      <c r="B49" s="90"/>
      <c r="C49" s="93"/>
      <c r="D49" s="77" t="s">
        <v>2</v>
      </c>
      <c r="E49" s="78"/>
      <c r="F49" s="78"/>
      <c r="G49" s="78"/>
      <c r="H49" s="79"/>
      <c r="I49" s="61">
        <f>SUM(I44:I48)</f>
        <v>0</v>
      </c>
      <c r="J49" s="60">
        <f>SUM(J44:J48)</f>
        <v>0</v>
      </c>
      <c r="K49" s="60">
        <f t="shared" ref="K49:L49" si="5">SUM(K44:K48)</f>
        <v>0</v>
      </c>
      <c r="L49" s="60">
        <f t="shared" si="5"/>
        <v>0</v>
      </c>
      <c r="M49" s="62">
        <f>SUM(M44:M48)</f>
        <v>0</v>
      </c>
    </row>
    <row r="50" spans="1:13" s="4" customFormat="1" ht="26.1" customHeight="1" x14ac:dyDescent="0.15">
      <c r="A50" s="90"/>
      <c r="B50" s="90"/>
      <c r="C50" s="19" t="s">
        <v>9</v>
      </c>
      <c r="D50" s="12" t="s">
        <v>40</v>
      </c>
      <c r="E50" s="12" t="s">
        <v>42</v>
      </c>
      <c r="F50" s="12" t="s">
        <v>6</v>
      </c>
      <c r="G50" s="12" t="s">
        <v>1</v>
      </c>
      <c r="H50" s="20" t="s">
        <v>11</v>
      </c>
      <c r="I50" s="21" t="s">
        <v>7</v>
      </c>
      <c r="J50" s="22">
        <f>$J$8</f>
        <v>8</v>
      </c>
      <c r="K50" s="22">
        <f>$K$8</f>
        <v>9</v>
      </c>
      <c r="L50" s="22">
        <f>$L$8</f>
        <v>10</v>
      </c>
      <c r="M50" s="63" t="str">
        <f>"合計
（令和" &amp; J50 &amp; "～" &amp; L50 &amp; "年度）"</f>
        <v>合計
（令和8～10年度）</v>
      </c>
    </row>
    <row r="51" spans="1:13" ht="15.75" customHeight="1" x14ac:dyDescent="0.15">
      <c r="A51" s="90"/>
      <c r="B51" s="90"/>
      <c r="C51" s="92"/>
      <c r="D51" s="64" t="s">
        <v>51</v>
      </c>
      <c r="E51" s="64"/>
      <c r="F51" s="68"/>
      <c r="G51" s="66" t="s">
        <v>25</v>
      </c>
      <c r="H51" s="67"/>
      <c r="I51" s="25">
        <f>F51*H51</f>
        <v>0</v>
      </c>
      <c r="J51" s="67"/>
      <c r="K51" s="67"/>
      <c r="L51" s="67"/>
      <c r="M51" s="5">
        <f>SUM(J51:L51)</f>
        <v>0</v>
      </c>
    </row>
    <row r="52" spans="1:13" ht="15.95" customHeight="1" x14ac:dyDescent="0.15">
      <c r="A52" s="90"/>
      <c r="B52" s="90"/>
      <c r="C52" s="92"/>
      <c r="D52" s="64"/>
      <c r="E52" s="64"/>
      <c r="F52" s="65"/>
      <c r="G52" s="66"/>
      <c r="H52" s="67"/>
      <c r="I52" s="25">
        <f>F52*H52</f>
        <v>0</v>
      </c>
      <c r="J52" s="67"/>
      <c r="K52" s="67"/>
      <c r="L52" s="67"/>
      <c r="M52" s="5">
        <f>SUM(J52:L52)</f>
        <v>0</v>
      </c>
    </row>
    <row r="53" spans="1:13" ht="15.95" customHeight="1" x14ac:dyDescent="0.15">
      <c r="A53" s="90"/>
      <c r="B53" s="90"/>
      <c r="C53" s="92"/>
      <c r="D53" s="64"/>
      <c r="E53" s="64"/>
      <c r="F53" s="65"/>
      <c r="G53" s="66"/>
      <c r="H53" s="67"/>
      <c r="I53" s="25">
        <f>F53*H53</f>
        <v>0</v>
      </c>
      <c r="J53" s="67"/>
      <c r="K53" s="67"/>
      <c r="L53" s="67"/>
      <c r="M53" s="5">
        <f>SUM(J53:L53)</f>
        <v>0</v>
      </c>
    </row>
    <row r="54" spans="1:13" ht="15.95" customHeight="1" x14ac:dyDescent="0.15">
      <c r="A54" s="90"/>
      <c r="B54" s="90"/>
      <c r="C54" s="92"/>
      <c r="D54" s="64"/>
      <c r="E54" s="64"/>
      <c r="F54" s="65"/>
      <c r="G54" s="66"/>
      <c r="H54" s="67"/>
      <c r="I54" s="25">
        <f>F54*H54</f>
        <v>0</v>
      </c>
      <c r="J54" s="67"/>
      <c r="K54" s="67"/>
      <c r="L54" s="67"/>
      <c r="M54" s="5">
        <f>SUM(J54:L54)</f>
        <v>0</v>
      </c>
    </row>
    <row r="55" spans="1:13" ht="15.95" customHeight="1" x14ac:dyDescent="0.15">
      <c r="A55" s="90"/>
      <c r="B55" s="90"/>
      <c r="C55" s="92"/>
      <c r="D55" s="64"/>
      <c r="E55" s="64"/>
      <c r="F55" s="65"/>
      <c r="G55" s="66"/>
      <c r="H55" s="67"/>
      <c r="I55" s="25">
        <f>F55*H55</f>
        <v>0</v>
      </c>
      <c r="J55" s="67"/>
      <c r="K55" s="67"/>
      <c r="L55" s="67"/>
      <c r="M55" s="5">
        <f>SUM(J55:L55)</f>
        <v>0</v>
      </c>
    </row>
    <row r="56" spans="1:13" ht="15.95" customHeight="1" x14ac:dyDescent="0.15">
      <c r="A56" s="90"/>
      <c r="B56" s="90"/>
      <c r="C56" s="93"/>
      <c r="D56" s="77" t="s">
        <v>2</v>
      </c>
      <c r="E56" s="78"/>
      <c r="F56" s="78"/>
      <c r="G56" s="78"/>
      <c r="H56" s="79"/>
      <c r="I56" s="61">
        <f>SUM(I51:I55)</f>
        <v>0</v>
      </c>
      <c r="J56" s="60">
        <f>SUM(J51:J55)</f>
        <v>0</v>
      </c>
      <c r="K56" s="60">
        <f t="shared" ref="K56:L56" si="6">SUM(K51:K55)</f>
        <v>0</v>
      </c>
      <c r="L56" s="60">
        <f t="shared" si="6"/>
        <v>0</v>
      </c>
      <c r="M56" s="62">
        <f>SUM(M51:M55)</f>
        <v>0</v>
      </c>
    </row>
    <row r="57" spans="1:13" s="4" customFormat="1" ht="26.1" customHeight="1" x14ac:dyDescent="0.15">
      <c r="A57" s="90"/>
      <c r="B57" s="90"/>
      <c r="C57" s="19" t="s">
        <v>10</v>
      </c>
      <c r="D57" s="12" t="s">
        <v>15</v>
      </c>
      <c r="E57" s="12" t="s">
        <v>42</v>
      </c>
      <c r="F57" s="12" t="s">
        <v>6</v>
      </c>
      <c r="G57" s="12" t="s">
        <v>1</v>
      </c>
      <c r="H57" s="20" t="s">
        <v>11</v>
      </c>
      <c r="I57" s="21" t="s">
        <v>7</v>
      </c>
      <c r="J57" s="22">
        <f>$J$8</f>
        <v>8</v>
      </c>
      <c r="K57" s="22">
        <f>$K$8</f>
        <v>9</v>
      </c>
      <c r="L57" s="22">
        <f>$L$8</f>
        <v>10</v>
      </c>
      <c r="M57" s="63" t="str">
        <f>"合計
（令和" &amp; J57 &amp; "～" &amp; L57 &amp; "年度）"</f>
        <v>合計
（令和8～10年度）</v>
      </c>
    </row>
    <row r="58" spans="1:13" ht="15.75" customHeight="1" x14ac:dyDescent="0.15">
      <c r="A58" s="90"/>
      <c r="B58" s="90"/>
      <c r="C58" s="92"/>
      <c r="D58" s="64" t="s">
        <v>52</v>
      </c>
      <c r="E58" s="64"/>
      <c r="F58" s="68"/>
      <c r="G58" s="66" t="s">
        <v>25</v>
      </c>
      <c r="H58" s="49"/>
      <c r="I58" s="25">
        <f>F58*H58</f>
        <v>0</v>
      </c>
      <c r="J58" s="67"/>
      <c r="K58" s="67"/>
      <c r="L58" s="67"/>
      <c r="M58" s="5">
        <f>SUM(J58:L58)</f>
        <v>0</v>
      </c>
    </row>
    <row r="59" spans="1:13" ht="15.95" customHeight="1" x14ac:dyDescent="0.15">
      <c r="A59" s="90"/>
      <c r="B59" s="90"/>
      <c r="C59" s="92"/>
      <c r="D59" s="64"/>
      <c r="E59" s="64"/>
      <c r="F59" s="65"/>
      <c r="G59" s="66"/>
      <c r="H59" s="24"/>
      <c r="I59" s="25">
        <f>F59*H59</f>
        <v>0</v>
      </c>
      <c r="J59" s="67"/>
      <c r="K59" s="67"/>
      <c r="L59" s="67"/>
      <c r="M59" s="5">
        <f>SUM(J59:L59)</f>
        <v>0</v>
      </c>
    </row>
    <row r="60" spans="1:13" ht="15.95" customHeight="1" x14ac:dyDescent="0.15">
      <c r="A60" s="90"/>
      <c r="B60" s="90"/>
      <c r="C60" s="92"/>
      <c r="D60" s="64"/>
      <c r="E60" s="64"/>
      <c r="F60" s="65"/>
      <c r="G60" s="66"/>
      <c r="H60" s="24"/>
      <c r="I60" s="25">
        <f>F60*H60</f>
        <v>0</v>
      </c>
      <c r="J60" s="67"/>
      <c r="K60" s="67"/>
      <c r="L60" s="67"/>
      <c r="M60" s="5">
        <f>SUM(J60:L60)</f>
        <v>0</v>
      </c>
    </row>
    <row r="61" spans="1:13" ht="15.95" customHeight="1" x14ac:dyDescent="0.15">
      <c r="A61" s="90"/>
      <c r="B61" s="90"/>
      <c r="C61" s="92"/>
      <c r="D61" s="64"/>
      <c r="E61" s="64"/>
      <c r="F61" s="65"/>
      <c r="G61" s="66"/>
      <c r="H61" s="24"/>
      <c r="I61" s="25">
        <f>F61*H61</f>
        <v>0</v>
      </c>
      <c r="J61" s="67"/>
      <c r="K61" s="67"/>
      <c r="L61" s="67"/>
      <c r="M61" s="5">
        <f>SUM(J61:L61)</f>
        <v>0</v>
      </c>
    </row>
    <row r="62" spans="1:13" ht="15.95" customHeight="1" x14ac:dyDescent="0.15">
      <c r="A62" s="90"/>
      <c r="B62" s="90"/>
      <c r="C62" s="92"/>
      <c r="D62" s="64"/>
      <c r="E62" s="64"/>
      <c r="F62" s="65"/>
      <c r="G62" s="66"/>
      <c r="H62" s="24"/>
      <c r="I62" s="25">
        <f>F62*H62</f>
        <v>0</v>
      </c>
      <c r="J62" s="67"/>
      <c r="K62" s="67"/>
      <c r="L62" s="67"/>
      <c r="M62" s="5">
        <f>SUM(J62:L62)</f>
        <v>0</v>
      </c>
    </row>
    <row r="63" spans="1:13" ht="15.95" customHeight="1" x14ac:dyDescent="0.15">
      <c r="A63" s="90"/>
      <c r="B63" s="90"/>
      <c r="C63" s="93"/>
      <c r="D63" s="77" t="s">
        <v>2</v>
      </c>
      <c r="E63" s="78"/>
      <c r="F63" s="78"/>
      <c r="G63" s="78"/>
      <c r="H63" s="79"/>
      <c r="I63" s="61">
        <f>SUM(I58:I62)</f>
        <v>0</v>
      </c>
      <c r="J63" s="60">
        <f>SUM(J58:J62)</f>
        <v>0</v>
      </c>
      <c r="K63" s="60">
        <f t="shared" ref="K63:L63" si="7">SUM(K58:K62)</f>
        <v>0</v>
      </c>
      <c r="L63" s="60">
        <f t="shared" si="7"/>
        <v>0</v>
      </c>
      <c r="M63" s="62">
        <f>SUM(M58:M62)</f>
        <v>0</v>
      </c>
    </row>
    <row r="64" spans="1:13" s="4" customFormat="1" ht="26.1" customHeight="1" x14ac:dyDescent="0.15">
      <c r="A64" s="90"/>
      <c r="B64" s="90"/>
      <c r="C64" s="19" t="s">
        <v>23</v>
      </c>
      <c r="D64" s="12" t="s">
        <v>15</v>
      </c>
      <c r="E64" s="12" t="s">
        <v>42</v>
      </c>
      <c r="F64" s="12" t="s">
        <v>6</v>
      </c>
      <c r="G64" s="12" t="s">
        <v>1</v>
      </c>
      <c r="H64" s="20" t="s">
        <v>3</v>
      </c>
      <c r="I64" s="21" t="s">
        <v>7</v>
      </c>
      <c r="J64" s="22">
        <f>$J$8</f>
        <v>8</v>
      </c>
      <c r="K64" s="22">
        <f>$K$8</f>
        <v>9</v>
      </c>
      <c r="L64" s="22">
        <f>$L$8</f>
        <v>10</v>
      </c>
      <c r="M64" s="63" t="str">
        <f>"合計
（令和" &amp; J64 &amp; "～" &amp; L64 &amp; "年度）"</f>
        <v>合計
（令和8～10年度）</v>
      </c>
    </row>
    <row r="65" spans="1:13" ht="15.95" customHeight="1" x14ac:dyDescent="0.15">
      <c r="A65" s="90"/>
      <c r="B65" s="90"/>
      <c r="C65" s="92"/>
      <c r="D65" s="64" t="s">
        <v>46</v>
      </c>
      <c r="E65" s="64"/>
      <c r="F65" s="68"/>
      <c r="G65" s="66" t="s">
        <v>25</v>
      </c>
      <c r="H65" s="49"/>
      <c r="I65" s="25">
        <f>F65*H65</f>
        <v>0</v>
      </c>
      <c r="J65" s="67"/>
      <c r="K65" s="67"/>
      <c r="L65" s="67"/>
      <c r="M65" s="5">
        <f>SUM(J65:L65)</f>
        <v>0</v>
      </c>
    </row>
    <row r="66" spans="1:13" ht="15.95" customHeight="1" x14ac:dyDescent="0.15">
      <c r="A66" s="90"/>
      <c r="B66" s="90"/>
      <c r="C66" s="92"/>
      <c r="D66" s="64" t="s">
        <v>47</v>
      </c>
      <c r="E66" s="64"/>
      <c r="F66" s="68"/>
      <c r="G66" s="66" t="s">
        <v>25</v>
      </c>
      <c r="H66" s="49"/>
      <c r="I66" s="25">
        <f>F66*H66</f>
        <v>0</v>
      </c>
      <c r="J66" s="67"/>
      <c r="K66" s="67"/>
      <c r="L66" s="67"/>
      <c r="M66" s="5">
        <f>SUM(J66:L66)</f>
        <v>0</v>
      </c>
    </row>
    <row r="67" spans="1:13" ht="15.95" customHeight="1" x14ac:dyDescent="0.15">
      <c r="A67" s="90"/>
      <c r="B67" s="90"/>
      <c r="C67" s="92"/>
      <c r="D67" s="64" t="s">
        <v>27</v>
      </c>
      <c r="E67" s="64"/>
      <c r="F67" s="68"/>
      <c r="G67" s="66" t="s">
        <v>25</v>
      </c>
      <c r="H67" s="49"/>
      <c r="I67" s="25">
        <f>F67*H67</f>
        <v>0</v>
      </c>
      <c r="J67" s="67"/>
      <c r="K67" s="67"/>
      <c r="L67" s="67"/>
      <c r="M67" s="5">
        <f>SUM(J67:L67)</f>
        <v>0</v>
      </c>
    </row>
    <row r="68" spans="1:13" ht="15.95" customHeight="1" x14ac:dyDescent="0.15">
      <c r="A68" s="90"/>
      <c r="B68" s="90"/>
      <c r="C68" s="92"/>
      <c r="D68" s="64" t="s">
        <v>48</v>
      </c>
      <c r="E68" s="64"/>
      <c r="F68" s="68"/>
      <c r="G68" s="66" t="s">
        <v>25</v>
      </c>
      <c r="H68" s="49"/>
      <c r="I68" s="25">
        <f>F68*H68</f>
        <v>0</v>
      </c>
      <c r="J68" s="67"/>
      <c r="K68" s="67"/>
      <c r="L68" s="67"/>
      <c r="M68" s="5">
        <f>SUM(J68:L68)</f>
        <v>0</v>
      </c>
    </row>
    <row r="69" spans="1:13" ht="15.95" customHeight="1" x14ac:dyDescent="0.15">
      <c r="A69" s="90"/>
      <c r="B69" s="90"/>
      <c r="C69" s="92"/>
      <c r="D69" s="64"/>
      <c r="E69" s="64"/>
      <c r="F69" s="65"/>
      <c r="G69" s="66"/>
      <c r="H69" s="24"/>
      <c r="I69" s="25">
        <f>F69*H69</f>
        <v>0</v>
      </c>
      <c r="J69" s="67"/>
      <c r="K69" s="67"/>
      <c r="L69" s="67"/>
      <c r="M69" s="5">
        <f>SUM(J69:L69)</f>
        <v>0</v>
      </c>
    </row>
    <row r="70" spans="1:13" ht="15.95" customHeight="1" x14ac:dyDescent="0.15">
      <c r="A70" s="90"/>
      <c r="B70" s="91"/>
      <c r="C70" s="93"/>
      <c r="D70" s="77" t="s">
        <v>2</v>
      </c>
      <c r="E70" s="78"/>
      <c r="F70" s="78"/>
      <c r="G70" s="78"/>
      <c r="H70" s="79"/>
      <c r="I70" s="61">
        <f>SUM(I65:I69)</f>
        <v>0</v>
      </c>
      <c r="J70" s="60">
        <f>SUM(J65:J69)</f>
        <v>0</v>
      </c>
      <c r="K70" s="60">
        <f t="shared" ref="K70:L70" si="8">SUM(K65:K69)</f>
        <v>0</v>
      </c>
      <c r="L70" s="60">
        <f t="shared" si="8"/>
        <v>0</v>
      </c>
      <c r="M70" s="62">
        <f>SUM(M65:M69)</f>
        <v>0</v>
      </c>
    </row>
    <row r="71" spans="1:13" s="4" customFormat="1" ht="26.1" customHeight="1" x14ac:dyDescent="0.15">
      <c r="A71" s="90"/>
      <c r="B71" s="89" t="s">
        <v>32</v>
      </c>
      <c r="C71" s="19" t="s">
        <v>24</v>
      </c>
      <c r="D71" s="12" t="s">
        <v>5</v>
      </c>
      <c r="E71" s="12" t="s">
        <v>42</v>
      </c>
      <c r="F71" s="12" t="s">
        <v>6</v>
      </c>
      <c r="G71" s="12" t="s">
        <v>1</v>
      </c>
      <c r="H71" s="20" t="s">
        <v>11</v>
      </c>
      <c r="I71" s="21" t="s">
        <v>7</v>
      </c>
      <c r="J71" s="22">
        <f>$J$8</f>
        <v>8</v>
      </c>
      <c r="K71" s="22">
        <f>$K$8</f>
        <v>9</v>
      </c>
      <c r="L71" s="22">
        <f>$L$8</f>
        <v>10</v>
      </c>
      <c r="M71" s="63" t="str">
        <f>"合計
（令和" &amp; J71 &amp; "～" &amp; L71 &amp; "年度）"</f>
        <v>合計
（令和8～10年度）</v>
      </c>
    </row>
    <row r="72" spans="1:13" ht="15.95" customHeight="1" x14ac:dyDescent="0.15">
      <c r="A72" s="90"/>
      <c r="B72" s="90"/>
      <c r="C72" s="92"/>
      <c r="D72" s="64" t="s">
        <v>54</v>
      </c>
      <c r="E72" s="64"/>
      <c r="F72" s="68"/>
      <c r="G72" s="66" t="s">
        <v>25</v>
      </c>
      <c r="H72" s="49"/>
      <c r="I72" s="25">
        <f>F72*H72</f>
        <v>0</v>
      </c>
      <c r="J72" s="67"/>
      <c r="K72" s="67"/>
      <c r="L72" s="67"/>
      <c r="M72" s="5">
        <f>SUM(J72:L72)</f>
        <v>0</v>
      </c>
    </row>
    <row r="73" spans="1:13" ht="15.95" customHeight="1" x14ac:dyDescent="0.15">
      <c r="A73" s="90"/>
      <c r="B73" s="90"/>
      <c r="C73" s="92"/>
      <c r="D73" s="64"/>
      <c r="E73" s="64"/>
      <c r="F73" s="65"/>
      <c r="G73" s="66"/>
      <c r="H73" s="24"/>
      <c r="I73" s="25">
        <f>F73*H73</f>
        <v>0</v>
      </c>
      <c r="J73" s="67"/>
      <c r="K73" s="67"/>
      <c r="L73" s="67"/>
      <c r="M73" s="5">
        <f>SUM(J73:L73)</f>
        <v>0</v>
      </c>
    </row>
    <row r="74" spans="1:13" ht="15.95" customHeight="1" x14ac:dyDescent="0.15">
      <c r="A74" s="90"/>
      <c r="B74" s="90"/>
      <c r="C74" s="92"/>
      <c r="D74" s="64"/>
      <c r="E74" s="64"/>
      <c r="F74" s="65"/>
      <c r="G74" s="66"/>
      <c r="H74" s="24"/>
      <c r="I74" s="25">
        <f>F74*H74</f>
        <v>0</v>
      </c>
      <c r="J74" s="67"/>
      <c r="K74" s="67"/>
      <c r="L74" s="67"/>
      <c r="M74" s="5">
        <f>SUM(J74:L74)</f>
        <v>0</v>
      </c>
    </row>
    <row r="75" spans="1:13" ht="15.95" customHeight="1" x14ac:dyDescent="0.15">
      <c r="A75" s="90"/>
      <c r="B75" s="90"/>
      <c r="C75" s="92"/>
      <c r="D75" s="64"/>
      <c r="E75" s="64"/>
      <c r="F75" s="65"/>
      <c r="G75" s="66"/>
      <c r="H75" s="24"/>
      <c r="I75" s="25">
        <f>F75*H75</f>
        <v>0</v>
      </c>
      <c r="J75" s="67"/>
      <c r="K75" s="67"/>
      <c r="L75" s="67"/>
      <c r="M75" s="5">
        <f>SUM(J75:L75)</f>
        <v>0</v>
      </c>
    </row>
    <row r="76" spans="1:13" ht="15.95" customHeight="1" x14ac:dyDescent="0.15">
      <c r="A76" s="90"/>
      <c r="B76" s="90"/>
      <c r="C76" s="92"/>
      <c r="D76" s="64"/>
      <c r="E76" s="64"/>
      <c r="F76" s="65"/>
      <c r="G76" s="66"/>
      <c r="H76" s="24"/>
      <c r="I76" s="25">
        <f>F76*H76</f>
        <v>0</v>
      </c>
      <c r="J76" s="67"/>
      <c r="K76" s="67"/>
      <c r="L76" s="67"/>
      <c r="M76" s="5">
        <f>SUM(J76:L76)</f>
        <v>0</v>
      </c>
    </row>
    <row r="77" spans="1:13" ht="15.95" customHeight="1" x14ac:dyDescent="0.15">
      <c r="A77" s="90"/>
      <c r="B77" s="90"/>
      <c r="C77" s="93"/>
      <c r="D77" s="77" t="s">
        <v>2</v>
      </c>
      <c r="E77" s="78"/>
      <c r="F77" s="78"/>
      <c r="G77" s="78"/>
      <c r="H77" s="79"/>
      <c r="I77" s="61">
        <f>SUM(I72:I76)</f>
        <v>0</v>
      </c>
      <c r="J77" s="60">
        <f>SUM(J72:J76)</f>
        <v>0</v>
      </c>
      <c r="K77" s="60">
        <f t="shared" ref="K77:L77" si="9">SUM(K72:K76)</f>
        <v>0</v>
      </c>
      <c r="L77" s="60">
        <f t="shared" si="9"/>
        <v>0</v>
      </c>
      <c r="M77" s="62">
        <f>SUM(M72:M76)</f>
        <v>0</v>
      </c>
    </row>
    <row r="78" spans="1:13" s="4" customFormat="1" ht="26.1" customHeight="1" x14ac:dyDescent="0.15">
      <c r="A78" s="90"/>
      <c r="B78" s="90"/>
      <c r="C78" s="19" t="s">
        <v>18</v>
      </c>
      <c r="D78" s="12" t="s">
        <v>5</v>
      </c>
      <c r="E78" s="12" t="s">
        <v>42</v>
      </c>
      <c r="F78" s="12" t="s">
        <v>6</v>
      </c>
      <c r="G78" s="12" t="s">
        <v>1</v>
      </c>
      <c r="H78" s="20" t="s">
        <v>11</v>
      </c>
      <c r="I78" s="21" t="s">
        <v>7</v>
      </c>
      <c r="J78" s="22">
        <f>$J$8</f>
        <v>8</v>
      </c>
      <c r="K78" s="22">
        <f>$K$8</f>
        <v>9</v>
      </c>
      <c r="L78" s="22">
        <f>$L$8</f>
        <v>10</v>
      </c>
      <c r="M78" s="63" t="str">
        <f>"合計
（令和" &amp; J78 &amp; "～" &amp; L78 &amp; "年度）"</f>
        <v>合計
（令和8～10年度）</v>
      </c>
    </row>
    <row r="79" spans="1:13" ht="15.95" customHeight="1" x14ac:dyDescent="0.15">
      <c r="A79" s="90"/>
      <c r="B79" s="90"/>
      <c r="C79" s="92"/>
      <c r="D79" s="64" t="s">
        <v>53</v>
      </c>
      <c r="E79" s="69"/>
      <c r="F79" s="68"/>
      <c r="G79" s="66" t="s">
        <v>25</v>
      </c>
      <c r="H79" s="49"/>
      <c r="I79" s="25">
        <f>F79*H79</f>
        <v>0</v>
      </c>
      <c r="J79" s="67"/>
      <c r="K79" s="67"/>
      <c r="L79" s="67"/>
      <c r="M79" s="5">
        <f>SUM(J79:L79)</f>
        <v>0</v>
      </c>
    </row>
    <row r="80" spans="1:13" ht="15.95" customHeight="1" x14ac:dyDescent="0.15">
      <c r="A80" s="90"/>
      <c r="B80" s="90"/>
      <c r="C80" s="92"/>
      <c r="D80" s="64"/>
      <c r="E80" s="64"/>
      <c r="F80" s="65"/>
      <c r="G80" s="66"/>
      <c r="H80" s="24"/>
      <c r="I80" s="25">
        <f>F80*H80</f>
        <v>0</v>
      </c>
      <c r="J80" s="67"/>
      <c r="K80" s="67"/>
      <c r="L80" s="67"/>
      <c r="M80" s="5">
        <f>SUM(J80:L80)</f>
        <v>0</v>
      </c>
    </row>
    <row r="81" spans="1:13" ht="15.95" customHeight="1" x14ac:dyDescent="0.15">
      <c r="A81" s="90"/>
      <c r="B81" s="90"/>
      <c r="C81" s="92"/>
      <c r="D81" s="64"/>
      <c r="E81" s="64"/>
      <c r="F81" s="65"/>
      <c r="G81" s="66"/>
      <c r="H81" s="24"/>
      <c r="I81" s="25">
        <f>F81*H81</f>
        <v>0</v>
      </c>
      <c r="J81" s="67"/>
      <c r="K81" s="67"/>
      <c r="L81" s="67"/>
      <c r="M81" s="5">
        <f>SUM(J81:L81)</f>
        <v>0</v>
      </c>
    </row>
    <row r="82" spans="1:13" ht="15.95" customHeight="1" x14ac:dyDescent="0.15">
      <c r="A82" s="90"/>
      <c r="B82" s="90"/>
      <c r="C82" s="92"/>
      <c r="D82" s="64"/>
      <c r="E82" s="64"/>
      <c r="F82" s="65"/>
      <c r="G82" s="66"/>
      <c r="H82" s="24"/>
      <c r="I82" s="25">
        <f>F82*H82</f>
        <v>0</v>
      </c>
      <c r="J82" s="67"/>
      <c r="K82" s="67"/>
      <c r="L82" s="67"/>
      <c r="M82" s="5">
        <f>SUM(J82:L82)</f>
        <v>0</v>
      </c>
    </row>
    <row r="83" spans="1:13" ht="15.95" customHeight="1" x14ac:dyDescent="0.15">
      <c r="A83" s="90"/>
      <c r="B83" s="90"/>
      <c r="C83" s="92"/>
      <c r="D83" s="64"/>
      <c r="E83" s="64"/>
      <c r="F83" s="65"/>
      <c r="G83" s="66"/>
      <c r="H83" s="24"/>
      <c r="I83" s="25">
        <f>F83*H83</f>
        <v>0</v>
      </c>
      <c r="J83" s="67"/>
      <c r="K83" s="67"/>
      <c r="L83" s="67"/>
      <c r="M83" s="5">
        <f>SUM(J83:L83)</f>
        <v>0</v>
      </c>
    </row>
    <row r="84" spans="1:13" ht="15.95" customHeight="1" x14ac:dyDescent="0.15">
      <c r="A84" s="90"/>
      <c r="B84" s="90"/>
      <c r="C84" s="93"/>
      <c r="D84" s="77" t="s">
        <v>2</v>
      </c>
      <c r="E84" s="78"/>
      <c r="F84" s="78"/>
      <c r="G84" s="78"/>
      <c r="H84" s="79"/>
      <c r="I84" s="61">
        <f>SUM(I79:I83)</f>
        <v>0</v>
      </c>
      <c r="J84" s="60">
        <f>SUM(J79:J83)</f>
        <v>0</v>
      </c>
      <c r="K84" s="60">
        <f t="shared" ref="K84:L84" si="10">SUM(K79:K83)</f>
        <v>0</v>
      </c>
      <c r="L84" s="60">
        <f t="shared" si="10"/>
        <v>0</v>
      </c>
      <c r="M84" s="62">
        <f>SUM(M79:M83)</f>
        <v>0</v>
      </c>
    </row>
    <row r="85" spans="1:13" s="4" customFormat="1" ht="26.1" customHeight="1" x14ac:dyDescent="0.15">
      <c r="A85" s="90"/>
      <c r="B85" s="90"/>
      <c r="C85" s="19" t="s">
        <v>28</v>
      </c>
      <c r="D85" s="12" t="s">
        <v>5</v>
      </c>
      <c r="E85" s="12" t="s">
        <v>42</v>
      </c>
      <c r="F85" s="12" t="s">
        <v>6</v>
      </c>
      <c r="G85" s="12" t="s">
        <v>1</v>
      </c>
      <c r="H85" s="20" t="s">
        <v>11</v>
      </c>
      <c r="I85" s="21" t="s">
        <v>7</v>
      </c>
      <c r="J85" s="22">
        <f>$J$8</f>
        <v>8</v>
      </c>
      <c r="K85" s="22">
        <f>$K$8</f>
        <v>9</v>
      </c>
      <c r="L85" s="22">
        <f>$L$8</f>
        <v>10</v>
      </c>
      <c r="M85" s="63" t="str">
        <f>"合計
（令和" &amp; J85 &amp; "～" &amp; L85 &amp; "年度）"</f>
        <v>合計
（令和8～10年度）</v>
      </c>
    </row>
    <row r="86" spans="1:13" ht="15.95" customHeight="1" x14ac:dyDescent="0.15">
      <c r="A86" s="90"/>
      <c r="B86" s="90"/>
      <c r="C86" s="92"/>
      <c r="D86" s="64" t="s">
        <v>45</v>
      </c>
      <c r="E86" s="64"/>
      <c r="F86" s="68"/>
      <c r="G86" s="66" t="s">
        <v>25</v>
      </c>
      <c r="H86" s="70"/>
      <c r="I86" s="25">
        <f>F86*H86</f>
        <v>0</v>
      </c>
      <c r="J86" s="67"/>
      <c r="K86" s="67"/>
      <c r="L86" s="67"/>
      <c r="M86" s="5">
        <f>SUM(J86:L86)</f>
        <v>0</v>
      </c>
    </row>
    <row r="87" spans="1:13" ht="15.95" customHeight="1" x14ac:dyDescent="0.15">
      <c r="A87" s="90"/>
      <c r="B87" s="90"/>
      <c r="C87" s="92"/>
      <c r="D87" s="64" t="s">
        <v>44</v>
      </c>
      <c r="E87" s="64"/>
      <c r="F87" s="68"/>
      <c r="G87" s="66" t="s">
        <v>25</v>
      </c>
      <c r="H87" s="70"/>
      <c r="I87" s="25">
        <f>F87*H87</f>
        <v>0</v>
      </c>
      <c r="J87" s="67"/>
      <c r="K87" s="67"/>
      <c r="L87" s="67"/>
      <c r="M87" s="5">
        <f>SUM(J87:L87)</f>
        <v>0</v>
      </c>
    </row>
    <row r="88" spans="1:13" ht="15.95" customHeight="1" x14ac:dyDescent="0.15">
      <c r="A88" s="90"/>
      <c r="B88" s="90"/>
      <c r="C88" s="92"/>
      <c r="D88" s="64"/>
      <c r="E88" s="64"/>
      <c r="F88" s="65"/>
      <c r="G88" s="66"/>
      <c r="H88" s="67"/>
      <c r="I88" s="25">
        <f>F88*H88</f>
        <v>0</v>
      </c>
      <c r="J88" s="67"/>
      <c r="K88" s="67"/>
      <c r="L88" s="67"/>
      <c r="M88" s="5">
        <f>SUM(J88:L88)</f>
        <v>0</v>
      </c>
    </row>
    <row r="89" spans="1:13" ht="15.95" customHeight="1" x14ac:dyDescent="0.15">
      <c r="A89" s="90"/>
      <c r="B89" s="90"/>
      <c r="C89" s="92"/>
      <c r="D89" s="64"/>
      <c r="E89" s="64"/>
      <c r="F89" s="65"/>
      <c r="G89" s="66"/>
      <c r="H89" s="67"/>
      <c r="I89" s="25">
        <f>F89*H89</f>
        <v>0</v>
      </c>
      <c r="J89" s="67"/>
      <c r="K89" s="67"/>
      <c r="L89" s="67"/>
      <c r="M89" s="5">
        <f>SUM(J89:L89)</f>
        <v>0</v>
      </c>
    </row>
    <row r="90" spans="1:13" ht="15.95" customHeight="1" x14ac:dyDescent="0.15">
      <c r="A90" s="90"/>
      <c r="B90" s="90"/>
      <c r="C90" s="92"/>
      <c r="D90" s="64"/>
      <c r="E90" s="64"/>
      <c r="F90" s="65"/>
      <c r="G90" s="66"/>
      <c r="H90" s="67"/>
      <c r="I90" s="25">
        <f>F90*H90</f>
        <v>0</v>
      </c>
      <c r="J90" s="67"/>
      <c r="K90" s="67"/>
      <c r="L90" s="67"/>
      <c r="M90" s="5">
        <f>SUM(J90:L90)</f>
        <v>0</v>
      </c>
    </row>
    <row r="91" spans="1:13" ht="15.95" customHeight="1" x14ac:dyDescent="0.15">
      <c r="A91" s="90"/>
      <c r="B91" s="90"/>
      <c r="C91" s="93"/>
      <c r="D91" s="77" t="s">
        <v>2</v>
      </c>
      <c r="E91" s="78"/>
      <c r="F91" s="78"/>
      <c r="G91" s="78"/>
      <c r="H91" s="79"/>
      <c r="I91" s="61">
        <f>SUM(I86:I90)</f>
        <v>0</v>
      </c>
      <c r="J91" s="60">
        <f>SUM(J86:J90)</f>
        <v>0</v>
      </c>
      <c r="K91" s="60">
        <f t="shared" ref="K91:L91" si="11">SUM(K86:K90)</f>
        <v>0</v>
      </c>
      <c r="L91" s="60">
        <f t="shared" si="11"/>
        <v>0</v>
      </c>
      <c r="M91" s="62">
        <f>SUM(M86:M90)</f>
        <v>0</v>
      </c>
    </row>
    <row r="92" spans="1:13" s="4" customFormat="1" ht="26.1" customHeight="1" x14ac:dyDescent="0.15">
      <c r="A92" s="90"/>
      <c r="B92" s="90"/>
      <c r="C92" s="19" t="s">
        <v>12</v>
      </c>
      <c r="D92" s="12" t="s">
        <v>5</v>
      </c>
      <c r="E92" s="12" t="s">
        <v>42</v>
      </c>
      <c r="F92" s="12" t="s">
        <v>6</v>
      </c>
      <c r="G92" s="12" t="s">
        <v>1</v>
      </c>
      <c r="H92" s="20" t="s">
        <v>11</v>
      </c>
      <c r="I92" s="21" t="s">
        <v>7</v>
      </c>
      <c r="J92" s="22">
        <f>$J$8</f>
        <v>8</v>
      </c>
      <c r="K92" s="22">
        <f>$K$8</f>
        <v>9</v>
      </c>
      <c r="L92" s="22">
        <f>$L$8</f>
        <v>10</v>
      </c>
      <c r="M92" s="63" t="str">
        <f>"合計
（令和" &amp; J92 &amp; "～" &amp; L92 &amp; "年度）"</f>
        <v>合計
（令和8～10年度）</v>
      </c>
    </row>
    <row r="93" spans="1:13" ht="15.95" customHeight="1" x14ac:dyDescent="0.15">
      <c r="A93" s="90"/>
      <c r="B93" s="90"/>
      <c r="C93" s="92"/>
      <c r="D93" s="69" t="s">
        <v>57</v>
      </c>
      <c r="E93" s="69"/>
      <c r="F93" s="68"/>
      <c r="G93" s="66" t="s">
        <v>25</v>
      </c>
      <c r="H93" s="67"/>
      <c r="I93" s="25">
        <f>F93*H93</f>
        <v>0</v>
      </c>
      <c r="J93" s="67"/>
      <c r="K93" s="67"/>
      <c r="L93" s="67"/>
      <c r="M93" s="5">
        <f>SUM(J93:L93)</f>
        <v>0</v>
      </c>
    </row>
    <row r="94" spans="1:13" ht="15.95" customHeight="1" x14ac:dyDescent="0.15">
      <c r="A94" s="90"/>
      <c r="B94" s="90"/>
      <c r="C94" s="92"/>
      <c r="D94" s="64" t="s">
        <v>49</v>
      </c>
      <c r="E94" s="64"/>
      <c r="F94" s="68"/>
      <c r="G94" s="66" t="s">
        <v>25</v>
      </c>
      <c r="H94" s="67"/>
      <c r="I94" s="25">
        <f>F94*H94</f>
        <v>0</v>
      </c>
      <c r="J94" s="67"/>
      <c r="K94" s="67"/>
      <c r="L94" s="67"/>
      <c r="M94" s="5">
        <f>SUM(J94:L94)</f>
        <v>0</v>
      </c>
    </row>
    <row r="95" spans="1:13" ht="15.95" customHeight="1" x14ac:dyDescent="0.15">
      <c r="A95" s="90"/>
      <c r="B95" s="90"/>
      <c r="C95" s="92"/>
      <c r="D95" s="64"/>
      <c r="E95" s="64"/>
      <c r="F95" s="65"/>
      <c r="G95" s="66"/>
      <c r="H95" s="67"/>
      <c r="I95" s="25">
        <f>F95*H95</f>
        <v>0</v>
      </c>
      <c r="J95" s="67"/>
      <c r="K95" s="67"/>
      <c r="L95" s="67"/>
      <c r="M95" s="5">
        <f>SUM(J95:L95)</f>
        <v>0</v>
      </c>
    </row>
    <row r="96" spans="1:13" ht="15.95" customHeight="1" x14ac:dyDescent="0.15">
      <c r="A96" s="90"/>
      <c r="B96" s="90"/>
      <c r="C96" s="92"/>
      <c r="D96" s="64"/>
      <c r="E96" s="64"/>
      <c r="F96" s="65"/>
      <c r="G96" s="66"/>
      <c r="H96" s="67"/>
      <c r="I96" s="25">
        <f>F96*H96</f>
        <v>0</v>
      </c>
      <c r="J96" s="67"/>
      <c r="K96" s="67"/>
      <c r="L96" s="67"/>
      <c r="M96" s="5">
        <f>SUM(J96:L96)</f>
        <v>0</v>
      </c>
    </row>
    <row r="97" spans="1:13" ht="15.95" customHeight="1" x14ac:dyDescent="0.15">
      <c r="A97" s="90"/>
      <c r="B97" s="90"/>
      <c r="C97" s="92"/>
      <c r="D97" s="64"/>
      <c r="E97" s="64"/>
      <c r="F97" s="65"/>
      <c r="G97" s="66"/>
      <c r="H97" s="67"/>
      <c r="I97" s="25">
        <f>F97*H97</f>
        <v>0</v>
      </c>
      <c r="J97" s="67"/>
      <c r="K97" s="67"/>
      <c r="L97" s="67"/>
      <c r="M97" s="5">
        <f>SUM(J97:L97)</f>
        <v>0</v>
      </c>
    </row>
    <row r="98" spans="1:13" ht="15.95" customHeight="1" x14ac:dyDescent="0.15">
      <c r="A98" s="90"/>
      <c r="B98" s="91"/>
      <c r="C98" s="93"/>
      <c r="D98" s="77" t="s">
        <v>2</v>
      </c>
      <c r="E98" s="78"/>
      <c r="F98" s="78"/>
      <c r="G98" s="78"/>
      <c r="H98" s="79"/>
      <c r="I98" s="61">
        <f>SUM(I93:I97)</f>
        <v>0</v>
      </c>
      <c r="J98" s="60">
        <f>SUM(J93:J97)</f>
        <v>0</v>
      </c>
      <c r="K98" s="60">
        <f t="shared" ref="K98:L98" si="12">SUM(K93:K97)</f>
        <v>0</v>
      </c>
      <c r="L98" s="60">
        <f t="shared" si="12"/>
        <v>0</v>
      </c>
      <c r="M98" s="62">
        <f>SUM(M93:M97)</f>
        <v>0</v>
      </c>
    </row>
    <row r="99" spans="1:13" ht="15.95" customHeight="1" x14ac:dyDescent="0.15">
      <c r="A99" s="91"/>
      <c r="B99" s="97" t="s">
        <v>26</v>
      </c>
      <c r="C99" s="98"/>
      <c r="D99" s="98"/>
      <c r="E99" s="98"/>
      <c r="F99" s="98"/>
      <c r="G99" s="98"/>
      <c r="H99" s="98"/>
      <c r="I99" s="98"/>
      <c r="J99" s="98"/>
      <c r="K99" s="98"/>
      <c r="L99" s="99"/>
      <c r="M99" s="33">
        <f ca="1">SUMIF(D8:M98,"合計",M8:M98)</f>
        <v>0</v>
      </c>
    </row>
    <row r="100" spans="1:13" s="4" customFormat="1" ht="26.1" customHeight="1" x14ac:dyDescent="0.15">
      <c r="A100" s="89" t="s">
        <v>55</v>
      </c>
      <c r="B100" s="89" t="s">
        <v>62</v>
      </c>
      <c r="C100" s="19" t="s">
        <v>72</v>
      </c>
      <c r="D100" s="12" t="s">
        <v>37</v>
      </c>
      <c r="E100" s="58" t="s">
        <v>41</v>
      </c>
      <c r="F100" s="12" t="s">
        <v>6</v>
      </c>
      <c r="G100" s="12" t="s">
        <v>1</v>
      </c>
      <c r="H100" s="20" t="s">
        <v>11</v>
      </c>
      <c r="I100" s="21" t="s">
        <v>7</v>
      </c>
      <c r="J100" s="22">
        <v>10</v>
      </c>
      <c r="K100" s="22">
        <v>11</v>
      </c>
      <c r="L100" s="22">
        <v>12</v>
      </c>
      <c r="M100" s="63" t="str">
        <f>"合計
（令和" &amp; J100 &amp; "～" &amp; L100 &amp; "年度）"</f>
        <v>合計
（令和10～12年度）</v>
      </c>
    </row>
    <row r="101" spans="1:13" ht="15.95" customHeight="1" x14ac:dyDescent="0.15">
      <c r="A101" s="90"/>
      <c r="B101" s="90"/>
      <c r="C101" s="92"/>
      <c r="D101" s="64" t="s">
        <v>64</v>
      </c>
      <c r="E101" s="64"/>
      <c r="F101" s="65">
        <v>1</v>
      </c>
      <c r="G101" s="66" t="s">
        <v>43</v>
      </c>
      <c r="H101" s="67"/>
      <c r="I101" s="25">
        <f>F101*H101</f>
        <v>0</v>
      </c>
      <c r="J101" s="67"/>
      <c r="K101" s="67"/>
      <c r="L101" s="67"/>
      <c r="M101" s="5">
        <f>SUM(J101:L101)</f>
        <v>0</v>
      </c>
    </row>
    <row r="102" spans="1:13" ht="15.95" customHeight="1" x14ac:dyDescent="0.15">
      <c r="A102" s="90"/>
      <c r="B102" s="90"/>
      <c r="C102" s="92"/>
      <c r="D102" s="64" t="s">
        <v>65</v>
      </c>
      <c r="E102" s="64"/>
      <c r="F102" s="65">
        <v>1</v>
      </c>
      <c r="G102" s="66" t="s">
        <v>43</v>
      </c>
      <c r="H102" s="67"/>
      <c r="I102" s="25">
        <f>F102*H102</f>
        <v>0</v>
      </c>
      <c r="J102" s="67"/>
      <c r="K102" s="67"/>
      <c r="L102" s="67"/>
      <c r="M102" s="5">
        <f>SUM(J102:L102)</f>
        <v>0</v>
      </c>
    </row>
    <row r="103" spans="1:13" ht="15.95" customHeight="1" x14ac:dyDescent="0.15">
      <c r="A103" s="90"/>
      <c r="B103" s="90"/>
      <c r="C103" s="92"/>
      <c r="D103" s="64"/>
      <c r="E103" s="64"/>
      <c r="F103" s="65"/>
      <c r="G103" s="66"/>
      <c r="H103" s="67"/>
      <c r="I103" s="25">
        <f>F103*H103</f>
        <v>0</v>
      </c>
      <c r="J103" s="67"/>
      <c r="K103" s="67"/>
      <c r="L103" s="67"/>
      <c r="M103" s="5">
        <f>SUM(J103:L103)</f>
        <v>0</v>
      </c>
    </row>
    <row r="104" spans="1:13" ht="15.95" customHeight="1" x14ac:dyDescent="0.15">
      <c r="A104" s="90"/>
      <c r="B104" s="90"/>
      <c r="C104" s="92"/>
      <c r="D104" s="64"/>
      <c r="E104" s="64"/>
      <c r="F104" s="65"/>
      <c r="G104" s="66"/>
      <c r="H104" s="67"/>
      <c r="I104" s="25">
        <f>F104*H104</f>
        <v>0</v>
      </c>
      <c r="J104" s="67"/>
      <c r="K104" s="67"/>
      <c r="L104" s="67"/>
      <c r="M104" s="5">
        <f>SUM(J104:L104)</f>
        <v>0</v>
      </c>
    </row>
    <row r="105" spans="1:13" ht="15.95" customHeight="1" x14ac:dyDescent="0.15">
      <c r="A105" s="90"/>
      <c r="B105" s="90"/>
      <c r="C105" s="92"/>
      <c r="D105" s="64"/>
      <c r="E105" s="64"/>
      <c r="F105" s="65"/>
      <c r="G105" s="66"/>
      <c r="H105" s="67"/>
      <c r="I105" s="25">
        <f>F105*H105</f>
        <v>0</v>
      </c>
      <c r="J105" s="67"/>
      <c r="K105" s="67"/>
      <c r="L105" s="67"/>
      <c r="M105" s="5">
        <f>SUM(J105:L105)</f>
        <v>0</v>
      </c>
    </row>
    <row r="106" spans="1:13" ht="15.95" customHeight="1" x14ac:dyDescent="0.15">
      <c r="A106" s="90"/>
      <c r="B106" s="90"/>
      <c r="C106" s="93"/>
      <c r="D106" s="34" t="s">
        <v>2</v>
      </c>
      <c r="E106" s="37"/>
      <c r="F106" s="35"/>
      <c r="G106" s="36"/>
      <c r="H106" s="29"/>
      <c r="I106" s="27">
        <f>SUM(I101:I105)</f>
        <v>0</v>
      </c>
      <c r="J106" s="29">
        <f>SUM(J101:J105)</f>
        <v>0</v>
      </c>
      <c r="K106" s="29">
        <f t="shared" ref="K106:L106" si="13">SUM(K101:K105)</f>
        <v>0</v>
      </c>
      <c r="L106" s="29">
        <f t="shared" si="13"/>
        <v>0</v>
      </c>
      <c r="M106" s="6">
        <f>SUM(M101:M105)</f>
        <v>0</v>
      </c>
    </row>
    <row r="107" spans="1:13" s="4" customFormat="1" ht="26.1" customHeight="1" x14ac:dyDescent="0.15">
      <c r="A107" s="90"/>
      <c r="B107" s="89" t="s">
        <v>70</v>
      </c>
      <c r="C107" s="19" t="s">
        <v>73</v>
      </c>
      <c r="D107" s="12" t="s">
        <v>37</v>
      </c>
      <c r="E107" s="58" t="s">
        <v>41</v>
      </c>
      <c r="F107" s="12" t="s">
        <v>6</v>
      </c>
      <c r="G107" s="12" t="s">
        <v>1</v>
      </c>
      <c r="H107" s="20" t="s">
        <v>11</v>
      </c>
      <c r="I107" s="21" t="s">
        <v>7</v>
      </c>
      <c r="J107" s="22">
        <f>$J$100</f>
        <v>10</v>
      </c>
      <c r="K107" s="22">
        <f>$K$100</f>
        <v>11</v>
      </c>
      <c r="L107" s="22">
        <f>$L$100</f>
        <v>12</v>
      </c>
      <c r="M107" s="63" t="str">
        <f>"合計
（令和" &amp; J107 &amp; "～" &amp; L107 &amp; "年度）"</f>
        <v>合計
（令和10～12年度）</v>
      </c>
    </row>
    <row r="108" spans="1:13" ht="15.95" customHeight="1" x14ac:dyDescent="0.15">
      <c r="A108" s="90"/>
      <c r="B108" s="90"/>
      <c r="C108" s="92"/>
      <c r="D108" s="64" t="s">
        <v>75</v>
      </c>
      <c r="E108" s="64"/>
      <c r="F108" s="65">
        <v>1</v>
      </c>
      <c r="G108" s="66" t="s">
        <v>43</v>
      </c>
      <c r="H108" s="67"/>
      <c r="I108" s="25">
        <f>F108*H108</f>
        <v>0</v>
      </c>
      <c r="J108" s="67"/>
      <c r="K108" s="67"/>
      <c r="L108" s="67"/>
      <c r="M108" s="5">
        <f>SUM(J108:L108)</f>
        <v>0</v>
      </c>
    </row>
    <row r="109" spans="1:13" ht="15.95" customHeight="1" x14ac:dyDescent="0.15">
      <c r="A109" s="90"/>
      <c r="B109" s="90"/>
      <c r="C109" s="92"/>
      <c r="D109" s="64"/>
      <c r="E109" s="64"/>
      <c r="F109" s="68"/>
      <c r="G109" s="66"/>
      <c r="H109" s="67"/>
      <c r="I109" s="25">
        <f>F109*H109</f>
        <v>0</v>
      </c>
      <c r="J109" s="67"/>
      <c r="K109" s="67"/>
      <c r="L109" s="67"/>
      <c r="M109" s="5">
        <f>SUM(J109:L109)</f>
        <v>0</v>
      </c>
    </row>
    <row r="110" spans="1:13" ht="15.95" customHeight="1" x14ac:dyDescent="0.15">
      <c r="A110" s="90"/>
      <c r="B110" s="90"/>
      <c r="C110" s="92"/>
      <c r="D110" s="64"/>
      <c r="E110" s="64"/>
      <c r="F110" s="65"/>
      <c r="G110" s="66"/>
      <c r="H110" s="67"/>
      <c r="I110" s="25">
        <f>F110*H110</f>
        <v>0</v>
      </c>
      <c r="J110" s="67"/>
      <c r="K110" s="67"/>
      <c r="L110" s="67"/>
      <c r="M110" s="5">
        <f>SUM(J110:L110)</f>
        <v>0</v>
      </c>
    </row>
    <row r="111" spans="1:13" ht="15.95" customHeight="1" x14ac:dyDescent="0.15">
      <c r="A111" s="90"/>
      <c r="B111" s="90"/>
      <c r="C111" s="92"/>
      <c r="D111" s="64"/>
      <c r="E111" s="64"/>
      <c r="F111" s="65"/>
      <c r="G111" s="66"/>
      <c r="H111" s="67"/>
      <c r="I111" s="25">
        <f>F111*H111</f>
        <v>0</v>
      </c>
      <c r="J111" s="67"/>
      <c r="K111" s="67"/>
      <c r="L111" s="67"/>
      <c r="M111" s="5">
        <f>SUM(J111:L111)</f>
        <v>0</v>
      </c>
    </row>
    <row r="112" spans="1:13" ht="15.95" customHeight="1" x14ac:dyDescent="0.15">
      <c r="A112" s="90"/>
      <c r="B112" s="90"/>
      <c r="C112" s="92"/>
      <c r="D112" s="64"/>
      <c r="E112" s="64"/>
      <c r="F112" s="65"/>
      <c r="G112" s="66"/>
      <c r="H112" s="67"/>
      <c r="I112" s="25">
        <f>F112*H112</f>
        <v>0</v>
      </c>
      <c r="J112" s="67"/>
      <c r="K112" s="67"/>
      <c r="L112" s="67"/>
      <c r="M112" s="5">
        <f>SUM(J112:L112)</f>
        <v>0</v>
      </c>
    </row>
    <row r="113" spans="1:13" ht="15.95" customHeight="1" x14ac:dyDescent="0.15">
      <c r="A113" s="90"/>
      <c r="B113" s="91"/>
      <c r="C113" s="93"/>
      <c r="D113" s="34" t="s">
        <v>2</v>
      </c>
      <c r="E113" s="37"/>
      <c r="F113" s="35"/>
      <c r="G113" s="36"/>
      <c r="H113" s="29"/>
      <c r="I113" s="27">
        <f>SUM(I108:I112)</f>
        <v>0</v>
      </c>
      <c r="J113" s="29">
        <f>SUM(J108:J112)</f>
        <v>0</v>
      </c>
      <c r="K113" s="29">
        <f t="shared" ref="K113:L113" si="14">SUM(K108:K112)</f>
        <v>0</v>
      </c>
      <c r="L113" s="29">
        <f t="shared" si="14"/>
        <v>0</v>
      </c>
      <c r="M113" s="6">
        <f>SUM(M108:M112)</f>
        <v>0</v>
      </c>
    </row>
    <row r="114" spans="1:13" s="4" customFormat="1" ht="26.1" customHeight="1" x14ac:dyDescent="0.15">
      <c r="A114" s="90"/>
      <c r="B114" s="90" t="s">
        <v>71</v>
      </c>
      <c r="C114" s="19" t="s">
        <v>29</v>
      </c>
      <c r="D114" s="12" t="s">
        <v>5</v>
      </c>
      <c r="E114" s="12" t="s">
        <v>42</v>
      </c>
      <c r="F114" s="12" t="s">
        <v>6</v>
      </c>
      <c r="G114" s="12" t="s">
        <v>1</v>
      </c>
      <c r="H114" s="20" t="s">
        <v>11</v>
      </c>
      <c r="I114" s="21" t="s">
        <v>7</v>
      </c>
      <c r="J114" s="22">
        <f>$J$100</f>
        <v>10</v>
      </c>
      <c r="K114" s="22">
        <f>$K$100</f>
        <v>11</v>
      </c>
      <c r="L114" s="22">
        <f>$L$100</f>
        <v>12</v>
      </c>
      <c r="M114" s="63" t="str">
        <f>"合計
（令和" &amp; J114 &amp; "～" &amp; L114 &amp; "年度）"</f>
        <v>合計
（令和10～12年度）</v>
      </c>
    </row>
    <row r="115" spans="1:13" ht="15.95" customHeight="1" x14ac:dyDescent="0.15">
      <c r="A115" s="90"/>
      <c r="B115" s="90"/>
      <c r="C115" s="92"/>
      <c r="D115" s="64" t="s">
        <v>34</v>
      </c>
      <c r="E115" s="64"/>
      <c r="F115" s="68"/>
      <c r="G115" s="66" t="s">
        <v>25</v>
      </c>
      <c r="H115" s="67"/>
      <c r="I115" s="25">
        <f>F115*H115</f>
        <v>0</v>
      </c>
      <c r="J115" s="67"/>
      <c r="K115" s="67"/>
      <c r="L115" s="67"/>
      <c r="M115" s="5">
        <f>SUM(J115:L115)</f>
        <v>0</v>
      </c>
    </row>
    <row r="116" spans="1:13" ht="15.95" customHeight="1" x14ac:dyDescent="0.15">
      <c r="A116" s="90"/>
      <c r="B116" s="90"/>
      <c r="C116" s="92"/>
      <c r="D116" s="64" t="s">
        <v>35</v>
      </c>
      <c r="E116" s="64"/>
      <c r="F116" s="68"/>
      <c r="G116" s="66" t="s">
        <v>25</v>
      </c>
      <c r="H116" s="67"/>
      <c r="I116" s="25">
        <f>F116*H116</f>
        <v>0</v>
      </c>
      <c r="J116" s="67"/>
      <c r="K116" s="67"/>
      <c r="L116" s="67"/>
      <c r="M116" s="5">
        <f>SUM(J116:L116)</f>
        <v>0</v>
      </c>
    </row>
    <row r="117" spans="1:13" ht="15.95" customHeight="1" x14ac:dyDescent="0.15">
      <c r="A117" s="90"/>
      <c r="B117" s="90"/>
      <c r="C117" s="92"/>
      <c r="D117" s="64"/>
      <c r="E117" s="64"/>
      <c r="F117" s="65"/>
      <c r="G117" s="66"/>
      <c r="H117" s="67"/>
      <c r="I117" s="25">
        <f>F117*H117</f>
        <v>0</v>
      </c>
      <c r="J117" s="67"/>
      <c r="K117" s="67"/>
      <c r="L117" s="67"/>
      <c r="M117" s="5">
        <f>SUM(J117:L117)</f>
        <v>0</v>
      </c>
    </row>
    <row r="118" spans="1:13" ht="15.95" customHeight="1" x14ac:dyDescent="0.15">
      <c r="A118" s="90"/>
      <c r="B118" s="90"/>
      <c r="C118" s="92"/>
      <c r="D118" s="64"/>
      <c r="E118" s="64"/>
      <c r="F118" s="65"/>
      <c r="G118" s="66"/>
      <c r="H118" s="67"/>
      <c r="I118" s="25">
        <f>F118*H118</f>
        <v>0</v>
      </c>
      <c r="J118" s="67"/>
      <c r="K118" s="67"/>
      <c r="L118" s="67"/>
      <c r="M118" s="5">
        <f>SUM(J118:L118)</f>
        <v>0</v>
      </c>
    </row>
    <row r="119" spans="1:13" ht="15.95" customHeight="1" x14ac:dyDescent="0.15">
      <c r="A119" s="90"/>
      <c r="B119" s="90"/>
      <c r="C119" s="92"/>
      <c r="D119" s="64"/>
      <c r="E119" s="64"/>
      <c r="F119" s="65"/>
      <c r="G119" s="66"/>
      <c r="H119" s="67"/>
      <c r="I119" s="25">
        <f>F119*H119</f>
        <v>0</v>
      </c>
      <c r="J119" s="67"/>
      <c r="K119" s="67"/>
      <c r="L119" s="67"/>
      <c r="M119" s="5">
        <f>SUM(J119:L119)</f>
        <v>0</v>
      </c>
    </row>
    <row r="120" spans="1:13" ht="15.95" customHeight="1" x14ac:dyDescent="0.15">
      <c r="A120" s="90"/>
      <c r="B120" s="90"/>
      <c r="C120" s="93"/>
      <c r="D120" s="34" t="s">
        <v>2</v>
      </c>
      <c r="E120" s="37"/>
      <c r="F120" s="35"/>
      <c r="G120" s="36"/>
      <c r="H120" s="29"/>
      <c r="I120" s="27">
        <f>SUM(I115:I119)</f>
        <v>0</v>
      </c>
      <c r="J120" s="29">
        <f>SUM(J115:J119)</f>
        <v>0</v>
      </c>
      <c r="K120" s="29">
        <f t="shared" ref="K120:L120" si="15">SUM(K115:K119)</f>
        <v>0</v>
      </c>
      <c r="L120" s="29">
        <f t="shared" si="15"/>
        <v>0</v>
      </c>
      <c r="M120" s="6">
        <f>SUM(M115:M119)</f>
        <v>0</v>
      </c>
    </row>
    <row r="121" spans="1:13" s="4" customFormat="1" ht="26.1" customHeight="1" x14ac:dyDescent="0.15">
      <c r="A121" s="90"/>
      <c r="B121" s="90"/>
      <c r="C121" s="19" t="s">
        <v>30</v>
      </c>
      <c r="D121" s="12" t="s">
        <v>5</v>
      </c>
      <c r="E121" s="12" t="s">
        <v>42</v>
      </c>
      <c r="F121" s="12" t="s">
        <v>6</v>
      </c>
      <c r="G121" s="12" t="s">
        <v>1</v>
      </c>
      <c r="H121" s="20" t="s">
        <v>11</v>
      </c>
      <c r="I121" s="21" t="s">
        <v>7</v>
      </c>
      <c r="J121" s="22">
        <f>$J$100</f>
        <v>10</v>
      </c>
      <c r="K121" s="22">
        <f>$K$100</f>
        <v>11</v>
      </c>
      <c r="L121" s="22">
        <f>$L$100</f>
        <v>12</v>
      </c>
      <c r="M121" s="63" t="str">
        <f>"合計
（令和" &amp; J121 &amp; "～" &amp; L121 &amp; "年度）"</f>
        <v>合計
（令和10～12年度）</v>
      </c>
    </row>
    <row r="122" spans="1:13" ht="15.95" customHeight="1" x14ac:dyDescent="0.15">
      <c r="A122" s="90"/>
      <c r="B122" s="90"/>
      <c r="C122" s="92"/>
      <c r="D122" s="64" t="s">
        <v>58</v>
      </c>
      <c r="E122" s="64"/>
      <c r="F122" s="68"/>
      <c r="G122" s="66" t="s">
        <v>25</v>
      </c>
      <c r="H122" s="67"/>
      <c r="I122" s="25">
        <f>F122*H122</f>
        <v>0</v>
      </c>
      <c r="J122" s="67"/>
      <c r="K122" s="67"/>
      <c r="L122" s="67"/>
      <c r="M122" s="5">
        <f>SUM(J122:L122)</f>
        <v>0</v>
      </c>
    </row>
    <row r="123" spans="1:13" ht="15.95" customHeight="1" x14ac:dyDescent="0.15">
      <c r="A123" s="90"/>
      <c r="B123" s="90"/>
      <c r="C123" s="92"/>
      <c r="D123" s="64" t="s">
        <v>36</v>
      </c>
      <c r="E123" s="64"/>
      <c r="F123" s="68"/>
      <c r="G123" s="66" t="s">
        <v>25</v>
      </c>
      <c r="H123" s="67"/>
      <c r="I123" s="25">
        <f>F123*H123</f>
        <v>0</v>
      </c>
      <c r="J123" s="67"/>
      <c r="K123" s="67"/>
      <c r="L123" s="67"/>
      <c r="M123" s="5">
        <f>SUM(J123:L123)</f>
        <v>0</v>
      </c>
    </row>
    <row r="124" spans="1:13" ht="15.95" customHeight="1" x14ac:dyDescent="0.15">
      <c r="A124" s="90"/>
      <c r="B124" s="90"/>
      <c r="C124" s="92"/>
      <c r="D124" s="64"/>
      <c r="E124" s="64"/>
      <c r="F124" s="65"/>
      <c r="G124" s="66"/>
      <c r="H124" s="67"/>
      <c r="I124" s="25">
        <f>F124*H124</f>
        <v>0</v>
      </c>
      <c r="J124" s="67"/>
      <c r="K124" s="67"/>
      <c r="L124" s="67"/>
      <c r="M124" s="5">
        <f>SUM(J124:L124)</f>
        <v>0</v>
      </c>
    </row>
    <row r="125" spans="1:13" ht="15.95" customHeight="1" x14ac:dyDescent="0.15">
      <c r="A125" s="90"/>
      <c r="B125" s="90"/>
      <c r="C125" s="92"/>
      <c r="D125" s="64"/>
      <c r="E125" s="64"/>
      <c r="F125" s="65"/>
      <c r="G125" s="66"/>
      <c r="H125" s="67"/>
      <c r="I125" s="25">
        <f>F125*H125</f>
        <v>0</v>
      </c>
      <c r="J125" s="67"/>
      <c r="K125" s="67"/>
      <c r="L125" s="67"/>
      <c r="M125" s="5">
        <f>SUM(J125:L125)</f>
        <v>0</v>
      </c>
    </row>
    <row r="126" spans="1:13" ht="15.95" customHeight="1" x14ac:dyDescent="0.15">
      <c r="A126" s="90"/>
      <c r="B126" s="90"/>
      <c r="C126" s="92"/>
      <c r="D126" s="64"/>
      <c r="E126" s="64"/>
      <c r="F126" s="65"/>
      <c r="G126" s="66"/>
      <c r="H126" s="67"/>
      <c r="I126" s="25">
        <f>F126*H126</f>
        <v>0</v>
      </c>
      <c r="J126" s="67"/>
      <c r="K126" s="67"/>
      <c r="L126" s="67"/>
      <c r="M126" s="5">
        <f>SUM(J126:L126)</f>
        <v>0</v>
      </c>
    </row>
    <row r="127" spans="1:13" ht="15.95" customHeight="1" x14ac:dyDescent="0.15">
      <c r="A127" s="90"/>
      <c r="B127" s="91"/>
      <c r="C127" s="93"/>
      <c r="D127" s="34" t="s">
        <v>2</v>
      </c>
      <c r="E127" s="37"/>
      <c r="F127" s="35"/>
      <c r="G127" s="36"/>
      <c r="H127" s="29"/>
      <c r="I127" s="27">
        <f>SUM(I122:I126)</f>
        <v>0</v>
      </c>
      <c r="J127" s="29">
        <f>SUM(J122:J126)</f>
        <v>0</v>
      </c>
      <c r="K127" s="29">
        <f t="shared" ref="K127:L127" si="16">SUM(K122:K126)</f>
        <v>0</v>
      </c>
      <c r="L127" s="29">
        <f t="shared" si="16"/>
        <v>0</v>
      </c>
      <c r="M127" s="6">
        <f>SUM(M122:M126)</f>
        <v>0</v>
      </c>
    </row>
    <row r="128" spans="1:13" ht="15.95" customHeight="1" x14ac:dyDescent="0.15">
      <c r="A128" s="91"/>
      <c r="B128" s="94" t="s">
        <v>31</v>
      </c>
      <c r="C128" s="95"/>
      <c r="D128" s="95"/>
      <c r="E128" s="95"/>
      <c r="F128" s="95"/>
      <c r="G128" s="95"/>
      <c r="H128" s="95"/>
      <c r="I128" s="95"/>
      <c r="J128" s="95"/>
      <c r="K128" s="95"/>
      <c r="L128" s="96"/>
      <c r="M128" s="33">
        <f ca="1">SUMIF(D100:M127,"合計",M100:M127)</f>
        <v>0</v>
      </c>
    </row>
    <row r="129" spans="1:13" x14ac:dyDescent="0.15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4"/>
    </row>
    <row r="130" spans="1:13" ht="20.100000000000001" customHeight="1" x14ac:dyDescent="0.15">
      <c r="A130" s="14"/>
      <c r="B130" s="14"/>
      <c r="C130" s="14"/>
      <c r="D130" s="14"/>
      <c r="E130" s="41"/>
      <c r="F130" s="84" t="s">
        <v>39</v>
      </c>
      <c r="G130" s="85"/>
    </row>
    <row r="131" spans="1:13" ht="20.100000000000001" customHeight="1" x14ac:dyDescent="0.15">
      <c r="A131" s="14"/>
      <c r="B131" s="14"/>
      <c r="C131" s="14"/>
      <c r="D131" s="45"/>
      <c r="E131" s="43" t="s">
        <v>26</v>
      </c>
      <c r="F131" s="82">
        <f ca="1">$M99</f>
        <v>0</v>
      </c>
      <c r="G131" s="83"/>
    </row>
    <row r="132" spans="1:13" ht="19.5" customHeight="1" x14ac:dyDescent="0.15">
      <c r="D132" s="45"/>
      <c r="E132" s="43" t="s">
        <v>38</v>
      </c>
      <c r="F132" s="82">
        <f ca="1">$M128</f>
        <v>0</v>
      </c>
      <c r="G132" s="83"/>
      <c r="J132" s="1" t="s">
        <v>74</v>
      </c>
    </row>
    <row r="133" spans="1:13" ht="19.5" customHeight="1" x14ac:dyDescent="0.15">
      <c r="F133" s="84" t="s">
        <v>39</v>
      </c>
      <c r="G133" s="85"/>
      <c r="J133" s="22">
        <f>$J$100</f>
        <v>10</v>
      </c>
      <c r="K133" s="22">
        <f>$K$100</f>
        <v>11</v>
      </c>
      <c r="L133" s="22">
        <f>$L$100</f>
        <v>12</v>
      </c>
      <c r="M133" s="22" t="s">
        <v>2</v>
      </c>
    </row>
    <row r="134" spans="1:13" ht="19.5" customHeight="1" x14ac:dyDescent="0.15">
      <c r="E134" s="40" t="s">
        <v>78</v>
      </c>
      <c r="F134" s="80">
        <f ca="1">MAX(J134:L134)</f>
        <v>0</v>
      </c>
      <c r="G134" s="81"/>
      <c r="J134" s="59">
        <f ca="1">SUMIF($D100:J127,"合計",J100:J127)</f>
        <v>0</v>
      </c>
      <c r="K134" s="59">
        <f ca="1">SUMIF($D100:K127,"合計",K100:K127)</f>
        <v>0</v>
      </c>
      <c r="L134" s="59">
        <f ca="1">SUMIF($D100:L127,"合計",L100:L127)</f>
        <v>0</v>
      </c>
      <c r="M134" s="59">
        <f ca="1">SUMIF($D100:M127,"合計",M100:M127)</f>
        <v>0</v>
      </c>
    </row>
  </sheetData>
  <mergeCells count="48">
    <mergeCell ref="C65:C70"/>
    <mergeCell ref="C72:C77"/>
    <mergeCell ref="C115:C120"/>
    <mergeCell ref="C122:C127"/>
    <mergeCell ref="B128:L128"/>
    <mergeCell ref="B99:L99"/>
    <mergeCell ref="C79:C84"/>
    <mergeCell ref="C86:C91"/>
    <mergeCell ref="C93:C98"/>
    <mergeCell ref="C101:C106"/>
    <mergeCell ref="C108:C113"/>
    <mergeCell ref="B71:B98"/>
    <mergeCell ref="C30:C35"/>
    <mergeCell ref="C37:C42"/>
    <mergeCell ref="C44:C49"/>
    <mergeCell ref="C51:C56"/>
    <mergeCell ref="C58:C63"/>
    <mergeCell ref="A100:A128"/>
    <mergeCell ref="A8:A99"/>
    <mergeCell ref="F133:G133"/>
    <mergeCell ref="B8:B21"/>
    <mergeCell ref="B22:B35"/>
    <mergeCell ref="B36:B70"/>
    <mergeCell ref="B100:B106"/>
    <mergeCell ref="B107:B113"/>
    <mergeCell ref="B114:B127"/>
    <mergeCell ref="D14:H14"/>
    <mergeCell ref="D21:H21"/>
    <mergeCell ref="D28:H28"/>
    <mergeCell ref="D35:H35"/>
    <mergeCell ref="C9:C14"/>
    <mergeCell ref="C16:C21"/>
    <mergeCell ref="C23:C28"/>
    <mergeCell ref="F134:G134"/>
    <mergeCell ref="F132:G132"/>
    <mergeCell ref="F130:G130"/>
    <mergeCell ref="F131:G131"/>
    <mergeCell ref="K5:M5"/>
    <mergeCell ref="D70:H70"/>
    <mergeCell ref="D77:H77"/>
    <mergeCell ref="D84:H84"/>
    <mergeCell ref="D91:H91"/>
    <mergeCell ref="D98:H98"/>
    <mergeCell ref="L2:M3"/>
    <mergeCell ref="D42:H42"/>
    <mergeCell ref="D49:H49"/>
    <mergeCell ref="D56:H56"/>
    <mergeCell ref="D63:H63"/>
  </mergeCells>
  <phoneticPr fontId="3"/>
  <pageMargins left="0.39370078740157483" right="0.39370078740157483" top="0.39370078740157483" bottom="0.39370078740157483" header="0.35433070866141736" footer="0.35433070866141736"/>
  <pageSetup paperSize="8" scale="5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E3406-380E-46D6-9C58-E04099F4538A}">
  <sheetPr>
    <tabColor indexed="11"/>
    <pageSetUpPr fitToPage="1"/>
  </sheetPr>
  <dimension ref="A1:M134"/>
  <sheetViews>
    <sheetView showGridLines="0" view="pageBreakPreview" topLeftCell="A99" zoomScale="85" zoomScaleNormal="85" zoomScaleSheetLayoutView="85" workbookViewId="0">
      <selection activeCell="F131" sqref="F131:G131"/>
    </sheetView>
  </sheetViews>
  <sheetFormatPr defaultColWidth="9" defaultRowHeight="12" x14ac:dyDescent="0.15"/>
  <cols>
    <col min="1" max="1" width="7.5" style="1" customWidth="1"/>
    <col min="2" max="2" width="16.25" style="1" customWidth="1"/>
    <col min="3" max="3" width="17.5" style="1" customWidth="1"/>
    <col min="4" max="4" width="35" style="11" customWidth="1"/>
    <col min="5" max="5" width="27.5" style="11" customWidth="1"/>
    <col min="6" max="7" width="7.5" style="1" customWidth="1"/>
    <col min="8" max="12" width="13.625" style="1" customWidth="1"/>
    <col min="13" max="13" width="17.5" style="1" customWidth="1"/>
    <col min="14" max="16384" width="9" style="1"/>
  </cols>
  <sheetData>
    <row r="1" spans="1:13" ht="8.25" customHeight="1" thickBot="1" x14ac:dyDescent="0.2"/>
    <row r="2" spans="1:13" ht="19.5" thickBot="1" x14ac:dyDescent="0.25">
      <c r="A2" s="9" t="s">
        <v>17</v>
      </c>
      <c r="B2" s="9"/>
      <c r="D2" s="18"/>
      <c r="E2" s="17"/>
      <c r="J2" s="10" t="s">
        <v>13</v>
      </c>
      <c r="K2" s="86"/>
      <c r="L2" s="87"/>
      <c r="M2" s="88"/>
    </row>
    <row r="3" spans="1:13" ht="19.149999999999999" customHeight="1" x14ac:dyDescent="0.2">
      <c r="A3" s="2"/>
      <c r="B3" s="2"/>
      <c r="M3" s="10"/>
    </row>
    <row r="4" spans="1:13" x14ac:dyDescent="0.15">
      <c r="M4" s="3" t="s">
        <v>8</v>
      </c>
    </row>
    <row r="5" spans="1:13" s="4" customFormat="1" ht="26.1" customHeight="1" x14ac:dyDescent="0.15">
      <c r="A5" s="102" t="s">
        <v>22</v>
      </c>
      <c r="B5" s="105" t="s">
        <v>62</v>
      </c>
      <c r="C5" s="39" t="s">
        <v>63</v>
      </c>
      <c r="D5" s="12" t="s">
        <v>37</v>
      </c>
      <c r="E5" s="58" t="s">
        <v>41</v>
      </c>
      <c r="F5" s="12" t="s">
        <v>0</v>
      </c>
      <c r="G5" s="12" t="s">
        <v>1</v>
      </c>
      <c r="H5" s="20" t="s">
        <v>3</v>
      </c>
      <c r="I5" s="21" t="s">
        <v>7</v>
      </c>
      <c r="J5" s="22">
        <v>8</v>
      </c>
      <c r="K5" s="22">
        <f>J5+1</f>
        <v>9</v>
      </c>
      <c r="L5" s="22">
        <f>K5+1</f>
        <v>10</v>
      </c>
      <c r="M5" s="7" t="str">
        <f>"合計
（令和" &amp; J5 &amp; "～" &amp; L5 &amp; "年度）"</f>
        <v>合計
（令和8～10年度）</v>
      </c>
    </row>
    <row r="6" spans="1:13" ht="15.95" customHeight="1" x14ac:dyDescent="0.15">
      <c r="A6" s="103"/>
      <c r="B6" s="106"/>
      <c r="C6" s="16"/>
      <c r="D6" s="13" t="s">
        <v>64</v>
      </c>
      <c r="E6" s="13"/>
      <c r="F6" s="23">
        <v>1</v>
      </c>
      <c r="G6" s="42" t="s">
        <v>43</v>
      </c>
      <c r="H6" s="24">
        <v>11111</v>
      </c>
      <c r="I6" s="25">
        <f>F6*H6</f>
        <v>11111</v>
      </c>
      <c r="J6" s="24">
        <f>INT($F6*$H6*0.3)</f>
        <v>3333</v>
      </c>
      <c r="K6" s="24">
        <f>INT($F6*$H6*0.3)</f>
        <v>3333</v>
      </c>
      <c r="L6" s="24">
        <f>I6-J6-K6</f>
        <v>4445</v>
      </c>
      <c r="M6" s="5">
        <f>SUM(J6:L6)</f>
        <v>11111</v>
      </c>
    </row>
    <row r="7" spans="1:13" ht="15.95" customHeight="1" x14ac:dyDescent="0.15">
      <c r="A7" s="103"/>
      <c r="B7" s="106"/>
      <c r="C7" s="16"/>
      <c r="D7" s="13" t="s">
        <v>65</v>
      </c>
      <c r="E7" s="13"/>
      <c r="F7" s="23">
        <v>1</v>
      </c>
      <c r="G7" s="42" t="s">
        <v>43</v>
      </c>
      <c r="H7" s="24">
        <v>22222</v>
      </c>
      <c r="I7" s="25">
        <f>F7*H7</f>
        <v>22222</v>
      </c>
      <c r="J7" s="24">
        <f>INT($F7*$H7*0.3)</f>
        <v>6666</v>
      </c>
      <c r="K7" s="24">
        <f>INT($F7*$H7*0.3)</f>
        <v>6666</v>
      </c>
      <c r="L7" s="24">
        <f>I7-J7-K7</f>
        <v>8890</v>
      </c>
      <c r="M7" s="5">
        <f>SUM(J7:L7)</f>
        <v>22222</v>
      </c>
    </row>
    <row r="8" spans="1:13" ht="15.95" customHeight="1" x14ac:dyDescent="0.15">
      <c r="A8" s="103"/>
      <c r="B8" s="106"/>
      <c r="C8" s="16"/>
      <c r="D8" s="13"/>
      <c r="E8" s="13"/>
      <c r="F8" s="23"/>
      <c r="G8" s="13"/>
      <c r="H8" s="24"/>
      <c r="I8" s="25">
        <f>F8*H8</f>
        <v>0</v>
      </c>
      <c r="J8" s="24"/>
      <c r="K8" s="24"/>
      <c r="L8" s="24"/>
      <c r="M8" s="5">
        <f>SUM(J8:L8)</f>
        <v>0</v>
      </c>
    </row>
    <row r="9" spans="1:13" ht="15.95" customHeight="1" x14ac:dyDescent="0.15">
      <c r="A9" s="103"/>
      <c r="B9" s="106"/>
      <c r="C9" s="16"/>
      <c r="D9" s="13"/>
      <c r="E9" s="13"/>
      <c r="F9" s="23"/>
      <c r="G9" s="13"/>
      <c r="H9" s="24"/>
      <c r="I9" s="25">
        <f>F9*H9</f>
        <v>0</v>
      </c>
      <c r="J9" s="24"/>
      <c r="K9" s="24"/>
      <c r="L9" s="24"/>
      <c r="M9" s="5">
        <f>SUM(J9:L9)</f>
        <v>0</v>
      </c>
    </row>
    <row r="10" spans="1:13" ht="15.95" customHeight="1" x14ac:dyDescent="0.15">
      <c r="A10" s="103"/>
      <c r="B10" s="106"/>
      <c r="C10" s="16"/>
      <c r="D10" s="13"/>
      <c r="E10" s="13"/>
      <c r="F10" s="23"/>
      <c r="G10" s="13"/>
      <c r="H10" s="24"/>
      <c r="I10" s="25">
        <f>F10*H10</f>
        <v>0</v>
      </c>
      <c r="J10" s="24"/>
      <c r="K10" s="24"/>
      <c r="L10" s="24"/>
      <c r="M10" s="5">
        <f>SUM(J10:L10)</f>
        <v>0</v>
      </c>
    </row>
    <row r="11" spans="1:13" ht="15.95" customHeight="1" x14ac:dyDescent="0.15">
      <c r="A11" s="103"/>
      <c r="B11" s="106"/>
      <c r="C11" s="30"/>
      <c r="D11" s="34" t="s">
        <v>2</v>
      </c>
      <c r="E11" s="37"/>
      <c r="F11" s="35"/>
      <c r="G11" s="36"/>
      <c r="H11" s="29"/>
      <c r="I11" s="27">
        <f>SUM(I6:I10)</f>
        <v>33333</v>
      </c>
      <c r="J11" s="29">
        <f>SUM(J6:J10)</f>
        <v>9999</v>
      </c>
      <c r="K11" s="29">
        <f t="shared" ref="K11:L11" si="0">SUM(K6:K10)</f>
        <v>9999</v>
      </c>
      <c r="L11" s="29">
        <f t="shared" si="0"/>
        <v>13335</v>
      </c>
      <c r="M11" s="6">
        <f>SUM(M6:M10)</f>
        <v>33333</v>
      </c>
    </row>
    <row r="12" spans="1:13" s="4" customFormat="1" ht="26.1" customHeight="1" x14ac:dyDescent="0.15">
      <c r="A12" s="103"/>
      <c r="B12" s="106"/>
      <c r="C12" s="19" t="s">
        <v>66</v>
      </c>
      <c r="D12" s="12" t="s">
        <v>5</v>
      </c>
      <c r="E12" s="12" t="s">
        <v>42</v>
      </c>
      <c r="F12" s="12" t="s">
        <v>6</v>
      </c>
      <c r="G12" s="12" t="s">
        <v>1</v>
      </c>
      <c r="H12" s="20" t="s">
        <v>11</v>
      </c>
      <c r="I12" s="21" t="s">
        <v>7</v>
      </c>
      <c r="J12" s="22">
        <f>$J$5</f>
        <v>8</v>
      </c>
      <c r="K12" s="22">
        <f>$K$5</f>
        <v>9</v>
      </c>
      <c r="L12" s="22">
        <f>$L$5</f>
        <v>10</v>
      </c>
      <c r="M12" s="7" t="str">
        <f>"合計
（令和" &amp; J12 &amp; "～" &amp; L12 &amp; "年度）"</f>
        <v>合計
（令和8～10年度）</v>
      </c>
    </row>
    <row r="13" spans="1:13" ht="15.95" customHeight="1" x14ac:dyDescent="0.15">
      <c r="A13" s="103"/>
      <c r="B13" s="106"/>
      <c r="C13" s="16"/>
      <c r="D13" s="15"/>
      <c r="E13" s="15"/>
      <c r="F13" s="48">
        <v>3</v>
      </c>
      <c r="G13" s="42" t="s">
        <v>25</v>
      </c>
      <c r="H13" s="24">
        <v>81000</v>
      </c>
      <c r="I13" s="25">
        <f>F13*H13</f>
        <v>243000</v>
      </c>
      <c r="J13" s="24">
        <f>INT($F13*$H13*0.3)</f>
        <v>72900</v>
      </c>
      <c r="K13" s="24">
        <f>INT($F13*$H13*0.3)</f>
        <v>72900</v>
      </c>
      <c r="L13" s="24">
        <f>I13-J13-K13</f>
        <v>97200</v>
      </c>
      <c r="M13" s="5">
        <f>SUM(J13:L13)</f>
        <v>243000</v>
      </c>
    </row>
    <row r="14" spans="1:13" ht="15.95" customHeight="1" x14ac:dyDescent="0.15">
      <c r="A14" s="103"/>
      <c r="B14" s="106"/>
      <c r="C14" s="16"/>
      <c r="D14" s="13"/>
      <c r="E14" s="13"/>
      <c r="F14" s="23"/>
      <c r="G14" s="42"/>
      <c r="H14" s="24"/>
      <c r="I14" s="25">
        <f>F14*H14</f>
        <v>0</v>
      </c>
      <c r="J14" s="24"/>
      <c r="K14" s="24"/>
      <c r="L14" s="24"/>
      <c r="M14" s="5">
        <f>SUM(J14:L14)</f>
        <v>0</v>
      </c>
    </row>
    <row r="15" spans="1:13" ht="15.95" customHeight="1" x14ac:dyDescent="0.15">
      <c r="A15" s="103"/>
      <c r="B15" s="106"/>
      <c r="C15" s="16"/>
      <c r="D15" s="13"/>
      <c r="E15" s="13"/>
      <c r="F15" s="23"/>
      <c r="G15" s="42"/>
      <c r="H15" s="24"/>
      <c r="I15" s="25">
        <f>F15*H15</f>
        <v>0</v>
      </c>
      <c r="J15" s="24"/>
      <c r="K15" s="24"/>
      <c r="L15" s="24"/>
      <c r="M15" s="5">
        <f>SUM(J15:L15)</f>
        <v>0</v>
      </c>
    </row>
    <row r="16" spans="1:13" ht="15.95" customHeight="1" x14ac:dyDescent="0.15">
      <c r="A16" s="103"/>
      <c r="B16" s="106"/>
      <c r="C16" s="16"/>
      <c r="D16" s="13"/>
      <c r="E16" s="13"/>
      <c r="F16" s="23"/>
      <c r="G16" s="42"/>
      <c r="H16" s="24"/>
      <c r="I16" s="25">
        <f>F16*H16</f>
        <v>0</v>
      </c>
      <c r="J16" s="24"/>
      <c r="K16" s="24"/>
      <c r="L16" s="24"/>
      <c r="M16" s="5">
        <f>SUM(J16:L16)</f>
        <v>0</v>
      </c>
    </row>
    <row r="17" spans="1:13" ht="15.95" customHeight="1" x14ac:dyDescent="0.15">
      <c r="A17" s="103"/>
      <c r="B17" s="106"/>
      <c r="C17" s="16"/>
      <c r="D17" s="13"/>
      <c r="E17" s="13"/>
      <c r="F17" s="23"/>
      <c r="G17" s="42"/>
      <c r="H17" s="24"/>
      <c r="I17" s="25">
        <f>F17*H17</f>
        <v>0</v>
      </c>
      <c r="J17" s="24"/>
      <c r="K17" s="24"/>
      <c r="L17" s="24"/>
      <c r="M17" s="5">
        <f>SUM(J17:L17)</f>
        <v>0</v>
      </c>
    </row>
    <row r="18" spans="1:13" ht="15.95" customHeight="1" x14ac:dyDescent="0.15">
      <c r="A18" s="103"/>
      <c r="B18" s="107"/>
      <c r="C18" s="26"/>
      <c r="D18" s="34" t="s">
        <v>2</v>
      </c>
      <c r="E18" s="37"/>
      <c r="F18" s="35"/>
      <c r="G18" s="36"/>
      <c r="H18" s="29"/>
      <c r="I18" s="27">
        <f>SUM(I13:I17)</f>
        <v>243000</v>
      </c>
      <c r="J18" s="29">
        <f>SUM(J13:J17)</f>
        <v>72900</v>
      </c>
      <c r="K18" s="29">
        <f t="shared" ref="K18:L18" si="1">SUM(K13:K17)</f>
        <v>72900</v>
      </c>
      <c r="L18" s="29">
        <f t="shared" si="1"/>
        <v>97200</v>
      </c>
      <c r="M18" s="6">
        <f>SUM(M13:M17)</f>
        <v>243000</v>
      </c>
    </row>
    <row r="19" spans="1:13" s="4" customFormat="1" ht="26.1" customHeight="1" x14ac:dyDescent="0.15">
      <c r="A19" s="103"/>
      <c r="B19" s="105" t="s">
        <v>67</v>
      </c>
      <c r="C19" s="39" t="s">
        <v>68</v>
      </c>
      <c r="D19" s="12" t="s">
        <v>37</v>
      </c>
      <c r="E19" s="58" t="s">
        <v>41</v>
      </c>
      <c r="F19" s="12" t="s">
        <v>0</v>
      </c>
      <c r="G19" s="12" t="s">
        <v>1</v>
      </c>
      <c r="H19" s="20" t="s">
        <v>3</v>
      </c>
      <c r="I19" s="21" t="s">
        <v>7</v>
      </c>
      <c r="J19" s="22">
        <v>8</v>
      </c>
      <c r="K19" s="22">
        <f>J19+1</f>
        <v>9</v>
      </c>
      <c r="L19" s="22">
        <f>K19+1</f>
        <v>10</v>
      </c>
      <c r="M19" s="7" t="str">
        <f>"合計
（令和" &amp; J19 &amp; "～" &amp; L19 &amp; "年度）"</f>
        <v>合計
（令和8～10年度）</v>
      </c>
    </row>
    <row r="20" spans="1:13" ht="15.95" customHeight="1" x14ac:dyDescent="0.15">
      <c r="A20" s="103"/>
      <c r="B20" s="106"/>
      <c r="C20" s="16"/>
      <c r="D20" s="13"/>
      <c r="E20" s="13"/>
      <c r="F20" s="23">
        <v>1</v>
      </c>
      <c r="G20" s="42" t="s">
        <v>43</v>
      </c>
      <c r="H20" s="24">
        <v>33333</v>
      </c>
      <c r="I20" s="25">
        <f>F20*H20</f>
        <v>33333</v>
      </c>
      <c r="J20" s="24">
        <f>INT($F20*$H20*0.3)</f>
        <v>9999</v>
      </c>
      <c r="K20" s="24">
        <f>INT($F20*$H20*0.3)</f>
        <v>9999</v>
      </c>
      <c r="L20" s="24">
        <f>I20-J20-K20</f>
        <v>13335</v>
      </c>
      <c r="M20" s="5">
        <f>SUM(J20:L20)</f>
        <v>33333</v>
      </c>
    </row>
    <row r="21" spans="1:13" ht="15.95" customHeight="1" x14ac:dyDescent="0.15">
      <c r="A21" s="103"/>
      <c r="B21" s="106"/>
      <c r="C21" s="16"/>
      <c r="D21" s="13"/>
      <c r="E21" s="13"/>
      <c r="F21" s="23"/>
      <c r="G21" s="42"/>
      <c r="H21" s="24"/>
      <c r="I21" s="25">
        <f>F21*H21</f>
        <v>0</v>
      </c>
      <c r="J21" s="24"/>
      <c r="K21" s="24"/>
      <c r="L21" s="24"/>
      <c r="M21" s="5">
        <f>SUM(J21:L21)</f>
        <v>0</v>
      </c>
    </row>
    <row r="22" spans="1:13" ht="15.95" customHeight="1" x14ac:dyDescent="0.15">
      <c r="A22" s="103"/>
      <c r="B22" s="106"/>
      <c r="C22" s="16"/>
      <c r="D22" s="13"/>
      <c r="E22" s="13"/>
      <c r="F22" s="23"/>
      <c r="G22" s="13"/>
      <c r="H22" s="24"/>
      <c r="I22" s="25">
        <f>F22*H22</f>
        <v>0</v>
      </c>
      <c r="J22" s="24"/>
      <c r="K22" s="24"/>
      <c r="L22" s="24"/>
      <c r="M22" s="5">
        <f>SUM(J22:L22)</f>
        <v>0</v>
      </c>
    </row>
    <row r="23" spans="1:13" ht="15.95" customHeight="1" x14ac:dyDescent="0.15">
      <c r="A23" s="103"/>
      <c r="B23" s="106"/>
      <c r="C23" s="16"/>
      <c r="D23" s="13"/>
      <c r="E23" s="13"/>
      <c r="F23" s="23"/>
      <c r="G23" s="13"/>
      <c r="H23" s="24"/>
      <c r="I23" s="25">
        <f>F23*H23</f>
        <v>0</v>
      </c>
      <c r="J23" s="24"/>
      <c r="K23" s="24"/>
      <c r="L23" s="24"/>
      <c r="M23" s="5">
        <f>SUM(J23:L23)</f>
        <v>0</v>
      </c>
    </row>
    <row r="24" spans="1:13" ht="15.95" customHeight="1" x14ac:dyDescent="0.15">
      <c r="A24" s="103"/>
      <c r="B24" s="106"/>
      <c r="C24" s="16"/>
      <c r="D24" s="13"/>
      <c r="E24" s="13"/>
      <c r="F24" s="23"/>
      <c r="G24" s="13"/>
      <c r="H24" s="24"/>
      <c r="I24" s="25">
        <f>F24*H24</f>
        <v>0</v>
      </c>
      <c r="J24" s="24"/>
      <c r="K24" s="24"/>
      <c r="L24" s="24"/>
      <c r="M24" s="5">
        <f>SUM(J24:L24)</f>
        <v>0</v>
      </c>
    </row>
    <row r="25" spans="1:13" ht="15.95" customHeight="1" x14ac:dyDescent="0.15">
      <c r="A25" s="103"/>
      <c r="B25" s="106"/>
      <c r="C25" s="30"/>
      <c r="D25" s="34" t="s">
        <v>2</v>
      </c>
      <c r="E25" s="37"/>
      <c r="F25" s="35"/>
      <c r="G25" s="36"/>
      <c r="H25" s="29"/>
      <c r="I25" s="27">
        <f>SUM(I20:I24)</f>
        <v>33333</v>
      </c>
      <c r="J25" s="29">
        <f>SUM(J20:J24)</f>
        <v>9999</v>
      </c>
      <c r="K25" s="29">
        <f t="shared" ref="K25:L25" si="2">SUM(K20:K24)</f>
        <v>9999</v>
      </c>
      <c r="L25" s="29">
        <f t="shared" si="2"/>
        <v>13335</v>
      </c>
      <c r="M25" s="6">
        <f>SUM(M20:M24)</f>
        <v>33333</v>
      </c>
    </row>
    <row r="26" spans="1:13" s="4" customFormat="1" ht="26.1" customHeight="1" x14ac:dyDescent="0.15">
      <c r="A26" s="103"/>
      <c r="B26" s="106"/>
      <c r="C26" s="19" t="s">
        <v>69</v>
      </c>
      <c r="D26" s="12" t="s">
        <v>5</v>
      </c>
      <c r="E26" s="12" t="s">
        <v>42</v>
      </c>
      <c r="F26" s="12" t="s">
        <v>6</v>
      </c>
      <c r="G26" s="12" t="s">
        <v>1</v>
      </c>
      <c r="H26" s="20" t="s">
        <v>11</v>
      </c>
      <c r="I26" s="21" t="s">
        <v>7</v>
      </c>
      <c r="J26" s="22">
        <f>$J$5</f>
        <v>8</v>
      </c>
      <c r="K26" s="22">
        <f>$K$5</f>
        <v>9</v>
      </c>
      <c r="L26" s="22">
        <f>$L$5</f>
        <v>10</v>
      </c>
      <c r="M26" s="7" t="str">
        <f>"合計
（令和" &amp; J26 &amp; "～" &amp; L26 &amp; "年度）"</f>
        <v>合計
（令和8～10年度）</v>
      </c>
    </row>
    <row r="27" spans="1:13" ht="15.95" customHeight="1" x14ac:dyDescent="0.15">
      <c r="A27" s="103"/>
      <c r="B27" s="106"/>
      <c r="C27" s="16"/>
      <c r="D27" s="15"/>
      <c r="E27" s="15"/>
      <c r="F27" s="48">
        <v>2</v>
      </c>
      <c r="G27" s="42" t="s">
        <v>25</v>
      </c>
      <c r="H27" s="24">
        <v>81000</v>
      </c>
      <c r="I27" s="25">
        <f>F27*H27</f>
        <v>162000</v>
      </c>
      <c r="J27" s="24">
        <f>INT($F27*$H27*0.3)</f>
        <v>48600</v>
      </c>
      <c r="K27" s="24">
        <f>INT($F27*$H27*0.3)</f>
        <v>48600</v>
      </c>
      <c r="L27" s="24">
        <f>I27-J27-K27</f>
        <v>64800</v>
      </c>
      <c r="M27" s="5">
        <f>SUM(J27:L27)</f>
        <v>162000</v>
      </c>
    </row>
    <row r="28" spans="1:13" ht="15.95" customHeight="1" x14ac:dyDescent="0.15">
      <c r="A28" s="103"/>
      <c r="B28" s="106"/>
      <c r="C28" s="16"/>
      <c r="D28" s="13"/>
      <c r="E28" s="13"/>
      <c r="F28" s="23"/>
      <c r="G28" s="42"/>
      <c r="H28" s="24"/>
      <c r="I28" s="25">
        <f>F28*H28</f>
        <v>0</v>
      </c>
      <c r="J28" s="24"/>
      <c r="K28" s="24"/>
      <c r="L28" s="24"/>
      <c r="M28" s="5">
        <f>SUM(J28:L28)</f>
        <v>0</v>
      </c>
    </row>
    <row r="29" spans="1:13" ht="15.95" customHeight="1" x14ac:dyDescent="0.15">
      <c r="A29" s="103"/>
      <c r="B29" s="106"/>
      <c r="C29" s="16"/>
      <c r="D29" s="13"/>
      <c r="E29" s="13"/>
      <c r="F29" s="23"/>
      <c r="G29" s="42"/>
      <c r="H29" s="24"/>
      <c r="I29" s="25">
        <f>F29*H29</f>
        <v>0</v>
      </c>
      <c r="J29" s="24"/>
      <c r="K29" s="24"/>
      <c r="L29" s="24"/>
      <c r="M29" s="5">
        <f>SUM(J29:L29)</f>
        <v>0</v>
      </c>
    </row>
    <row r="30" spans="1:13" ht="15.95" customHeight="1" x14ac:dyDescent="0.15">
      <c r="A30" s="103"/>
      <c r="B30" s="106"/>
      <c r="C30" s="16"/>
      <c r="D30" s="13"/>
      <c r="E30" s="13"/>
      <c r="F30" s="23"/>
      <c r="G30" s="42"/>
      <c r="H30" s="24"/>
      <c r="I30" s="25">
        <f>F30*H30</f>
        <v>0</v>
      </c>
      <c r="J30" s="24"/>
      <c r="K30" s="24"/>
      <c r="L30" s="24"/>
      <c r="M30" s="5">
        <f>SUM(J30:L30)</f>
        <v>0</v>
      </c>
    </row>
    <row r="31" spans="1:13" ht="15.95" customHeight="1" x14ac:dyDescent="0.15">
      <c r="A31" s="103"/>
      <c r="B31" s="106"/>
      <c r="C31" s="16"/>
      <c r="D31" s="13"/>
      <c r="E31" s="13"/>
      <c r="F31" s="23"/>
      <c r="G31" s="42"/>
      <c r="H31" s="24"/>
      <c r="I31" s="25">
        <f>F31*H31</f>
        <v>0</v>
      </c>
      <c r="J31" s="24"/>
      <c r="K31" s="24"/>
      <c r="L31" s="24"/>
      <c r="M31" s="5">
        <f>SUM(J31:L31)</f>
        <v>0</v>
      </c>
    </row>
    <row r="32" spans="1:13" ht="15.95" customHeight="1" x14ac:dyDescent="0.15">
      <c r="A32" s="103"/>
      <c r="B32" s="107"/>
      <c r="C32" s="26"/>
      <c r="D32" s="34" t="s">
        <v>2</v>
      </c>
      <c r="E32" s="37"/>
      <c r="F32" s="35"/>
      <c r="G32" s="36"/>
      <c r="H32" s="29"/>
      <c r="I32" s="27">
        <f>SUM(I27:I31)</f>
        <v>162000</v>
      </c>
      <c r="J32" s="29">
        <f>SUM(J27:J31)</f>
        <v>48600</v>
      </c>
      <c r="K32" s="29">
        <f t="shared" ref="K32:L32" si="3">SUM(K27:K31)</f>
        <v>48600</v>
      </c>
      <c r="L32" s="29">
        <f t="shared" si="3"/>
        <v>64800</v>
      </c>
      <c r="M32" s="6">
        <f>SUM(M27:M31)</f>
        <v>162000</v>
      </c>
    </row>
    <row r="33" spans="1:13" s="4" customFormat="1" ht="26.1" customHeight="1" x14ac:dyDescent="0.15">
      <c r="A33" s="103"/>
      <c r="B33" s="105" t="s">
        <v>33</v>
      </c>
      <c r="C33" s="39" t="s">
        <v>56</v>
      </c>
      <c r="D33" s="12" t="s">
        <v>37</v>
      </c>
      <c r="E33" s="58" t="s">
        <v>41</v>
      </c>
      <c r="F33" s="12" t="s">
        <v>0</v>
      </c>
      <c r="G33" s="12" t="s">
        <v>1</v>
      </c>
      <c r="H33" s="20" t="s">
        <v>3</v>
      </c>
      <c r="I33" s="21" t="s">
        <v>7</v>
      </c>
      <c r="J33" s="22">
        <v>8</v>
      </c>
      <c r="K33" s="22">
        <f>J33+1</f>
        <v>9</v>
      </c>
      <c r="L33" s="22">
        <f>K33+1</f>
        <v>10</v>
      </c>
      <c r="M33" s="7" t="str">
        <f>"合計
（令和" &amp; J33 &amp; "～" &amp; L33 &amp; "年度）"</f>
        <v>合計
（令和8～10年度）</v>
      </c>
    </row>
    <row r="34" spans="1:13" ht="15.95" customHeight="1" x14ac:dyDescent="0.15">
      <c r="A34" s="103"/>
      <c r="B34" s="106"/>
      <c r="C34" s="16"/>
      <c r="D34" s="13" t="s">
        <v>20</v>
      </c>
      <c r="E34" s="13"/>
      <c r="F34" s="23">
        <v>1</v>
      </c>
      <c r="G34" s="42" t="s">
        <v>43</v>
      </c>
      <c r="H34" s="24">
        <v>44444</v>
      </c>
      <c r="I34" s="25">
        <f>F34*H34</f>
        <v>44444</v>
      </c>
      <c r="J34" s="24">
        <f>INT($F34*$H34*0.3)</f>
        <v>13333</v>
      </c>
      <c r="K34" s="24">
        <f>INT($F34*$H34*0.3)</f>
        <v>13333</v>
      </c>
      <c r="L34" s="24">
        <f>I34-J34-K34</f>
        <v>17778</v>
      </c>
      <c r="M34" s="5">
        <f>SUM(J34:L34)</f>
        <v>44444</v>
      </c>
    </row>
    <row r="35" spans="1:13" ht="15.95" customHeight="1" x14ac:dyDescent="0.15">
      <c r="A35" s="103"/>
      <c r="B35" s="106"/>
      <c r="C35" s="16"/>
      <c r="D35" s="13" t="s">
        <v>21</v>
      </c>
      <c r="E35" s="13"/>
      <c r="F35" s="23">
        <v>1</v>
      </c>
      <c r="G35" s="42" t="s">
        <v>43</v>
      </c>
      <c r="H35" s="24">
        <v>55555</v>
      </c>
      <c r="I35" s="25">
        <f>F35*H35</f>
        <v>55555</v>
      </c>
      <c r="J35" s="24">
        <f>INT($F35*$H35*0.3)</f>
        <v>16666</v>
      </c>
      <c r="K35" s="24">
        <f>INT($F35*$H35*0.3)</f>
        <v>16666</v>
      </c>
      <c r="L35" s="24">
        <f>I35-J35-K35</f>
        <v>22223</v>
      </c>
      <c r="M35" s="5">
        <f>SUM(J35:L35)</f>
        <v>55555</v>
      </c>
    </row>
    <row r="36" spans="1:13" ht="15.95" customHeight="1" x14ac:dyDescent="0.15">
      <c r="A36" s="103"/>
      <c r="B36" s="106"/>
      <c r="C36" s="16"/>
      <c r="D36" s="13"/>
      <c r="E36" s="13"/>
      <c r="F36" s="23"/>
      <c r="G36" s="13"/>
      <c r="H36" s="24"/>
      <c r="I36" s="25">
        <f>F36*H36</f>
        <v>0</v>
      </c>
      <c r="J36" s="24"/>
      <c r="K36" s="24"/>
      <c r="L36" s="24"/>
      <c r="M36" s="5">
        <f>SUM(J36:L36)</f>
        <v>0</v>
      </c>
    </row>
    <row r="37" spans="1:13" ht="15.95" customHeight="1" x14ac:dyDescent="0.15">
      <c r="A37" s="103"/>
      <c r="B37" s="106"/>
      <c r="C37" s="16"/>
      <c r="D37" s="13"/>
      <c r="E37" s="13"/>
      <c r="F37" s="23"/>
      <c r="G37" s="13"/>
      <c r="H37" s="24"/>
      <c r="I37" s="25">
        <f>F37*H37</f>
        <v>0</v>
      </c>
      <c r="J37" s="24"/>
      <c r="K37" s="24"/>
      <c r="L37" s="24"/>
      <c r="M37" s="5">
        <f>SUM(J37:L37)</f>
        <v>0</v>
      </c>
    </row>
    <row r="38" spans="1:13" ht="15.95" customHeight="1" x14ac:dyDescent="0.15">
      <c r="A38" s="103"/>
      <c r="B38" s="106"/>
      <c r="C38" s="16"/>
      <c r="D38" s="13"/>
      <c r="E38" s="13"/>
      <c r="F38" s="23"/>
      <c r="G38" s="13"/>
      <c r="H38" s="24"/>
      <c r="I38" s="25">
        <f>F38*H38</f>
        <v>0</v>
      </c>
      <c r="J38" s="24"/>
      <c r="K38" s="24"/>
      <c r="L38" s="24"/>
      <c r="M38" s="5">
        <f>SUM(J38:L38)</f>
        <v>0</v>
      </c>
    </row>
    <row r="39" spans="1:13" ht="15.95" customHeight="1" x14ac:dyDescent="0.15">
      <c r="A39" s="103"/>
      <c r="B39" s="106"/>
      <c r="C39" s="30"/>
      <c r="D39" s="34" t="s">
        <v>2</v>
      </c>
      <c r="E39" s="37"/>
      <c r="F39" s="35"/>
      <c r="G39" s="36"/>
      <c r="H39" s="29"/>
      <c r="I39" s="27">
        <f>SUM(I34:I38)</f>
        <v>99999</v>
      </c>
      <c r="J39" s="29">
        <f>SUM(J34:J38)</f>
        <v>29999</v>
      </c>
      <c r="K39" s="29">
        <f t="shared" ref="K39:L39" si="4">SUM(K34:K38)</f>
        <v>29999</v>
      </c>
      <c r="L39" s="29">
        <f t="shared" si="4"/>
        <v>40001</v>
      </c>
      <c r="M39" s="6">
        <f>SUM(M34:M38)</f>
        <v>99999</v>
      </c>
    </row>
    <row r="40" spans="1:13" s="4" customFormat="1" ht="26.1" customHeight="1" x14ac:dyDescent="0.15">
      <c r="A40" s="103"/>
      <c r="B40" s="106"/>
      <c r="C40" s="19" t="s">
        <v>4</v>
      </c>
      <c r="D40" s="12" t="s">
        <v>16</v>
      </c>
      <c r="E40" s="12" t="s">
        <v>42</v>
      </c>
      <c r="F40" s="12" t="s">
        <v>6</v>
      </c>
      <c r="G40" s="12" t="s">
        <v>1</v>
      </c>
      <c r="H40" s="20" t="s">
        <v>11</v>
      </c>
      <c r="I40" s="21" t="s">
        <v>7</v>
      </c>
      <c r="J40" s="22">
        <f>$J$5</f>
        <v>8</v>
      </c>
      <c r="K40" s="22">
        <f>$K$5</f>
        <v>9</v>
      </c>
      <c r="L40" s="22">
        <f>$L$5</f>
        <v>10</v>
      </c>
      <c r="M40" s="7" t="str">
        <f>"合計
（令和" &amp; J40 &amp; "～" &amp; L40 &amp; "年度）"</f>
        <v>合計
（令和8～10年度）</v>
      </c>
    </row>
    <row r="41" spans="1:13" ht="15.95" customHeight="1" x14ac:dyDescent="0.15">
      <c r="A41" s="103"/>
      <c r="B41" s="106"/>
      <c r="C41" s="16"/>
      <c r="D41" s="15" t="s">
        <v>50</v>
      </c>
      <c r="E41" s="15"/>
      <c r="F41" s="48">
        <v>10</v>
      </c>
      <c r="G41" s="42" t="s">
        <v>25</v>
      </c>
      <c r="H41" s="24">
        <v>81000</v>
      </c>
      <c r="I41" s="25">
        <f>F41*H41</f>
        <v>810000</v>
      </c>
      <c r="J41" s="24">
        <f>INT($F41*$H41*0.3)</f>
        <v>243000</v>
      </c>
      <c r="K41" s="24">
        <f>INT($F41*$H41*0.3)</f>
        <v>243000</v>
      </c>
      <c r="L41" s="24">
        <f>I41-J41-K41</f>
        <v>324000</v>
      </c>
      <c r="M41" s="5">
        <f>SUM(J41:L41)</f>
        <v>810000</v>
      </c>
    </row>
    <row r="42" spans="1:13" ht="15.95" customHeight="1" x14ac:dyDescent="0.15">
      <c r="A42" s="103"/>
      <c r="B42" s="106"/>
      <c r="C42" s="16"/>
      <c r="D42" s="13"/>
      <c r="E42" s="13"/>
      <c r="F42" s="23"/>
      <c r="G42" s="42"/>
      <c r="H42" s="24"/>
      <c r="I42" s="25">
        <f>F42*H42</f>
        <v>0</v>
      </c>
      <c r="J42" s="24"/>
      <c r="K42" s="24"/>
      <c r="L42" s="24"/>
      <c r="M42" s="5">
        <f>SUM(J42:L42)</f>
        <v>0</v>
      </c>
    </row>
    <row r="43" spans="1:13" ht="15.95" customHeight="1" x14ac:dyDescent="0.15">
      <c r="A43" s="103"/>
      <c r="B43" s="106"/>
      <c r="C43" s="16"/>
      <c r="D43" s="13"/>
      <c r="E43" s="13"/>
      <c r="F43" s="23"/>
      <c r="G43" s="42"/>
      <c r="H43" s="24"/>
      <c r="I43" s="25">
        <f>F43*H43</f>
        <v>0</v>
      </c>
      <c r="J43" s="24"/>
      <c r="K43" s="24"/>
      <c r="L43" s="24"/>
      <c r="M43" s="5">
        <f>SUM(J43:L43)</f>
        <v>0</v>
      </c>
    </row>
    <row r="44" spans="1:13" ht="15.95" customHeight="1" x14ac:dyDescent="0.15">
      <c r="A44" s="103"/>
      <c r="B44" s="106"/>
      <c r="C44" s="16"/>
      <c r="D44" s="13"/>
      <c r="E44" s="13"/>
      <c r="F44" s="23"/>
      <c r="G44" s="42"/>
      <c r="H44" s="24"/>
      <c r="I44" s="25">
        <f>F44*H44</f>
        <v>0</v>
      </c>
      <c r="J44" s="24"/>
      <c r="K44" s="24"/>
      <c r="L44" s="24"/>
      <c r="M44" s="5">
        <f>SUM(J44:L44)</f>
        <v>0</v>
      </c>
    </row>
    <row r="45" spans="1:13" ht="15.95" customHeight="1" x14ac:dyDescent="0.15">
      <c r="A45" s="103"/>
      <c r="B45" s="106"/>
      <c r="C45" s="16"/>
      <c r="D45" s="13"/>
      <c r="E45" s="13"/>
      <c r="F45" s="23"/>
      <c r="G45" s="42"/>
      <c r="H45" s="24"/>
      <c r="I45" s="25">
        <f>F45*H45</f>
        <v>0</v>
      </c>
      <c r="J45" s="24"/>
      <c r="K45" s="24"/>
      <c r="L45" s="24"/>
      <c r="M45" s="5">
        <f>SUM(J45:L45)</f>
        <v>0</v>
      </c>
    </row>
    <row r="46" spans="1:13" ht="15.95" customHeight="1" x14ac:dyDescent="0.15">
      <c r="A46" s="103"/>
      <c r="B46" s="106"/>
      <c r="C46" s="26"/>
      <c r="D46" s="34" t="s">
        <v>2</v>
      </c>
      <c r="E46" s="37"/>
      <c r="F46" s="35"/>
      <c r="G46" s="36"/>
      <c r="H46" s="29"/>
      <c r="I46" s="27">
        <f>SUM(I41:I45)</f>
        <v>810000</v>
      </c>
      <c r="J46" s="29">
        <f>SUM(J41:J45)</f>
        <v>243000</v>
      </c>
      <c r="K46" s="29">
        <f t="shared" ref="K46:L46" si="5">SUM(K41:K45)</f>
        <v>243000</v>
      </c>
      <c r="L46" s="29">
        <f t="shared" si="5"/>
        <v>324000</v>
      </c>
      <c r="M46" s="6">
        <f>SUM(M41:M45)</f>
        <v>810000</v>
      </c>
    </row>
    <row r="47" spans="1:13" s="4" customFormat="1" ht="26.1" customHeight="1" x14ac:dyDescent="0.15">
      <c r="A47" s="103"/>
      <c r="B47" s="106"/>
      <c r="C47" s="19" t="s">
        <v>9</v>
      </c>
      <c r="D47" s="12" t="s">
        <v>40</v>
      </c>
      <c r="E47" s="12" t="s">
        <v>42</v>
      </c>
      <c r="F47" s="12" t="s">
        <v>6</v>
      </c>
      <c r="G47" s="12" t="s">
        <v>1</v>
      </c>
      <c r="H47" s="20" t="s">
        <v>11</v>
      </c>
      <c r="I47" s="21" t="s">
        <v>7</v>
      </c>
      <c r="J47" s="22">
        <f>$J$5</f>
        <v>8</v>
      </c>
      <c r="K47" s="22">
        <f>$K$5</f>
        <v>9</v>
      </c>
      <c r="L47" s="22">
        <f>$L$5</f>
        <v>10</v>
      </c>
      <c r="M47" s="7" t="str">
        <f>"合計
（令和" &amp; J47 &amp; "～" &amp; L47 &amp; "年度）"</f>
        <v>合計
（令和8～10年度）</v>
      </c>
    </row>
    <row r="48" spans="1:13" ht="32.25" customHeight="1" x14ac:dyDescent="0.15">
      <c r="A48" s="103"/>
      <c r="B48" s="106"/>
      <c r="C48" s="16"/>
      <c r="D48" s="13" t="s">
        <v>51</v>
      </c>
      <c r="E48" s="13"/>
      <c r="F48" s="48">
        <v>8</v>
      </c>
      <c r="G48" s="42" t="s">
        <v>25</v>
      </c>
      <c r="H48" s="24">
        <v>81000</v>
      </c>
      <c r="I48" s="25">
        <f>F48*H48</f>
        <v>648000</v>
      </c>
      <c r="J48" s="24">
        <f>INT($F48*$H48*0.3)</f>
        <v>194400</v>
      </c>
      <c r="K48" s="24">
        <f>INT($F48*$H48*0.3)</f>
        <v>194400</v>
      </c>
      <c r="L48" s="24">
        <f>I48-J48-K48</f>
        <v>259200</v>
      </c>
      <c r="M48" s="5">
        <f>SUM(J48:L48)</f>
        <v>648000</v>
      </c>
    </row>
    <row r="49" spans="1:13" ht="15.95" customHeight="1" x14ac:dyDescent="0.15">
      <c r="A49" s="103"/>
      <c r="B49" s="106"/>
      <c r="C49" s="16"/>
      <c r="D49" s="13"/>
      <c r="E49" s="13"/>
      <c r="F49" s="23"/>
      <c r="G49" s="42"/>
      <c r="H49" s="24"/>
      <c r="I49" s="25">
        <f>F49*H49</f>
        <v>0</v>
      </c>
      <c r="J49" s="24"/>
      <c r="K49" s="24"/>
      <c r="L49" s="24"/>
      <c r="M49" s="5">
        <f>SUM(J49:L49)</f>
        <v>0</v>
      </c>
    </row>
    <row r="50" spans="1:13" ht="15.95" customHeight="1" x14ac:dyDescent="0.15">
      <c r="A50" s="103"/>
      <c r="B50" s="106"/>
      <c r="C50" s="16"/>
      <c r="D50" s="13"/>
      <c r="E50" s="13"/>
      <c r="F50" s="23"/>
      <c r="G50" s="42"/>
      <c r="H50" s="24"/>
      <c r="I50" s="25">
        <f>F50*H50</f>
        <v>0</v>
      </c>
      <c r="J50" s="24"/>
      <c r="K50" s="24"/>
      <c r="L50" s="24"/>
      <c r="M50" s="5">
        <f>SUM(J50:L50)</f>
        <v>0</v>
      </c>
    </row>
    <row r="51" spans="1:13" ht="15.95" customHeight="1" x14ac:dyDescent="0.15">
      <c r="A51" s="103"/>
      <c r="B51" s="106"/>
      <c r="C51" s="16"/>
      <c r="D51" s="13"/>
      <c r="E51" s="13"/>
      <c r="F51" s="23"/>
      <c r="G51" s="42"/>
      <c r="H51" s="24"/>
      <c r="I51" s="25">
        <f>F51*H51</f>
        <v>0</v>
      </c>
      <c r="J51" s="24"/>
      <c r="K51" s="24"/>
      <c r="L51" s="24"/>
      <c r="M51" s="5">
        <f>SUM(J51:L51)</f>
        <v>0</v>
      </c>
    </row>
    <row r="52" spans="1:13" ht="15.95" customHeight="1" x14ac:dyDescent="0.15">
      <c r="A52" s="103"/>
      <c r="B52" s="106"/>
      <c r="C52" s="16"/>
      <c r="D52" s="13"/>
      <c r="E52" s="13"/>
      <c r="F52" s="23"/>
      <c r="G52" s="42"/>
      <c r="H52" s="24"/>
      <c r="I52" s="25">
        <f>F52*H52</f>
        <v>0</v>
      </c>
      <c r="J52" s="24"/>
      <c r="K52" s="24"/>
      <c r="L52" s="24"/>
      <c r="M52" s="5">
        <f>SUM(J52:L52)</f>
        <v>0</v>
      </c>
    </row>
    <row r="53" spans="1:13" ht="15.95" customHeight="1" x14ac:dyDescent="0.15">
      <c r="A53" s="103"/>
      <c r="B53" s="106"/>
      <c r="C53" s="26"/>
      <c r="D53" s="34" t="s">
        <v>2</v>
      </c>
      <c r="E53" s="37"/>
      <c r="F53" s="35"/>
      <c r="G53" s="36"/>
      <c r="H53" s="29"/>
      <c r="I53" s="27">
        <f>SUM(I48:I52)</f>
        <v>648000</v>
      </c>
      <c r="J53" s="29">
        <f>SUM(J48:J52)</f>
        <v>194400</v>
      </c>
      <c r="K53" s="29">
        <f t="shared" ref="K53:L53" si="6">SUM(K48:K52)</f>
        <v>194400</v>
      </c>
      <c r="L53" s="29">
        <f t="shared" si="6"/>
        <v>259200</v>
      </c>
      <c r="M53" s="6">
        <f>SUM(M48:M52)</f>
        <v>648000</v>
      </c>
    </row>
    <row r="54" spans="1:13" s="4" customFormat="1" ht="26.1" customHeight="1" x14ac:dyDescent="0.15">
      <c r="A54" s="103"/>
      <c r="B54" s="106"/>
      <c r="C54" s="19" t="s">
        <v>10</v>
      </c>
      <c r="D54" s="12" t="s">
        <v>15</v>
      </c>
      <c r="E54" s="12" t="s">
        <v>42</v>
      </c>
      <c r="F54" s="12" t="s">
        <v>6</v>
      </c>
      <c r="G54" s="12" t="s">
        <v>1</v>
      </c>
      <c r="H54" s="20" t="s">
        <v>11</v>
      </c>
      <c r="I54" s="21" t="s">
        <v>7</v>
      </c>
      <c r="J54" s="22">
        <f>$J$5</f>
        <v>8</v>
      </c>
      <c r="K54" s="22">
        <f>$K$5</f>
        <v>9</v>
      </c>
      <c r="L54" s="22">
        <f>$L$5</f>
        <v>10</v>
      </c>
      <c r="M54" s="7" t="str">
        <f>"合計
（令和" &amp; J54 &amp; "～" &amp; L54 &amp; "年度）"</f>
        <v>合計
（令和8～10年度）</v>
      </c>
    </row>
    <row r="55" spans="1:13" ht="45" customHeight="1" x14ac:dyDescent="0.15">
      <c r="A55" s="103"/>
      <c r="B55" s="106"/>
      <c r="C55" s="16"/>
      <c r="D55" s="13" t="s">
        <v>52</v>
      </c>
      <c r="E55" s="13"/>
      <c r="F55" s="48">
        <v>7</v>
      </c>
      <c r="G55" s="42" t="s">
        <v>25</v>
      </c>
      <c r="H55" s="49">
        <v>81000</v>
      </c>
      <c r="I55" s="25">
        <f>F55*H55</f>
        <v>567000</v>
      </c>
      <c r="J55" s="24">
        <f>INT($F55*$H55*0.3)</f>
        <v>170100</v>
      </c>
      <c r="K55" s="24">
        <f>INT($F55*$H55*0.3)</f>
        <v>170100</v>
      </c>
      <c r="L55" s="24">
        <f>I55-J55-K55</f>
        <v>226800</v>
      </c>
      <c r="M55" s="5">
        <f>SUM(J55:L55)</f>
        <v>567000</v>
      </c>
    </row>
    <row r="56" spans="1:13" ht="15.95" customHeight="1" x14ac:dyDescent="0.15">
      <c r="A56" s="103"/>
      <c r="B56" s="106"/>
      <c r="C56" s="16"/>
      <c r="D56" s="13"/>
      <c r="E56" s="13"/>
      <c r="F56" s="23"/>
      <c r="G56" s="42"/>
      <c r="H56" s="24"/>
      <c r="I56" s="25">
        <f>F56*H56</f>
        <v>0</v>
      </c>
      <c r="J56" s="24"/>
      <c r="K56" s="24"/>
      <c r="L56" s="24"/>
      <c r="M56" s="5">
        <f>SUM(J56:L56)</f>
        <v>0</v>
      </c>
    </row>
    <row r="57" spans="1:13" ht="15.95" customHeight="1" x14ac:dyDescent="0.15">
      <c r="A57" s="103"/>
      <c r="B57" s="106"/>
      <c r="C57" s="16"/>
      <c r="D57" s="13"/>
      <c r="E57" s="13"/>
      <c r="F57" s="23"/>
      <c r="G57" s="42"/>
      <c r="H57" s="24"/>
      <c r="I57" s="25">
        <f>F57*H57</f>
        <v>0</v>
      </c>
      <c r="J57" s="24"/>
      <c r="K57" s="24"/>
      <c r="L57" s="24"/>
      <c r="M57" s="5">
        <f>SUM(J57:L57)</f>
        <v>0</v>
      </c>
    </row>
    <row r="58" spans="1:13" ht="15.95" customHeight="1" x14ac:dyDescent="0.15">
      <c r="A58" s="103"/>
      <c r="B58" s="106"/>
      <c r="C58" s="16"/>
      <c r="D58" s="13"/>
      <c r="E58" s="13"/>
      <c r="F58" s="23"/>
      <c r="G58" s="42"/>
      <c r="H58" s="24"/>
      <c r="I58" s="25">
        <f>F58*H58</f>
        <v>0</v>
      </c>
      <c r="J58" s="24"/>
      <c r="K58" s="24"/>
      <c r="L58" s="24"/>
      <c r="M58" s="5">
        <f>SUM(J58:L58)</f>
        <v>0</v>
      </c>
    </row>
    <row r="59" spans="1:13" ht="15.95" customHeight="1" x14ac:dyDescent="0.15">
      <c r="A59" s="103"/>
      <c r="B59" s="106"/>
      <c r="C59" s="16"/>
      <c r="D59" s="13"/>
      <c r="E59" s="13"/>
      <c r="F59" s="23"/>
      <c r="G59" s="42"/>
      <c r="H59" s="24"/>
      <c r="I59" s="25">
        <f>F59*H59</f>
        <v>0</v>
      </c>
      <c r="J59" s="24"/>
      <c r="K59" s="24"/>
      <c r="L59" s="24"/>
      <c r="M59" s="5">
        <f>SUM(J59:L59)</f>
        <v>0</v>
      </c>
    </row>
    <row r="60" spans="1:13" ht="15.95" customHeight="1" x14ac:dyDescent="0.15">
      <c r="A60" s="103"/>
      <c r="B60" s="106"/>
      <c r="C60" s="26"/>
      <c r="D60" s="34" t="s">
        <v>2</v>
      </c>
      <c r="E60" s="37"/>
      <c r="F60" s="35"/>
      <c r="G60" s="36"/>
      <c r="H60" s="29"/>
      <c r="I60" s="27">
        <f>SUM(I55:I59)</f>
        <v>567000</v>
      </c>
      <c r="J60" s="29">
        <f>SUM(J55:J59)</f>
        <v>170100</v>
      </c>
      <c r="K60" s="29">
        <f t="shared" ref="K60:L60" si="7">SUM(K55:K59)</f>
        <v>170100</v>
      </c>
      <c r="L60" s="29">
        <f t="shared" si="7"/>
        <v>226800</v>
      </c>
      <c r="M60" s="6">
        <f>SUM(M55:M59)</f>
        <v>567000</v>
      </c>
    </row>
    <row r="61" spans="1:13" s="4" customFormat="1" ht="26.1" customHeight="1" x14ac:dyDescent="0.15">
      <c r="A61" s="103"/>
      <c r="B61" s="106"/>
      <c r="C61" s="19" t="s">
        <v>23</v>
      </c>
      <c r="D61" s="12" t="s">
        <v>15</v>
      </c>
      <c r="E61" s="12" t="s">
        <v>42</v>
      </c>
      <c r="F61" s="12" t="s">
        <v>6</v>
      </c>
      <c r="G61" s="12" t="s">
        <v>1</v>
      </c>
      <c r="H61" s="20" t="s">
        <v>3</v>
      </c>
      <c r="I61" s="21" t="s">
        <v>7</v>
      </c>
      <c r="J61" s="22">
        <f>$J$5</f>
        <v>8</v>
      </c>
      <c r="K61" s="22">
        <f>$K$5</f>
        <v>9</v>
      </c>
      <c r="L61" s="22">
        <f>$L$5</f>
        <v>10</v>
      </c>
      <c r="M61" s="7" t="str">
        <f>"合計
（令和" &amp; J61 &amp; "～" &amp; L61 &amp; "年度）"</f>
        <v>合計
（令和8～10年度）</v>
      </c>
    </row>
    <row r="62" spans="1:13" ht="15.95" customHeight="1" x14ac:dyDescent="0.15">
      <c r="A62" s="103"/>
      <c r="B62" s="106"/>
      <c r="C62" s="16"/>
      <c r="D62" s="13" t="s">
        <v>46</v>
      </c>
      <c r="E62" s="13"/>
      <c r="F62" s="48">
        <v>11</v>
      </c>
      <c r="G62" s="42" t="s">
        <v>25</v>
      </c>
      <c r="H62" s="49">
        <v>61000</v>
      </c>
      <c r="I62" s="25">
        <f>F62*H62</f>
        <v>671000</v>
      </c>
      <c r="J62" s="24">
        <f t="shared" ref="J62:K65" si="8">INT($F62*$H62*0.3)</f>
        <v>201300</v>
      </c>
      <c r="K62" s="24">
        <f t="shared" si="8"/>
        <v>201300</v>
      </c>
      <c r="L62" s="24">
        <f>I62-J62-K62</f>
        <v>268400</v>
      </c>
      <c r="M62" s="5">
        <f>SUM(J62:L62)</f>
        <v>671000</v>
      </c>
    </row>
    <row r="63" spans="1:13" ht="15.95" customHeight="1" x14ac:dyDescent="0.15">
      <c r="A63" s="103"/>
      <c r="B63" s="106"/>
      <c r="C63" s="16"/>
      <c r="D63" s="13" t="s">
        <v>47</v>
      </c>
      <c r="E63" s="13"/>
      <c r="F63" s="48">
        <v>12</v>
      </c>
      <c r="G63" s="42" t="s">
        <v>25</v>
      </c>
      <c r="H63" s="49">
        <v>81000</v>
      </c>
      <c r="I63" s="25">
        <f>F63*H63</f>
        <v>972000</v>
      </c>
      <c r="J63" s="24">
        <f t="shared" si="8"/>
        <v>291600</v>
      </c>
      <c r="K63" s="24">
        <f t="shared" si="8"/>
        <v>291600</v>
      </c>
      <c r="L63" s="24">
        <f>I63-J63-K63</f>
        <v>388800</v>
      </c>
      <c r="M63" s="5">
        <f>SUM(J63:L63)</f>
        <v>972000</v>
      </c>
    </row>
    <row r="64" spans="1:13" ht="15.95" customHeight="1" x14ac:dyDescent="0.15">
      <c r="A64" s="103"/>
      <c r="B64" s="106"/>
      <c r="C64" s="16"/>
      <c r="D64" s="13" t="s">
        <v>27</v>
      </c>
      <c r="E64" s="13"/>
      <c r="F64" s="48">
        <v>13</v>
      </c>
      <c r="G64" s="42" t="s">
        <v>25</v>
      </c>
      <c r="H64" s="49">
        <v>81000</v>
      </c>
      <c r="I64" s="25">
        <f>F64*H64</f>
        <v>1053000</v>
      </c>
      <c r="J64" s="24">
        <f t="shared" si="8"/>
        <v>315900</v>
      </c>
      <c r="K64" s="24">
        <f t="shared" si="8"/>
        <v>315900</v>
      </c>
      <c r="L64" s="24">
        <f>I64-J64-K64</f>
        <v>421200</v>
      </c>
      <c r="M64" s="5">
        <f>SUM(J64:L64)</f>
        <v>1053000</v>
      </c>
    </row>
    <row r="65" spans="1:13" ht="15.95" customHeight="1" x14ac:dyDescent="0.15">
      <c r="A65" s="103"/>
      <c r="B65" s="106"/>
      <c r="C65" s="16"/>
      <c r="D65" s="13" t="s">
        <v>48</v>
      </c>
      <c r="E65" s="13"/>
      <c r="F65" s="48">
        <v>14</v>
      </c>
      <c r="G65" s="42" t="s">
        <v>25</v>
      </c>
      <c r="H65" s="49">
        <v>81000</v>
      </c>
      <c r="I65" s="25">
        <f>F65*H65</f>
        <v>1134000</v>
      </c>
      <c r="J65" s="24">
        <f t="shared" si="8"/>
        <v>340200</v>
      </c>
      <c r="K65" s="24">
        <f t="shared" si="8"/>
        <v>340200</v>
      </c>
      <c r="L65" s="24">
        <f>I65-J65-K65</f>
        <v>453600</v>
      </c>
      <c r="M65" s="5">
        <f>SUM(J65:L65)</f>
        <v>1134000</v>
      </c>
    </row>
    <row r="66" spans="1:13" ht="15.95" customHeight="1" x14ac:dyDescent="0.15">
      <c r="A66" s="103"/>
      <c r="B66" s="106"/>
      <c r="C66" s="16"/>
      <c r="D66" s="13"/>
      <c r="E66" s="13"/>
      <c r="F66" s="23"/>
      <c r="G66" s="42"/>
      <c r="H66" s="24"/>
      <c r="I66" s="25">
        <f>F66*H66</f>
        <v>0</v>
      </c>
      <c r="J66" s="24"/>
      <c r="K66" s="24"/>
      <c r="L66" s="24"/>
      <c r="M66" s="5">
        <f>SUM(J66:L66)</f>
        <v>0</v>
      </c>
    </row>
    <row r="67" spans="1:13" ht="15.95" customHeight="1" x14ac:dyDescent="0.15">
      <c r="A67" s="103"/>
      <c r="B67" s="107"/>
      <c r="C67" s="26"/>
      <c r="D67" s="34" t="s">
        <v>2</v>
      </c>
      <c r="E67" s="37"/>
      <c r="F67" s="35"/>
      <c r="G67" s="36"/>
      <c r="H67" s="29"/>
      <c r="I67" s="27">
        <f>SUM(I62:I66)</f>
        <v>3830000</v>
      </c>
      <c r="J67" s="29">
        <f>SUM(J62:J66)</f>
        <v>1149000</v>
      </c>
      <c r="K67" s="29">
        <f t="shared" ref="K67:L67" si="9">SUM(K62:K66)</f>
        <v>1149000</v>
      </c>
      <c r="L67" s="29">
        <f t="shared" si="9"/>
        <v>1532000</v>
      </c>
      <c r="M67" s="6">
        <f>SUM(M62:M66)</f>
        <v>3830000</v>
      </c>
    </row>
    <row r="68" spans="1:13" s="4" customFormat="1" ht="26.1" customHeight="1" x14ac:dyDescent="0.15">
      <c r="A68" s="103"/>
      <c r="B68" s="105" t="s">
        <v>32</v>
      </c>
      <c r="C68" s="19" t="s">
        <v>24</v>
      </c>
      <c r="D68" s="12" t="s">
        <v>5</v>
      </c>
      <c r="E68" s="12" t="s">
        <v>42</v>
      </c>
      <c r="F68" s="12" t="s">
        <v>6</v>
      </c>
      <c r="G68" s="12" t="s">
        <v>1</v>
      </c>
      <c r="H68" s="20" t="s">
        <v>11</v>
      </c>
      <c r="I68" s="21" t="s">
        <v>7</v>
      </c>
      <c r="J68" s="22">
        <f>$J$5</f>
        <v>8</v>
      </c>
      <c r="K68" s="22">
        <f>$K$5</f>
        <v>9</v>
      </c>
      <c r="L68" s="22">
        <f>$L$5</f>
        <v>10</v>
      </c>
      <c r="M68" s="7" t="str">
        <f>"合計
（令和" &amp; J68 &amp; "～" &amp; L68 &amp; "年度）"</f>
        <v>合計
（令和8～10年度）</v>
      </c>
    </row>
    <row r="69" spans="1:13" ht="15.95" customHeight="1" x14ac:dyDescent="0.15">
      <c r="A69" s="103"/>
      <c r="B69" s="106"/>
      <c r="C69" s="16"/>
      <c r="D69" s="13" t="s">
        <v>54</v>
      </c>
      <c r="E69" s="13"/>
      <c r="F69" s="48">
        <v>5</v>
      </c>
      <c r="G69" s="42" t="s">
        <v>25</v>
      </c>
      <c r="H69" s="49">
        <v>81000</v>
      </c>
      <c r="I69" s="25">
        <f>F69*H69</f>
        <v>405000</v>
      </c>
      <c r="J69" s="24">
        <f>INT($F69*$H69*0.3)</f>
        <v>121500</v>
      </c>
      <c r="K69" s="24">
        <f>INT($F69*$H69*0.3)</f>
        <v>121500</v>
      </c>
      <c r="L69" s="24">
        <f>I69-J69-K69</f>
        <v>162000</v>
      </c>
      <c r="M69" s="5">
        <f>SUM(J69:L69)</f>
        <v>405000</v>
      </c>
    </row>
    <row r="70" spans="1:13" ht="15.95" customHeight="1" x14ac:dyDescent="0.15">
      <c r="A70" s="103"/>
      <c r="B70" s="106"/>
      <c r="C70" s="16"/>
      <c r="D70" s="13"/>
      <c r="E70" s="13"/>
      <c r="F70" s="23"/>
      <c r="G70" s="42"/>
      <c r="H70" s="24"/>
      <c r="I70" s="25">
        <f>F70*H70</f>
        <v>0</v>
      </c>
      <c r="J70" s="24"/>
      <c r="K70" s="24"/>
      <c r="L70" s="24"/>
      <c r="M70" s="5">
        <f>SUM(J70:L70)</f>
        <v>0</v>
      </c>
    </row>
    <row r="71" spans="1:13" ht="15.95" customHeight="1" x14ac:dyDescent="0.15">
      <c r="A71" s="103"/>
      <c r="B71" s="106"/>
      <c r="C71" s="16"/>
      <c r="D71" s="13"/>
      <c r="E71" s="13"/>
      <c r="F71" s="23"/>
      <c r="G71" s="42"/>
      <c r="H71" s="24"/>
      <c r="I71" s="25">
        <f>F71*H71</f>
        <v>0</v>
      </c>
      <c r="J71" s="24"/>
      <c r="K71" s="24"/>
      <c r="L71" s="24"/>
      <c r="M71" s="5">
        <f>SUM(J71:L71)</f>
        <v>0</v>
      </c>
    </row>
    <row r="72" spans="1:13" ht="15.95" customHeight="1" x14ac:dyDescent="0.15">
      <c r="A72" s="103"/>
      <c r="B72" s="106"/>
      <c r="C72" s="16"/>
      <c r="D72" s="15"/>
      <c r="E72" s="13"/>
      <c r="F72" s="23"/>
      <c r="G72" s="42"/>
      <c r="H72" s="24"/>
      <c r="I72" s="25">
        <f>F72*H72</f>
        <v>0</v>
      </c>
      <c r="J72" s="24"/>
      <c r="K72" s="24"/>
      <c r="L72" s="24"/>
      <c r="M72" s="5">
        <f>SUM(J72:L72)</f>
        <v>0</v>
      </c>
    </row>
    <row r="73" spans="1:13" ht="15.95" customHeight="1" x14ac:dyDescent="0.15">
      <c r="A73" s="103"/>
      <c r="B73" s="106"/>
      <c r="C73" s="16"/>
      <c r="D73" s="15"/>
      <c r="E73" s="13"/>
      <c r="F73" s="23"/>
      <c r="G73" s="42"/>
      <c r="H73" s="24"/>
      <c r="I73" s="25">
        <f>F73*H73</f>
        <v>0</v>
      </c>
      <c r="J73" s="24"/>
      <c r="K73" s="24"/>
      <c r="L73" s="24"/>
      <c r="M73" s="5">
        <f>SUM(J73:L73)</f>
        <v>0</v>
      </c>
    </row>
    <row r="74" spans="1:13" ht="15.95" customHeight="1" x14ac:dyDescent="0.15">
      <c r="A74" s="103"/>
      <c r="B74" s="106"/>
      <c r="C74" s="26"/>
      <c r="D74" s="34" t="s">
        <v>2</v>
      </c>
      <c r="E74" s="37"/>
      <c r="F74" s="35"/>
      <c r="G74" s="36"/>
      <c r="H74" s="29"/>
      <c r="I74" s="27">
        <f>SUM(I69:I73)</f>
        <v>405000</v>
      </c>
      <c r="J74" s="29">
        <f>SUM(J69:J73)</f>
        <v>121500</v>
      </c>
      <c r="K74" s="29">
        <f t="shared" ref="K74:L74" si="10">SUM(K69:K73)</f>
        <v>121500</v>
      </c>
      <c r="L74" s="29">
        <f t="shared" si="10"/>
        <v>162000</v>
      </c>
      <c r="M74" s="6">
        <f>SUM(M69:M73)</f>
        <v>405000</v>
      </c>
    </row>
    <row r="75" spans="1:13" s="4" customFormat="1" ht="26.1" customHeight="1" x14ac:dyDescent="0.15">
      <c r="A75" s="103"/>
      <c r="B75" s="106"/>
      <c r="C75" s="19" t="s">
        <v>18</v>
      </c>
      <c r="D75" s="12" t="s">
        <v>5</v>
      </c>
      <c r="E75" s="12" t="s">
        <v>42</v>
      </c>
      <c r="F75" s="12" t="s">
        <v>6</v>
      </c>
      <c r="G75" s="12" t="s">
        <v>1</v>
      </c>
      <c r="H75" s="20" t="s">
        <v>11</v>
      </c>
      <c r="I75" s="21" t="s">
        <v>7</v>
      </c>
      <c r="J75" s="22">
        <f>$J$5</f>
        <v>8</v>
      </c>
      <c r="K75" s="22">
        <f>$K$5</f>
        <v>9</v>
      </c>
      <c r="L75" s="22">
        <f>$L$5</f>
        <v>10</v>
      </c>
      <c r="M75" s="7" t="str">
        <f>"合計
（令和" &amp; J75 &amp; "～" &amp; L75 &amp; "年度）"</f>
        <v>合計
（令和8～10年度）</v>
      </c>
    </row>
    <row r="76" spans="1:13" ht="15.95" customHeight="1" x14ac:dyDescent="0.15">
      <c r="A76" s="103"/>
      <c r="B76" s="106"/>
      <c r="C76" s="16"/>
      <c r="D76" s="13" t="s">
        <v>53</v>
      </c>
      <c r="E76" s="50"/>
      <c r="F76" s="48">
        <v>6</v>
      </c>
      <c r="G76" s="42" t="s">
        <v>25</v>
      </c>
      <c r="H76" s="49">
        <v>81000</v>
      </c>
      <c r="I76" s="25">
        <f>F76*H76</f>
        <v>486000</v>
      </c>
      <c r="J76" s="24">
        <f>INT($F76*$H76*0.3)</f>
        <v>145800</v>
      </c>
      <c r="K76" s="24">
        <f>INT($F76*$H76*0.3)</f>
        <v>145800</v>
      </c>
      <c r="L76" s="24">
        <f>I76-J76-K76</f>
        <v>194400</v>
      </c>
      <c r="M76" s="5">
        <f>SUM(J76:L76)</f>
        <v>486000</v>
      </c>
    </row>
    <row r="77" spans="1:13" ht="15.95" customHeight="1" x14ac:dyDescent="0.15">
      <c r="A77" s="103"/>
      <c r="B77" s="106"/>
      <c r="C77" s="16"/>
      <c r="D77" s="13"/>
      <c r="E77" s="13"/>
      <c r="F77" s="23"/>
      <c r="G77" s="42"/>
      <c r="H77" s="24"/>
      <c r="I77" s="25">
        <f>F77*H77</f>
        <v>0</v>
      </c>
      <c r="J77" s="24"/>
      <c r="K77" s="24"/>
      <c r="L77" s="24"/>
      <c r="M77" s="5">
        <f>SUM(J77:L77)</f>
        <v>0</v>
      </c>
    </row>
    <row r="78" spans="1:13" ht="15.95" customHeight="1" x14ac:dyDescent="0.15">
      <c r="A78" s="103"/>
      <c r="B78" s="106"/>
      <c r="C78" s="16"/>
      <c r="D78" s="13"/>
      <c r="E78" s="13"/>
      <c r="F78" s="23"/>
      <c r="G78" s="42"/>
      <c r="H78" s="24"/>
      <c r="I78" s="25">
        <f>F78*H78</f>
        <v>0</v>
      </c>
      <c r="J78" s="24"/>
      <c r="K78" s="24"/>
      <c r="L78" s="24"/>
      <c r="M78" s="5">
        <f>SUM(J78:L78)</f>
        <v>0</v>
      </c>
    </row>
    <row r="79" spans="1:13" ht="15.95" customHeight="1" x14ac:dyDescent="0.15">
      <c r="A79" s="103"/>
      <c r="B79" s="106"/>
      <c r="C79" s="16"/>
      <c r="D79" s="13"/>
      <c r="E79" s="13"/>
      <c r="F79" s="23"/>
      <c r="G79" s="42"/>
      <c r="H79" s="24"/>
      <c r="I79" s="25">
        <f>F79*H79</f>
        <v>0</v>
      </c>
      <c r="J79" s="24"/>
      <c r="K79" s="24"/>
      <c r="L79" s="24"/>
      <c r="M79" s="5">
        <f>SUM(J79:L79)</f>
        <v>0</v>
      </c>
    </row>
    <row r="80" spans="1:13" ht="15.95" customHeight="1" x14ac:dyDescent="0.15">
      <c r="A80" s="103"/>
      <c r="B80" s="106"/>
      <c r="C80" s="16"/>
      <c r="D80" s="13"/>
      <c r="E80" s="13"/>
      <c r="F80" s="23"/>
      <c r="G80" s="42"/>
      <c r="H80" s="24"/>
      <c r="I80" s="25">
        <f>F80*H80</f>
        <v>0</v>
      </c>
      <c r="J80" s="24"/>
      <c r="K80" s="24"/>
      <c r="L80" s="24"/>
      <c r="M80" s="5">
        <f>SUM(J80:L80)</f>
        <v>0</v>
      </c>
    </row>
    <row r="81" spans="1:13" ht="15.95" customHeight="1" x14ac:dyDescent="0.15">
      <c r="A81" s="103"/>
      <c r="B81" s="106"/>
      <c r="C81" s="26"/>
      <c r="D81" s="34" t="s">
        <v>2</v>
      </c>
      <c r="E81" s="37"/>
      <c r="F81" s="35"/>
      <c r="G81" s="36"/>
      <c r="H81" s="29"/>
      <c r="I81" s="27">
        <f>SUM(I76:I80)</f>
        <v>486000</v>
      </c>
      <c r="J81" s="29">
        <f>SUM(J76:J80)</f>
        <v>145800</v>
      </c>
      <c r="K81" s="29">
        <f t="shared" ref="K81:L81" si="11">SUM(K76:K80)</f>
        <v>145800</v>
      </c>
      <c r="L81" s="29">
        <f t="shared" si="11"/>
        <v>194400</v>
      </c>
      <c r="M81" s="6">
        <f>SUM(M76:M80)</f>
        <v>486000</v>
      </c>
    </row>
    <row r="82" spans="1:13" s="4" customFormat="1" ht="26.1" customHeight="1" x14ac:dyDescent="0.15">
      <c r="A82" s="103"/>
      <c r="B82" s="106"/>
      <c r="C82" s="19" t="s">
        <v>28</v>
      </c>
      <c r="D82" s="12" t="s">
        <v>5</v>
      </c>
      <c r="E82" s="12" t="s">
        <v>42</v>
      </c>
      <c r="F82" s="12" t="s">
        <v>6</v>
      </c>
      <c r="G82" s="12" t="s">
        <v>1</v>
      </c>
      <c r="H82" s="20" t="s">
        <v>11</v>
      </c>
      <c r="I82" s="21" t="s">
        <v>7</v>
      </c>
      <c r="J82" s="22">
        <f>$J$5</f>
        <v>8</v>
      </c>
      <c r="K82" s="22">
        <f>$K$5</f>
        <v>9</v>
      </c>
      <c r="L82" s="22">
        <f>$L$5</f>
        <v>10</v>
      </c>
      <c r="M82" s="7" t="str">
        <f>"合計
（令和" &amp; J82 &amp; "～" &amp; L82 &amp; "年度）"</f>
        <v>合計
（令和8～10年度）</v>
      </c>
    </row>
    <row r="83" spans="1:13" ht="15.95" customHeight="1" x14ac:dyDescent="0.15">
      <c r="A83" s="103"/>
      <c r="B83" s="106"/>
      <c r="C83" s="16"/>
      <c r="D83" s="13" t="s">
        <v>45</v>
      </c>
      <c r="E83" s="13"/>
      <c r="F83" s="48">
        <v>4</v>
      </c>
      <c r="G83" s="42" t="s">
        <v>25</v>
      </c>
      <c r="H83" s="49">
        <v>81000</v>
      </c>
      <c r="I83" s="25">
        <f>F83*H83</f>
        <v>324000</v>
      </c>
      <c r="J83" s="24">
        <f>INT($F83*$H83*0.3)</f>
        <v>97200</v>
      </c>
      <c r="K83" s="24">
        <f>INT($F83*$H83*0.3)</f>
        <v>97200</v>
      </c>
      <c r="L83" s="24">
        <f>I83-J83-K83</f>
        <v>129600</v>
      </c>
      <c r="M83" s="5">
        <f>SUM(J83:L83)</f>
        <v>324000</v>
      </c>
    </row>
    <row r="84" spans="1:13" ht="15.95" customHeight="1" x14ac:dyDescent="0.15">
      <c r="A84" s="103"/>
      <c r="B84" s="106"/>
      <c r="C84" s="16"/>
      <c r="D84" s="13" t="s">
        <v>44</v>
      </c>
      <c r="E84" s="13"/>
      <c r="F84" s="48">
        <v>9</v>
      </c>
      <c r="G84" s="42" t="s">
        <v>25</v>
      </c>
      <c r="H84" s="49">
        <v>81000</v>
      </c>
      <c r="I84" s="25">
        <f>F84*H84</f>
        <v>729000</v>
      </c>
      <c r="J84" s="24">
        <f>INT($F84*$H84*0.3)</f>
        <v>218700</v>
      </c>
      <c r="K84" s="24">
        <f>INT($F84*$H84*0.3)</f>
        <v>218700</v>
      </c>
      <c r="L84" s="24">
        <f>I84-J84-K84</f>
        <v>291600</v>
      </c>
      <c r="M84" s="5">
        <f>SUM(J84:L84)</f>
        <v>729000</v>
      </c>
    </row>
    <row r="85" spans="1:13" ht="15.95" customHeight="1" x14ac:dyDescent="0.15">
      <c r="A85" s="103"/>
      <c r="B85" s="106"/>
      <c r="C85" s="16"/>
      <c r="D85" s="13"/>
      <c r="E85" s="13"/>
      <c r="F85" s="23"/>
      <c r="G85" s="42"/>
      <c r="H85" s="24"/>
      <c r="I85" s="25">
        <f>F85*H85</f>
        <v>0</v>
      </c>
      <c r="J85" s="24"/>
      <c r="K85" s="24"/>
      <c r="L85" s="24"/>
      <c r="M85" s="5">
        <f>SUM(J85:L85)</f>
        <v>0</v>
      </c>
    </row>
    <row r="86" spans="1:13" ht="15.95" customHeight="1" x14ac:dyDescent="0.15">
      <c r="A86" s="103"/>
      <c r="B86" s="106"/>
      <c r="C86" s="16"/>
      <c r="D86" s="13"/>
      <c r="E86" s="13"/>
      <c r="F86" s="23"/>
      <c r="G86" s="42"/>
      <c r="H86" s="24"/>
      <c r="I86" s="25">
        <f>F86*H86</f>
        <v>0</v>
      </c>
      <c r="J86" s="24"/>
      <c r="K86" s="24"/>
      <c r="L86" s="24"/>
      <c r="M86" s="5">
        <f>SUM(J86:L86)</f>
        <v>0</v>
      </c>
    </row>
    <row r="87" spans="1:13" ht="15.95" customHeight="1" x14ac:dyDescent="0.15">
      <c r="A87" s="103"/>
      <c r="B87" s="106"/>
      <c r="C87" s="16"/>
      <c r="D87" s="13"/>
      <c r="E87" s="13"/>
      <c r="F87" s="23"/>
      <c r="G87" s="42"/>
      <c r="H87" s="24"/>
      <c r="I87" s="25">
        <f>F87*H87</f>
        <v>0</v>
      </c>
      <c r="J87" s="24"/>
      <c r="K87" s="24"/>
      <c r="L87" s="24"/>
      <c r="M87" s="5">
        <f>SUM(J87:L87)</f>
        <v>0</v>
      </c>
    </row>
    <row r="88" spans="1:13" ht="15.95" customHeight="1" x14ac:dyDescent="0.15">
      <c r="A88" s="103"/>
      <c r="B88" s="106"/>
      <c r="C88" s="26"/>
      <c r="D88" s="34" t="s">
        <v>2</v>
      </c>
      <c r="E88" s="37"/>
      <c r="F88" s="35"/>
      <c r="G88" s="36"/>
      <c r="H88" s="29"/>
      <c r="I88" s="27">
        <f>SUM(I83:I87)</f>
        <v>1053000</v>
      </c>
      <c r="J88" s="29">
        <f>SUM(J83:J87)</f>
        <v>315900</v>
      </c>
      <c r="K88" s="29">
        <f t="shared" ref="K88:L88" si="12">SUM(K83:K87)</f>
        <v>315900</v>
      </c>
      <c r="L88" s="29">
        <f t="shared" si="12"/>
        <v>421200</v>
      </c>
      <c r="M88" s="6">
        <f>SUM(M83:M87)</f>
        <v>1053000</v>
      </c>
    </row>
    <row r="89" spans="1:13" s="4" customFormat="1" ht="26.1" customHeight="1" x14ac:dyDescent="0.15">
      <c r="A89" s="103"/>
      <c r="B89" s="106"/>
      <c r="C89" s="19" t="s">
        <v>12</v>
      </c>
      <c r="D89" s="12" t="s">
        <v>5</v>
      </c>
      <c r="E89" s="12" t="s">
        <v>42</v>
      </c>
      <c r="F89" s="12" t="s">
        <v>6</v>
      </c>
      <c r="G89" s="12" t="s">
        <v>1</v>
      </c>
      <c r="H89" s="20" t="s">
        <v>11</v>
      </c>
      <c r="I89" s="21" t="s">
        <v>7</v>
      </c>
      <c r="J89" s="22">
        <f>$J$5</f>
        <v>8</v>
      </c>
      <c r="K89" s="22">
        <f>$K$5</f>
        <v>9</v>
      </c>
      <c r="L89" s="22">
        <f>$L$5</f>
        <v>10</v>
      </c>
      <c r="M89" s="7" t="str">
        <f>"合計
（令和" &amp; J89 &amp; "～" &amp; L89 &amp; "年度）"</f>
        <v>合計
（令和8～10年度）</v>
      </c>
    </row>
    <row r="90" spans="1:13" ht="15.95" customHeight="1" x14ac:dyDescent="0.15">
      <c r="A90" s="103"/>
      <c r="B90" s="106"/>
      <c r="C90" s="16"/>
      <c r="D90" s="50" t="s">
        <v>57</v>
      </c>
      <c r="E90" s="50"/>
      <c r="F90" s="48">
        <v>7</v>
      </c>
      <c r="G90" s="42" t="s">
        <v>25</v>
      </c>
      <c r="H90" s="24">
        <v>91000</v>
      </c>
      <c r="I90" s="25">
        <f>F90*H90</f>
        <v>637000</v>
      </c>
      <c r="J90" s="24">
        <f>INT($F90*$H90*0.3)</f>
        <v>191100</v>
      </c>
      <c r="K90" s="24">
        <f>INT($F90*$H90*0.3)</f>
        <v>191100</v>
      </c>
      <c r="L90" s="24">
        <f>I90-J90-K90</f>
        <v>254800</v>
      </c>
      <c r="M90" s="5">
        <f>SUM(J90:L90)</f>
        <v>637000</v>
      </c>
    </row>
    <row r="91" spans="1:13" ht="15.95" customHeight="1" x14ac:dyDescent="0.15">
      <c r="A91" s="103"/>
      <c r="B91" s="106"/>
      <c r="C91" s="16"/>
      <c r="D91" s="13" t="s">
        <v>49</v>
      </c>
      <c r="E91" s="13"/>
      <c r="F91" s="48">
        <v>8</v>
      </c>
      <c r="G91" s="42" t="s">
        <v>25</v>
      </c>
      <c r="H91" s="24">
        <v>91000</v>
      </c>
      <c r="I91" s="25">
        <f>F91*H91</f>
        <v>728000</v>
      </c>
      <c r="J91" s="24">
        <f>INT($F91*$H91*0.3)</f>
        <v>218400</v>
      </c>
      <c r="K91" s="24">
        <f>INT($F91*$H91*0.3)</f>
        <v>218400</v>
      </c>
      <c r="L91" s="24">
        <f>I91-J91-K91</f>
        <v>291200</v>
      </c>
      <c r="M91" s="5">
        <f>SUM(J91:L91)</f>
        <v>728000</v>
      </c>
    </row>
    <row r="92" spans="1:13" ht="15.95" customHeight="1" x14ac:dyDescent="0.15">
      <c r="A92" s="103"/>
      <c r="B92" s="106"/>
      <c r="C92" s="16"/>
      <c r="D92" s="13"/>
      <c r="E92" s="13"/>
      <c r="F92" s="23"/>
      <c r="G92" s="42"/>
      <c r="H92" s="24"/>
      <c r="I92" s="25">
        <f>F92*H92</f>
        <v>0</v>
      </c>
      <c r="J92" s="24"/>
      <c r="K92" s="24"/>
      <c r="L92" s="24"/>
      <c r="M92" s="5">
        <f>SUM(J92:L92)</f>
        <v>0</v>
      </c>
    </row>
    <row r="93" spans="1:13" ht="15.95" customHeight="1" x14ac:dyDescent="0.15">
      <c r="A93" s="103"/>
      <c r="B93" s="106"/>
      <c r="C93" s="16"/>
      <c r="D93" s="13"/>
      <c r="E93" s="13"/>
      <c r="F93" s="23"/>
      <c r="G93" s="42"/>
      <c r="H93" s="24"/>
      <c r="I93" s="25">
        <f>F93*H93</f>
        <v>0</v>
      </c>
      <c r="J93" s="24"/>
      <c r="K93" s="24"/>
      <c r="L93" s="24"/>
      <c r="M93" s="5">
        <f>SUM(J93:L93)</f>
        <v>0</v>
      </c>
    </row>
    <row r="94" spans="1:13" ht="15.95" customHeight="1" x14ac:dyDescent="0.15">
      <c r="A94" s="103"/>
      <c r="B94" s="106"/>
      <c r="C94" s="16"/>
      <c r="D94" s="13"/>
      <c r="E94" s="13"/>
      <c r="F94" s="23"/>
      <c r="G94" s="42"/>
      <c r="H94" s="24"/>
      <c r="I94" s="25">
        <f>F94*H94</f>
        <v>0</v>
      </c>
      <c r="J94" s="24"/>
      <c r="K94" s="24"/>
      <c r="L94" s="24"/>
      <c r="M94" s="5">
        <f>SUM(J94:L94)</f>
        <v>0</v>
      </c>
    </row>
    <row r="95" spans="1:13" ht="15.95" customHeight="1" x14ac:dyDescent="0.15">
      <c r="A95" s="103"/>
      <c r="B95" s="107"/>
      <c r="C95" s="26"/>
      <c r="D95" s="34" t="s">
        <v>2</v>
      </c>
      <c r="E95" s="37"/>
      <c r="F95" s="35"/>
      <c r="G95" s="36"/>
      <c r="H95" s="29"/>
      <c r="I95" s="27">
        <f>SUM(I90:I94)</f>
        <v>1365000</v>
      </c>
      <c r="J95" s="29">
        <f>SUM(J90:J94)</f>
        <v>409500</v>
      </c>
      <c r="K95" s="29">
        <f t="shared" ref="K95:L95" si="13">SUM(K90:K94)</f>
        <v>409500</v>
      </c>
      <c r="L95" s="29">
        <f t="shared" si="13"/>
        <v>546000</v>
      </c>
      <c r="M95" s="6">
        <f>SUM(M90:M94)</f>
        <v>1365000</v>
      </c>
    </row>
    <row r="96" spans="1:13" ht="15.95" customHeight="1" x14ac:dyDescent="0.15">
      <c r="A96" s="104"/>
      <c r="B96" s="108" t="s">
        <v>26</v>
      </c>
      <c r="C96" s="109"/>
      <c r="D96" s="109"/>
      <c r="E96" s="109"/>
      <c r="F96" s="109"/>
      <c r="G96" s="110"/>
      <c r="H96" s="32"/>
      <c r="I96" s="31"/>
      <c r="J96" s="32"/>
      <c r="K96" s="32"/>
      <c r="L96" s="32"/>
      <c r="M96" s="33">
        <f ca="1">SUMIF(D5:M95,"合計",M5:M95)</f>
        <v>9735665</v>
      </c>
    </row>
    <row r="97" spans="1:13" s="4" customFormat="1" ht="26.1" customHeight="1" x14ac:dyDescent="0.15">
      <c r="A97" s="102" t="s">
        <v>55</v>
      </c>
      <c r="B97" s="105" t="s">
        <v>62</v>
      </c>
      <c r="C97" s="19" t="s">
        <v>72</v>
      </c>
      <c r="D97" s="12" t="s">
        <v>37</v>
      </c>
      <c r="E97" s="58" t="s">
        <v>41</v>
      </c>
      <c r="F97" s="12" t="s">
        <v>6</v>
      </c>
      <c r="G97" s="12" t="s">
        <v>1</v>
      </c>
      <c r="H97" s="20" t="s">
        <v>11</v>
      </c>
      <c r="I97" s="21" t="s">
        <v>7</v>
      </c>
      <c r="J97" s="22">
        <v>10</v>
      </c>
      <c r="K97" s="22">
        <v>11</v>
      </c>
      <c r="L97" s="22">
        <v>12</v>
      </c>
      <c r="M97" s="7" t="str">
        <f>"合計
（令和" &amp; J97 &amp; "～" &amp; L97 &amp; "年度）"</f>
        <v>合計
（令和10～12年度）</v>
      </c>
    </row>
    <row r="98" spans="1:13" ht="15.95" customHeight="1" x14ac:dyDescent="0.15">
      <c r="A98" s="103"/>
      <c r="B98" s="106"/>
      <c r="C98" s="16"/>
      <c r="D98" s="13" t="s">
        <v>64</v>
      </c>
      <c r="E98" s="15"/>
      <c r="F98" s="23">
        <v>1</v>
      </c>
      <c r="G98" s="42" t="s">
        <v>43</v>
      </c>
      <c r="H98" s="24">
        <v>91000</v>
      </c>
      <c r="I98" s="25">
        <f>F98*H98</f>
        <v>91000</v>
      </c>
      <c r="J98" s="24">
        <f t="shared" ref="J98:L99" si="14">INT($F98*$H98)</f>
        <v>91000</v>
      </c>
      <c r="K98" s="24">
        <f t="shared" si="14"/>
        <v>91000</v>
      </c>
      <c r="L98" s="24">
        <f t="shared" si="14"/>
        <v>91000</v>
      </c>
      <c r="M98" s="5">
        <f>SUM(J98:L98)</f>
        <v>273000</v>
      </c>
    </row>
    <row r="99" spans="1:13" ht="15.95" customHeight="1" x14ac:dyDescent="0.15">
      <c r="A99" s="103"/>
      <c r="B99" s="106"/>
      <c r="C99" s="16"/>
      <c r="D99" s="13" t="s">
        <v>65</v>
      </c>
      <c r="E99" s="13"/>
      <c r="F99" s="23">
        <v>1</v>
      </c>
      <c r="G99" s="42" t="s">
        <v>43</v>
      </c>
      <c r="H99" s="24">
        <v>91000</v>
      </c>
      <c r="I99" s="25">
        <f>F99*H99</f>
        <v>91000</v>
      </c>
      <c r="J99" s="24">
        <f t="shared" si="14"/>
        <v>91000</v>
      </c>
      <c r="K99" s="24">
        <f t="shared" si="14"/>
        <v>91000</v>
      </c>
      <c r="L99" s="24">
        <f t="shared" si="14"/>
        <v>91000</v>
      </c>
      <c r="M99" s="5">
        <f>SUM(J99:L99)</f>
        <v>273000</v>
      </c>
    </row>
    <row r="100" spans="1:13" ht="15.95" customHeight="1" x14ac:dyDescent="0.15">
      <c r="A100" s="103"/>
      <c r="B100" s="106"/>
      <c r="C100" s="16"/>
      <c r="D100" s="13"/>
      <c r="E100" s="13"/>
      <c r="F100" s="23"/>
      <c r="G100" s="42"/>
      <c r="H100" s="24"/>
      <c r="I100" s="25">
        <f>F100*H100</f>
        <v>0</v>
      </c>
      <c r="J100" s="24"/>
      <c r="K100" s="24"/>
      <c r="L100" s="24"/>
      <c r="M100" s="5">
        <f>SUM(J100:L100)</f>
        <v>0</v>
      </c>
    </row>
    <row r="101" spans="1:13" ht="15.95" customHeight="1" x14ac:dyDescent="0.15">
      <c r="A101" s="103"/>
      <c r="B101" s="106"/>
      <c r="C101" s="16"/>
      <c r="D101" s="13"/>
      <c r="E101" s="13"/>
      <c r="F101" s="23"/>
      <c r="G101" s="42"/>
      <c r="H101" s="24"/>
      <c r="I101" s="25">
        <f>F101*H101</f>
        <v>0</v>
      </c>
      <c r="J101" s="24"/>
      <c r="K101" s="24"/>
      <c r="L101" s="24"/>
      <c r="M101" s="5">
        <f>SUM(J101:L101)</f>
        <v>0</v>
      </c>
    </row>
    <row r="102" spans="1:13" ht="15.95" customHeight="1" x14ac:dyDescent="0.15">
      <c r="A102" s="103"/>
      <c r="B102" s="106"/>
      <c r="C102" s="16"/>
      <c r="D102" s="13"/>
      <c r="E102" s="13"/>
      <c r="F102" s="23"/>
      <c r="G102" s="42"/>
      <c r="H102" s="24"/>
      <c r="I102" s="25">
        <f>F102*H102</f>
        <v>0</v>
      </c>
      <c r="J102" s="24"/>
      <c r="K102" s="24"/>
      <c r="L102" s="24"/>
      <c r="M102" s="5">
        <f>SUM(J102:L102)</f>
        <v>0</v>
      </c>
    </row>
    <row r="103" spans="1:13" ht="15.95" customHeight="1" x14ac:dyDescent="0.15">
      <c r="A103" s="103"/>
      <c r="B103" s="106"/>
      <c r="C103" s="26"/>
      <c r="D103" s="34" t="s">
        <v>2</v>
      </c>
      <c r="E103" s="37"/>
      <c r="F103" s="35"/>
      <c r="G103" s="36"/>
      <c r="H103" s="29"/>
      <c r="I103" s="27">
        <f>SUM(I98:I102)</f>
        <v>182000</v>
      </c>
      <c r="J103" s="29">
        <f>SUM(J98:J102)</f>
        <v>182000</v>
      </c>
      <c r="K103" s="29">
        <f t="shared" ref="K103:L103" si="15">SUM(K98:K102)</f>
        <v>182000</v>
      </c>
      <c r="L103" s="29">
        <f t="shared" si="15"/>
        <v>182000</v>
      </c>
      <c r="M103" s="6">
        <f>SUM(M98:M102)</f>
        <v>546000</v>
      </c>
    </row>
    <row r="104" spans="1:13" s="4" customFormat="1" ht="26.1" customHeight="1" x14ac:dyDescent="0.15">
      <c r="A104" s="103"/>
      <c r="B104" s="105" t="s">
        <v>70</v>
      </c>
      <c r="C104" s="19" t="s">
        <v>73</v>
      </c>
      <c r="D104" s="12" t="s">
        <v>37</v>
      </c>
      <c r="E104" s="58" t="s">
        <v>41</v>
      </c>
      <c r="F104" s="12" t="s">
        <v>6</v>
      </c>
      <c r="G104" s="12" t="s">
        <v>1</v>
      </c>
      <c r="H104" s="20" t="s">
        <v>11</v>
      </c>
      <c r="I104" s="21" t="s">
        <v>7</v>
      </c>
      <c r="J104" s="22">
        <f>$J$97</f>
        <v>10</v>
      </c>
      <c r="K104" s="22">
        <f>$K$97</f>
        <v>11</v>
      </c>
      <c r="L104" s="22">
        <f>$L$97</f>
        <v>12</v>
      </c>
      <c r="M104" s="7" t="str">
        <f>"合計
（令和" &amp; J104 &amp; "～" &amp; L104 &amp; "年度）"</f>
        <v>合計
（令和10～12年度）</v>
      </c>
    </row>
    <row r="105" spans="1:13" ht="15.95" customHeight="1" x14ac:dyDescent="0.15">
      <c r="A105" s="103"/>
      <c r="B105" s="106"/>
      <c r="C105" s="16"/>
      <c r="D105" s="15"/>
      <c r="E105" s="15"/>
      <c r="F105" s="23">
        <v>1</v>
      </c>
      <c r="G105" s="42" t="s">
        <v>43</v>
      </c>
      <c r="H105" s="24">
        <v>91000</v>
      </c>
      <c r="I105" s="25">
        <f>F105*H105</f>
        <v>91000</v>
      </c>
      <c r="J105" s="24">
        <f>INT($F105*$H105)</f>
        <v>91000</v>
      </c>
      <c r="K105" s="24">
        <f>INT($F105*$H105)</f>
        <v>91000</v>
      </c>
      <c r="L105" s="24">
        <f>INT($F105*$H105)</f>
        <v>91000</v>
      </c>
      <c r="M105" s="5">
        <f>SUM(J105:L105)</f>
        <v>273000</v>
      </c>
    </row>
    <row r="106" spans="1:13" ht="15.95" customHeight="1" x14ac:dyDescent="0.15">
      <c r="A106" s="103"/>
      <c r="B106" s="106"/>
      <c r="C106" s="16"/>
      <c r="D106" s="13"/>
      <c r="E106" s="13"/>
      <c r="F106" s="48"/>
      <c r="G106" s="42"/>
      <c r="H106" s="24"/>
      <c r="I106" s="25">
        <f>F106*H106</f>
        <v>0</v>
      </c>
      <c r="J106" s="24"/>
      <c r="K106" s="24"/>
      <c r="L106" s="24"/>
      <c r="M106" s="5">
        <f>SUM(J106:L106)</f>
        <v>0</v>
      </c>
    </row>
    <row r="107" spans="1:13" ht="15.95" customHeight="1" x14ac:dyDescent="0.15">
      <c r="A107" s="103"/>
      <c r="B107" s="106"/>
      <c r="C107" s="16"/>
      <c r="D107" s="13"/>
      <c r="E107" s="13"/>
      <c r="F107" s="23"/>
      <c r="G107" s="42"/>
      <c r="H107" s="24"/>
      <c r="I107" s="25">
        <f>F107*H107</f>
        <v>0</v>
      </c>
      <c r="J107" s="24"/>
      <c r="K107" s="24"/>
      <c r="L107" s="24"/>
      <c r="M107" s="5">
        <f>SUM(J107:L107)</f>
        <v>0</v>
      </c>
    </row>
    <row r="108" spans="1:13" ht="15.95" customHeight="1" x14ac:dyDescent="0.15">
      <c r="A108" s="103"/>
      <c r="B108" s="106"/>
      <c r="C108" s="16"/>
      <c r="D108" s="13"/>
      <c r="E108" s="13"/>
      <c r="F108" s="23"/>
      <c r="G108" s="42"/>
      <c r="H108" s="24"/>
      <c r="I108" s="25">
        <f>F108*H108</f>
        <v>0</v>
      </c>
      <c r="J108" s="24"/>
      <c r="K108" s="24"/>
      <c r="L108" s="24"/>
      <c r="M108" s="5">
        <f>SUM(J108:L108)</f>
        <v>0</v>
      </c>
    </row>
    <row r="109" spans="1:13" ht="15.95" customHeight="1" x14ac:dyDescent="0.15">
      <c r="A109" s="103"/>
      <c r="B109" s="106"/>
      <c r="C109" s="16"/>
      <c r="D109" s="13"/>
      <c r="E109" s="13"/>
      <c r="F109" s="23"/>
      <c r="G109" s="42"/>
      <c r="H109" s="24"/>
      <c r="I109" s="25">
        <f>F109*H109</f>
        <v>0</v>
      </c>
      <c r="J109" s="24"/>
      <c r="K109" s="24"/>
      <c r="L109" s="24"/>
      <c r="M109" s="5">
        <f>SUM(J109:L109)</f>
        <v>0</v>
      </c>
    </row>
    <row r="110" spans="1:13" ht="15.95" customHeight="1" x14ac:dyDescent="0.15">
      <c r="A110" s="103"/>
      <c r="B110" s="107"/>
      <c r="C110" s="26"/>
      <c r="D110" s="34" t="s">
        <v>2</v>
      </c>
      <c r="E110" s="37"/>
      <c r="F110" s="35"/>
      <c r="G110" s="36"/>
      <c r="H110" s="29"/>
      <c r="I110" s="27">
        <f>SUM(I105:I109)</f>
        <v>91000</v>
      </c>
      <c r="J110" s="29">
        <f>SUM(J105:J109)</f>
        <v>91000</v>
      </c>
      <c r="K110" s="29">
        <f t="shared" ref="K110:L110" si="16">SUM(K105:K109)</f>
        <v>91000</v>
      </c>
      <c r="L110" s="29">
        <f t="shared" si="16"/>
        <v>91000</v>
      </c>
      <c r="M110" s="6">
        <f>SUM(M105:M109)</f>
        <v>273000</v>
      </c>
    </row>
    <row r="111" spans="1:13" s="4" customFormat="1" ht="26.1" customHeight="1" x14ac:dyDescent="0.15">
      <c r="A111" s="103"/>
      <c r="B111" s="106" t="s">
        <v>71</v>
      </c>
      <c r="C111" s="19" t="s">
        <v>29</v>
      </c>
      <c r="D111" s="12" t="s">
        <v>5</v>
      </c>
      <c r="E111" s="12" t="s">
        <v>42</v>
      </c>
      <c r="F111" s="12" t="s">
        <v>6</v>
      </c>
      <c r="G111" s="12" t="s">
        <v>1</v>
      </c>
      <c r="H111" s="20" t="s">
        <v>11</v>
      </c>
      <c r="I111" s="21" t="s">
        <v>7</v>
      </c>
      <c r="J111" s="22">
        <f>$J$97</f>
        <v>10</v>
      </c>
      <c r="K111" s="22">
        <f>$K$97</f>
        <v>11</v>
      </c>
      <c r="L111" s="22">
        <f>$L$97</f>
        <v>12</v>
      </c>
      <c r="M111" s="7" t="str">
        <f>"合計
（令和" &amp; J111 &amp; "～" &amp; L111 &amp; "年度）"</f>
        <v>合計
（令和10～12年度）</v>
      </c>
    </row>
    <row r="112" spans="1:13" ht="15.95" customHeight="1" x14ac:dyDescent="0.15">
      <c r="A112" s="103"/>
      <c r="B112" s="106"/>
      <c r="C112" s="16"/>
      <c r="D112" s="15" t="s">
        <v>34</v>
      </c>
      <c r="E112" s="15"/>
      <c r="F112" s="48">
        <v>10</v>
      </c>
      <c r="G112" s="42" t="s">
        <v>25</v>
      </c>
      <c r="H112" s="24">
        <v>91000</v>
      </c>
      <c r="I112" s="25">
        <f>F112*H112</f>
        <v>910000</v>
      </c>
      <c r="J112" s="24">
        <f t="shared" ref="J112:L113" si="17">INT($F112*$H112)</f>
        <v>910000</v>
      </c>
      <c r="K112" s="24">
        <f t="shared" si="17"/>
        <v>910000</v>
      </c>
      <c r="L112" s="24">
        <f t="shared" si="17"/>
        <v>910000</v>
      </c>
      <c r="M112" s="5">
        <f>SUM(J112:L112)</f>
        <v>2730000</v>
      </c>
    </row>
    <row r="113" spans="1:13" ht="15.95" customHeight="1" x14ac:dyDescent="0.15">
      <c r="A113" s="103"/>
      <c r="B113" s="106"/>
      <c r="C113" s="16"/>
      <c r="D113" s="13" t="s">
        <v>35</v>
      </c>
      <c r="E113" s="13"/>
      <c r="F113" s="48">
        <v>10</v>
      </c>
      <c r="G113" s="42" t="s">
        <v>25</v>
      </c>
      <c r="H113" s="24">
        <v>91000</v>
      </c>
      <c r="I113" s="25">
        <f>F113*H113</f>
        <v>910000</v>
      </c>
      <c r="J113" s="24">
        <f t="shared" si="17"/>
        <v>910000</v>
      </c>
      <c r="K113" s="24">
        <f t="shared" si="17"/>
        <v>910000</v>
      </c>
      <c r="L113" s="24">
        <f t="shared" si="17"/>
        <v>910000</v>
      </c>
      <c r="M113" s="5">
        <f>SUM(J113:L113)</f>
        <v>2730000</v>
      </c>
    </row>
    <row r="114" spans="1:13" ht="15.95" customHeight="1" x14ac:dyDescent="0.15">
      <c r="A114" s="103"/>
      <c r="B114" s="106"/>
      <c r="C114" s="16"/>
      <c r="D114" s="13"/>
      <c r="E114" s="13"/>
      <c r="F114" s="23"/>
      <c r="G114" s="42"/>
      <c r="H114" s="24"/>
      <c r="I114" s="25">
        <f>F114*H114</f>
        <v>0</v>
      </c>
      <c r="J114" s="24"/>
      <c r="K114" s="24"/>
      <c r="L114" s="24"/>
      <c r="M114" s="5">
        <f>SUM(J114:L114)</f>
        <v>0</v>
      </c>
    </row>
    <row r="115" spans="1:13" ht="15.95" customHeight="1" x14ac:dyDescent="0.15">
      <c r="A115" s="103"/>
      <c r="B115" s="106"/>
      <c r="C115" s="16"/>
      <c r="D115" s="13"/>
      <c r="E115" s="13"/>
      <c r="F115" s="23"/>
      <c r="G115" s="42"/>
      <c r="H115" s="24"/>
      <c r="I115" s="25">
        <f>F115*H115</f>
        <v>0</v>
      </c>
      <c r="J115" s="24"/>
      <c r="K115" s="24"/>
      <c r="L115" s="24"/>
      <c r="M115" s="5">
        <f>SUM(J115:L115)</f>
        <v>0</v>
      </c>
    </row>
    <row r="116" spans="1:13" ht="15.95" customHeight="1" x14ac:dyDescent="0.15">
      <c r="A116" s="103"/>
      <c r="B116" s="106"/>
      <c r="C116" s="16"/>
      <c r="D116" s="13"/>
      <c r="E116" s="13"/>
      <c r="F116" s="23"/>
      <c r="G116" s="42"/>
      <c r="H116" s="24"/>
      <c r="I116" s="25">
        <f>F116*H116</f>
        <v>0</v>
      </c>
      <c r="J116" s="24"/>
      <c r="K116" s="24"/>
      <c r="L116" s="24"/>
      <c r="M116" s="5">
        <f>SUM(J116:L116)</f>
        <v>0</v>
      </c>
    </row>
    <row r="117" spans="1:13" ht="15.95" customHeight="1" x14ac:dyDescent="0.15">
      <c r="A117" s="103"/>
      <c r="B117" s="106"/>
      <c r="C117" s="26"/>
      <c r="D117" s="34" t="s">
        <v>2</v>
      </c>
      <c r="E117" s="37"/>
      <c r="F117" s="35"/>
      <c r="G117" s="36"/>
      <c r="H117" s="29"/>
      <c r="I117" s="27">
        <f>SUM(I112:I116)</f>
        <v>1820000</v>
      </c>
      <c r="J117" s="29">
        <f>SUM(J112:J116)</f>
        <v>1820000</v>
      </c>
      <c r="K117" s="29">
        <f t="shared" ref="K117:L117" si="18">SUM(K112:K116)</f>
        <v>1820000</v>
      </c>
      <c r="L117" s="29">
        <f t="shared" si="18"/>
        <v>1820000</v>
      </c>
      <c r="M117" s="6">
        <f>SUM(M112:M116)</f>
        <v>5460000</v>
      </c>
    </row>
    <row r="118" spans="1:13" s="4" customFormat="1" ht="26.1" customHeight="1" x14ac:dyDescent="0.15">
      <c r="A118" s="103"/>
      <c r="B118" s="106"/>
      <c r="C118" s="19" t="s">
        <v>30</v>
      </c>
      <c r="D118" s="12" t="s">
        <v>5</v>
      </c>
      <c r="E118" s="12" t="s">
        <v>42</v>
      </c>
      <c r="F118" s="12" t="s">
        <v>6</v>
      </c>
      <c r="G118" s="12" t="s">
        <v>1</v>
      </c>
      <c r="H118" s="20" t="s">
        <v>11</v>
      </c>
      <c r="I118" s="21" t="s">
        <v>7</v>
      </c>
      <c r="J118" s="22">
        <f>$J$97</f>
        <v>10</v>
      </c>
      <c r="K118" s="22">
        <f>$K$97</f>
        <v>11</v>
      </c>
      <c r="L118" s="22">
        <f>$L$97</f>
        <v>12</v>
      </c>
      <c r="M118" s="7" t="str">
        <f>"合計
（令和" &amp; J118 &amp; "～" &amp; L118 &amp; "年度）"</f>
        <v>合計
（令和10～12年度）</v>
      </c>
    </row>
    <row r="119" spans="1:13" ht="15.95" customHeight="1" x14ac:dyDescent="0.15">
      <c r="A119" s="103"/>
      <c r="B119" s="106"/>
      <c r="C119" s="16"/>
      <c r="D119" s="13" t="s">
        <v>58</v>
      </c>
      <c r="E119" s="13"/>
      <c r="F119" s="48">
        <v>9</v>
      </c>
      <c r="G119" s="42" t="s">
        <v>25</v>
      </c>
      <c r="H119" s="24">
        <v>91000</v>
      </c>
      <c r="I119" s="25">
        <f>F119*H119</f>
        <v>819000</v>
      </c>
      <c r="J119" s="24">
        <f t="shared" ref="J119:L120" si="19">INT($F119*$H119)</f>
        <v>819000</v>
      </c>
      <c r="K119" s="24">
        <f t="shared" si="19"/>
        <v>819000</v>
      </c>
      <c r="L119" s="24">
        <f t="shared" si="19"/>
        <v>819000</v>
      </c>
      <c r="M119" s="5">
        <f>SUM(J119:L119)</f>
        <v>2457000</v>
      </c>
    </row>
    <row r="120" spans="1:13" ht="15.95" customHeight="1" x14ac:dyDescent="0.15">
      <c r="A120" s="103"/>
      <c r="B120" s="106"/>
      <c r="C120" s="16"/>
      <c r="D120" s="13" t="s">
        <v>36</v>
      </c>
      <c r="E120" s="13"/>
      <c r="F120" s="48">
        <v>8</v>
      </c>
      <c r="G120" s="42" t="s">
        <v>25</v>
      </c>
      <c r="H120" s="24">
        <v>91000</v>
      </c>
      <c r="I120" s="25">
        <f>F120*H120</f>
        <v>728000</v>
      </c>
      <c r="J120" s="24">
        <f t="shared" si="19"/>
        <v>728000</v>
      </c>
      <c r="K120" s="24">
        <f t="shared" si="19"/>
        <v>728000</v>
      </c>
      <c r="L120" s="24">
        <f t="shared" si="19"/>
        <v>728000</v>
      </c>
      <c r="M120" s="5">
        <f>SUM(J120:L120)</f>
        <v>2184000</v>
      </c>
    </row>
    <row r="121" spans="1:13" ht="15.95" customHeight="1" x14ac:dyDescent="0.15">
      <c r="A121" s="103"/>
      <c r="B121" s="106"/>
      <c r="C121" s="16"/>
      <c r="D121" s="13"/>
      <c r="E121" s="13"/>
      <c r="F121" s="23"/>
      <c r="G121" s="42"/>
      <c r="H121" s="24"/>
      <c r="I121" s="25">
        <f>F121*H121</f>
        <v>0</v>
      </c>
      <c r="J121" s="24"/>
      <c r="K121" s="24"/>
      <c r="L121" s="24"/>
      <c r="M121" s="5">
        <f>SUM(J121:L121)</f>
        <v>0</v>
      </c>
    </row>
    <row r="122" spans="1:13" ht="15.95" customHeight="1" x14ac:dyDescent="0.15">
      <c r="A122" s="103"/>
      <c r="B122" s="106"/>
      <c r="C122" s="16"/>
      <c r="D122" s="13"/>
      <c r="E122" s="13"/>
      <c r="F122" s="23"/>
      <c r="G122" s="42"/>
      <c r="H122" s="24"/>
      <c r="I122" s="25">
        <f>F122*H122</f>
        <v>0</v>
      </c>
      <c r="J122" s="24"/>
      <c r="K122" s="24"/>
      <c r="L122" s="24"/>
      <c r="M122" s="5">
        <f>SUM(J122:L122)</f>
        <v>0</v>
      </c>
    </row>
    <row r="123" spans="1:13" ht="15.95" customHeight="1" x14ac:dyDescent="0.15">
      <c r="A123" s="103"/>
      <c r="B123" s="106"/>
      <c r="C123" s="16"/>
      <c r="D123" s="13"/>
      <c r="E123" s="13"/>
      <c r="F123" s="23"/>
      <c r="G123" s="42"/>
      <c r="H123" s="24"/>
      <c r="I123" s="25">
        <f>F123*H123</f>
        <v>0</v>
      </c>
      <c r="J123" s="24"/>
      <c r="K123" s="24"/>
      <c r="L123" s="24"/>
      <c r="M123" s="5">
        <f>SUM(J123:L123)</f>
        <v>0</v>
      </c>
    </row>
    <row r="124" spans="1:13" ht="15.95" customHeight="1" x14ac:dyDescent="0.15">
      <c r="A124" s="103"/>
      <c r="B124" s="107"/>
      <c r="C124" s="26"/>
      <c r="D124" s="34" t="s">
        <v>2</v>
      </c>
      <c r="E124" s="37"/>
      <c r="F124" s="35"/>
      <c r="G124" s="36"/>
      <c r="H124" s="29"/>
      <c r="I124" s="27">
        <f>SUM(I119:I123)</f>
        <v>1547000</v>
      </c>
      <c r="J124" s="29">
        <f>SUM(J119:J123)</f>
        <v>1547000</v>
      </c>
      <c r="K124" s="29">
        <f t="shared" ref="K124:L124" si="20">SUM(K119:K123)</f>
        <v>1547000</v>
      </c>
      <c r="L124" s="29">
        <f t="shared" si="20"/>
        <v>1547000</v>
      </c>
      <c r="M124" s="6">
        <f>SUM(M119:M123)</f>
        <v>4641000</v>
      </c>
    </row>
    <row r="125" spans="1:13" ht="15.95" customHeight="1" x14ac:dyDescent="0.15">
      <c r="A125" s="104"/>
      <c r="B125" s="111" t="s">
        <v>31</v>
      </c>
      <c r="C125" s="111"/>
      <c r="D125" s="111"/>
      <c r="E125" s="111"/>
      <c r="F125" s="111"/>
      <c r="G125" s="111"/>
      <c r="H125" s="32"/>
      <c r="I125" s="31"/>
      <c r="J125" s="32"/>
      <c r="K125" s="32"/>
      <c r="L125" s="32"/>
      <c r="M125" s="33">
        <f ca="1">SUMIF(D97:M124,"合計",M97:M124)</f>
        <v>10920000</v>
      </c>
    </row>
    <row r="126" spans="1:13" x14ac:dyDescent="0.15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4"/>
    </row>
    <row r="127" spans="1:13" ht="20.100000000000001" customHeight="1" x14ac:dyDescent="0.15">
      <c r="A127" s="14"/>
      <c r="B127" s="14"/>
      <c r="C127" s="14"/>
      <c r="D127" s="14"/>
      <c r="E127" s="41"/>
      <c r="F127" s="84" t="s">
        <v>39</v>
      </c>
      <c r="G127" s="85"/>
      <c r="H127" s="51"/>
      <c r="I127" s="57" t="s">
        <v>60</v>
      </c>
      <c r="J127" s="28">
        <f>SUMIF($D5:$D124,"合計",J5:J124)</f>
        <v>6560697</v>
      </c>
      <c r="K127" s="28">
        <f>SUMIF($D5:$D124,"合計",K5:K124)</f>
        <v>6560697</v>
      </c>
      <c r="L127" s="28">
        <f>SUMIF($D5:$D124,"合計",L5:L124)</f>
        <v>7534271</v>
      </c>
      <c r="M127" s="8">
        <f>SUMIF($D5:$D124,"合計",M5:M124)</f>
        <v>20655665</v>
      </c>
    </row>
    <row r="128" spans="1:13" ht="20.100000000000001" customHeight="1" x14ac:dyDescent="0.15">
      <c r="A128" s="14"/>
      <c r="B128" s="14"/>
      <c r="C128" s="14"/>
      <c r="D128" s="45"/>
      <c r="E128" s="43" t="s">
        <v>26</v>
      </c>
      <c r="F128" s="82">
        <f ca="1">$M96</f>
        <v>9735665</v>
      </c>
      <c r="G128" s="83"/>
      <c r="H128" s="55"/>
      <c r="I128" s="57" t="s">
        <v>14</v>
      </c>
      <c r="J128" s="28">
        <f t="shared" ref="J128:L128" si="21">J127*0.1</f>
        <v>656069.70000000007</v>
      </c>
      <c r="K128" s="28">
        <f t="shared" si="21"/>
        <v>656069.70000000007</v>
      </c>
      <c r="L128" s="28">
        <f t="shared" si="21"/>
        <v>753427.10000000009</v>
      </c>
      <c r="M128" s="8">
        <f>SUM(J128:L128)</f>
        <v>2065566.5000000002</v>
      </c>
    </row>
    <row r="129" spans="1:13" ht="20.100000000000001" customHeight="1" x14ac:dyDescent="0.15">
      <c r="A129" s="14"/>
      <c r="B129" s="14"/>
      <c r="C129" s="14"/>
      <c r="D129" s="46"/>
      <c r="E129" s="44" t="s">
        <v>19</v>
      </c>
      <c r="F129" s="100">
        <f ca="1">SUMIF($E3:$M95,"合計人件費（13 委託費）",$M3:$M95)</f>
        <v>0</v>
      </c>
      <c r="G129" s="101"/>
      <c r="H129" s="53"/>
      <c r="I129" s="57" t="s">
        <v>61</v>
      </c>
      <c r="J129" s="28">
        <f t="shared" ref="J129:M129" si="22">SUM(J127:J128)</f>
        <v>7216766.7000000002</v>
      </c>
      <c r="K129" s="28">
        <f t="shared" ref="K129" si="23">SUM(K127:K128)</f>
        <v>7216766.7000000002</v>
      </c>
      <c r="L129" s="28">
        <f t="shared" si="22"/>
        <v>8287698.0999999996</v>
      </c>
      <c r="M129" s="8">
        <f t="shared" si="22"/>
        <v>22721231.5</v>
      </c>
    </row>
    <row r="130" spans="1:13" ht="19.5" customHeight="1" x14ac:dyDescent="0.15">
      <c r="D130" s="1"/>
      <c r="E130" s="38"/>
      <c r="F130" s="84" t="s">
        <v>39</v>
      </c>
      <c r="G130" s="85"/>
      <c r="H130" s="51"/>
    </row>
    <row r="131" spans="1:13" ht="19.5" customHeight="1" x14ac:dyDescent="0.15">
      <c r="D131" s="45"/>
      <c r="E131" s="43" t="s">
        <v>38</v>
      </c>
      <c r="F131" s="82">
        <f ca="1">$M125</f>
        <v>10920000</v>
      </c>
      <c r="G131" s="83"/>
      <c r="H131" s="56"/>
    </row>
    <row r="132" spans="1:13" ht="19.5" customHeight="1" x14ac:dyDescent="0.15">
      <c r="D132" s="46"/>
      <c r="E132" s="44" t="s">
        <v>19</v>
      </c>
      <c r="F132" s="100">
        <f ca="1">SUMIF($E97:$M124,"合計人件費（13 委託費）",$M97:$M124)</f>
        <v>0</v>
      </c>
      <c r="G132" s="101"/>
      <c r="H132" s="54"/>
    </row>
    <row r="133" spans="1:13" ht="19.5" customHeight="1" x14ac:dyDescent="0.15">
      <c r="F133" s="84" t="s">
        <v>39</v>
      </c>
      <c r="G133" s="85"/>
      <c r="H133" s="51"/>
    </row>
    <row r="134" spans="1:13" ht="19.5" customHeight="1" x14ac:dyDescent="0.15">
      <c r="E134" s="40" t="s">
        <v>59</v>
      </c>
      <c r="F134" s="80">
        <f ca="1">MAX(J134:L134)</f>
        <v>3640000</v>
      </c>
      <c r="G134" s="81"/>
      <c r="H134" s="52"/>
      <c r="J134" s="47">
        <f ca="1">SUMIF($D97:J124,"合計",J97:J124)</f>
        <v>3640000</v>
      </c>
      <c r="K134" s="47">
        <f ca="1">SUMIF($D97:K124,"合計",K97:K124)</f>
        <v>3640000</v>
      </c>
      <c r="L134" s="47">
        <f ca="1">SUMIF($D97:L124,"合計",L97:L124)</f>
        <v>3640000</v>
      </c>
      <c r="M134" s="47">
        <f ca="1">SUMIF($D97:M124,"合計",M97:M124)</f>
        <v>10920000</v>
      </c>
    </row>
  </sheetData>
  <mergeCells count="20">
    <mergeCell ref="F127:G127"/>
    <mergeCell ref="K2:M2"/>
    <mergeCell ref="A5:A96"/>
    <mergeCell ref="B5:B18"/>
    <mergeCell ref="B19:B32"/>
    <mergeCell ref="B33:B67"/>
    <mergeCell ref="B68:B95"/>
    <mergeCell ref="B96:G96"/>
    <mergeCell ref="A97:A125"/>
    <mergeCell ref="B97:B103"/>
    <mergeCell ref="B104:B110"/>
    <mergeCell ref="B111:B124"/>
    <mergeCell ref="B125:G125"/>
    <mergeCell ref="F134:G134"/>
    <mergeCell ref="F128:G128"/>
    <mergeCell ref="F129:G129"/>
    <mergeCell ref="F130:G130"/>
    <mergeCell ref="F131:G131"/>
    <mergeCell ref="F132:G132"/>
    <mergeCell ref="F133:G133"/>
  </mergeCells>
  <phoneticPr fontId="3"/>
  <pageMargins left="0.59055118110236227" right="0.59055118110236227" top="0.59055118110236227" bottom="0.59055118110236227" header="0.35433070866141736" footer="0.35433070866141736"/>
  <pageSetup paperSize="8" scale="51" orientation="portrait" r:id="rId1"/>
  <headerFooter alignWithMargins="0">
    <oddHeader>&amp;L様式２－１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E1CF1A2AB4FB4D8DAA1D059A83FC35" ma:contentTypeVersion="2" ma:contentTypeDescription="Create a new document." ma:contentTypeScope="" ma:versionID="1956f0158d8c40758b587df6c5801319">
  <xsd:schema xmlns:xsd="http://www.w3.org/2001/XMLSchema" xmlns:xs="http://www.w3.org/2001/XMLSchema" xmlns:p="http://schemas.microsoft.com/office/2006/metadata/properties" xmlns:ns2="e55515d2-b611-4683-b979-852a876e5038" targetNamespace="http://schemas.microsoft.com/office/2006/metadata/properties" ma:root="true" ma:fieldsID="0daf0315e7f99b347a67dea7fe10111c" ns2:_="">
    <xsd:import namespace="e55515d2-b611-4683-b979-852a876e50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5515d2-b611-4683-b979-852a876e50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A548258-F8A3-425D-BFFD-0DFBE82216A4}">
  <ds:schemaRefs>
    <ds:schemaRef ds:uri="http://purl.org/dc/elements/1.1/"/>
    <ds:schemaRef ds:uri="http://purl.org/dc/dcmitype/"/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e55515d2-b611-4683-b979-852a876e5038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76449AAB-2EC8-4230-9C2C-16E721EE82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7C9587-59E1-4ECB-BA1D-315878CB4E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55515d2-b611-4683-b979-852a876e50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概算見積書</vt:lpstr>
      <vt:lpstr>概算見積書 (2)</vt:lpstr>
      <vt:lpstr>概算見積書!Print_Area</vt:lpstr>
      <vt:lpstr>'概算見積書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saitamaken</dc:creator>
  <cp:lastModifiedBy>峯岸栄充</cp:lastModifiedBy>
  <cp:lastPrinted>2024-12-13T06:04:58Z</cp:lastPrinted>
  <dcterms:created xsi:type="dcterms:W3CDTF">2006-08-30T05:37:59Z</dcterms:created>
  <dcterms:modified xsi:type="dcterms:W3CDTF">2024-12-20T06:39:19Z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0x010100B4E1CF1A2AB4FB4D8DAA1D059A83FC35</vt:lpwstr>
  </property>
</Properties>
</file>