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992\Box\【02_課所共有】06_04_高齢者福祉課\R06年度\03_施設整備担当\51_施設整備補助金\51_09_感染拡大防止対策\R7所要額調査について\01_調査\"/>
    </mc:Choice>
  </mc:AlternateContent>
  <xr:revisionPtr revIDLastSave="0" documentId="13_ncr:1_{65DE48C5-6E7D-4069-9E92-07F7460B3269}" xr6:coauthVersionLast="47" xr6:coauthVersionMax="47" xr10:uidLastSave="{00000000-0000-0000-0000-000000000000}"/>
  <bookViews>
    <workbookView xWindow="-110" yWindow="-110" windowWidth="19420" windowHeight="10560" tabRatio="974" xr2:uid="{00000000-000D-0000-FFFF-FFFF00000000}"/>
  </bookViews>
  <sheets>
    <sheet name="０１事前協議書" sheetId="5" r:id="rId1"/>
    <sheet name="２別紙1" sheetId="13" r:id="rId2"/>
    <sheet name="２別紙1 【記入例】" sheetId="14" r:id="rId3"/>
    <sheet name="03別紙２" sheetId="12" r:id="rId4"/>
    <sheet name="０４面積按分表" sheetId="7" r:id="rId5"/>
    <sheet name="面積按分（記入例）" sheetId="8" r:id="rId6"/>
  </sheets>
  <definedNames>
    <definedName name="_xlnm.Print_Area" localSheetId="0">'０１事前協議書'!$A$1:$L$35</definedName>
    <definedName name="_xlnm.Print_Area" localSheetId="3">'03別紙２'!$C$2:$H$33</definedName>
    <definedName name="_xlnm.Print_Area" localSheetId="4">'０４面積按分表'!$A$2:$Q$49</definedName>
    <definedName name="_xlnm.Print_Area" localSheetId="1">'２別紙1'!$A$1:$I$23</definedName>
    <definedName name="_xlnm.Print_Area" localSheetId="2">'２別紙1 【記入例】'!$A$1:$I$23</definedName>
    <definedName name="_xlnm.Print_Area" localSheetId="5">'面積按分（記入例）'!$A$2:$Q$49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4" l="1"/>
  <c r="G15" i="14"/>
  <c r="G14" i="14"/>
  <c r="I14" i="14" s="1"/>
  <c r="G13" i="14"/>
  <c r="I13" i="14" s="1"/>
  <c r="I12" i="14"/>
  <c r="G12" i="14"/>
  <c r="G11" i="14"/>
  <c r="I11" i="14" s="1"/>
  <c r="G10" i="14"/>
  <c r="I10" i="14" s="1"/>
  <c r="G9" i="14"/>
  <c r="I9" i="14" s="1"/>
  <c r="G8" i="14"/>
  <c r="I8" i="14" s="1"/>
  <c r="I7" i="14"/>
  <c r="G7" i="14"/>
  <c r="G6" i="14"/>
  <c r="I6" i="14" s="1"/>
  <c r="G15" i="13"/>
  <c r="I15" i="13" s="1"/>
  <c r="G14" i="13"/>
  <c r="I14" i="13" s="1"/>
  <c r="G13" i="13"/>
  <c r="I13" i="13" s="1"/>
  <c r="G12" i="13"/>
  <c r="I12" i="13" s="1"/>
  <c r="G11" i="13"/>
  <c r="I11" i="13" s="1"/>
  <c r="G10" i="13"/>
  <c r="I10" i="13" s="1"/>
  <c r="G9" i="13"/>
  <c r="I9" i="13" s="1"/>
  <c r="G8" i="13"/>
  <c r="I8" i="13" s="1"/>
  <c r="G7" i="13"/>
  <c r="I7" i="13" s="1"/>
  <c r="G6" i="13"/>
  <c r="I6" i="13" s="1"/>
  <c r="I16" i="14" l="1"/>
  <c r="I16" i="13"/>
  <c r="F22" i="12"/>
  <c r="M48" i="8" l="1"/>
  <c r="I48" i="8"/>
  <c r="G48" i="8"/>
  <c r="I47" i="8"/>
  <c r="D47" i="8"/>
  <c r="M45" i="8"/>
  <c r="I45" i="8"/>
  <c r="G45" i="8"/>
  <c r="I44" i="8"/>
  <c r="D44" i="8"/>
  <c r="P44" i="8" s="1"/>
  <c r="G10" i="8" s="1"/>
  <c r="M42" i="8"/>
  <c r="I42" i="8"/>
  <c r="G42" i="8"/>
  <c r="I41" i="8"/>
  <c r="D41" i="8"/>
  <c r="K37" i="8"/>
  <c r="G37" i="8"/>
  <c r="I36" i="8"/>
  <c r="D36" i="8"/>
  <c r="K34" i="8"/>
  <c r="G34" i="8"/>
  <c r="I33" i="8"/>
  <c r="D33" i="8"/>
  <c r="K29" i="8"/>
  <c r="G29" i="8"/>
  <c r="I28" i="8"/>
  <c r="D28" i="8"/>
  <c r="K26" i="8"/>
  <c r="G26" i="8"/>
  <c r="I25" i="8"/>
  <c r="D25" i="8"/>
  <c r="K21" i="8"/>
  <c r="G21" i="8"/>
  <c r="I20" i="8"/>
  <c r="D20" i="8"/>
  <c r="K18" i="8"/>
  <c r="G18" i="8"/>
  <c r="I17" i="8"/>
  <c r="D17" i="8"/>
  <c r="O6" i="8"/>
  <c r="M48" i="7"/>
  <c r="I48" i="7"/>
  <c r="G48" i="7"/>
  <c r="I47" i="7"/>
  <c r="D47" i="7"/>
  <c r="M45" i="7"/>
  <c r="I45" i="7"/>
  <c r="G45" i="7"/>
  <c r="I44" i="7"/>
  <c r="D44" i="7"/>
  <c r="P44" i="7" s="1"/>
  <c r="G10" i="7" s="1"/>
  <c r="M42" i="7"/>
  <c r="I42" i="7"/>
  <c r="G42" i="7"/>
  <c r="I41" i="7"/>
  <c r="D41" i="7"/>
  <c r="K37" i="7"/>
  <c r="G37" i="7"/>
  <c r="I36" i="7"/>
  <c r="D36" i="7"/>
  <c r="K34" i="7"/>
  <c r="G34" i="7"/>
  <c r="I33" i="7"/>
  <c r="D33" i="7"/>
  <c r="K29" i="7"/>
  <c r="G29" i="7"/>
  <c r="I28" i="7"/>
  <c r="D28" i="7"/>
  <c r="K26" i="7"/>
  <c r="G26" i="7"/>
  <c r="I25" i="7"/>
  <c r="D25" i="7"/>
  <c r="K21" i="7"/>
  <c r="G21" i="7"/>
  <c r="I20" i="7"/>
  <c r="D20" i="7"/>
  <c r="K18" i="7"/>
  <c r="G18" i="7"/>
  <c r="I17" i="7"/>
  <c r="D17" i="7"/>
  <c r="O6" i="7"/>
  <c r="P25" i="8" l="1"/>
  <c r="D8" i="8" s="1"/>
  <c r="P28" i="8"/>
  <c r="K8" i="8" s="1"/>
  <c r="P36" i="8"/>
  <c r="K9" i="8" s="1"/>
  <c r="P17" i="8"/>
  <c r="D7" i="8" s="1"/>
  <c r="P20" i="8"/>
  <c r="G7" i="8" s="1"/>
  <c r="P33" i="8"/>
  <c r="G9" i="8" s="1"/>
  <c r="G11" i="8" s="1"/>
  <c r="G12" i="8" s="1"/>
  <c r="P41" i="8"/>
  <c r="D10" i="8" s="1"/>
  <c r="P47" i="8"/>
  <c r="K10" i="8" s="1"/>
  <c r="K11" i="8" s="1"/>
  <c r="K12" i="8" s="1"/>
  <c r="P28" i="7"/>
  <c r="K8" i="7" s="1"/>
  <c r="P36" i="7"/>
  <c r="K9" i="7" s="1"/>
  <c r="P20" i="7"/>
  <c r="G7" i="7" s="1"/>
  <c r="P33" i="7"/>
  <c r="G9" i="7" s="1"/>
  <c r="P47" i="7"/>
  <c r="K10" i="7" s="1"/>
  <c r="P17" i="7"/>
  <c r="D7" i="7" s="1"/>
  <c r="P25" i="7"/>
  <c r="D8" i="7" s="1"/>
  <c r="P41" i="7"/>
  <c r="D10" i="7" s="1"/>
  <c r="D11" i="8" l="1"/>
  <c r="D12" i="8" s="1"/>
  <c r="K11" i="7"/>
  <c r="K12" i="7" s="1"/>
  <c r="G11" i="7"/>
  <c r="G12" i="7" s="1"/>
  <c r="D11" i="7"/>
  <c r="O12" i="8"/>
  <c r="D13" i="8"/>
  <c r="G13" i="8"/>
  <c r="O11" i="8"/>
  <c r="D12" i="7" l="1"/>
  <c r="O11" i="7"/>
  <c r="O13" i="8"/>
  <c r="K13" i="8"/>
  <c r="O12" i="7" l="1"/>
  <c r="O13" i="7" l="1"/>
  <c r="K13" i="7"/>
  <c r="G13"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10" authorId="0" shapeId="0" xr:uid="{4D672938-FC98-4B95-A15C-DEFFC32123F0}">
      <text>
        <r>
          <rPr>
            <b/>
            <sz val="9"/>
            <color indexed="81"/>
            <rFont val="MS P ゴシック"/>
            <family val="3"/>
            <charset val="128"/>
          </rPr>
          <t>郵便番号は半角数字で入力してください。</t>
        </r>
        <r>
          <rPr>
            <sz val="9"/>
            <color indexed="81"/>
            <rFont val="MS P ゴシック"/>
            <family val="3"/>
            <charset val="128"/>
          </rPr>
          <t xml:space="preserve">
</t>
        </r>
      </text>
    </comment>
    <comment ref="H11" authorId="0" shapeId="0" xr:uid="{9A37A153-C544-4A2F-B3EC-7B61869074E5}">
      <text>
        <r>
          <rPr>
            <b/>
            <sz val="9"/>
            <color indexed="81"/>
            <rFont val="MS P ゴシック"/>
            <family val="3"/>
            <charset val="128"/>
          </rPr>
          <t>法人所在地は全角で入力してください。</t>
        </r>
      </text>
    </comment>
    <comment ref="H13" authorId="0" shapeId="0" xr:uid="{D182047B-3C57-4EB6-85B0-A3A82A1B80DF}">
      <text>
        <r>
          <rPr>
            <b/>
            <sz val="9"/>
            <color indexed="81"/>
            <rFont val="MS P ゴシック"/>
            <family val="3"/>
            <charset val="128"/>
          </rPr>
          <t>職名をいれてください。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9A0BD348-6761-4C98-B5C3-31CA2206AA35}">
      <text>
        <r>
          <rPr>
            <b/>
            <sz val="9"/>
            <color indexed="81"/>
            <rFont val="ＭＳ Ｐゴシック"/>
            <family val="3"/>
            <charset val="128"/>
          </rPr>
          <t>按分の対象とする施設の種別を記入
（特別養護老人ホーム、老人短期入所施設等）</t>
        </r>
      </text>
    </comment>
    <comment ref="O7" authorId="0" shapeId="0" xr:uid="{609FB2A2-DFC0-42F1-9D72-E0C6B2636C39}">
      <text>
        <r>
          <rPr>
            <b/>
            <sz val="9"/>
            <color indexed="81"/>
            <rFont val="ＭＳ Ｐゴシック"/>
            <family val="3"/>
            <charset val="128"/>
          </rPr>
          <t>黄色のセルに面積を記入してください。それ以外のセルは自動計算となります。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8431D250-5AF6-4E6C-914A-F904BFDF5271}">
      <text>
        <r>
          <rPr>
            <b/>
            <sz val="9"/>
            <color indexed="81"/>
            <rFont val="ＭＳ Ｐゴシック"/>
            <family val="3"/>
            <charset val="128"/>
          </rPr>
          <t>按分の対象とする施設の種別を記入
（特別養護老人ホーム、老人短期入所施設等）</t>
        </r>
      </text>
    </comment>
    <comment ref="O7" authorId="0" shapeId="0" xr:uid="{E4887677-5897-48B0-BDE1-50B914BC97F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<sst xmlns="http://schemas.openxmlformats.org/spreadsheetml/2006/main" count="411" uniqueCount="138">
  <si>
    <t>（介護施設等における新型コロナウイルス感染拡大防止対策支援事業の分）</t>
    <phoneticPr fontId="2"/>
  </si>
  <si>
    <t>（宛先）　埼玉県知事　</t>
    <phoneticPr fontId="2"/>
  </si>
  <si>
    <t xml:space="preserve">代表者職氏名 </t>
    <phoneticPr fontId="2"/>
  </si>
  <si>
    <t>記</t>
    <phoneticPr fontId="2"/>
  </si>
  <si>
    <t>２　補助金交付申請額</t>
    <phoneticPr fontId="2"/>
  </si>
  <si>
    <t>１　事　業</t>
    <phoneticPr fontId="2"/>
  </si>
  <si>
    <t>　名称 　</t>
    <phoneticPr fontId="2"/>
  </si>
  <si>
    <t>○,○○○,○○○　円</t>
    <rPh sb="10" eb="11">
      <t>エン</t>
    </rPh>
    <phoneticPr fontId="2"/>
  </si>
  <si>
    <t>法人担当者</t>
    <rPh sb="0" eb="2">
      <t>ホウジン</t>
    </rPh>
    <rPh sb="2" eb="4">
      <t>タントウ</t>
    </rPh>
    <rPh sb="4" eb="5">
      <t>シャ</t>
    </rPh>
    <phoneticPr fontId="2"/>
  </si>
  <si>
    <t>　電話番号</t>
    <rPh sb="1" eb="3">
      <t>デンワ</t>
    </rPh>
    <rPh sb="3" eb="5">
      <t>バンゴウ</t>
    </rPh>
    <phoneticPr fontId="2"/>
  </si>
  <si>
    <t>　所　属</t>
    <rPh sb="1" eb="2">
      <t>トコロ</t>
    </rPh>
    <rPh sb="3" eb="4">
      <t>ゾク</t>
    </rPh>
    <phoneticPr fontId="2"/>
  </si>
  <si>
    <t>　氏　名</t>
    <rPh sb="1" eb="2">
      <t>シ</t>
    </rPh>
    <rPh sb="3" eb="4">
      <t>ナ</t>
    </rPh>
    <phoneticPr fontId="2"/>
  </si>
  <si>
    <t xml:space="preserve">（申請者）法人所在地 </t>
    <rPh sb="5" eb="7">
      <t>ホウジン</t>
    </rPh>
    <phoneticPr fontId="2"/>
  </si>
  <si>
    <t>令和○年○月○日</t>
    <rPh sb="0" eb="2">
      <t>レイワ</t>
    </rPh>
    <phoneticPr fontId="2"/>
  </si>
  <si>
    <t>第○○○号</t>
    <phoneticPr fontId="2"/>
  </si>
  <si>
    <t>理事長　○○　○○</t>
    <rPh sb="0" eb="3">
      <t>リジチョウ</t>
    </rPh>
    <phoneticPr fontId="2"/>
  </si>
  <si>
    <t>○○課</t>
    <rPh sb="2" eb="3">
      <t>カ</t>
    </rPh>
    <phoneticPr fontId="2"/>
  </si>
  <si>
    <t>按　分　後　の　面　積</t>
    <rPh sb="0" eb="1">
      <t>アン</t>
    </rPh>
    <rPh sb="2" eb="3">
      <t>ブン</t>
    </rPh>
    <rPh sb="4" eb="5">
      <t>ゴ</t>
    </rPh>
    <rPh sb="8" eb="9">
      <t>メン</t>
    </rPh>
    <rPh sb="10" eb="11">
      <t>セキ</t>
    </rPh>
    <phoneticPr fontId="6"/>
  </si>
  <si>
    <t>施設別床面積</t>
    <rPh sb="0" eb="3">
      <t>シセツベツ</t>
    </rPh>
    <rPh sb="3" eb="6">
      <t>ユカメンセキ</t>
    </rPh>
    <phoneticPr fontId="6"/>
  </si>
  <si>
    <t>区　　分</t>
    <rPh sb="0" eb="1">
      <t>ク</t>
    </rPh>
    <rPh sb="3" eb="4">
      <t>ブン</t>
    </rPh>
    <phoneticPr fontId="6"/>
  </si>
  <si>
    <t>計</t>
    <rPh sb="0" eb="1">
      <t>ケイ</t>
    </rPh>
    <phoneticPr fontId="6"/>
  </si>
  <si>
    <t>専有面積</t>
    <rPh sb="0" eb="2">
      <t>センユウ</t>
    </rPh>
    <rPh sb="2" eb="4">
      <t>メンセキ</t>
    </rPh>
    <phoneticPr fontId="6"/>
  </si>
  <si>
    <t>㎡</t>
    <phoneticPr fontId="6"/>
  </si>
  <si>
    <t>共
用</t>
    <rPh sb="0" eb="1">
      <t>トモ</t>
    </rPh>
    <rPh sb="3" eb="4">
      <t>ヨウ</t>
    </rPh>
    <phoneticPr fontId="6"/>
  </si>
  <si>
    <t>１と２</t>
    <phoneticPr fontId="6"/>
  </si>
  <si>
    <t>１と３</t>
    <phoneticPr fontId="6"/>
  </si>
  <si>
    <t>２と３</t>
    <phoneticPr fontId="6"/>
  </si>
  <si>
    <t>１２３</t>
    <phoneticPr fontId="6"/>
  </si>
  <si>
    <t>小　計</t>
    <rPh sb="0" eb="1">
      <t>ショウ</t>
    </rPh>
    <rPh sb="2" eb="3">
      <t>ケイ</t>
    </rPh>
    <phoneticPr fontId="6"/>
  </si>
  <si>
    <t>合　計</t>
    <rPh sb="0" eb="1">
      <t>ゴウ</t>
    </rPh>
    <rPh sb="2" eb="3">
      <t>ケイ</t>
    </rPh>
    <phoneticPr fontId="6"/>
  </si>
  <si>
    <t>割　合</t>
    <rPh sb="0" eb="1">
      <t>ワリ</t>
    </rPh>
    <rPh sb="2" eb="3">
      <t>ゴウ</t>
    </rPh>
    <phoneticPr fontId="6"/>
  </si>
  <si>
    <t>％</t>
    <phoneticPr fontId="6"/>
  </si>
  <si>
    <t>１と２の共用部の按分</t>
    <rPh sb="4" eb="6">
      <t>キョウヨウ</t>
    </rPh>
    <rPh sb="6" eb="7">
      <t>ブ</t>
    </rPh>
    <rPh sb="8" eb="10">
      <t>アンブン</t>
    </rPh>
    <phoneticPr fontId="6"/>
  </si>
  <si>
    <t>１の分</t>
    <rPh sb="2" eb="3">
      <t>ブン</t>
    </rPh>
    <phoneticPr fontId="2"/>
  </si>
  <si>
    <t>×</t>
    <phoneticPr fontId="6"/>
  </si>
  <si>
    <t>㎡</t>
    <phoneticPr fontId="2"/>
  </si>
  <si>
    <t>＝</t>
    <phoneticPr fontId="6"/>
  </si>
  <si>
    <t>＋</t>
    <phoneticPr fontId="2"/>
  </si>
  <si>
    <t>２の分</t>
    <rPh sb="2" eb="3">
      <t>ブン</t>
    </rPh>
    <phoneticPr fontId="6"/>
  </si>
  <si>
    <t>１と３の共用部の按分</t>
    <rPh sb="4" eb="6">
      <t>キョウヨウ</t>
    </rPh>
    <rPh sb="6" eb="7">
      <t>ブ</t>
    </rPh>
    <rPh sb="8" eb="10">
      <t>アンブン</t>
    </rPh>
    <phoneticPr fontId="6"/>
  </si>
  <si>
    <t>３の分</t>
    <rPh sb="2" eb="3">
      <t>ブン</t>
    </rPh>
    <phoneticPr fontId="6"/>
  </si>
  <si>
    <t>２と３の共用部の按分</t>
    <rPh sb="4" eb="6">
      <t>キョウヨウ</t>
    </rPh>
    <rPh sb="6" eb="7">
      <t>ブ</t>
    </rPh>
    <rPh sb="8" eb="10">
      <t>アンブン</t>
    </rPh>
    <phoneticPr fontId="6"/>
  </si>
  <si>
    <t>２の分</t>
    <rPh sb="2" eb="3">
      <t>ブン</t>
    </rPh>
    <phoneticPr fontId="2"/>
  </si>
  <si>
    <t>＋</t>
    <phoneticPr fontId="6"/>
  </si>
  <si>
    <t>１２３の共用部の按分</t>
    <rPh sb="4" eb="6">
      <t>キョウヨウ</t>
    </rPh>
    <rPh sb="6" eb="7">
      <t>ブ</t>
    </rPh>
    <rPh sb="8" eb="10">
      <t>アンブン</t>
    </rPh>
    <phoneticPr fontId="6"/>
  </si>
  <si>
    <t>㎡</t>
  </si>
  <si>
    <t>㎡ ＋</t>
    <phoneticPr fontId="2"/>
  </si>
  <si>
    <t>按　分　後　の　面　積　（　記　入　例　）</t>
    <rPh sb="0" eb="1">
      <t>アン</t>
    </rPh>
    <rPh sb="2" eb="3">
      <t>ブン</t>
    </rPh>
    <rPh sb="4" eb="5">
      <t>ゴ</t>
    </rPh>
    <rPh sb="8" eb="9">
      <t>メン</t>
    </rPh>
    <rPh sb="10" eb="11">
      <t>セキ</t>
    </rPh>
    <rPh sb="14" eb="15">
      <t>キ</t>
    </rPh>
    <rPh sb="16" eb="17">
      <t>イ</t>
    </rPh>
    <rPh sb="18" eb="19">
      <t>レイ</t>
    </rPh>
    <phoneticPr fontId="6"/>
  </si>
  <si>
    <t>２　通所介護事業所</t>
    <rPh sb="2" eb="4">
      <t>ツウショ</t>
    </rPh>
    <rPh sb="4" eb="6">
      <t>カイゴ</t>
    </rPh>
    <rPh sb="6" eb="9">
      <t>ジギョウショ</t>
    </rPh>
    <phoneticPr fontId="2"/>
  </si>
  <si>
    <t>３　その他の施設</t>
    <rPh sb="4" eb="5">
      <t>タ</t>
    </rPh>
    <rPh sb="6" eb="8">
      <t>シセツ</t>
    </rPh>
    <phoneticPr fontId="6"/>
  </si>
  <si>
    <t>saitama@pref.saitama.lg.jp</t>
    <phoneticPr fontId="2"/>
  </si>
  <si>
    <t>012-123-1234</t>
    <phoneticPr fontId="2"/>
  </si>
  <si>
    <t>介護施設等における多床室の個室化に要する改修費支援事業</t>
  </si>
  <si>
    <t>別紙１</t>
    <phoneticPr fontId="6"/>
  </si>
  <si>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6"/>
  </si>
  <si>
    <t>（単位：円）</t>
    <rPh sb="1" eb="3">
      <t>タンイ</t>
    </rPh>
    <rPh sb="4" eb="5">
      <t>エン</t>
    </rPh>
    <phoneticPr fontId="6"/>
  </si>
  <si>
    <t>施設名</t>
    <rPh sb="0" eb="2">
      <t>シセツ</t>
    </rPh>
    <rPh sb="2" eb="3">
      <t>ナ</t>
    </rPh>
    <phoneticPr fontId="6"/>
  </si>
  <si>
    <t>施設区分</t>
    <rPh sb="0" eb="2">
      <t>シセツ</t>
    </rPh>
    <rPh sb="2" eb="4">
      <t>クブン</t>
    </rPh>
    <phoneticPr fontId="6"/>
  </si>
  <si>
    <t>整備区分</t>
    <rPh sb="0" eb="2">
      <t>セイビ</t>
    </rPh>
    <rPh sb="2" eb="4">
      <t>クブン</t>
    </rPh>
    <phoneticPr fontId="6"/>
  </si>
  <si>
    <t>総事業（予定）費（Ａ）</t>
    <rPh sb="0" eb="1">
      <t>ソウ</t>
    </rPh>
    <rPh sb="1" eb="3">
      <t>ジギョウ</t>
    </rPh>
    <rPh sb="4" eb="6">
      <t>ヨテイ</t>
    </rPh>
    <rPh sb="7" eb="8">
      <t>ヒ</t>
    </rPh>
    <phoneticPr fontId="6"/>
  </si>
  <si>
    <t>対象経費の
実支出(予定)額(Ｂ）</t>
    <rPh sb="0" eb="2">
      <t>タイショウ</t>
    </rPh>
    <rPh sb="2" eb="4">
      <t>ケイヒ</t>
    </rPh>
    <rPh sb="6" eb="7">
      <t>ジツ</t>
    </rPh>
    <rPh sb="10" eb="12">
      <t>ヨテイ</t>
    </rPh>
    <rPh sb="13" eb="14">
      <t>ガク</t>
    </rPh>
    <phoneticPr fontId="6"/>
  </si>
  <si>
    <t>寄付金等（Ｃ）</t>
    <rPh sb="0" eb="3">
      <t>キフキン</t>
    </rPh>
    <rPh sb="3" eb="4">
      <t>トウ</t>
    </rPh>
    <phoneticPr fontId="6"/>
  </si>
  <si>
    <t>差引額(Ｄ)
(Ｂ－Ｃ)</t>
    <phoneticPr fontId="6"/>
  </si>
  <si>
    <t>算出額（Ｅ）</t>
    <rPh sb="0" eb="2">
      <t>サンシュツ</t>
    </rPh>
    <rPh sb="2" eb="3">
      <t>ガク</t>
    </rPh>
    <phoneticPr fontId="6"/>
  </si>
  <si>
    <t>多床室の個室化</t>
  </si>
  <si>
    <t>合計</t>
    <rPh sb="0" eb="2">
      <t>ゴウケイ</t>
    </rPh>
    <phoneticPr fontId="6"/>
  </si>
  <si>
    <t>注１）施設ごと、区分ごとに記入</t>
    <rPh sb="3" eb="5">
      <t>シセツ</t>
    </rPh>
    <rPh sb="8" eb="10">
      <t>クブン</t>
    </rPh>
    <rPh sb="13" eb="15">
      <t>キニュウ</t>
    </rPh>
    <phoneticPr fontId="6"/>
  </si>
  <si>
    <t>注２）(Ｂ)は、交付要綱別表５第４欄に定める対象経費の実支出(予定)額を記入</t>
    <rPh sb="0" eb="1">
      <t>チュウ</t>
    </rPh>
    <rPh sb="8" eb="10">
      <t>コウフ</t>
    </rPh>
    <rPh sb="10" eb="12">
      <t>ヨウコウ</t>
    </rPh>
    <rPh sb="12" eb="14">
      <t>ベッピョウ</t>
    </rPh>
    <rPh sb="15" eb="16">
      <t>ダイ</t>
    </rPh>
    <rPh sb="17" eb="18">
      <t>ラン</t>
    </rPh>
    <rPh sb="19" eb="20">
      <t>サダ</t>
    </rPh>
    <rPh sb="22" eb="24">
      <t>タイショウ</t>
    </rPh>
    <rPh sb="24" eb="26">
      <t>ケイヒ</t>
    </rPh>
    <rPh sb="27" eb="28">
      <t>ジツ</t>
    </rPh>
    <rPh sb="28" eb="30">
      <t>シシュツ</t>
    </rPh>
    <rPh sb="31" eb="33">
      <t>ヨテイ</t>
    </rPh>
    <rPh sb="34" eb="35">
      <t>ガク</t>
    </rPh>
    <rPh sb="36" eb="38">
      <t>キニュウ</t>
    </rPh>
    <phoneticPr fontId="6"/>
  </si>
  <si>
    <t>注３）(Ｃ)は、その事業に対しての寄付金その他の収入額を記入(ない場合は０を記入)</t>
    <rPh sb="0" eb="1">
      <t>チュウ</t>
    </rPh>
    <phoneticPr fontId="6"/>
  </si>
  <si>
    <t>注４）(Ｅ)は、交付要綱別表５第２欄に定める県補助単価に第３欄に定める単位の数を乗じた額を記入</t>
    <rPh sb="0" eb="1">
      <t>チュウ</t>
    </rPh>
    <rPh sb="13" eb="14">
      <t>ヒョウ</t>
    </rPh>
    <rPh sb="15" eb="16">
      <t>ダイ</t>
    </rPh>
    <rPh sb="17" eb="18">
      <t>ラン</t>
    </rPh>
    <rPh sb="19" eb="20">
      <t>サダ</t>
    </rPh>
    <rPh sb="22" eb="23">
      <t>ケン</t>
    </rPh>
    <rPh sb="23" eb="25">
      <t>ホジョ</t>
    </rPh>
    <rPh sb="25" eb="27">
      <t>タンカ</t>
    </rPh>
    <rPh sb="28" eb="29">
      <t>ダイ</t>
    </rPh>
    <rPh sb="30" eb="31">
      <t>ラン</t>
    </rPh>
    <rPh sb="32" eb="33">
      <t>サダ</t>
    </rPh>
    <rPh sb="35" eb="37">
      <t>タンイ</t>
    </rPh>
    <rPh sb="38" eb="39">
      <t>カズ</t>
    </rPh>
    <rPh sb="40" eb="41">
      <t>ジョウ</t>
    </rPh>
    <rPh sb="43" eb="44">
      <t>ガク</t>
    </rPh>
    <rPh sb="45" eb="47">
      <t>キニュウ</t>
    </rPh>
    <phoneticPr fontId="6"/>
  </si>
  <si>
    <t>注６）行が不足する場合は適宜、行を挿入して作成してください。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6"/>
  </si>
  <si>
    <t>埼玉県地域密着型サービス等整備助成事業費等補助金　事前協議書（多床室の個室化）</t>
    <rPh sb="25" eb="27">
      <t>ジゼン</t>
    </rPh>
    <rPh sb="31" eb="34">
      <t>タショウシツ</t>
    </rPh>
    <rPh sb="35" eb="38">
      <t>コシツカ</t>
    </rPh>
    <phoneticPr fontId="2"/>
  </si>
  <si>
    <t>〒</t>
  </si>
  <si>
    <t>介護医療院</t>
    <phoneticPr fontId="2"/>
  </si>
  <si>
    <r>
      <t>　メールアドレス
　</t>
    </r>
    <r>
      <rPr>
        <sz val="8"/>
        <color rgb="FFFF0000"/>
        <rFont val="ＭＳ ゴシック"/>
        <family val="3"/>
        <charset val="128"/>
      </rPr>
      <t>良くご確認ください</t>
    </r>
    <rPh sb="10" eb="11">
      <t>ヨ</t>
    </rPh>
    <rPh sb="13" eb="15">
      <t>カクニン</t>
    </rPh>
    <phoneticPr fontId="2"/>
  </si>
  <si>
    <t>○○　△△</t>
    <phoneticPr fontId="2"/>
  </si>
  <si>
    <t>１ 特別養護老人ホーム</t>
    <rPh sb="2" eb="8">
      <t>トクベツヨウゴロウジン</t>
    </rPh>
    <phoneticPr fontId="6"/>
  </si>
  <si>
    <t>別紙２</t>
  </si>
  <si>
    <t>事　　　業　　　計　　　画</t>
    <phoneticPr fontId="2"/>
  </si>
  <si>
    <t>（施設ごとに記入）</t>
  </si>
  <si>
    <t>１　対象事業の概要</t>
  </si>
  <si>
    <t>(1)　対象施設の名称、運営法人、所在地及び定員数等</t>
  </si>
  <si>
    <t>ア　名　　称：</t>
  </si>
  <si>
    <t>イ　運営法人：</t>
  </si>
  <si>
    <t>ウ　所在地：</t>
  </si>
  <si>
    <t>エ　定員数：</t>
  </si>
  <si>
    <t>オ　施設種別：</t>
  </si>
  <si>
    <t>(2)　整備事業の目的及び内容</t>
  </si>
  <si>
    <t>　　</t>
  </si>
  <si>
    <t>２　事業内容</t>
  </si>
  <si>
    <t>(1)　対象施設の規模・構造</t>
  </si>
  <si>
    <t>　 建物の面積　延べ床面積</t>
    <phoneticPr fontId="2"/>
  </si>
  <si>
    <t>(2)　財源内訳</t>
    <phoneticPr fontId="2"/>
  </si>
  <si>
    <t>ア　補　助　金</t>
    <phoneticPr fontId="2"/>
  </si>
  <si>
    <t>円</t>
    <rPh sb="0" eb="1">
      <t>エン</t>
    </rPh>
    <phoneticPr fontId="2"/>
  </si>
  <si>
    <t>イ　補助事業者負担金</t>
    <phoneticPr fontId="2"/>
  </si>
  <si>
    <t>　（その内）寄附金</t>
    <phoneticPr fontId="2"/>
  </si>
  <si>
    <t>　　　　　　借入金</t>
    <phoneticPr fontId="2"/>
  </si>
  <si>
    <t>ウ　合　　　計</t>
    <phoneticPr fontId="2"/>
  </si>
  <si>
    <t>(3)　施工予定期間</t>
  </si>
  <si>
    <t>ア　契約予定年月日</t>
    <phoneticPr fontId="2"/>
  </si>
  <si>
    <t>年　　月　　日</t>
  </si>
  <si>
    <t>イ　着工予定年月日</t>
    <phoneticPr fontId="2"/>
  </si>
  <si>
    <t>ウ　竣工予定年月日</t>
    <phoneticPr fontId="2"/>
  </si>
  <si>
    <t>(4)　添付書類</t>
  </si>
  <si>
    <t>ア　見積書の写し</t>
    <phoneticPr fontId="2"/>
  </si>
  <si>
    <t>イ　建物の配置図</t>
    <phoneticPr fontId="2"/>
  </si>
  <si>
    <t>　下記により、埼玉県地域密着型サービス等整備助成事業費等補助金の交付を受けたいので、事前協議書を提出します。</t>
    <rPh sb="42" eb="44">
      <t>ジゼン</t>
    </rPh>
    <rPh sb="44" eb="46">
      <t>キョウギ</t>
    </rPh>
    <rPh sb="46" eb="47">
      <t>ショ</t>
    </rPh>
    <rPh sb="48" eb="50">
      <t>テイシュツ</t>
    </rPh>
    <phoneticPr fontId="2"/>
  </si>
  <si>
    <t>３　申請額算出内訳書</t>
    <rPh sb="2" eb="5">
      <t>シンセイガク</t>
    </rPh>
    <rPh sb="5" eb="7">
      <t>サンシュツ</t>
    </rPh>
    <rPh sb="7" eb="10">
      <t>ウチワケショ</t>
    </rPh>
    <phoneticPr fontId="2"/>
  </si>
  <si>
    <t>別紙１のとおり</t>
    <rPh sb="0" eb="2">
      <t>ベッシ</t>
    </rPh>
    <phoneticPr fontId="2"/>
  </si>
  <si>
    <t>４　事業計画</t>
    <rPh sb="2" eb="4">
      <t>ジギョウ</t>
    </rPh>
    <rPh sb="4" eb="6">
      <t>ケイカク</t>
    </rPh>
    <phoneticPr fontId="2"/>
  </si>
  <si>
    <t>別紙２のとおり</t>
    <rPh sb="0" eb="2">
      <t>ベッシ</t>
    </rPh>
    <phoneticPr fontId="2"/>
  </si>
  <si>
    <t>355-0009</t>
  </si>
  <si>
    <t>浦和区高砂３丁目１５番１</t>
    <rPh sb="0" eb="2">
      <t>ウラワ</t>
    </rPh>
    <rPh sb="2" eb="3">
      <t>ク</t>
    </rPh>
    <rPh sb="3" eb="5">
      <t>タカサゴ</t>
    </rPh>
    <rPh sb="6" eb="8">
      <t>チョウメ</t>
    </rPh>
    <rPh sb="10" eb="11">
      <t>バン</t>
    </rPh>
    <phoneticPr fontId="1"/>
  </si>
  <si>
    <t>社会福祉法人　○○会</t>
    <rPh sb="0" eb="2">
      <t>シャカイ</t>
    </rPh>
    <rPh sb="2" eb="4">
      <t>フクシ</t>
    </rPh>
    <rPh sb="4" eb="6">
      <t>ホウジン</t>
    </rPh>
    <rPh sb="9" eb="10">
      <t>カイ</t>
    </rPh>
    <phoneticPr fontId="1"/>
  </si>
  <si>
    <t>エ　求積図(平面図で、部屋や通路等、建物の各面積を確認できれば省略可)</t>
  </si>
  <si>
    <t>オ　写真（現況及び改修箇所がわかるもの）</t>
  </si>
  <si>
    <t>カ　設置する設備等の概要がわかる資料（カタログ等）</t>
  </si>
  <si>
    <t>ウ　改修前・後の平面図（改修の前後がわかるようにしてください）</t>
    <phoneticPr fontId="2"/>
  </si>
  <si>
    <r>
      <t xml:space="preserve">交付申請額（Ｆ）
</t>
    </r>
    <r>
      <rPr>
        <sz val="11"/>
        <color indexed="10"/>
        <rFont val="ＭＳ ゴシック"/>
        <family val="3"/>
        <charset val="128"/>
      </rPr>
      <t>（DとEを比較して少ない方の2/3）</t>
    </r>
    <rPh sb="0" eb="2">
      <t>コウフ</t>
    </rPh>
    <rPh sb="2" eb="4">
      <t>シンセイ</t>
    </rPh>
    <rPh sb="4" eb="5">
      <t>ガク</t>
    </rPh>
    <phoneticPr fontId="6"/>
  </si>
  <si>
    <r>
      <t>注５）(Ｆ)は、（Ｄ）と（Ｅ）を比較してどちらか低い額</t>
    </r>
    <r>
      <rPr>
        <sz val="12"/>
        <color indexed="10"/>
        <rFont val="ＭＳ ゴシック"/>
        <family val="3"/>
        <charset val="128"/>
      </rPr>
      <t>の３分の２の金額</t>
    </r>
    <r>
      <rPr>
        <sz val="12"/>
        <rFont val="ＭＳ ゴシック"/>
        <family val="3"/>
        <charset val="128"/>
      </rPr>
      <t>を記入。額は千円未満を切り捨てた額とすること</t>
    </r>
    <rPh sb="16" eb="18">
      <t>ヒカク</t>
    </rPh>
    <rPh sb="24" eb="25">
      <t>ヒク</t>
    </rPh>
    <rPh sb="26" eb="27">
      <t>ガク</t>
    </rPh>
    <rPh sb="29" eb="30">
      <t>ブン</t>
    </rPh>
    <rPh sb="33" eb="35">
      <t>キンガク</t>
    </rPh>
    <rPh sb="36" eb="38">
      <t>キニュウ</t>
    </rPh>
    <rPh sb="39" eb="40">
      <t>ガク</t>
    </rPh>
    <rPh sb="41" eb="43">
      <t>センエン</t>
    </rPh>
    <rPh sb="43" eb="45">
      <t>ミマン</t>
    </rPh>
    <rPh sb="46" eb="47">
      <t>キ</t>
    </rPh>
    <rPh sb="48" eb="49">
      <t>ス</t>
    </rPh>
    <rPh sb="51" eb="52">
      <t>ガク</t>
    </rPh>
    <phoneticPr fontId="6"/>
  </si>
  <si>
    <t>簡易陰圧装置</t>
    <rPh sb="0" eb="4">
      <t>カンイインアツ</t>
    </rPh>
    <rPh sb="4" eb="6">
      <t>ソウチ</t>
    </rPh>
    <phoneticPr fontId="6"/>
  </si>
  <si>
    <t>ゾーニング環境等の整備（ユニット型）</t>
    <rPh sb="16" eb="17">
      <t>ガタ</t>
    </rPh>
    <phoneticPr fontId="6"/>
  </si>
  <si>
    <t>特別養護老人ホーム</t>
  </si>
  <si>
    <t>ゾーニング環境等の整備（従来型）</t>
    <rPh sb="12" eb="15">
      <t>ジュウライガタ</t>
    </rPh>
    <phoneticPr fontId="6"/>
  </si>
  <si>
    <t>介護老人保健施設</t>
  </si>
  <si>
    <t>ゾーニング環境等の整備（面会室）</t>
    <rPh sb="12" eb="15">
      <t>メンカイシツ</t>
    </rPh>
    <phoneticPr fontId="6"/>
  </si>
  <si>
    <t>多床室の個室化</t>
    <phoneticPr fontId="6"/>
  </si>
  <si>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</si>
  <si>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</si>
  <si>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</si>
  <si>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</si>
  <si>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</si>
  <si>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</si>
  <si>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</si>
  <si>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短期入所生活介護事業所、短期入所療養介護事業所</t>
  </si>
  <si>
    <t>生活支援ハウス</t>
  </si>
  <si>
    <t>特別養護老人ホーム○○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</si>
</sst>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00_ "/>
    <numFmt numFmtId="177" formatCode="#,##0;&quot;▲ &quot;#,##0"/>
    <numFmt numFmtId="178" formatCode="#,##0_ "/>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color rgb="FFFF0000"/>
      <name val="ＭＳ ゴシック"/>
      <family val="3"/>
      <charset val="128"/>
    </font>
    <font>
      <b/>
      <sz val="9"/>
      <color indexed="81"/>
      <name val="ＭＳ Ｐゴシック"/>
      <family val="3"/>
      <charset val="128"/>
    </font>
    <font>
      <sz val="8"/>
      <color rgb="FFFF0000"/>
      <name val="ＭＳ ゴシック"/>
      <family val="3"/>
      <charset val="128"/>
    </font>
    <font>
      <u/>
      <sz val="11"/>
      <color theme="10"/>
      <name val="ＭＳ Ｐゴシック"/>
      <family val="2"/>
      <charset val="128"/>
      <scheme val="minor"/>
    </font>
    <font>
      <b/>
      <sz val="9"/>
      <color indexed="81"/>
      <name val="MS P ゴシック"/>
      <family val="3"/>
      <charset val="128"/>
    </font>
    <font>
      <sz val="12"/>
      <name val="ＭＳ ゴシック"/>
      <family val="3"/>
      <charset val="128"/>
    </font>
    <font>
      <sz val="12"/>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11"/>
      <name val="ＭＳ 明朝"/>
      <family val="1"/>
      <charset val="128"/>
    </font>
    <font>
      <sz val="8"/>
      <name val="ＭＳ 明朝"/>
      <family val="1"/>
      <charset val="128"/>
    </font>
    <font>
      <sz val="11"/>
      <color rgb="FFFF0000"/>
      <name val="ＭＳ ゴシック"/>
      <family val="3"/>
      <charset val="128"/>
    </font>
    <font>
      <sz val="11"/>
      <color theme="1"/>
      <name val="ＭＳ ゴシック"/>
      <family val="3"/>
      <charset val="128"/>
    </font>
    <font>
      <sz val="14"/>
      <color theme="1"/>
      <name val="ＭＳ Ｐ明朝"/>
      <family val="1"/>
      <charset val="128"/>
    </font>
    <font>
      <sz val="9"/>
      <color indexed="81"/>
      <name val="MS P ゴシック"/>
      <family val="3"/>
      <charset val="128"/>
    </font>
    <font>
      <sz val="11"/>
      <color indexed="10"/>
      <name val="ＭＳ ゴシック"/>
      <family val="3"/>
      <charset val="128"/>
    </font>
    <font>
      <sz val="12"/>
      <color indexed="10"/>
      <name val="ＭＳ ゴシック"/>
      <family val="3"/>
      <charset val="128"/>
    </font>
    <font>
      <sz val="11"/>
      <color rgb="FF222222"/>
      <name val="ＭＳ 明朝"/>
      <family val="1"/>
      <charset val="128"/>
    </font>
    <font>
      <b/>
      <sz val="11"/>
      <color rgb="FF222222"/>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theme="8" tint="0.79998168889431442"/>
        <bgColor indexed="64"/>
      </patternFill>
    </fill>
    <fill>
      <patternFill patternType="solid">
        <fgColor rgb="FFDDEBF7"/>
        <bgColor indexed="64"/>
      </patternFill>
    </fill>
    <fill>
      <patternFill patternType="solid">
        <fgColor rgb="FFC6E0B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0" fontId="4" fillId="0" borderId="0"/>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6" fontId="4" fillId="0" borderId="0" applyFont="0" applyFill="0" applyBorder="0" applyAlignment="0" applyProtection="0"/>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5" fillId="0" borderId="12" xfId="1" applyFont="1" applyBorder="1" applyAlignment="1">
      <alignment horizontal="right" vertical="center" shrinkToFit="1"/>
    </xf>
    <xf numFmtId="0" fontId="5" fillId="0" borderId="12" xfId="1" applyFont="1" applyBorder="1" applyAlignment="1">
      <alignment horizontal="center" vertical="center" shrinkToFit="1"/>
    </xf>
    <xf numFmtId="0" fontId="5" fillId="0" borderId="1" xfId="1" applyFont="1" applyBorder="1" applyAlignment="1">
      <alignment horizontal="center" vertical="center" shrinkToFit="1"/>
    </xf>
    <xf numFmtId="49" fontId="5" fillId="0" borderId="1" xfId="1" applyNumberFormat="1" applyFont="1" applyBorder="1" applyAlignment="1">
      <alignment horizontal="center" vertical="center" shrinkToFit="1"/>
    </xf>
    <xf numFmtId="0" fontId="5" fillId="4" borderId="5" xfId="1" applyFont="1" applyFill="1" applyBorder="1" applyAlignment="1">
      <alignment horizontal="center" vertical="center" shrinkToFit="1"/>
    </xf>
    <xf numFmtId="0" fontId="5" fillId="0" borderId="8" xfId="1" applyFont="1" applyBorder="1" applyAlignment="1">
      <alignment horizontal="right" vertical="center" shrinkToFit="1"/>
    </xf>
    <xf numFmtId="176" fontId="5" fillId="0" borderId="5" xfId="1" applyNumberFormat="1" applyFont="1" applyBorder="1" applyAlignment="1">
      <alignment vertical="center" shrinkToFit="1"/>
    </xf>
    <xf numFmtId="176" fontId="5" fillId="0" borderId="7" xfId="1" applyNumberFormat="1" applyFont="1" applyBorder="1" applyAlignment="1">
      <alignment horizontal="right" vertical="center" shrinkToFit="1"/>
    </xf>
    <xf numFmtId="0" fontId="5" fillId="0" borderId="7" xfId="1" applyFont="1" applyBorder="1" applyAlignment="1">
      <alignment horizontal="center" vertical="center" shrinkToFit="1"/>
    </xf>
    <xf numFmtId="0" fontId="5" fillId="0" borderId="7" xfId="1" applyFont="1" applyBorder="1" applyAlignment="1">
      <alignment vertical="center" shrinkToFit="1"/>
    </xf>
    <xf numFmtId="176" fontId="5" fillId="0" borderId="7" xfId="1" applyNumberFormat="1" applyFont="1" applyBorder="1" applyAlignment="1">
      <alignment horizontal="center" vertical="center" shrinkToFit="1"/>
    </xf>
    <xf numFmtId="176" fontId="5" fillId="0" borderId="7" xfId="1" applyNumberFormat="1" applyFont="1" applyBorder="1" applyAlignment="1">
      <alignment vertical="center" shrinkToFit="1"/>
    </xf>
    <xf numFmtId="0" fontId="5" fillId="0" borderId="12" xfId="1" applyFont="1" applyBorder="1" applyAlignment="1">
      <alignment horizontal="right" vertical="center"/>
    </xf>
    <xf numFmtId="0" fontId="5" fillId="0" borderId="12" xfId="1" applyFont="1" applyBorder="1" applyAlignment="1">
      <alignment horizontal="center" vertical="center"/>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4" borderId="5" xfId="1" applyFont="1" applyFill="1" applyBorder="1" applyAlignment="1">
      <alignment horizontal="center" vertical="center"/>
    </xf>
    <xf numFmtId="0" fontId="5" fillId="0" borderId="8" xfId="1" applyFont="1" applyBorder="1" applyAlignment="1">
      <alignment horizontal="right" vertical="center"/>
    </xf>
    <xf numFmtId="176" fontId="5" fillId="0" borderId="5" xfId="1" applyNumberFormat="1" applyFont="1" applyBorder="1" applyAlignment="1">
      <alignment vertical="center"/>
    </xf>
    <xf numFmtId="176" fontId="5" fillId="0" borderId="7" xfId="1" applyNumberFormat="1" applyFont="1" applyBorder="1" applyAlignment="1">
      <alignment horizontal="right" vertical="center"/>
    </xf>
    <xf numFmtId="0" fontId="5" fillId="0" borderId="7" xfId="1" applyFont="1" applyBorder="1" applyAlignment="1">
      <alignment horizontal="center" vertical="center"/>
    </xf>
    <xf numFmtId="0" fontId="5" fillId="0" borderId="7" xfId="1" applyFont="1" applyBorder="1" applyAlignment="1">
      <alignment vertical="center"/>
    </xf>
    <xf numFmtId="176" fontId="5" fillId="0" borderId="7" xfId="1" applyNumberFormat="1" applyFont="1" applyBorder="1" applyAlignment="1">
      <alignment horizontal="center" vertical="center"/>
    </xf>
    <xf numFmtId="176" fontId="5" fillId="0" borderId="7" xfId="1" applyNumberFormat="1" applyFont="1" applyBorder="1" applyAlignment="1">
      <alignment vertical="center"/>
    </xf>
    <xf numFmtId="0" fontId="3" fillId="0" borderId="0" xfId="0" quotePrefix="1" applyFont="1">
      <alignment vertical="center"/>
    </xf>
    <xf numFmtId="0" fontId="3" fillId="0" borderId="0" xfId="0" applyFont="1" applyAlignment="1">
      <alignment horizontal="left" vertical="center" wrapText="1"/>
    </xf>
    <xf numFmtId="0" fontId="3" fillId="7" borderId="0" xfId="0" applyFont="1" applyFill="1" applyAlignment="1">
      <alignment horizontal="right" vertical="center"/>
    </xf>
    <xf numFmtId="0" fontId="15" fillId="0" borderId="0" xfId="0" applyFont="1">
      <alignment vertical="center"/>
    </xf>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indent="1"/>
    </xf>
    <xf numFmtId="0" fontId="22" fillId="0" borderId="0" xfId="0" applyFont="1" applyAlignment="1">
      <alignment horizontal="left" vertical="center" indent="2"/>
    </xf>
    <xf numFmtId="38" fontId="22" fillId="0" borderId="0" xfId="3" applyFont="1">
      <alignment vertical="center"/>
    </xf>
    <xf numFmtId="0" fontId="3" fillId="7" borderId="0" xfId="0" applyFont="1" applyFill="1" applyAlignment="1">
      <alignment horizontal="left" vertical="center" wrapText="1" shrinkToFit="1"/>
    </xf>
    <xf numFmtId="0" fontId="3" fillId="7" borderId="0" xfId="0" applyFont="1" applyFill="1">
      <alignment vertical="center"/>
    </xf>
    <xf numFmtId="0" fontId="15" fillId="0" borderId="0" xfId="0" applyFont="1" applyAlignment="1">
      <alignment horizontal="left" vertical="center" indent="2"/>
    </xf>
    <xf numFmtId="0" fontId="12" fillId="0" borderId="0" xfId="1" applyFont="1" applyAlignment="1">
      <alignment horizontal="left" vertical="center"/>
    </xf>
    <xf numFmtId="0" fontId="13" fillId="0" borderId="0" xfId="1" applyFont="1"/>
    <xf numFmtId="0" fontId="12" fillId="0" borderId="0" xfId="1" applyFont="1" applyAlignment="1">
      <alignment horizontal="left"/>
    </xf>
    <xf numFmtId="0" fontId="12" fillId="0" borderId="0" xfId="1" applyFont="1"/>
    <xf numFmtId="0" fontId="14" fillId="0" borderId="0" xfId="1" applyFont="1" applyAlignment="1">
      <alignment vertical="center"/>
    </xf>
    <xf numFmtId="0" fontId="12" fillId="0" borderId="0" xfId="1" applyFont="1" applyAlignment="1">
      <alignment horizontal="right"/>
    </xf>
    <xf numFmtId="0" fontId="13" fillId="0" borderId="0" xfId="1" applyFont="1" applyAlignment="1">
      <alignment horizontal="center" vertical="center" wrapText="1"/>
    </xf>
    <xf numFmtId="0" fontId="13" fillId="0" borderId="0" xfId="1" applyFont="1" applyAlignment="1">
      <alignment horizontal="center"/>
    </xf>
    <xf numFmtId="0" fontId="12" fillId="5" borderId="20" xfId="1" applyFont="1" applyFill="1" applyBorder="1" applyAlignment="1">
      <alignment horizontal="center" vertical="center" shrinkToFit="1"/>
    </xf>
    <xf numFmtId="0" fontId="13" fillId="5" borderId="8" xfId="1" applyFont="1" applyFill="1" applyBorder="1" applyAlignment="1">
      <alignment horizontal="center" vertical="center" shrinkToFit="1"/>
    </xf>
    <xf numFmtId="177" fontId="13" fillId="5" borderId="8" xfId="1" applyNumberFormat="1" applyFont="1" applyFill="1" applyBorder="1" applyAlignment="1">
      <alignment horizontal="right" vertical="center" shrinkToFit="1"/>
    </xf>
    <xf numFmtId="177" fontId="12" fillId="5" borderId="8" xfId="1" applyNumberFormat="1" applyFont="1" applyFill="1" applyBorder="1" applyAlignment="1">
      <alignment horizontal="right" vertical="center" shrinkToFit="1"/>
    </xf>
    <xf numFmtId="177" fontId="12" fillId="5" borderId="1" xfId="4" applyNumberFormat="1" applyFont="1" applyFill="1" applyBorder="1" applyAlignment="1">
      <alignment horizontal="right" vertical="center" shrinkToFit="1"/>
    </xf>
    <xf numFmtId="177" fontId="12" fillId="0" borderId="10" xfId="4" applyNumberFormat="1" applyFont="1" applyFill="1" applyBorder="1" applyAlignment="1">
      <alignment horizontal="right" vertical="center" shrinkToFit="1"/>
    </xf>
    <xf numFmtId="177" fontId="12" fillId="6" borderId="10" xfId="4" applyNumberFormat="1" applyFont="1" applyFill="1" applyBorder="1" applyAlignment="1">
      <alignment horizontal="right" vertical="center" shrinkToFit="1"/>
    </xf>
    <xf numFmtId="177" fontId="12" fillId="0" borderId="21" xfId="1" applyNumberFormat="1" applyFont="1" applyBorder="1" applyAlignment="1">
      <alignment horizontal="right" vertical="center" shrinkToFit="1"/>
    </xf>
    <xf numFmtId="0" fontId="13" fillId="5" borderId="20" xfId="1" applyFont="1" applyFill="1" applyBorder="1" applyAlignment="1">
      <alignment shrinkToFit="1"/>
    </xf>
    <xf numFmtId="177" fontId="12" fillId="5" borderId="1" xfId="1" applyNumberFormat="1" applyFont="1" applyFill="1" applyBorder="1" applyAlignment="1">
      <alignment horizontal="right" vertical="center" shrinkToFit="1"/>
    </xf>
    <xf numFmtId="177" fontId="12" fillId="0" borderId="10" xfId="1" applyNumberFormat="1" applyFont="1" applyBorder="1" applyAlignment="1">
      <alignment horizontal="right" vertical="center" shrinkToFit="1"/>
    </xf>
    <xf numFmtId="177" fontId="12" fillId="6" borderId="10" xfId="1" applyNumberFormat="1" applyFont="1" applyFill="1" applyBorder="1" applyAlignment="1">
      <alignment horizontal="right" vertical="center" shrinkToFit="1"/>
    </xf>
    <xf numFmtId="0" fontId="13" fillId="5" borderId="22" xfId="1" applyFont="1" applyFill="1" applyBorder="1" applyAlignment="1">
      <alignment shrinkToFit="1"/>
    </xf>
    <xf numFmtId="0" fontId="13" fillId="5" borderId="23" xfId="1" applyFont="1" applyFill="1" applyBorder="1" applyAlignment="1">
      <alignment horizontal="center" vertical="center" shrinkToFit="1"/>
    </xf>
    <xf numFmtId="0" fontId="13" fillId="5" borderId="24" xfId="1" applyFont="1" applyFill="1" applyBorder="1" applyAlignment="1">
      <alignment horizontal="center" vertical="center" shrinkToFit="1"/>
    </xf>
    <xf numFmtId="177" fontId="13" fillId="5" borderId="24" xfId="1" applyNumberFormat="1" applyFont="1" applyFill="1" applyBorder="1" applyAlignment="1">
      <alignment horizontal="right" vertical="center" shrinkToFit="1"/>
    </xf>
    <xf numFmtId="177" fontId="12" fillId="5" borderId="23" xfId="1" applyNumberFormat="1" applyFont="1" applyFill="1" applyBorder="1" applyAlignment="1">
      <alignment horizontal="right" vertical="center" shrinkToFit="1"/>
    </xf>
    <xf numFmtId="177" fontId="12" fillId="0" borderId="23" xfId="1" applyNumberFormat="1" applyFont="1" applyBorder="1" applyAlignment="1">
      <alignment horizontal="right" vertical="center" shrinkToFit="1"/>
    </xf>
    <xf numFmtId="0" fontId="13" fillId="0" borderId="0" xfId="1" applyFont="1" applyAlignment="1">
      <alignment horizontal="center" vertical="center"/>
    </xf>
    <xf numFmtId="178" fontId="12" fillId="0" borderId="0" xfId="1" applyNumberFormat="1" applyFont="1" applyAlignment="1">
      <alignment horizontal="right" vertical="center" wrapText="1"/>
    </xf>
    <xf numFmtId="0" fontId="13" fillId="0" borderId="25" xfId="1" applyFont="1" applyBorder="1" applyAlignment="1">
      <alignment horizontal="center" vertical="center"/>
    </xf>
    <xf numFmtId="177" fontId="12" fillId="0" borderId="26" xfId="1" applyNumberFormat="1" applyFont="1" applyBorder="1" applyAlignment="1">
      <alignment horizontal="right" vertical="center"/>
    </xf>
    <xf numFmtId="0" fontId="16" fillId="0" borderId="0" xfId="1" applyFont="1" applyAlignment="1">
      <alignment vertical="center"/>
    </xf>
    <xf numFmtId="41" fontId="12" fillId="0" borderId="0" xfId="1" applyNumberFormat="1" applyFont="1" applyAlignment="1">
      <alignment horizontal="right" vertical="center" wrapText="1"/>
    </xf>
    <xf numFmtId="178" fontId="14" fillId="0" borderId="0" xfId="1" applyNumberFormat="1" applyFont="1" applyAlignment="1">
      <alignment horizontal="right" vertical="center" wrapText="1"/>
    </xf>
    <xf numFmtId="0" fontId="17" fillId="0" borderId="0" xfId="1" applyFont="1" applyAlignment="1">
      <alignment vertical="center"/>
    </xf>
    <xf numFmtId="0" fontId="18" fillId="0" borderId="0" xfId="1" applyFont="1"/>
    <xf numFmtId="0" fontId="19" fillId="0" borderId="0" xfId="1" applyFont="1"/>
    <xf numFmtId="0" fontId="12" fillId="0" borderId="0" xfId="1" applyFont="1" applyAlignment="1">
      <alignment vertical="center"/>
    </xf>
    <xf numFmtId="0" fontId="20" fillId="0" borderId="0" xfId="1" applyFont="1"/>
    <xf numFmtId="0" fontId="27" fillId="0" borderId="0" xfId="0" applyFont="1">
      <alignment vertical="center"/>
    </xf>
    <xf numFmtId="0" fontId="28" fillId="0" borderId="0" xfId="0" applyFont="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right" vertical="center"/>
    </xf>
    <xf numFmtId="0" fontId="3" fillId="0" borderId="1" xfId="0" applyFont="1" applyBorder="1" applyAlignment="1">
      <alignment horizontal="left" vertical="center"/>
    </xf>
    <xf numFmtId="0" fontId="23" fillId="8" borderId="0" xfId="0" applyFont="1" applyFill="1" applyAlignment="1">
      <alignment horizontal="left" vertical="center" wrapText="1" shrinkToFit="1"/>
    </xf>
    <xf numFmtId="0" fontId="10" fillId="2" borderId="1" xfId="2" quotePrefix="1" applyFill="1" applyBorder="1" applyAlignment="1">
      <alignment horizontal="left" vertical="center" wrapText="1"/>
    </xf>
    <xf numFmtId="0" fontId="3" fillId="2" borderId="1" xfId="0" applyFont="1" applyFill="1" applyBorder="1" applyAlignment="1">
      <alignment horizontal="left" vertical="center" wrapText="1"/>
    </xf>
    <xf numFmtId="0" fontId="12" fillId="0" borderId="0" xfId="0" applyFont="1" applyAlignment="1">
      <alignment horizontal="left" vertical="center" wrapText="1"/>
    </xf>
    <xf numFmtId="0" fontId="3" fillId="2" borderId="0" xfId="0" applyFont="1" applyFill="1" applyAlignment="1">
      <alignment horizontal="left" vertical="center" wrapText="1" shrinkToFi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3" fillId="2" borderId="0" xfId="0" applyFont="1" applyFill="1" applyAlignment="1">
      <alignment horizontal="left" vertical="center"/>
    </xf>
    <xf numFmtId="0" fontId="5" fillId="0" borderId="0" xfId="1" applyFont="1" applyAlignment="1">
      <alignment horizontal="center" vertical="center"/>
    </xf>
    <xf numFmtId="0" fontId="12" fillId="0" borderId="15" xfId="1" applyFont="1" applyBorder="1" applyAlignment="1">
      <alignment horizontal="center" vertical="center" wrapText="1"/>
    </xf>
    <xf numFmtId="0" fontId="4" fillId="0" borderId="18" xfId="1" applyBorder="1" applyAlignment="1">
      <alignment horizontal="center" vertical="center" wrapText="1"/>
    </xf>
    <xf numFmtId="0" fontId="12" fillId="0" borderId="16" xfId="1" applyFont="1" applyBorder="1" applyAlignment="1">
      <alignment horizontal="center" vertical="center" wrapText="1"/>
    </xf>
    <xf numFmtId="0" fontId="4" fillId="0" borderId="4" xfId="1" applyBorder="1" applyAlignment="1">
      <alignment horizontal="center" vertical="center" wrapText="1"/>
    </xf>
    <xf numFmtId="0" fontId="12" fillId="0" borderId="4"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4" xfId="1" applyFont="1" applyBorder="1" applyAlignment="1">
      <alignment horizontal="center" vertical="center" wrapText="1"/>
    </xf>
    <xf numFmtId="6" fontId="15" fillId="0" borderId="16" xfId="4" applyFont="1" applyBorder="1" applyAlignment="1">
      <alignment horizontal="center" vertical="center" wrapText="1"/>
    </xf>
    <xf numFmtId="6" fontId="15" fillId="0" borderId="4" xfId="4" applyFont="1" applyBorder="1" applyAlignment="1">
      <alignment horizontal="center" vertical="center" wrapText="1"/>
    </xf>
    <xf numFmtId="0" fontId="15" fillId="0" borderId="17" xfId="1" applyFont="1" applyBorder="1" applyAlignment="1">
      <alignment horizontal="center" vertical="center" wrapText="1"/>
    </xf>
    <xf numFmtId="0" fontId="15" fillId="0" borderId="19" xfId="1"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176" fontId="5" fillId="0" borderId="0" xfId="1" applyNumberFormat="1" applyFont="1" applyAlignment="1">
      <alignment horizontal="center" vertical="center" shrinkToFit="1"/>
    </xf>
    <xf numFmtId="0" fontId="5" fillId="0" borderId="0" xfId="1" applyFont="1" applyAlignment="1">
      <alignment horizontal="center" vertical="center" shrinkToFit="1"/>
    </xf>
    <xf numFmtId="176" fontId="5" fillId="0" borderId="7" xfId="1" applyNumberFormat="1" applyFont="1" applyBorder="1" applyAlignment="1">
      <alignment horizontal="center" vertical="center" shrinkToFit="1"/>
    </xf>
    <xf numFmtId="49" fontId="5" fillId="0" borderId="2" xfId="1" applyNumberFormat="1" applyFont="1" applyBorder="1" applyAlignment="1">
      <alignment horizontal="center" vertical="center" shrinkToFit="1"/>
    </xf>
    <xf numFmtId="49" fontId="5" fillId="0" borderId="4" xfId="1" applyNumberFormat="1" applyFont="1" applyBorder="1" applyAlignment="1">
      <alignment horizontal="center" vertical="center" shrinkToFit="1"/>
    </xf>
    <xf numFmtId="0" fontId="5" fillId="0" borderId="5" xfId="1" applyFont="1" applyBorder="1" applyAlignment="1">
      <alignment horizontal="center" vertical="center" shrinkToFit="1"/>
    </xf>
    <xf numFmtId="176" fontId="5" fillId="0" borderId="5" xfId="1" applyNumberFormat="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176" fontId="5" fillId="0" borderId="7" xfId="1" applyNumberFormat="1" applyFont="1" applyBorder="1" applyAlignment="1">
      <alignment horizontal="right" vertical="center" shrinkToFit="1"/>
    </xf>
    <xf numFmtId="0" fontId="5" fillId="0" borderId="3"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7" xfId="1" applyFont="1" applyBorder="1" applyAlignment="1">
      <alignment horizontal="center" vertical="center" shrinkToFit="1"/>
    </xf>
    <xf numFmtId="0" fontId="5" fillId="4" borderId="1" xfId="1" applyFont="1" applyFill="1" applyBorder="1" applyAlignment="1">
      <alignment horizontal="center" vertical="center" shrinkToFit="1"/>
    </xf>
    <xf numFmtId="176" fontId="5" fillId="0" borderId="3" xfId="1" applyNumberFormat="1" applyFont="1" applyBorder="1" applyAlignment="1">
      <alignment horizontal="right" vertical="center" shrinkToFit="1"/>
    </xf>
    <xf numFmtId="176" fontId="5" fillId="0" borderId="9" xfId="1" applyNumberFormat="1" applyFont="1" applyBorder="1" applyAlignment="1">
      <alignment horizontal="right" vertical="center" shrinkToFit="1"/>
    </xf>
    <xf numFmtId="0" fontId="5" fillId="0" borderId="10" xfId="1" applyFont="1" applyBorder="1" applyAlignment="1">
      <alignment horizontal="center" vertical="center" shrinkToFit="1"/>
    </xf>
    <xf numFmtId="0" fontId="5" fillId="0" borderId="6" xfId="1" applyFont="1" applyBorder="1" applyAlignment="1">
      <alignment horizontal="center" vertical="center" shrinkToFit="1"/>
    </xf>
    <xf numFmtId="176" fontId="5" fillId="0" borderId="6" xfId="1" applyNumberFormat="1" applyFont="1" applyBorder="1" applyAlignment="1">
      <alignment horizontal="right" vertical="center" shrinkToFit="1"/>
    </xf>
    <xf numFmtId="176" fontId="5" fillId="0" borderId="5" xfId="1" applyNumberFormat="1" applyFont="1" applyBorder="1" applyAlignment="1">
      <alignment horizontal="right" vertical="center" shrinkToFit="1"/>
    </xf>
    <xf numFmtId="176" fontId="5" fillId="0" borderId="13" xfId="1" applyNumberFormat="1" applyFont="1" applyBorder="1" applyAlignment="1">
      <alignment horizontal="center" vertical="center" shrinkToFit="1"/>
    </xf>
    <xf numFmtId="176" fontId="5" fillId="0" borderId="14" xfId="1" applyNumberFormat="1" applyFont="1" applyBorder="1" applyAlignment="1">
      <alignment horizontal="center" vertical="center" shrinkToFit="1"/>
    </xf>
    <xf numFmtId="176" fontId="7" fillId="3" borderId="3" xfId="1" applyNumberFormat="1" applyFont="1" applyFill="1" applyBorder="1" applyAlignment="1">
      <alignment horizontal="right" vertical="center" shrinkToFit="1"/>
    </xf>
    <xf numFmtId="176" fontId="7" fillId="3" borderId="9" xfId="1" applyNumberFormat="1" applyFont="1" applyFill="1" applyBorder="1" applyAlignment="1">
      <alignment horizontal="right" vertical="center" shrinkToFit="1"/>
    </xf>
    <xf numFmtId="176" fontId="5" fillId="0" borderId="13" xfId="1" applyNumberFormat="1" applyFont="1" applyBorder="1" applyAlignment="1">
      <alignment horizontal="right" vertical="center" shrinkToFit="1"/>
    </xf>
    <xf numFmtId="176" fontId="5" fillId="0" borderId="14" xfId="1" applyNumberFormat="1" applyFont="1" applyBorder="1" applyAlignment="1">
      <alignment horizontal="right" vertical="center" shrinkToFit="1"/>
    </xf>
    <xf numFmtId="176" fontId="5" fillId="0" borderId="13" xfId="1" applyNumberFormat="1" applyFont="1" applyBorder="1" applyAlignment="1">
      <alignment vertical="center" shrinkToFit="1"/>
    </xf>
    <xf numFmtId="176" fontId="5" fillId="0" borderId="14" xfId="1" applyNumberFormat="1" applyFont="1" applyBorder="1" applyAlignment="1">
      <alignment vertical="center" shrinkToFit="1"/>
    </xf>
    <xf numFmtId="0" fontId="5" fillId="0" borderId="5" xfId="1" applyFont="1" applyBorder="1" applyAlignment="1">
      <alignment horizontal="left" vertical="center"/>
    </xf>
    <xf numFmtId="0" fontId="7" fillId="3" borderId="3"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8" xfId="1" applyFont="1" applyFill="1" applyBorder="1" applyAlignment="1">
      <alignment horizontal="center" vertical="center" shrinkToFit="1"/>
    </xf>
    <xf numFmtId="176" fontId="7" fillId="3" borderId="3" xfId="1" applyNumberFormat="1" applyFont="1" applyFill="1" applyBorder="1" applyAlignment="1">
      <alignment vertical="center" shrinkToFit="1"/>
    </xf>
    <xf numFmtId="176" fontId="7" fillId="3" borderId="9" xfId="1" applyNumberFormat="1" applyFont="1" applyFill="1" applyBorder="1" applyAlignment="1">
      <alignment vertical="center" shrinkToFit="1"/>
    </xf>
    <xf numFmtId="176" fontId="5" fillId="0" borderId="0" xfId="1" applyNumberFormat="1" applyFont="1" applyAlignment="1">
      <alignment horizontal="center" vertical="center"/>
    </xf>
    <xf numFmtId="176" fontId="5" fillId="0" borderId="7"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4" xfId="1" applyNumberFormat="1" applyFont="1" applyBorder="1" applyAlignment="1">
      <alignment horizontal="center" vertical="center"/>
    </xf>
    <xf numFmtId="0" fontId="5" fillId="0" borderId="5" xfId="1" applyFont="1" applyBorder="1" applyAlignment="1">
      <alignment horizontal="center" vertical="center"/>
    </xf>
    <xf numFmtId="176" fontId="5" fillId="0" borderId="5" xfId="1" applyNumberFormat="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176" fontId="5" fillId="0" borderId="7" xfId="1" applyNumberFormat="1" applyFont="1" applyBorder="1" applyAlignment="1">
      <alignment horizontal="right" vertical="center"/>
    </xf>
    <xf numFmtId="0" fontId="5" fillId="0" borderId="3"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7" xfId="1" applyFont="1" applyBorder="1" applyAlignment="1">
      <alignment horizontal="center" vertical="center"/>
    </xf>
    <xf numFmtId="0" fontId="5" fillId="4" borderId="1" xfId="1" applyFont="1" applyFill="1" applyBorder="1" applyAlignment="1">
      <alignment horizontal="center" vertical="center"/>
    </xf>
    <xf numFmtId="176" fontId="5" fillId="0" borderId="3" xfId="1" applyNumberFormat="1" applyFont="1" applyBorder="1" applyAlignment="1">
      <alignment vertical="center"/>
    </xf>
    <xf numFmtId="176" fontId="5" fillId="0" borderId="9" xfId="1" applyNumberFormat="1" applyFont="1" applyBorder="1" applyAlignment="1">
      <alignment vertical="center"/>
    </xf>
    <xf numFmtId="176" fontId="5" fillId="0" borderId="3" xfId="1" applyNumberFormat="1" applyFont="1" applyBorder="1" applyAlignment="1">
      <alignment horizontal="right" vertical="center"/>
    </xf>
    <xf numFmtId="176" fontId="5" fillId="0" borderId="9" xfId="1" applyNumberFormat="1" applyFont="1" applyBorder="1" applyAlignment="1">
      <alignment horizontal="right" vertical="center"/>
    </xf>
    <xf numFmtId="0" fontId="5" fillId="0" borderId="10" xfId="1" applyFont="1" applyBorder="1" applyAlignment="1">
      <alignment horizontal="center" vertical="center" wrapText="1"/>
    </xf>
    <xf numFmtId="0" fontId="5" fillId="0" borderId="6" xfId="1" applyFont="1" applyBorder="1" applyAlignment="1">
      <alignment horizontal="center" vertical="center"/>
    </xf>
    <xf numFmtId="176" fontId="5" fillId="0" borderId="6" xfId="1" applyNumberFormat="1" applyFont="1" applyBorder="1" applyAlignment="1">
      <alignment vertical="center"/>
    </xf>
    <xf numFmtId="176" fontId="5" fillId="0" borderId="5" xfId="1" applyNumberFormat="1" applyFont="1" applyBorder="1" applyAlignment="1">
      <alignment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horizontal="center" vertical="center"/>
    </xf>
    <xf numFmtId="176" fontId="7" fillId="3" borderId="3" xfId="1" applyNumberFormat="1" applyFont="1" applyFill="1" applyBorder="1" applyAlignment="1">
      <alignment horizontal="right" vertical="center"/>
    </xf>
    <xf numFmtId="176" fontId="7" fillId="3" borderId="9" xfId="1" applyNumberFormat="1" applyFont="1" applyFill="1" applyBorder="1" applyAlignment="1">
      <alignment horizontal="right" vertical="center"/>
    </xf>
    <xf numFmtId="176" fontId="5" fillId="0" borderId="13" xfId="1" applyNumberFormat="1" applyFont="1" applyBorder="1" applyAlignment="1">
      <alignment horizontal="right" vertical="center"/>
    </xf>
    <xf numFmtId="176" fontId="5" fillId="0" borderId="14" xfId="1" applyNumberFormat="1" applyFont="1" applyBorder="1" applyAlignment="1">
      <alignment horizontal="right" vertical="center"/>
    </xf>
    <xf numFmtId="176" fontId="5" fillId="0" borderId="13" xfId="1" applyNumberFormat="1" applyFont="1" applyBorder="1" applyAlignment="1">
      <alignment vertical="center"/>
    </xf>
    <xf numFmtId="176" fontId="5" fillId="0" borderId="14" xfId="1" applyNumberFormat="1" applyFont="1" applyBorder="1" applyAlignment="1">
      <alignment vertical="center"/>
    </xf>
    <xf numFmtId="0" fontId="7" fillId="3" borderId="3"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8" xfId="1" applyFont="1" applyFill="1" applyBorder="1" applyAlignment="1">
      <alignment horizontal="center" vertical="center"/>
    </xf>
    <xf numFmtId="176" fontId="7" fillId="3" borderId="3" xfId="1" applyNumberFormat="1" applyFont="1" applyFill="1" applyBorder="1" applyAlignment="1">
      <alignment vertical="center"/>
    </xf>
    <xf numFmtId="176" fontId="7" fillId="3" borderId="9" xfId="1" applyNumberFormat="1" applyFont="1" applyFill="1" applyBorder="1" applyAlignment="1">
      <alignment vertical="center"/>
    </xf>
  </cellXfs>
  <cellStyles count="5">
    <cellStyle name="ハイパーリンク" xfId="2" builtinId="8"/>
    <cellStyle name="桁区切り" xfId="3" builtinId="6"/>
    <cellStyle name="通貨 2" xfId="4" xr:uid="{1527A8AB-DA6D-43BC-A099-9ABFEAC63AC5}"/>
    <cellStyle name="標準" xfId="0" builtinId="0"/>
    <cellStyle name="標準 2" xfId="1" xr:uid="{8886C1BD-9CC5-4A86-B4E4-97725E3F00EA}"/>
  </cellStyles>
  <dxfs count="0"/>
  <tableStyles count="0" defaultTableStyle="TableStyleMedium2" defaultPivotStyle="PivotStyleLight16"/>
  <colors>
    <mruColors>
      <color rgb="FFDDEB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149087</xdr:rowOff>
    </xdr:from>
    <xdr:to>
      <xdr:col>0</xdr:col>
      <xdr:colOff>2342696</xdr:colOff>
      <xdr:row>9</xdr:row>
      <xdr:rowOff>264925</xdr:rowOff>
    </xdr:to>
    <xdr:sp macro="" textlink="">
      <xdr:nvSpPr>
        <xdr:cNvPr id="2" name="四角形吹き出し 2">
          <a:extLst>
            <a:ext uri="{FF2B5EF4-FFF2-40B4-BE49-F238E27FC236}">
              <a16:creationId xmlns:a16="http://schemas.microsoft.com/office/drawing/2014/main" id="{DBDF3E9D-9877-40CC-A708-EB69C5D13062}"/>
            </a:ext>
          </a:extLst>
        </xdr:cNvPr>
        <xdr:cNvSpPr/>
      </xdr:nvSpPr>
      <xdr:spPr>
        <a:xfrm>
          <a:off x="0" y="2504937"/>
          <a:ext cx="2342696" cy="954038"/>
        </a:xfrm>
        <a:prstGeom prst="wedgeRectCallout">
          <a:avLst>
            <a:gd name="adj1" fmla="val -10409"/>
            <a:gd name="adj2" fmla="val -107244"/>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複数の対象施設がある場合、行を分けてください。補助対象外の施設は記載しないでください。</a:t>
          </a:r>
        </a:p>
      </xdr:txBody>
    </xdr:sp>
    <xdr:clientData/>
  </xdr:twoCellAnchor>
  <xdr:twoCellAnchor>
    <xdr:from>
      <xdr:col>3</xdr:col>
      <xdr:colOff>0</xdr:colOff>
      <xdr:row>7</xdr:row>
      <xdr:rowOff>16566</xdr:rowOff>
    </xdr:from>
    <xdr:to>
      <xdr:col>4</xdr:col>
      <xdr:colOff>550990</xdr:colOff>
      <xdr:row>8</xdr:row>
      <xdr:rowOff>168071</xdr:rowOff>
    </xdr:to>
    <xdr:sp macro="" textlink="">
      <xdr:nvSpPr>
        <xdr:cNvPr id="3" name="四角形吹き出し 2">
          <a:extLst>
            <a:ext uri="{FF2B5EF4-FFF2-40B4-BE49-F238E27FC236}">
              <a16:creationId xmlns:a16="http://schemas.microsoft.com/office/drawing/2014/main" id="{B275424B-8F9F-4495-9F22-58C712FCC0F2}"/>
            </a:ext>
          </a:extLst>
        </xdr:cNvPr>
        <xdr:cNvSpPr/>
      </xdr:nvSpPr>
      <xdr:spPr>
        <a:xfrm>
          <a:off x="7061200" y="2372416"/>
          <a:ext cx="1852740" cy="570605"/>
        </a:xfrm>
        <a:prstGeom prst="wedgeRectCallout">
          <a:avLst>
            <a:gd name="adj1" fmla="val 55654"/>
            <a:gd name="adj2" fmla="val -119568"/>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税込の見積額と一致します。</a:t>
          </a:r>
        </a:p>
      </xdr:txBody>
    </xdr:sp>
    <xdr:clientData/>
  </xdr:twoCellAnchor>
  <xdr:twoCellAnchor>
    <xdr:from>
      <xdr:col>5</xdr:col>
      <xdr:colOff>1007303</xdr:colOff>
      <xdr:row>8</xdr:row>
      <xdr:rowOff>405849</xdr:rowOff>
    </xdr:from>
    <xdr:to>
      <xdr:col>7</xdr:col>
      <xdr:colOff>669646</xdr:colOff>
      <xdr:row>10</xdr:row>
      <xdr:rowOff>150664</xdr:rowOff>
    </xdr:to>
    <xdr:sp macro="" textlink="">
      <xdr:nvSpPr>
        <xdr:cNvPr id="4" name="四角形吹き出し 2">
          <a:extLst>
            <a:ext uri="{FF2B5EF4-FFF2-40B4-BE49-F238E27FC236}">
              <a16:creationId xmlns:a16="http://schemas.microsoft.com/office/drawing/2014/main" id="{8ECDA0A7-BA51-4492-A199-313F19926A60}"/>
            </a:ext>
          </a:extLst>
        </xdr:cNvPr>
        <xdr:cNvSpPr/>
      </xdr:nvSpPr>
      <xdr:spPr>
        <a:xfrm>
          <a:off x="10672003" y="3180799"/>
          <a:ext cx="2265843" cy="583015"/>
        </a:xfrm>
        <a:prstGeom prst="wedgeRectCallout">
          <a:avLst>
            <a:gd name="adj1" fmla="val 28360"/>
            <a:gd name="adj2" fmla="val -26078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要綱の別表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にある１の区分ごとに２の単価を乗じてください。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1159566</xdr:colOff>
      <xdr:row>10</xdr:row>
      <xdr:rowOff>254827</xdr:rowOff>
    </xdr:from>
    <xdr:to>
      <xdr:col>8</xdr:col>
      <xdr:colOff>1278204</xdr:colOff>
      <xdr:row>12</xdr:row>
      <xdr:rowOff>121064</xdr:rowOff>
    </xdr:to>
    <xdr:sp macro="" textlink="">
      <xdr:nvSpPr>
        <xdr:cNvPr id="5" name="四角形吹き出し 3">
          <a:extLst>
            <a:ext uri="{FF2B5EF4-FFF2-40B4-BE49-F238E27FC236}">
              <a16:creationId xmlns:a16="http://schemas.microsoft.com/office/drawing/2014/main" id="{77EC2A42-34AC-488D-9AFC-208E75A9E6A1}"/>
            </a:ext>
          </a:extLst>
        </xdr:cNvPr>
        <xdr:cNvSpPr/>
      </xdr:nvSpPr>
      <xdr:spPr>
        <a:xfrm>
          <a:off x="12126016" y="3867977"/>
          <a:ext cx="2722138" cy="704437"/>
        </a:xfrm>
        <a:prstGeom prst="wedgeRectCallout">
          <a:avLst>
            <a:gd name="adj1" fmla="val 38272"/>
            <a:gd name="adj2" fmla="val -313249"/>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　「１　補助金交付申請額」と一致します。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itama@pref.saitam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A038-0F4C-4D9C-9E6C-A9BCD428A736}">
  <sheetPr>
    <tabColor rgb="FFFFFF00"/>
    <pageSetUpPr fitToPage="1"/>
  </sheetPr>
  <dimension ref="B2:N42"/>
  <sheetViews>
    <sheetView tabSelected="1" view="pageBreakPreview" zoomScale="115" zoomScaleNormal="100" zoomScaleSheetLayoutView="115" workbookViewId="0">
      <selection activeCell="A6" sqref="A6"/>
    </sheetView>
  </sheetViews>
  <sheetFormatPr defaultColWidth="9" defaultRowHeight="14"/>
  <cols>
    <col min="1" max="1" width="3.453125" style="1" customWidth="1"/>
    <col min="2" max="2" width="10.90625" style="1" customWidth="1"/>
    <col min="3" max="7" width="9" style="1"/>
    <col min="8" max="8" width="2.36328125" style="1" customWidth="1"/>
    <col min="9" max="11" width="9" style="1"/>
    <col min="12" max="12" width="4.453125" style="1" customWidth="1"/>
    <col min="13" max="16384" width="9" style="1"/>
  </cols>
  <sheetData>
    <row r="2" spans="2:14" ht="19.5" customHeight="1">
      <c r="B2" s="82" t="s">
        <v>71</v>
      </c>
      <c r="C2" s="82"/>
      <c r="D2" s="82"/>
      <c r="E2" s="82"/>
      <c r="F2" s="82"/>
      <c r="G2" s="82"/>
      <c r="H2" s="82"/>
      <c r="I2" s="82"/>
      <c r="J2" s="82"/>
      <c r="K2" s="82"/>
    </row>
    <row r="3" spans="2:14" ht="19.5" customHeight="1">
      <c r="B3" s="83" t="s">
        <v>0</v>
      </c>
      <c r="C3" s="83"/>
      <c r="D3" s="83"/>
      <c r="E3" s="83"/>
      <c r="F3" s="83"/>
      <c r="G3" s="83"/>
      <c r="H3" s="83"/>
      <c r="I3" s="83"/>
      <c r="J3" s="83"/>
      <c r="K3" s="83"/>
    </row>
    <row r="5" spans="2:14" ht="19.5" customHeight="1">
      <c r="I5" s="84" t="s">
        <v>14</v>
      </c>
      <c r="J5" s="84"/>
      <c r="K5" s="84"/>
    </row>
    <row r="6" spans="2:14" ht="19.5" customHeight="1">
      <c r="I6" s="84" t="s">
        <v>13</v>
      </c>
      <c r="J6" s="84"/>
      <c r="K6" s="84"/>
    </row>
    <row r="8" spans="2:14">
      <c r="B8" s="1" t="s">
        <v>1</v>
      </c>
    </row>
    <row r="10" spans="2:14" ht="27" customHeight="1">
      <c r="G10" s="3" t="s">
        <v>12</v>
      </c>
      <c r="H10" s="32" t="s">
        <v>72</v>
      </c>
      <c r="I10" s="40" t="s">
        <v>112</v>
      </c>
      <c r="J10" s="39"/>
      <c r="K10" s="39"/>
      <c r="M10" s="86"/>
      <c r="N10" s="86"/>
    </row>
    <row r="11" spans="2:14" ht="27" customHeight="1">
      <c r="G11" s="3"/>
      <c r="H11" s="90" t="s">
        <v>113</v>
      </c>
      <c r="I11" s="90"/>
      <c r="J11" s="90"/>
      <c r="K11" s="90"/>
      <c r="M11" s="86"/>
      <c r="N11" s="86"/>
    </row>
    <row r="12" spans="2:14" ht="27" customHeight="1">
      <c r="G12" s="3" t="s">
        <v>6</v>
      </c>
      <c r="H12" s="90" t="s">
        <v>114</v>
      </c>
      <c r="I12" s="90"/>
      <c r="J12" s="90"/>
      <c r="K12" s="90"/>
      <c r="M12" s="86"/>
      <c r="N12" s="86"/>
    </row>
    <row r="13" spans="2:14" ht="27" customHeight="1">
      <c r="G13" s="3" t="s">
        <v>2</v>
      </c>
      <c r="H13" s="90" t="s">
        <v>15</v>
      </c>
      <c r="I13" s="90"/>
      <c r="J13" s="90"/>
      <c r="K13" s="90"/>
      <c r="M13" s="86"/>
      <c r="N13" s="86"/>
    </row>
    <row r="15" spans="2:14" ht="20.25" customHeight="1">
      <c r="B15" s="89" t="s">
        <v>107</v>
      </c>
      <c r="C15" s="89"/>
      <c r="D15" s="89"/>
      <c r="E15" s="89"/>
      <c r="F15" s="89"/>
      <c r="G15" s="89"/>
      <c r="H15" s="89"/>
      <c r="I15" s="89"/>
      <c r="J15" s="89"/>
      <c r="K15" s="89"/>
    </row>
    <row r="16" spans="2:14" ht="20.25" customHeight="1">
      <c r="B16" s="89"/>
      <c r="C16" s="89"/>
      <c r="D16" s="89"/>
      <c r="E16" s="89"/>
      <c r="F16" s="89"/>
      <c r="G16" s="89"/>
      <c r="H16" s="89"/>
      <c r="I16" s="89"/>
      <c r="J16" s="89"/>
      <c r="K16" s="89"/>
    </row>
    <row r="17" spans="2:11" ht="24.75" customHeight="1">
      <c r="F17" s="2" t="s">
        <v>3</v>
      </c>
    </row>
    <row r="18" spans="2:11" ht="29.25" customHeight="1">
      <c r="B18" s="1" t="s">
        <v>5</v>
      </c>
      <c r="E18" s="1" t="s">
        <v>52</v>
      </c>
      <c r="F18" s="31"/>
      <c r="G18" s="31"/>
      <c r="H18" s="31"/>
      <c r="I18" s="31"/>
      <c r="J18" s="31"/>
      <c r="K18" s="31"/>
    </row>
    <row r="19" spans="2:11" ht="29.25" customHeight="1">
      <c r="B19" s="1" t="s">
        <v>4</v>
      </c>
      <c r="E19" s="93" t="s">
        <v>7</v>
      </c>
      <c r="F19" s="93"/>
      <c r="G19" s="93"/>
    </row>
    <row r="20" spans="2:11" ht="29.25" customHeight="1">
      <c r="B20" s="1" t="s">
        <v>108</v>
      </c>
      <c r="E20" s="1" t="s">
        <v>109</v>
      </c>
    </row>
    <row r="21" spans="2:11" ht="29.25" customHeight="1">
      <c r="B21" s="1" t="s">
        <v>110</v>
      </c>
      <c r="E21" s="1" t="s">
        <v>111</v>
      </c>
    </row>
    <row r="22" spans="2:11" ht="25.5" customHeight="1"/>
    <row r="23" spans="2:11" ht="25.5" customHeight="1"/>
    <row r="24" spans="2:11" ht="25.5" customHeight="1"/>
    <row r="25" spans="2:11" ht="25.5" customHeight="1"/>
    <row r="26" spans="2:11" ht="25.5" customHeight="1"/>
    <row r="27" spans="2:11" ht="25.5" customHeight="1"/>
    <row r="28" spans="2:11" ht="25.5" customHeight="1"/>
    <row r="29" spans="2:11" ht="24" customHeight="1"/>
    <row r="30" spans="2:11" ht="18" customHeight="1">
      <c r="B30" s="1" t="s">
        <v>8</v>
      </c>
    </row>
    <row r="31" spans="2:11" ht="25.5" customHeight="1">
      <c r="B31" s="85" t="s">
        <v>10</v>
      </c>
      <c r="C31" s="85"/>
      <c r="D31" s="88" t="s">
        <v>16</v>
      </c>
      <c r="E31" s="88"/>
      <c r="F31" s="88"/>
    </row>
    <row r="32" spans="2:11" ht="25.5" customHeight="1">
      <c r="B32" s="85" t="s">
        <v>11</v>
      </c>
      <c r="C32" s="85"/>
      <c r="D32" s="88" t="s">
        <v>75</v>
      </c>
      <c r="E32" s="88"/>
      <c r="F32" s="88"/>
    </row>
    <row r="33" spans="2:6" ht="25.5" customHeight="1">
      <c r="B33" s="85" t="s">
        <v>9</v>
      </c>
      <c r="C33" s="85"/>
      <c r="D33" s="88" t="s">
        <v>51</v>
      </c>
      <c r="E33" s="88"/>
      <c r="F33" s="88"/>
    </row>
    <row r="34" spans="2:6" ht="25.5" customHeight="1">
      <c r="B34" s="91" t="s">
        <v>74</v>
      </c>
      <c r="C34" s="92"/>
      <c r="D34" s="87" t="s">
        <v>50</v>
      </c>
      <c r="E34" s="88"/>
      <c r="F34" s="88"/>
    </row>
    <row r="37" spans="2:6">
      <c r="D37" s="30"/>
    </row>
    <row r="38" spans="2:6">
      <c r="D38" s="30"/>
    </row>
    <row r="39" spans="2:6">
      <c r="D39" s="30"/>
    </row>
    <row r="40" spans="2:6">
      <c r="D40" s="30"/>
    </row>
    <row r="41" spans="2:6">
      <c r="D41" s="30"/>
    </row>
    <row r="42" spans="2:6">
      <c r="D42" s="30"/>
    </row>
  </sheetData>
  <mergeCells count="21">
    <mergeCell ref="M10:N10"/>
    <mergeCell ref="M11:N11"/>
    <mergeCell ref="M12:N12"/>
    <mergeCell ref="M13:N13"/>
    <mergeCell ref="D34:F34"/>
    <mergeCell ref="B15:K16"/>
    <mergeCell ref="H11:K11"/>
    <mergeCell ref="H12:K12"/>
    <mergeCell ref="H13:K13"/>
    <mergeCell ref="B32:C32"/>
    <mergeCell ref="B33:C33"/>
    <mergeCell ref="B34:C34"/>
    <mergeCell ref="E19:G19"/>
    <mergeCell ref="D31:F31"/>
    <mergeCell ref="D32:F32"/>
    <mergeCell ref="D33:F33"/>
    <mergeCell ref="B2:K2"/>
    <mergeCell ref="B3:K3"/>
    <mergeCell ref="I5:K5"/>
    <mergeCell ref="I6:K6"/>
    <mergeCell ref="B31:C31"/>
  </mergeCells>
  <phoneticPr fontId="2"/>
  <hyperlinks>
    <hyperlink ref="D34" r:id="rId1" xr:uid="{7421F6E3-E169-4116-97D9-1A3CCD19C8CA}"/>
  </hyperlinks>
  <printOptions vertic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565C-48D8-485E-AA8B-5ACACAAE301A}">
  <sheetPr>
    <pageSetUpPr fitToPage="1"/>
  </sheetPr>
  <dimension ref="A1:J37"/>
  <sheetViews>
    <sheetView showGridLines="0" zoomScale="91" zoomScaleNormal="91" zoomScaleSheetLayoutView="70" workbookViewId="0">
      <selection activeCell="C6" sqref="C6"/>
    </sheetView>
  </sheetViews>
  <sheetFormatPr defaultColWidth="9" defaultRowHeight="13"/>
  <cols>
    <col min="1" max="1" width="40.453125" style="77" customWidth="1"/>
    <col min="2" max="2" width="32.7265625" style="77" customWidth="1"/>
    <col min="3" max="3" width="27.90625" style="77" customWidth="1"/>
    <col min="4" max="9" width="18.6328125" style="77" customWidth="1"/>
    <col min="10" max="10" width="10.08984375" style="77" bestFit="1" customWidth="1"/>
    <col min="11" max="256" width="9" style="77"/>
    <col min="257" max="257" width="40.453125" style="77" customWidth="1"/>
    <col min="258" max="258" width="32.7265625" style="77" customWidth="1"/>
    <col min="259" max="259" width="27.90625" style="77" customWidth="1"/>
    <col min="260" max="265" width="18.6328125" style="77" customWidth="1"/>
    <col min="266" max="266" width="10.08984375" style="77" bestFit="1" customWidth="1"/>
    <col min="267" max="512" width="9" style="77"/>
    <col min="513" max="513" width="40.453125" style="77" customWidth="1"/>
    <col min="514" max="514" width="32.7265625" style="77" customWidth="1"/>
    <col min="515" max="515" width="27.90625" style="77" customWidth="1"/>
    <col min="516" max="521" width="18.6328125" style="77" customWidth="1"/>
    <col min="522" max="522" width="10.08984375" style="77" bestFit="1" customWidth="1"/>
    <col min="523" max="768" width="9" style="77"/>
    <col min="769" max="769" width="40.453125" style="77" customWidth="1"/>
    <col min="770" max="770" width="32.7265625" style="77" customWidth="1"/>
    <col min="771" max="771" width="27.90625" style="77" customWidth="1"/>
    <col min="772" max="777" width="18.6328125" style="77" customWidth="1"/>
    <col min="778" max="778" width="10.08984375" style="77" bestFit="1" customWidth="1"/>
    <col min="779" max="1024" width="9" style="77"/>
    <col min="1025" max="1025" width="40.453125" style="77" customWidth="1"/>
    <col min="1026" max="1026" width="32.7265625" style="77" customWidth="1"/>
    <col min="1027" max="1027" width="27.90625" style="77" customWidth="1"/>
    <col min="1028" max="1033" width="18.6328125" style="77" customWidth="1"/>
    <col min="1034" max="1034" width="10.08984375" style="77" bestFit="1" customWidth="1"/>
    <col min="1035" max="1280" width="9" style="77"/>
    <col min="1281" max="1281" width="40.453125" style="77" customWidth="1"/>
    <col min="1282" max="1282" width="32.7265625" style="77" customWidth="1"/>
    <col min="1283" max="1283" width="27.90625" style="77" customWidth="1"/>
    <col min="1284" max="1289" width="18.6328125" style="77" customWidth="1"/>
    <col min="1290" max="1290" width="10.08984375" style="77" bestFit="1" customWidth="1"/>
    <col min="1291" max="1536" width="9" style="77"/>
    <col min="1537" max="1537" width="40.453125" style="77" customWidth="1"/>
    <col min="1538" max="1538" width="32.7265625" style="77" customWidth="1"/>
    <col min="1539" max="1539" width="27.90625" style="77" customWidth="1"/>
    <col min="1540" max="1545" width="18.6328125" style="77" customWidth="1"/>
    <col min="1546" max="1546" width="10.08984375" style="77" bestFit="1" customWidth="1"/>
    <col min="1547" max="1792" width="9" style="77"/>
    <col min="1793" max="1793" width="40.453125" style="77" customWidth="1"/>
    <col min="1794" max="1794" width="32.7265625" style="77" customWidth="1"/>
    <col min="1795" max="1795" width="27.90625" style="77" customWidth="1"/>
    <col min="1796" max="1801" width="18.6328125" style="77" customWidth="1"/>
    <col min="1802" max="1802" width="10.08984375" style="77" bestFit="1" customWidth="1"/>
    <col min="1803" max="2048" width="9" style="77"/>
    <col min="2049" max="2049" width="40.453125" style="77" customWidth="1"/>
    <col min="2050" max="2050" width="32.7265625" style="77" customWidth="1"/>
    <col min="2051" max="2051" width="27.90625" style="77" customWidth="1"/>
    <col min="2052" max="2057" width="18.6328125" style="77" customWidth="1"/>
    <col min="2058" max="2058" width="10.08984375" style="77" bestFit="1" customWidth="1"/>
    <col min="2059" max="2304" width="9" style="77"/>
    <col min="2305" max="2305" width="40.453125" style="77" customWidth="1"/>
    <col min="2306" max="2306" width="32.7265625" style="77" customWidth="1"/>
    <col min="2307" max="2307" width="27.90625" style="77" customWidth="1"/>
    <col min="2308" max="2313" width="18.6328125" style="77" customWidth="1"/>
    <col min="2314" max="2314" width="10.08984375" style="77" bestFit="1" customWidth="1"/>
    <col min="2315" max="2560" width="9" style="77"/>
    <col min="2561" max="2561" width="40.453125" style="77" customWidth="1"/>
    <col min="2562" max="2562" width="32.7265625" style="77" customWidth="1"/>
    <col min="2563" max="2563" width="27.90625" style="77" customWidth="1"/>
    <col min="2564" max="2569" width="18.6328125" style="77" customWidth="1"/>
    <col min="2570" max="2570" width="10.08984375" style="77" bestFit="1" customWidth="1"/>
    <col min="2571" max="2816" width="9" style="77"/>
    <col min="2817" max="2817" width="40.453125" style="77" customWidth="1"/>
    <col min="2818" max="2818" width="32.7265625" style="77" customWidth="1"/>
    <col min="2819" max="2819" width="27.90625" style="77" customWidth="1"/>
    <col min="2820" max="2825" width="18.6328125" style="77" customWidth="1"/>
    <col min="2826" max="2826" width="10.08984375" style="77" bestFit="1" customWidth="1"/>
    <col min="2827" max="3072" width="9" style="77"/>
    <col min="3073" max="3073" width="40.453125" style="77" customWidth="1"/>
    <col min="3074" max="3074" width="32.7265625" style="77" customWidth="1"/>
    <col min="3075" max="3075" width="27.90625" style="77" customWidth="1"/>
    <col min="3076" max="3081" width="18.6328125" style="77" customWidth="1"/>
    <col min="3082" max="3082" width="10.08984375" style="77" bestFit="1" customWidth="1"/>
    <col min="3083" max="3328" width="9" style="77"/>
    <col min="3329" max="3329" width="40.453125" style="77" customWidth="1"/>
    <col min="3330" max="3330" width="32.7265625" style="77" customWidth="1"/>
    <col min="3331" max="3331" width="27.90625" style="77" customWidth="1"/>
    <col min="3332" max="3337" width="18.6328125" style="77" customWidth="1"/>
    <col min="3338" max="3338" width="10.08984375" style="77" bestFit="1" customWidth="1"/>
    <col min="3339" max="3584" width="9" style="77"/>
    <col min="3585" max="3585" width="40.453125" style="77" customWidth="1"/>
    <col min="3586" max="3586" width="32.7265625" style="77" customWidth="1"/>
    <col min="3587" max="3587" width="27.90625" style="77" customWidth="1"/>
    <col min="3588" max="3593" width="18.6328125" style="77" customWidth="1"/>
    <col min="3594" max="3594" width="10.08984375" style="77" bestFit="1" customWidth="1"/>
    <col min="3595" max="3840" width="9" style="77"/>
    <col min="3841" max="3841" width="40.453125" style="77" customWidth="1"/>
    <col min="3842" max="3842" width="32.7265625" style="77" customWidth="1"/>
    <col min="3843" max="3843" width="27.90625" style="77" customWidth="1"/>
    <col min="3844" max="3849" width="18.6328125" style="77" customWidth="1"/>
    <col min="3850" max="3850" width="10.08984375" style="77" bestFit="1" customWidth="1"/>
    <col min="3851" max="4096" width="9" style="77"/>
    <col min="4097" max="4097" width="40.453125" style="77" customWidth="1"/>
    <col min="4098" max="4098" width="32.7265625" style="77" customWidth="1"/>
    <col min="4099" max="4099" width="27.90625" style="77" customWidth="1"/>
    <col min="4100" max="4105" width="18.6328125" style="77" customWidth="1"/>
    <col min="4106" max="4106" width="10.08984375" style="77" bestFit="1" customWidth="1"/>
    <col min="4107" max="4352" width="9" style="77"/>
    <col min="4353" max="4353" width="40.453125" style="77" customWidth="1"/>
    <col min="4354" max="4354" width="32.7265625" style="77" customWidth="1"/>
    <col min="4355" max="4355" width="27.90625" style="77" customWidth="1"/>
    <col min="4356" max="4361" width="18.6328125" style="77" customWidth="1"/>
    <col min="4362" max="4362" width="10.08984375" style="77" bestFit="1" customWidth="1"/>
    <col min="4363" max="4608" width="9" style="77"/>
    <col min="4609" max="4609" width="40.453125" style="77" customWidth="1"/>
    <col min="4610" max="4610" width="32.7265625" style="77" customWidth="1"/>
    <col min="4611" max="4611" width="27.90625" style="77" customWidth="1"/>
    <col min="4612" max="4617" width="18.6328125" style="77" customWidth="1"/>
    <col min="4618" max="4618" width="10.08984375" style="77" bestFit="1" customWidth="1"/>
    <col min="4619" max="4864" width="9" style="77"/>
    <col min="4865" max="4865" width="40.453125" style="77" customWidth="1"/>
    <col min="4866" max="4866" width="32.7265625" style="77" customWidth="1"/>
    <col min="4867" max="4867" width="27.90625" style="77" customWidth="1"/>
    <col min="4868" max="4873" width="18.6328125" style="77" customWidth="1"/>
    <col min="4874" max="4874" width="10.08984375" style="77" bestFit="1" customWidth="1"/>
    <col min="4875" max="5120" width="9" style="77"/>
    <col min="5121" max="5121" width="40.453125" style="77" customWidth="1"/>
    <col min="5122" max="5122" width="32.7265625" style="77" customWidth="1"/>
    <col min="5123" max="5123" width="27.90625" style="77" customWidth="1"/>
    <col min="5124" max="5129" width="18.6328125" style="77" customWidth="1"/>
    <col min="5130" max="5130" width="10.08984375" style="77" bestFit="1" customWidth="1"/>
    <col min="5131" max="5376" width="9" style="77"/>
    <col min="5377" max="5377" width="40.453125" style="77" customWidth="1"/>
    <col min="5378" max="5378" width="32.7265625" style="77" customWidth="1"/>
    <col min="5379" max="5379" width="27.90625" style="77" customWidth="1"/>
    <col min="5380" max="5385" width="18.6328125" style="77" customWidth="1"/>
    <col min="5386" max="5386" width="10.08984375" style="77" bestFit="1" customWidth="1"/>
    <col min="5387" max="5632" width="9" style="77"/>
    <col min="5633" max="5633" width="40.453125" style="77" customWidth="1"/>
    <col min="5634" max="5634" width="32.7265625" style="77" customWidth="1"/>
    <col min="5635" max="5635" width="27.90625" style="77" customWidth="1"/>
    <col min="5636" max="5641" width="18.6328125" style="77" customWidth="1"/>
    <col min="5642" max="5642" width="10.08984375" style="77" bestFit="1" customWidth="1"/>
    <col min="5643" max="5888" width="9" style="77"/>
    <col min="5889" max="5889" width="40.453125" style="77" customWidth="1"/>
    <col min="5890" max="5890" width="32.7265625" style="77" customWidth="1"/>
    <col min="5891" max="5891" width="27.90625" style="77" customWidth="1"/>
    <col min="5892" max="5897" width="18.6328125" style="77" customWidth="1"/>
    <col min="5898" max="5898" width="10.08984375" style="77" bestFit="1" customWidth="1"/>
    <col min="5899" max="6144" width="9" style="77"/>
    <col min="6145" max="6145" width="40.453125" style="77" customWidth="1"/>
    <col min="6146" max="6146" width="32.7265625" style="77" customWidth="1"/>
    <col min="6147" max="6147" width="27.90625" style="77" customWidth="1"/>
    <col min="6148" max="6153" width="18.6328125" style="77" customWidth="1"/>
    <col min="6154" max="6154" width="10.08984375" style="77" bestFit="1" customWidth="1"/>
    <col min="6155" max="6400" width="9" style="77"/>
    <col min="6401" max="6401" width="40.453125" style="77" customWidth="1"/>
    <col min="6402" max="6402" width="32.7265625" style="77" customWidth="1"/>
    <col min="6403" max="6403" width="27.90625" style="77" customWidth="1"/>
    <col min="6404" max="6409" width="18.6328125" style="77" customWidth="1"/>
    <col min="6410" max="6410" width="10.08984375" style="77" bestFit="1" customWidth="1"/>
    <col min="6411" max="6656" width="9" style="77"/>
    <col min="6657" max="6657" width="40.453125" style="77" customWidth="1"/>
    <col min="6658" max="6658" width="32.7265625" style="77" customWidth="1"/>
    <col min="6659" max="6659" width="27.90625" style="77" customWidth="1"/>
    <col min="6660" max="6665" width="18.6328125" style="77" customWidth="1"/>
    <col min="6666" max="6666" width="10.08984375" style="77" bestFit="1" customWidth="1"/>
    <col min="6667" max="6912" width="9" style="77"/>
    <col min="6913" max="6913" width="40.453125" style="77" customWidth="1"/>
    <col min="6914" max="6914" width="32.7265625" style="77" customWidth="1"/>
    <col min="6915" max="6915" width="27.90625" style="77" customWidth="1"/>
    <col min="6916" max="6921" width="18.6328125" style="77" customWidth="1"/>
    <col min="6922" max="6922" width="10.08984375" style="77" bestFit="1" customWidth="1"/>
    <col min="6923" max="7168" width="9" style="77"/>
    <col min="7169" max="7169" width="40.453125" style="77" customWidth="1"/>
    <col min="7170" max="7170" width="32.7265625" style="77" customWidth="1"/>
    <col min="7171" max="7171" width="27.90625" style="77" customWidth="1"/>
    <col min="7172" max="7177" width="18.6328125" style="77" customWidth="1"/>
    <col min="7178" max="7178" width="10.08984375" style="77" bestFit="1" customWidth="1"/>
    <col min="7179" max="7424" width="9" style="77"/>
    <col min="7425" max="7425" width="40.453125" style="77" customWidth="1"/>
    <col min="7426" max="7426" width="32.7265625" style="77" customWidth="1"/>
    <col min="7427" max="7427" width="27.90625" style="77" customWidth="1"/>
    <col min="7428" max="7433" width="18.6328125" style="77" customWidth="1"/>
    <col min="7434" max="7434" width="10.08984375" style="77" bestFit="1" customWidth="1"/>
    <col min="7435" max="7680" width="9" style="77"/>
    <col min="7681" max="7681" width="40.453125" style="77" customWidth="1"/>
    <col min="7682" max="7682" width="32.7265625" style="77" customWidth="1"/>
    <col min="7683" max="7683" width="27.90625" style="77" customWidth="1"/>
    <col min="7684" max="7689" width="18.6328125" style="77" customWidth="1"/>
    <col min="7690" max="7690" width="10.08984375" style="77" bestFit="1" customWidth="1"/>
    <col min="7691" max="7936" width="9" style="77"/>
    <col min="7937" max="7937" width="40.453125" style="77" customWidth="1"/>
    <col min="7938" max="7938" width="32.7265625" style="77" customWidth="1"/>
    <col min="7939" max="7939" width="27.90625" style="77" customWidth="1"/>
    <col min="7940" max="7945" width="18.6328125" style="77" customWidth="1"/>
    <col min="7946" max="7946" width="10.08984375" style="77" bestFit="1" customWidth="1"/>
    <col min="7947" max="8192" width="9" style="77"/>
    <col min="8193" max="8193" width="40.453125" style="77" customWidth="1"/>
    <col min="8194" max="8194" width="32.7265625" style="77" customWidth="1"/>
    <col min="8195" max="8195" width="27.90625" style="77" customWidth="1"/>
    <col min="8196" max="8201" width="18.6328125" style="77" customWidth="1"/>
    <col min="8202" max="8202" width="10.08984375" style="77" bestFit="1" customWidth="1"/>
    <col min="8203" max="8448" width="9" style="77"/>
    <col min="8449" max="8449" width="40.453125" style="77" customWidth="1"/>
    <col min="8450" max="8450" width="32.7265625" style="77" customWidth="1"/>
    <col min="8451" max="8451" width="27.90625" style="77" customWidth="1"/>
    <col min="8452" max="8457" width="18.6328125" style="77" customWidth="1"/>
    <col min="8458" max="8458" width="10.08984375" style="77" bestFit="1" customWidth="1"/>
    <col min="8459" max="8704" width="9" style="77"/>
    <col min="8705" max="8705" width="40.453125" style="77" customWidth="1"/>
    <col min="8706" max="8706" width="32.7265625" style="77" customWidth="1"/>
    <col min="8707" max="8707" width="27.90625" style="77" customWidth="1"/>
    <col min="8708" max="8713" width="18.6328125" style="77" customWidth="1"/>
    <col min="8714" max="8714" width="10.08984375" style="77" bestFit="1" customWidth="1"/>
    <col min="8715" max="8960" width="9" style="77"/>
    <col min="8961" max="8961" width="40.453125" style="77" customWidth="1"/>
    <col min="8962" max="8962" width="32.7265625" style="77" customWidth="1"/>
    <col min="8963" max="8963" width="27.90625" style="77" customWidth="1"/>
    <col min="8964" max="8969" width="18.6328125" style="77" customWidth="1"/>
    <col min="8970" max="8970" width="10.08984375" style="77" bestFit="1" customWidth="1"/>
    <col min="8971" max="9216" width="9" style="77"/>
    <col min="9217" max="9217" width="40.453125" style="77" customWidth="1"/>
    <col min="9218" max="9218" width="32.7265625" style="77" customWidth="1"/>
    <col min="9219" max="9219" width="27.90625" style="77" customWidth="1"/>
    <col min="9220" max="9225" width="18.6328125" style="77" customWidth="1"/>
    <col min="9226" max="9226" width="10.08984375" style="77" bestFit="1" customWidth="1"/>
    <col min="9227" max="9472" width="9" style="77"/>
    <col min="9473" max="9473" width="40.453125" style="77" customWidth="1"/>
    <col min="9474" max="9474" width="32.7265625" style="77" customWidth="1"/>
    <col min="9475" max="9475" width="27.90625" style="77" customWidth="1"/>
    <col min="9476" max="9481" width="18.6328125" style="77" customWidth="1"/>
    <col min="9482" max="9482" width="10.08984375" style="77" bestFit="1" customWidth="1"/>
    <col min="9483" max="9728" width="9" style="77"/>
    <col min="9729" max="9729" width="40.453125" style="77" customWidth="1"/>
    <col min="9730" max="9730" width="32.7265625" style="77" customWidth="1"/>
    <col min="9731" max="9731" width="27.90625" style="77" customWidth="1"/>
    <col min="9732" max="9737" width="18.6328125" style="77" customWidth="1"/>
    <col min="9738" max="9738" width="10.08984375" style="77" bestFit="1" customWidth="1"/>
    <col min="9739" max="9984" width="9" style="77"/>
    <col min="9985" max="9985" width="40.453125" style="77" customWidth="1"/>
    <col min="9986" max="9986" width="32.7265625" style="77" customWidth="1"/>
    <col min="9987" max="9987" width="27.90625" style="77" customWidth="1"/>
    <col min="9988" max="9993" width="18.6328125" style="77" customWidth="1"/>
    <col min="9994" max="9994" width="10.08984375" style="77" bestFit="1" customWidth="1"/>
    <col min="9995" max="10240" width="9" style="77"/>
    <col min="10241" max="10241" width="40.453125" style="77" customWidth="1"/>
    <col min="10242" max="10242" width="32.7265625" style="77" customWidth="1"/>
    <col min="10243" max="10243" width="27.90625" style="77" customWidth="1"/>
    <col min="10244" max="10249" width="18.6328125" style="77" customWidth="1"/>
    <col min="10250" max="10250" width="10.08984375" style="77" bestFit="1" customWidth="1"/>
    <col min="10251" max="10496" width="9" style="77"/>
    <col min="10497" max="10497" width="40.453125" style="77" customWidth="1"/>
    <col min="10498" max="10498" width="32.7265625" style="77" customWidth="1"/>
    <col min="10499" max="10499" width="27.90625" style="77" customWidth="1"/>
    <col min="10500" max="10505" width="18.6328125" style="77" customWidth="1"/>
    <col min="10506" max="10506" width="10.08984375" style="77" bestFit="1" customWidth="1"/>
    <col min="10507" max="10752" width="9" style="77"/>
    <col min="10753" max="10753" width="40.453125" style="77" customWidth="1"/>
    <col min="10754" max="10754" width="32.7265625" style="77" customWidth="1"/>
    <col min="10755" max="10755" width="27.90625" style="77" customWidth="1"/>
    <col min="10756" max="10761" width="18.6328125" style="77" customWidth="1"/>
    <col min="10762" max="10762" width="10.08984375" style="77" bestFit="1" customWidth="1"/>
    <col min="10763" max="11008" width="9" style="77"/>
    <col min="11009" max="11009" width="40.453125" style="77" customWidth="1"/>
    <col min="11010" max="11010" width="32.7265625" style="77" customWidth="1"/>
    <col min="11011" max="11011" width="27.90625" style="77" customWidth="1"/>
    <col min="11012" max="11017" width="18.6328125" style="77" customWidth="1"/>
    <col min="11018" max="11018" width="10.08984375" style="77" bestFit="1" customWidth="1"/>
    <col min="11019" max="11264" width="9" style="77"/>
    <col min="11265" max="11265" width="40.453125" style="77" customWidth="1"/>
    <col min="11266" max="11266" width="32.7265625" style="77" customWidth="1"/>
    <col min="11267" max="11267" width="27.90625" style="77" customWidth="1"/>
    <col min="11268" max="11273" width="18.6328125" style="77" customWidth="1"/>
    <col min="11274" max="11274" width="10.08984375" style="77" bestFit="1" customWidth="1"/>
    <col min="11275" max="11520" width="9" style="77"/>
    <col min="11521" max="11521" width="40.453125" style="77" customWidth="1"/>
    <col min="11522" max="11522" width="32.7265625" style="77" customWidth="1"/>
    <col min="11523" max="11523" width="27.90625" style="77" customWidth="1"/>
    <col min="11524" max="11529" width="18.6328125" style="77" customWidth="1"/>
    <col min="11530" max="11530" width="10.08984375" style="77" bestFit="1" customWidth="1"/>
    <col min="11531" max="11776" width="9" style="77"/>
    <col min="11777" max="11777" width="40.453125" style="77" customWidth="1"/>
    <col min="11778" max="11778" width="32.7265625" style="77" customWidth="1"/>
    <col min="11779" max="11779" width="27.90625" style="77" customWidth="1"/>
    <col min="11780" max="11785" width="18.6328125" style="77" customWidth="1"/>
    <col min="11786" max="11786" width="10.08984375" style="77" bestFit="1" customWidth="1"/>
    <col min="11787" max="12032" width="9" style="77"/>
    <col min="12033" max="12033" width="40.453125" style="77" customWidth="1"/>
    <col min="12034" max="12034" width="32.7265625" style="77" customWidth="1"/>
    <col min="12035" max="12035" width="27.90625" style="77" customWidth="1"/>
    <col min="12036" max="12041" width="18.6328125" style="77" customWidth="1"/>
    <col min="12042" max="12042" width="10.08984375" style="77" bestFit="1" customWidth="1"/>
    <col min="12043" max="12288" width="9" style="77"/>
    <col min="12289" max="12289" width="40.453125" style="77" customWidth="1"/>
    <col min="12290" max="12290" width="32.7265625" style="77" customWidth="1"/>
    <col min="12291" max="12291" width="27.90625" style="77" customWidth="1"/>
    <col min="12292" max="12297" width="18.6328125" style="77" customWidth="1"/>
    <col min="12298" max="12298" width="10.08984375" style="77" bestFit="1" customWidth="1"/>
    <col min="12299" max="12544" width="9" style="77"/>
    <col min="12545" max="12545" width="40.453125" style="77" customWidth="1"/>
    <col min="12546" max="12546" width="32.7265625" style="77" customWidth="1"/>
    <col min="12547" max="12547" width="27.90625" style="77" customWidth="1"/>
    <col min="12548" max="12553" width="18.6328125" style="77" customWidth="1"/>
    <col min="12554" max="12554" width="10.08984375" style="77" bestFit="1" customWidth="1"/>
    <col min="12555" max="12800" width="9" style="77"/>
    <col min="12801" max="12801" width="40.453125" style="77" customWidth="1"/>
    <col min="12802" max="12802" width="32.7265625" style="77" customWidth="1"/>
    <col min="12803" max="12803" width="27.90625" style="77" customWidth="1"/>
    <col min="12804" max="12809" width="18.6328125" style="77" customWidth="1"/>
    <col min="12810" max="12810" width="10.08984375" style="77" bestFit="1" customWidth="1"/>
    <col min="12811" max="13056" width="9" style="77"/>
    <col min="13057" max="13057" width="40.453125" style="77" customWidth="1"/>
    <col min="13058" max="13058" width="32.7265625" style="77" customWidth="1"/>
    <col min="13059" max="13059" width="27.90625" style="77" customWidth="1"/>
    <col min="13060" max="13065" width="18.6328125" style="77" customWidth="1"/>
    <col min="13066" max="13066" width="10.08984375" style="77" bestFit="1" customWidth="1"/>
    <col min="13067" max="13312" width="9" style="77"/>
    <col min="13313" max="13313" width="40.453125" style="77" customWidth="1"/>
    <col min="13314" max="13314" width="32.7265625" style="77" customWidth="1"/>
    <col min="13315" max="13315" width="27.90625" style="77" customWidth="1"/>
    <col min="13316" max="13321" width="18.6328125" style="77" customWidth="1"/>
    <col min="13322" max="13322" width="10.08984375" style="77" bestFit="1" customWidth="1"/>
    <col min="13323" max="13568" width="9" style="77"/>
    <col min="13569" max="13569" width="40.453125" style="77" customWidth="1"/>
    <col min="13570" max="13570" width="32.7265625" style="77" customWidth="1"/>
    <col min="13571" max="13571" width="27.90625" style="77" customWidth="1"/>
    <col min="13572" max="13577" width="18.6328125" style="77" customWidth="1"/>
    <col min="13578" max="13578" width="10.08984375" style="77" bestFit="1" customWidth="1"/>
    <col min="13579" max="13824" width="9" style="77"/>
    <col min="13825" max="13825" width="40.453125" style="77" customWidth="1"/>
    <col min="13826" max="13826" width="32.7265625" style="77" customWidth="1"/>
    <col min="13827" max="13827" width="27.90625" style="77" customWidth="1"/>
    <col min="13828" max="13833" width="18.6328125" style="77" customWidth="1"/>
    <col min="13834" max="13834" width="10.08984375" style="77" bestFit="1" customWidth="1"/>
    <col min="13835" max="14080" width="9" style="77"/>
    <col min="14081" max="14081" width="40.453125" style="77" customWidth="1"/>
    <col min="14082" max="14082" width="32.7265625" style="77" customWidth="1"/>
    <col min="14083" max="14083" width="27.90625" style="77" customWidth="1"/>
    <col min="14084" max="14089" width="18.6328125" style="77" customWidth="1"/>
    <col min="14090" max="14090" width="10.08984375" style="77" bestFit="1" customWidth="1"/>
    <col min="14091" max="14336" width="9" style="77"/>
    <col min="14337" max="14337" width="40.453125" style="77" customWidth="1"/>
    <col min="14338" max="14338" width="32.7265625" style="77" customWidth="1"/>
    <col min="14339" max="14339" width="27.90625" style="77" customWidth="1"/>
    <col min="14340" max="14345" width="18.6328125" style="77" customWidth="1"/>
    <col min="14346" max="14346" width="10.08984375" style="77" bestFit="1" customWidth="1"/>
    <col min="14347" max="14592" width="9" style="77"/>
    <col min="14593" max="14593" width="40.453125" style="77" customWidth="1"/>
    <col min="14594" max="14594" width="32.7265625" style="77" customWidth="1"/>
    <col min="14595" max="14595" width="27.90625" style="77" customWidth="1"/>
    <col min="14596" max="14601" width="18.6328125" style="77" customWidth="1"/>
    <col min="14602" max="14602" width="10.08984375" style="77" bestFit="1" customWidth="1"/>
    <col min="14603" max="14848" width="9" style="77"/>
    <col min="14849" max="14849" width="40.453125" style="77" customWidth="1"/>
    <col min="14850" max="14850" width="32.7265625" style="77" customWidth="1"/>
    <col min="14851" max="14851" width="27.90625" style="77" customWidth="1"/>
    <col min="14852" max="14857" width="18.6328125" style="77" customWidth="1"/>
    <col min="14858" max="14858" width="10.08984375" style="77" bestFit="1" customWidth="1"/>
    <col min="14859" max="15104" width="9" style="77"/>
    <col min="15105" max="15105" width="40.453125" style="77" customWidth="1"/>
    <col min="15106" max="15106" width="32.7265625" style="77" customWidth="1"/>
    <col min="15107" max="15107" width="27.90625" style="77" customWidth="1"/>
    <col min="15108" max="15113" width="18.6328125" style="77" customWidth="1"/>
    <col min="15114" max="15114" width="10.08984375" style="77" bestFit="1" customWidth="1"/>
    <col min="15115" max="15360" width="9" style="77"/>
    <col min="15361" max="15361" width="40.453125" style="77" customWidth="1"/>
    <col min="15362" max="15362" width="32.7265625" style="77" customWidth="1"/>
    <col min="15363" max="15363" width="27.90625" style="77" customWidth="1"/>
    <col min="15364" max="15369" width="18.6328125" style="77" customWidth="1"/>
    <col min="15370" max="15370" width="10.08984375" style="77" bestFit="1" customWidth="1"/>
    <col min="15371" max="15616" width="9" style="77"/>
    <col min="15617" max="15617" width="40.453125" style="77" customWidth="1"/>
    <col min="15618" max="15618" width="32.7265625" style="77" customWidth="1"/>
    <col min="15619" max="15619" width="27.90625" style="77" customWidth="1"/>
    <col min="15620" max="15625" width="18.6328125" style="77" customWidth="1"/>
    <col min="15626" max="15626" width="10.08984375" style="77" bestFit="1" customWidth="1"/>
    <col min="15627" max="15872" width="9" style="77"/>
    <col min="15873" max="15873" width="40.453125" style="77" customWidth="1"/>
    <col min="15874" max="15874" width="32.7265625" style="77" customWidth="1"/>
    <col min="15875" max="15875" width="27.90625" style="77" customWidth="1"/>
    <col min="15876" max="15881" width="18.6328125" style="77" customWidth="1"/>
    <col min="15882" max="15882" width="10.08984375" style="77" bestFit="1" customWidth="1"/>
    <col min="15883" max="16128" width="9" style="77"/>
    <col min="16129" max="16129" width="40.453125" style="77" customWidth="1"/>
    <col min="16130" max="16130" width="32.7265625" style="77" customWidth="1"/>
    <col min="16131" max="16131" width="27.90625" style="77" customWidth="1"/>
    <col min="16132" max="16137" width="18.6328125" style="77" customWidth="1"/>
    <col min="16138" max="16138" width="10.08984375" style="77" bestFit="1" customWidth="1"/>
    <col min="16139" max="16384" width="9" style="77"/>
  </cols>
  <sheetData>
    <row r="1" spans="1:10" s="43" customFormat="1" ht="17.25" customHeight="1">
      <c r="A1" s="42" t="s">
        <v>53</v>
      </c>
      <c r="B1" s="42"/>
      <c r="C1" s="42"/>
      <c r="E1" s="44"/>
      <c r="F1" s="44"/>
      <c r="G1" s="44"/>
      <c r="H1" s="44"/>
      <c r="I1" s="45"/>
    </row>
    <row r="2" spans="1:10" s="43" customFormat="1" ht="24.75" customHeight="1">
      <c r="A2" s="94" t="s">
        <v>54</v>
      </c>
      <c r="B2" s="94"/>
      <c r="C2" s="94"/>
      <c r="D2" s="94"/>
      <c r="E2" s="94"/>
      <c r="F2" s="94"/>
      <c r="G2" s="94"/>
      <c r="H2" s="94"/>
      <c r="I2" s="94"/>
      <c r="J2" s="46"/>
    </row>
    <row r="3" spans="1:10" s="43" customFormat="1" ht="18" customHeight="1" thickBot="1">
      <c r="D3" s="44"/>
      <c r="E3" s="45"/>
      <c r="F3" s="45"/>
      <c r="G3" s="45"/>
      <c r="H3" s="47" t="s">
        <v>55</v>
      </c>
    </row>
    <row r="4" spans="1:10" s="49" customFormat="1" ht="30" customHeight="1">
      <c r="A4" s="95" t="s">
        <v>56</v>
      </c>
      <c r="B4" s="97" t="s">
        <v>57</v>
      </c>
      <c r="C4" s="97" t="s">
        <v>58</v>
      </c>
      <c r="D4" s="97" t="s">
        <v>59</v>
      </c>
      <c r="E4" s="100" t="s">
        <v>60</v>
      </c>
      <c r="F4" s="102" t="s">
        <v>61</v>
      </c>
      <c r="G4" s="102" t="s">
        <v>62</v>
      </c>
      <c r="H4" s="102" t="s">
        <v>63</v>
      </c>
      <c r="I4" s="104" t="s">
        <v>119</v>
      </c>
      <c r="J4" s="48"/>
    </row>
    <row r="5" spans="1:10" s="49" customFormat="1" ht="30" customHeight="1">
      <c r="A5" s="96"/>
      <c r="B5" s="98"/>
      <c r="C5" s="98"/>
      <c r="D5" s="99"/>
      <c r="E5" s="101"/>
      <c r="F5" s="98"/>
      <c r="G5" s="103"/>
      <c r="H5" s="98"/>
      <c r="I5" s="105"/>
      <c r="J5" s="48"/>
    </row>
    <row r="6" spans="1:10" s="49" customFormat="1" ht="33" customHeight="1">
      <c r="A6" s="50"/>
      <c r="B6" s="51"/>
      <c r="C6" s="51"/>
      <c r="D6" s="52"/>
      <c r="E6" s="53"/>
      <c r="F6" s="54"/>
      <c r="G6" s="55">
        <f t="shared" ref="G6:G15" si="0">E6-F6</f>
        <v>0</v>
      </c>
      <c r="H6" s="56"/>
      <c r="I6" s="57">
        <f t="shared" ref="I6:I15" si="1">ROUNDDOWN(MIN(G6,H6)*2/3,-3)</f>
        <v>0</v>
      </c>
      <c r="J6" s="48"/>
    </row>
    <row r="7" spans="1:10" s="49" customFormat="1" ht="33" customHeight="1">
      <c r="A7" s="50"/>
      <c r="B7" s="51"/>
      <c r="C7" s="51"/>
      <c r="D7" s="52"/>
      <c r="E7" s="53"/>
      <c r="F7" s="54"/>
      <c r="G7" s="55">
        <f t="shared" si="0"/>
        <v>0</v>
      </c>
      <c r="H7" s="56"/>
      <c r="I7" s="57">
        <f t="shared" si="1"/>
        <v>0</v>
      </c>
      <c r="J7" s="48"/>
    </row>
    <row r="8" spans="1:10" s="49" customFormat="1" ht="33" customHeight="1">
      <c r="A8" s="50"/>
      <c r="B8" s="51"/>
      <c r="C8" s="51"/>
      <c r="D8" s="52"/>
      <c r="E8" s="53"/>
      <c r="F8" s="54"/>
      <c r="G8" s="55">
        <f t="shared" si="0"/>
        <v>0</v>
      </c>
      <c r="H8" s="56"/>
      <c r="I8" s="57">
        <f t="shared" si="1"/>
        <v>0</v>
      </c>
      <c r="J8" s="48"/>
    </row>
    <row r="9" spans="1:10" s="49" customFormat="1" ht="33" customHeight="1">
      <c r="A9" s="50"/>
      <c r="B9" s="51"/>
      <c r="C9" s="51"/>
      <c r="D9" s="52"/>
      <c r="E9" s="53"/>
      <c r="F9" s="54"/>
      <c r="G9" s="55">
        <f t="shared" si="0"/>
        <v>0</v>
      </c>
      <c r="H9" s="56"/>
      <c r="I9" s="57">
        <f t="shared" si="1"/>
        <v>0</v>
      </c>
      <c r="J9" s="48"/>
    </row>
    <row r="10" spans="1:10" s="49" customFormat="1" ht="33" customHeight="1">
      <c r="A10" s="50"/>
      <c r="B10" s="51"/>
      <c r="C10" s="51"/>
      <c r="D10" s="52"/>
      <c r="E10" s="53"/>
      <c r="F10" s="54"/>
      <c r="G10" s="55">
        <f t="shared" si="0"/>
        <v>0</v>
      </c>
      <c r="H10" s="56"/>
      <c r="I10" s="57">
        <f t="shared" si="1"/>
        <v>0</v>
      </c>
      <c r="J10" s="48"/>
    </row>
    <row r="11" spans="1:10" s="49" customFormat="1" ht="33" customHeight="1">
      <c r="A11" s="50"/>
      <c r="B11" s="51"/>
      <c r="C11" s="51"/>
      <c r="D11" s="52"/>
      <c r="E11" s="53"/>
      <c r="F11" s="54"/>
      <c r="G11" s="55">
        <f t="shared" si="0"/>
        <v>0</v>
      </c>
      <c r="H11" s="56"/>
      <c r="I11" s="57">
        <f t="shared" si="1"/>
        <v>0</v>
      </c>
      <c r="J11" s="48"/>
    </row>
    <row r="12" spans="1:10" s="49" customFormat="1" ht="33" customHeight="1">
      <c r="A12" s="50"/>
      <c r="B12" s="51"/>
      <c r="C12" s="51"/>
      <c r="D12" s="52"/>
      <c r="E12" s="53"/>
      <c r="F12" s="54"/>
      <c r="G12" s="55">
        <f t="shared" si="0"/>
        <v>0</v>
      </c>
      <c r="H12" s="56"/>
      <c r="I12" s="57">
        <f t="shared" si="1"/>
        <v>0</v>
      </c>
      <c r="J12" s="48"/>
    </row>
    <row r="13" spans="1:10" s="49" customFormat="1" ht="33" customHeight="1">
      <c r="A13" s="50"/>
      <c r="B13" s="51"/>
      <c r="C13" s="51"/>
      <c r="D13" s="52"/>
      <c r="E13" s="53"/>
      <c r="F13" s="54"/>
      <c r="G13" s="55">
        <f t="shared" si="0"/>
        <v>0</v>
      </c>
      <c r="H13" s="56"/>
      <c r="I13" s="57">
        <f t="shared" si="1"/>
        <v>0</v>
      </c>
      <c r="J13" s="48"/>
    </row>
    <row r="14" spans="1:10" s="43" customFormat="1" ht="33" customHeight="1">
      <c r="A14" s="58"/>
      <c r="B14" s="51"/>
      <c r="C14" s="51"/>
      <c r="D14" s="52"/>
      <c r="E14" s="59"/>
      <c r="F14" s="59"/>
      <c r="G14" s="60">
        <f t="shared" si="0"/>
        <v>0</v>
      </c>
      <c r="H14" s="61"/>
      <c r="I14" s="57">
        <f t="shared" si="1"/>
        <v>0</v>
      </c>
      <c r="J14" s="48"/>
    </row>
    <row r="15" spans="1:10" s="43" customFormat="1" ht="33" customHeight="1" thickBot="1">
      <c r="A15" s="62"/>
      <c r="B15" s="63"/>
      <c r="C15" s="64"/>
      <c r="D15" s="65"/>
      <c r="E15" s="66"/>
      <c r="F15" s="66"/>
      <c r="G15" s="67">
        <f t="shared" si="0"/>
        <v>0</v>
      </c>
      <c r="H15" s="61"/>
      <c r="I15" s="57">
        <f t="shared" si="1"/>
        <v>0</v>
      </c>
      <c r="J15" s="48"/>
    </row>
    <row r="16" spans="1:10" s="43" customFormat="1" ht="28" customHeight="1" thickTop="1" thickBot="1">
      <c r="A16" s="68"/>
      <c r="B16" s="68"/>
      <c r="C16" s="68"/>
      <c r="D16" s="69"/>
      <c r="G16" s="68"/>
      <c r="H16" s="70" t="s">
        <v>65</v>
      </c>
      <c r="I16" s="71">
        <f>SUM(I6:I15)</f>
        <v>0</v>
      </c>
    </row>
    <row r="17" spans="1:10" s="43" customFormat="1" ht="16.5">
      <c r="A17" s="42" t="s">
        <v>66</v>
      </c>
      <c r="B17" s="68"/>
      <c r="C17" s="68"/>
      <c r="D17" s="69"/>
      <c r="E17" s="68"/>
      <c r="F17" s="68"/>
      <c r="G17" s="72"/>
      <c r="H17" s="73"/>
      <c r="I17" s="74"/>
    </row>
    <row r="18" spans="1:10" ht="14">
      <c r="A18" s="42" t="s">
        <v>67</v>
      </c>
      <c r="B18" s="42"/>
      <c r="C18" s="42"/>
      <c r="D18" s="75"/>
      <c r="E18" s="72"/>
      <c r="F18" s="72"/>
      <c r="G18" s="72"/>
      <c r="H18" s="76"/>
    </row>
    <row r="19" spans="1:10" ht="14">
      <c r="A19" s="42" t="s">
        <v>68</v>
      </c>
      <c r="B19" s="42"/>
      <c r="C19" s="42"/>
      <c r="D19" s="75"/>
      <c r="E19" s="72"/>
      <c r="F19" s="72"/>
      <c r="G19" s="78"/>
      <c r="H19" s="76"/>
    </row>
    <row r="20" spans="1:10" ht="14">
      <c r="A20" s="42" t="s">
        <v>69</v>
      </c>
      <c r="D20" s="78"/>
      <c r="E20" s="78"/>
      <c r="F20" s="78"/>
      <c r="G20" s="76"/>
      <c r="H20" s="43"/>
    </row>
    <row r="21" spans="1:10" ht="14">
      <c r="A21" s="42" t="s">
        <v>120</v>
      </c>
      <c r="B21" s="42"/>
      <c r="C21" s="42"/>
      <c r="D21" s="79"/>
      <c r="E21" s="76"/>
      <c r="F21" s="76"/>
      <c r="G21" s="76"/>
      <c r="H21" s="76"/>
      <c r="I21" s="76"/>
    </row>
    <row r="22" spans="1:10" ht="14">
      <c r="A22" s="42" t="s">
        <v>70</v>
      </c>
      <c r="B22" s="42"/>
      <c r="C22" s="42"/>
      <c r="D22" s="79"/>
      <c r="E22" s="76"/>
      <c r="F22" s="76"/>
      <c r="G22" s="76"/>
      <c r="H22" s="76"/>
      <c r="I22" s="76"/>
    </row>
    <row r="23" spans="1:10" ht="14">
      <c r="A23" s="42"/>
      <c r="D23" s="79"/>
      <c r="E23" s="76"/>
      <c r="F23" s="76"/>
      <c r="G23" s="76"/>
      <c r="H23" s="76"/>
      <c r="I23" s="76"/>
      <c r="J23" s="76"/>
    </row>
    <row r="25" spans="1:10">
      <c r="A25" s="77" t="s">
        <v>121</v>
      </c>
    </row>
    <row r="26" spans="1:10">
      <c r="A26" s="77" t="s">
        <v>122</v>
      </c>
      <c r="C26" s="80" t="s">
        <v>123</v>
      </c>
    </row>
    <row r="27" spans="1:10">
      <c r="A27" s="77" t="s">
        <v>124</v>
      </c>
      <c r="C27" s="80" t="s">
        <v>125</v>
      </c>
    </row>
    <row r="28" spans="1:10">
      <c r="A28" s="77" t="s">
        <v>126</v>
      </c>
      <c r="C28" s="80" t="s">
        <v>73</v>
      </c>
    </row>
    <row r="29" spans="1:10">
      <c r="A29" s="77" t="s">
        <v>127</v>
      </c>
      <c r="C29" s="80" t="s">
        <v>128</v>
      </c>
    </row>
    <row r="30" spans="1:10">
      <c r="C30" s="80" t="s">
        <v>129</v>
      </c>
    </row>
    <row r="31" spans="1:10">
      <c r="C31" s="80" t="s">
        <v>130</v>
      </c>
    </row>
    <row r="32" spans="1:10">
      <c r="C32" s="80" t="s">
        <v>131</v>
      </c>
    </row>
    <row r="33" spans="3:3">
      <c r="C33" s="80" t="s">
        <v>132</v>
      </c>
    </row>
    <row r="34" spans="3:3">
      <c r="C34" s="80" t="s">
        <v>133</v>
      </c>
    </row>
    <row r="35" spans="3:3">
      <c r="C35" s="81" t="s">
        <v>134</v>
      </c>
    </row>
    <row r="36" spans="3:3">
      <c r="C36" s="80" t="s">
        <v>135</v>
      </c>
    </row>
    <row r="37" spans="3:3">
      <c r="C37" s="80" t="s">
        <v>136</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A3C003FE-D4B2-461A-930A-70F2356E7FDB}">
      <formula1>$A$29</formula1>
    </dataValidation>
    <dataValidation type="list" allowBlank="1" showInputMessage="1" showErrorMessage="1" sqref="B6:B15" xr:uid="{1D85A15A-C16B-4466-B72C-411F7FB0EE2C}">
      <formula1>$C$26:$C$37</formula1>
    </dataValidation>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DAF729CB-EE33-41EE-AA6B-5C1194C0BCBA}"/>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07049A72-6A94-40B6-9B52-A0407FD66809}"/>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9066C8C9-B815-4D6B-8609-4552EBAD61E3}"/>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C2A89A4C-E1C4-4417-92F6-18CB48100D00}">
      <formula1>$A$25:$A$29</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4D456-5B7A-4860-B6BF-C9A324615D69}">
  <sheetPr>
    <pageSetUpPr fitToPage="1"/>
  </sheetPr>
  <dimension ref="A1:J37"/>
  <sheetViews>
    <sheetView showGridLines="0" topLeftCell="C1" zoomScale="115" zoomScaleNormal="115" zoomScaleSheetLayoutView="70" workbookViewId="0">
      <selection activeCell="D9" sqref="D9"/>
    </sheetView>
  </sheetViews>
  <sheetFormatPr defaultColWidth="9" defaultRowHeight="13"/>
  <cols>
    <col min="1" max="1" width="40.453125" style="77" customWidth="1"/>
    <col min="2" max="2" width="32.7265625" style="77" customWidth="1"/>
    <col min="3" max="3" width="27.90625" style="77" customWidth="1"/>
    <col min="4" max="9" width="18.6328125" style="77" customWidth="1"/>
    <col min="10" max="10" width="10.08984375" style="77" bestFit="1" customWidth="1"/>
    <col min="11" max="256" width="9" style="77"/>
    <col min="257" max="257" width="40.453125" style="77" customWidth="1"/>
    <col min="258" max="258" width="32.7265625" style="77" customWidth="1"/>
    <col min="259" max="259" width="27.90625" style="77" customWidth="1"/>
    <col min="260" max="265" width="18.6328125" style="77" customWidth="1"/>
    <col min="266" max="266" width="10.08984375" style="77" bestFit="1" customWidth="1"/>
    <col min="267" max="512" width="9" style="77"/>
    <col min="513" max="513" width="40.453125" style="77" customWidth="1"/>
    <col min="514" max="514" width="32.7265625" style="77" customWidth="1"/>
    <col min="515" max="515" width="27.90625" style="77" customWidth="1"/>
    <col min="516" max="521" width="18.6328125" style="77" customWidth="1"/>
    <col min="522" max="522" width="10.08984375" style="77" bestFit="1" customWidth="1"/>
    <col min="523" max="768" width="9" style="77"/>
    <col min="769" max="769" width="40.453125" style="77" customWidth="1"/>
    <col min="770" max="770" width="32.7265625" style="77" customWidth="1"/>
    <col min="771" max="771" width="27.90625" style="77" customWidth="1"/>
    <col min="772" max="777" width="18.6328125" style="77" customWidth="1"/>
    <col min="778" max="778" width="10.08984375" style="77" bestFit="1" customWidth="1"/>
    <col min="779" max="1024" width="9" style="77"/>
    <col min="1025" max="1025" width="40.453125" style="77" customWidth="1"/>
    <col min="1026" max="1026" width="32.7265625" style="77" customWidth="1"/>
    <col min="1027" max="1027" width="27.90625" style="77" customWidth="1"/>
    <col min="1028" max="1033" width="18.6328125" style="77" customWidth="1"/>
    <col min="1034" max="1034" width="10.08984375" style="77" bestFit="1" customWidth="1"/>
    <col min="1035" max="1280" width="9" style="77"/>
    <col min="1281" max="1281" width="40.453125" style="77" customWidth="1"/>
    <col min="1282" max="1282" width="32.7265625" style="77" customWidth="1"/>
    <col min="1283" max="1283" width="27.90625" style="77" customWidth="1"/>
    <col min="1284" max="1289" width="18.6328125" style="77" customWidth="1"/>
    <col min="1290" max="1290" width="10.08984375" style="77" bestFit="1" customWidth="1"/>
    <col min="1291" max="1536" width="9" style="77"/>
    <col min="1537" max="1537" width="40.453125" style="77" customWidth="1"/>
    <col min="1538" max="1538" width="32.7265625" style="77" customWidth="1"/>
    <col min="1539" max="1539" width="27.90625" style="77" customWidth="1"/>
    <col min="1540" max="1545" width="18.6328125" style="77" customWidth="1"/>
    <col min="1546" max="1546" width="10.08984375" style="77" bestFit="1" customWidth="1"/>
    <col min="1547" max="1792" width="9" style="77"/>
    <col min="1793" max="1793" width="40.453125" style="77" customWidth="1"/>
    <col min="1794" max="1794" width="32.7265625" style="77" customWidth="1"/>
    <col min="1795" max="1795" width="27.90625" style="77" customWidth="1"/>
    <col min="1796" max="1801" width="18.6328125" style="77" customWidth="1"/>
    <col min="1802" max="1802" width="10.08984375" style="77" bestFit="1" customWidth="1"/>
    <col min="1803" max="2048" width="9" style="77"/>
    <col min="2049" max="2049" width="40.453125" style="77" customWidth="1"/>
    <col min="2050" max="2050" width="32.7265625" style="77" customWidth="1"/>
    <col min="2051" max="2051" width="27.90625" style="77" customWidth="1"/>
    <col min="2052" max="2057" width="18.6328125" style="77" customWidth="1"/>
    <col min="2058" max="2058" width="10.08984375" style="77" bestFit="1" customWidth="1"/>
    <col min="2059" max="2304" width="9" style="77"/>
    <col min="2305" max="2305" width="40.453125" style="77" customWidth="1"/>
    <col min="2306" max="2306" width="32.7265625" style="77" customWidth="1"/>
    <col min="2307" max="2307" width="27.90625" style="77" customWidth="1"/>
    <col min="2308" max="2313" width="18.6328125" style="77" customWidth="1"/>
    <col min="2314" max="2314" width="10.08984375" style="77" bestFit="1" customWidth="1"/>
    <col min="2315" max="2560" width="9" style="77"/>
    <col min="2561" max="2561" width="40.453125" style="77" customWidth="1"/>
    <col min="2562" max="2562" width="32.7265625" style="77" customWidth="1"/>
    <col min="2563" max="2563" width="27.90625" style="77" customWidth="1"/>
    <col min="2564" max="2569" width="18.6328125" style="77" customWidth="1"/>
    <col min="2570" max="2570" width="10.08984375" style="77" bestFit="1" customWidth="1"/>
    <col min="2571" max="2816" width="9" style="77"/>
    <col min="2817" max="2817" width="40.453125" style="77" customWidth="1"/>
    <col min="2818" max="2818" width="32.7265625" style="77" customWidth="1"/>
    <col min="2819" max="2819" width="27.90625" style="77" customWidth="1"/>
    <col min="2820" max="2825" width="18.6328125" style="77" customWidth="1"/>
    <col min="2826" max="2826" width="10.08984375" style="77" bestFit="1" customWidth="1"/>
    <col min="2827" max="3072" width="9" style="77"/>
    <col min="3073" max="3073" width="40.453125" style="77" customWidth="1"/>
    <col min="3074" max="3074" width="32.7265625" style="77" customWidth="1"/>
    <col min="3075" max="3075" width="27.90625" style="77" customWidth="1"/>
    <col min="3076" max="3081" width="18.6328125" style="77" customWidth="1"/>
    <col min="3082" max="3082" width="10.08984375" style="77" bestFit="1" customWidth="1"/>
    <col min="3083" max="3328" width="9" style="77"/>
    <col min="3329" max="3329" width="40.453125" style="77" customWidth="1"/>
    <col min="3330" max="3330" width="32.7265625" style="77" customWidth="1"/>
    <col min="3331" max="3331" width="27.90625" style="77" customWidth="1"/>
    <col min="3332" max="3337" width="18.6328125" style="77" customWidth="1"/>
    <col min="3338" max="3338" width="10.08984375" style="77" bestFit="1" customWidth="1"/>
    <col min="3339" max="3584" width="9" style="77"/>
    <col min="3585" max="3585" width="40.453125" style="77" customWidth="1"/>
    <col min="3586" max="3586" width="32.7265625" style="77" customWidth="1"/>
    <col min="3587" max="3587" width="27.90625" style="77" customWidth="1"/>
    <col min="3588" max="3593" width="18.6328125" style="77" customWidth="1"/>
    <col min="3594" max="3594" width="10.08984375" style="77" bestFit="1" customWidth="1"/>
    <col min="3595" max="3840" width="9" style="77"/>
    <col min="3841" max="3841" width="40.453125" style="77" customWidth="1"/>
    <col min="3842" max="3842" width="32.7265625" style="77" customWidth="1"/>
    <col min="3843" max="3843" width="27.90625" style="77" customWidth="1"/>
    <col min="3844" max="3849" width="18.6328125" style="77" customWidth="1"/>
    <col min="3850" max="3850" width="10.08984375" style="77" bestFit="1" customWidth="1"/>
    <col min="3851" max="4096" width="9" style="77"/>
    <col min="4097" max="4097" width="40.453125" style="77" customWidth="1"/>
    <col min="4098" max="4098" width="32.7265625" style="77" customWidth="1"/>
    <col min="4099" max="4099" width="27.90625" style="77" customWidth="1"/>
    <col min="4100" max="4105" width="18.6328125" style="77" customWidth="1"/>
    <col min="4106" max="4106" width="10.08984375" style="77" bestFit="1" customWidth="1"/>
    <col min="4107" max="4352" width="9" style="77"/>
    <col min="4353" max="4353" width="40.453125" style="77" customWidth="1"/>
    <col min="4354" max="4354" width="32.7265625" style="77" customWidth="1"/>
    <col min="4355" max="4355" width="27.90625" style="77" customWidth="1"/>
    <col min="4356" max="4361" width="18.6328125" style="77" customWidth="1"/>
    <col min="4362" max="4362" width="10.08984375" style="77" bestFit="1" customWidth="1"/>
    <col min="4363" max="4608" width="9" style="77"/>
    <col min="4609" max="4609" width="40.453125" style="77" customWidth="1"/>
    <col min="4610" max="4610" width="32.7265625" style="77" customWidth="1"/>
    <col min="4611" max="4611" width="27.90625" style="77" customWidth="1"/>
    <col min="4612" max="4617" width="18.6328125" style="77" customWidth="1"/>
    <col min="4618" max="4618" width="10.08984375" style="77" bestFit="1" customWidth="1"/>
    <col min="4619" max="4864" width="9" style="77"/>
    <col min="4865" max="4865" width="40.453125" style="77" customWidth="1"/>
    <col min="4866" max="4866" width="32.7265625" style="77" customWidth="1"/>
    <col min="4867" max="4867" width="27.90625" style="77" customWidth="1"/>
    <col min="4868" max="4873" width="18.6328125" style="77" customWidth="1"/>
    <col min="4874" max="4874" width="10.08984375" style="77" bestFit="1" customWidth="1"/>
    <col min="4875" max="5120" width="9" style="77"/>
    <col min="5121" max="5121" width="40.453125" style="77" customWidth="1"/>
    <col min="5122" max="5122" width="32.7265625" style="77" customWidth="1"/>
    <col min="5123" max="5123" width="27.90625" style="77" customWidth="1"/>
    <col min="5124" max="5129" width="18.6328125" style="77" customWidth="1"/>
    <col min="5130" max="5130" width="10.08984375" style="77" bestFit="1" customWidth="1"/>
    <col min="5131" max="5376" width="9" style="77"/>
    <col min="5377" max="5377" width="40.453125" style="77" customWidth="1"/>
    <col min="5378" max="5378" width="32.7265625" style="77" customWidth="1"/>
    <col min="5379" max="5379" width="27.90625" style="77" customWidth="1"/>
    <col min="5380" max="5385" width="18.6328125" style="77" customWidth="1"/>
    <col min="5386" max="5386" width="10.08984375" style="77" bestFit="1" customWidth="1"/>
    <col min="5387" max="5632" width="9" style="77"/>
    <col min="5633" max="5633" width="40.453125" style="77" customWidth="1"/>
    <col min="5634" max="5634" width="32.7265625" style="77" customWidth="1"/>
    <col min="5635" max="5635" width="27.90625" style="77" customWidth="1"/>
    <col min="5636" max="5641" width="18.6328125" style="77" customWidth="1"/>
    <col min="5642" max="5642" width="10.08984375" style="77" bestFit="1" customWidth="1"/>
    <col min="5643" max="5888" width="9" style="77"/>
    <col min="5889" max="5889" width="40.453125" style="77" customWidth="1"/>
    <col min="5890" max="5890" width="32.7265625" style="77" customWidth="1"/>
    <col min="5891" max="5891" width="27.90625" style="77" customWidth="1"/>
    <col min="5892" max="5897" width="18.6328125" style="77" customWidth="1"/>
    <col min="5898" max="5898" width="10.08984375" style="77" bestFit="1" customWidth="1"/>
    <col min="5899" max="6144" width="9" style="77"/>
    <col min="6145" max="6145" width="40.453125" style="77" customWidth="1"/>
    <col min="6146" max="6146" width="32.7265625" style="77" customWidth="1"/>
    <col min="6147" max="6147" width="27.90625" style="77" customWidth="1"/>
    <col min="6148" max="6153" width="18.6328125" style="77" customWidth="1"/>
    <col min="6154" max="6154" width="10.08984375" style="77" bestFit="1" customWidth="1"/>
    <col min="6155" max="6400" width="9" style="77"/>
    <col min="6401" max="6401" width="40.453125" style="77" customWidth="1"/>
    <col min="6402" max="6402" width="32.7265625" style="77" customWidth="1"/>
    <col min="6403" max="6403" width="27.90625" style="77" customWidth="1"/>
    <col min="6404" max="6409" width="18.6328125" style="77" customWidth="1"/>
    <col min="6410" max="6410" width="10.08984375" style="77" bestFit="1" customWidth="1"/>
    <col min="6411" max="6656" width="9" style="77"/>
    <col min="6657" max="6657" width="40.453125" style="77" customWidth="1"/>
    <col min="6658" max="6658" width="32.7265625" style="77" customWidth="1"/>
    <col min="6659" max="6659" width="27.90625" style="77" customWidth="1"/>
    <col min="6660" max="6665" width="18.6328125" style="77" customWidth="1"/>
    <col min="6666" max="6666" width="10.08984375" style="77" bestFit="1" customWidth="1"/>
    <col min="6667" max="6912" width="9" style="77"/>
    <col min="6913" max="6913" width="40.453125" style="77" customWidth="1"/>
    <col min="6914" max="6914" width="32.7265625" style="77" customWidth="1"/>
    <col min="6915" max="6915" width="27.90625" style="77" customWidth="1"/>
    <col min="6916" max="6921" width="18.6328125" style="77" customWidth="1"/>
    <col min="6922" max="6922" width="10.08984375" style="77" bestFit="1" customWidth="1"/>
    <col min="6923" max="7168" width="9" style="77"/>
    <col min="7169" max="7169" width="40.453125" style="77" customWidth="1"/>
    <col min="7170" max="7170" width="32.7265625" style="77" customWidth="1"/>
    <col min="7171" max="7171" width="27.90625" style="77" customWidth="1"/>
    <col min="7172" max="7177" width="18.6328125" style="77" customWidth="1"/>
    <col min="7178" max="7178" width="10.08984375" style="77" bestFit="1" customWidth="1"/>
    <col min="7179" max="7424" width="9" style="77"/>
    <col min="7425" max="7425" width="40.453125" style="77" customWidth="1"/>
    <col min="7426" max="7426" width="32.7265625" style="77" customWidth="1"/>
    <col min="7427" max="7427" width="27.90625" style="77" customWidth="1"/>
    <col min="7428" max="7433" width="18.6328125" style="77" customWidth="1"/>
    <col min="7434" max="7434" width="10.08984375" style="77" bestFit="1" customWidth="1"/>
    <col min="7435" max="7680" width="9" style="77"/>
    <col min="7681" max="7681" width="40.453125" style="77" customWidth="1"/>
    <col min="7682" max="7682" width="32.7265625" style="77" customWidth="1"/>
    <col min="7683" max="7683" width="27.90625" style="77" customWidth="1"/>
    <col min="7684" max="7689" width="18.6328125" style="77" customWidth="1"/>
    <col min="7690" max="7690" width="10.08984375" style="77" bestFit="1" customWidth="1"/>
    <col min="7691" max="7936" width="9" style="77"/>
    <col min="7937" max="7937" width="40.453125" style="77" customWidth="1"/>
    <col min="7938" max="7938" width="32.7265625" style="77" customWidth="1"/>
    <col min="7939" max="7939" width="27.90625" style="77" customWidth="1"/>
    <col min="7940" max="7945" width="18.6328125" style="77" customWidth="1"/>
    <col min="7946" max="7946" width="10.08984375" style="77" bestFit="1" customWidth="1"/>
    <col min="7947" max="8192" width="9" style="77"/>
    <col min="8193" max="8193" width="40.453125" style="77" customWidth="1"/>
    <col min="8194" max="8194" width="32.7265625" style="77" customWidth="1"/>
    <col min="8195" max="8195" width="27.90625" style="77" customWidth="1"/>
    <col min="8196" max="8201" width="18.6328125" style="77" customWidth="1"/>
    <col min="8202" max="8202" width="10.08984375" style="77" bestFit="1" customWidth="1"/>
    <col min="8203" max="8448" width="9" style="77"/>
    <col min="8449" max="8449" width="40.453125" style="77" customWidth="1"/>
    <col min="8450" max="8450" width="32.7265625" style="77" customWidth="1"/>
    <col min="8451" max="8451" width="27.90625" style="77" customWidth="1"/>
    <col min="8452" max="8457" width="18.6328125" style="77" customWidth="1"/>
    <col min="8458" max="8458" width="10.08984375" style="77" bestFit="1" customWidth="1"/>
    <col min="8459" max="8704" width="9" style="77"/>
    <col min="8705" max="8705" width="40.453125" style="77" customWidth="1"/>
    <col min="8706" max="8706" width="32.7265625" style="77" customWidth="1"/>
    <col min="8707" max="8707" width="27.90625" style="77" customWidth="1"/>
    <col min="8708" max="8713" width="18.6328125" style="77" customWidth="1"/>
    <col min="8714" max="8714" width="10.08984375" style="77" bestFit="1" customWidth="1"/>
    <col min="8715" max="8960" width="9" style="77"/>
    <col min="8961" max="8961" width="40.453125" style="77" customWidth="1"/>
    <col min="8962" max="8962" width="32.7265625" style="77" customWidth="1"/>
    <col min="8963" max="8963" width="27.90625" style="77" customWidth="1"/>
    <col min="8964" max="8969" width="18.6328125" style="77" customWidth="1"/>
    <col min="8970" max="8970" width="10.08984375" style="77" bestFit="1" customWidth="1"/>
    <col min="8971" max="9216" width="9" style="77"/>
    <col min="9217" max="9217" width="40.453125" style="77" customWidth="1"/>
    <col min="9218" max="9218" width="32.7265625" style="77" customWidth="1"/>
    <col min="9219" max="9219" width="27.90625" style="77" customWidth="1"/>
    <col min="9220" max="9225" width="18.6328125" style="77" customWidth="1"/>
    <col min="9226" max="9226" width="10.08984375" style="77" bestFit="1" customWidth="1"/>
    <col min="9227" max="9472" width="9" style="77"/>
    <col min="9473" max="9473" width="40.453125" style="77" customWidth="1"/>
    <col min="9474" max="9474" width="32.7265625" style="77" customWidth="1"/>
    <col min="9475" max="9475" width="27.90625" style="77" customWidth="1"/>
    <col min="9476" max="9481" width="18.6328125" style="77" customWidth="1"/>
    <col min="9482" max="9482" width="10.08984375" style="77" bestFit="1" customWidth="1"/>
    <col min="9483" max="9728" width="9" style="77"/>
    <col min="9729" max="9729" width="40.453125" style="77" customWidth="1"/>
    <col min="9730" max="9730" width="32.7265625" style="77" customWidth="1"/>
    <col min="9731" max="9731" width="27.90625" style="77" customWidth="1"/>
    <col min="9732" max="9737" width="18.6328125" style="77" customWidth="1"/>
    <col min="9738" max="9738" width="10.08984375" style="77" bestFit="1" customWidth="1"/>
    <col min="9739" max="9984" width="9" style="77"/>
    <col min="9985" max="9985" width="40.453125" style="77" customWidth="1"/>
    <col min="9986" max="9986" width="32.7265625" style="77" customWidth="1"/>
    <col min="9987" max="9987" width="27.90625" style="77" customWidth="1"/>
    <col min="9988" max="9993" width="18.6328125" style="77" customWidth="1"/>
    <col min="9994" max="9994" width="10.08984375" style="77" bestFit="1" customWidth="1"/>
    <col min="9995" max="10240" width="9" style="77"/>
    <col min="10241" max="10241" width="40.453125" style="77" customWidth="1"/>
    <col min="10242" max="10242" width="32.7265625" style="77" customWidth="1"/>
    <col min="10243" max="10243" width="27.90625" style="77" customWidth="1"/>
    <col min="10244" max="10249" width="18.6328125" style="77" customWidth="1"/>
    <col min="10250" max="10250" width="10.08984375" style="77" bestFit="1" customWidth="1"/>
    <col min="10251" max="10496" width="9" style="77"/>
    <col min="10497" max="10497" width="40.453125" style="77" customWidth="1"/>
    <col min="10498" max="10498" width="32.7265625" style="77" customWidth="1"/>
    <col min="10499" max="10499" width="27.90625" style="77" customWidth="1"/>
    <col min="10500" max="10505" width="18.6328125" style="77" customWidth="1"/>
    <col min="10506" max="10506" width="10.08984375" style="77" bestFit="1" customWidth="1"/>
    <col min="10507" max="10752" width="9" style="77"/>
    <col min="10753" max="10753" width="40.453125" style="77" customWidth="1"/>
    <col min="10754" max="10754" width="32.7265625" style="77" customWidth="1"/>
    <col min="10755" max="10755" width="27.90625" style="77" customWidth="1"/>
    <col min="10756" max="10761" width="18.6328125" style="77" customWidth="1"/>
    <col min="10762" max="10762" width="10.08984375" style="77" bestFit="1" customWidth="1"/>
    <col min="10763" max="11008" width="9" style="77"/>
    <col min="11009" max="11009" width="40.453125" style="77" customWidth="1"/>
    <col min="11010" max="11010" width="32.7265625" style="77" customWidth="1"/>
    <col min="11011" max="11011" width="27.90625" style="77" customWidth="1"/>
    <col min="11012" max="11017" width="18.6328125" style="77" customWidth="1"/>
    <col min="11018" max="11018" width="10.08984375" style="77" bestFit="1" customWidth="1"/>
    <col min="11019" max="11264" width="9" style="77"/>
    <col min="11265" max="11265" width="40.453125" style="77" customWidth="1"/>
    <col min="11266" max="11266" width="32.7265625" style="77" customWidth="1"/>
    <col min="11267" max="11267" width="27.90625" style="77" customWidth="1"/>
    <col min="11268" max="11273" width="18.6328125" style="77" customWidth="1"/>
    <col min="11274" max="11274" width="10.08984375" style="77" bestFit="1" customWidth="1"/>
    <col min="11275" max="11520" width="9" style="77"/>
    <col min="11521" max="11521" width="40.453125" style="77" customWidth="1"/>
    <col min="11522" max="11522" width="32.7265625" style="77" customWidth="1"/>
    <col min="11523" max="11523" width="27.90625" style="77" customWidth="1"/>
    <col min="11524" max="11529" width="18.6328125" style="77" customWidth="1"/>
    <col min="11530" max="11530" width="10.08984375" style="77" bestFit="1" customWidth="1"/>
    <col min="11531" max="11776" width="9" style="77"/>
    <col min="11777" max="11777" width="40.453125" style="77" customWidth="1"/>
    <col min="11778" max="11778" width="32.7265625" style="77" customWidth="1"/>
    <col min="11779" max="11779" width="27.90625" style="77" customWidth="1"/>
    <col min="11780" max="11785" width="18.6328125" style="77" customWidth="1"/>
    <col min="11786" max="11786" width="10.08984375" style="77" bestFit="1" customWidth="1"/>
    <col min="11787" max="12032" width="9" style="77"/>
    <col min="12033" max="12033" width="40.453125" style="77" customWidth="1"/>
    <col min="12034" max="12034" width="32.7265625" style="77" customWidth="1"/>
    <col min="12035" max="12035" width="27.90625" style="77" customWidth="1"/>
    <col min="12036" max="12041" width="18.6328125" style="77" customWidth="1"/>
    <col min="12042" max="12042" width="10.08984375" style="77" bestFit="1" customWidth="1"/>
    <col min="12043" max="12288" width="9" style="77"/>
    <col min="12289" max="12289" width="40.453125" style="77" customWidth="1"/>
    <col min="12290" max="12290" width="32.7265625" style="77" customWidth="1"/>
    <col min="12291" max="12291" width="27.90625" style="77" customWidth="1"/>
    <col min="12292" max="12297" width="18.6328125" style="77" customWidth="1"/>
    <col min="12298" max="12298" width="10.08984375" style="77" bestFit="1" customWidth="1"/>
    <col min="12299" max="12544" width="9" style="77"/>
    <col min="12545" max="12545" width="40.453125" style="77" customWidth="1"/>
    <col min="12546" max="12546" width="32.7265625" style="77" customWidth="1"/>
    <col min="12547" max="12547" width="27.90625" style="77" customWidth="1"/>
    <col min="12548" max="12553" width="18.6328125" style="77" customWidth="1"/>
    <col min="12554" max="12554" width="10.08984375" style="77" bestFit="1" customWidth="1"/>
    <col min="12555" max="12800" width="9" style="77"/>
    <col min="12801" max="12801" width="40.453125" style="77" customWidth="1"/>
    <col min="12802" max="12802" width="32.7265625" style="77" customWidth="1"/>
    <col min="12803" max="12803" width="27.90625" style="77" customWidth="1"/>
    <col min="12804" max="12809" width="18.6328125" style="77" customWidth="1"/>
    <col min="12810" max="12810" width="10.08984375" style="77" bestFit="1" customWidth="1"/>
    <col min="12811" max="13056" width="9" style="77"/>
    <col min="13057" max="13057" width="40.453125" style="77" customWidth="1"/>
    <col min="13058" max="13058" width="32.7265625" style="77" customWidth="1"/>
    <col min="13059" max="13059" width="27.90625" style="77" customWidth="1"/>
    <col min="13060" max="13065" width="18.6328125" style="77" customWidth="1"/>
    <col min="13066" max="13066" width="10.08984375" style="77" bestFit="1" customWidth="1"/>
    <col min="13067" max="13312" width="9" style="77"/>
    <col min="13313" max="13313" width="40.453125" style="77" customWidth="1"/>
    <col min="13314" max="13314" width="32.7265625" style="77" customWidth="1"/>
    <col min="13315" max="13315" width="27.90625" style="77" customWidth="1"/>
    <col min="13316" max="13321" width="18.6328125" style="77" customWidth="1"/>
    <col min="13322" max="13322" width="10.08984375" style="77" bestFit="1" customWidth="1"/>
    <col min="13323" max="13568" width="9" style="77"/>
    <col min="13569" max="13569" width="40.453125" style="77" customWidth="1"/>
    <col min="13570" max="13570" width="32.7265625" style="77" customWidth="1"/>
    <col min="13571" max="13571" width="27.90625" style="77" customWidth="1"/>
    <col min="13572" max="13577" width="18.6328125" style="77" customWidth="1"/>
    <col min="13578" max="13578" width="10.08984375" style="77" bestFit="1" customWidth="1"/>
    <col min="13579" max="13824" width="9" style="77"/>
    <col min="13825" max="13825" width="40.453125" style="77" customWidth="1"/>
    <col min="13826" max="13826" width="32.7265625" style="77" customWidth="1"/>
    <col min="13827" max="13827" width="27.90625" style="77" customWidth="1"/>
    <col min="13828" max="13833" width="18.6328125" style="77" customWidth="1"/>
    <col min="13834" max="13834" width="10.08984375" style="77" bestFit="1" customWidth="1"/>
    <col min="13835" max="14080" width="9" style="77"/>
    <col min="14081" max="14081" width="40.453125" style="77" customWidth="1"/>
    <col min="14082" max="14082" width="32.7265625" style="77" customWidth="1"/>
    <col min="14083" max="14083" width="27.90625" style="77" customWidth="1"/>
    <col min="14084" max="14089" width="18.6328125" style="77" customWidth="1"/>
    <col min="14090" max="14090" width="10.08984375" style="77" bestFit="1" customWidth="1"/>
    <col min="14091" max="14336" width="9" style="77"/>
    <col min="14337" max="14337" width="40.453125" style="77" customWidth="1"/>
    <col min="14338" max="14338" width="32.7265625" style="77" customWidth="1"/>
    <col min="14339" max="14339" width="27.90625" style="77" customWidth="1"/>
    <col min="14340" max="14345" width="18.6328125" style="77" customWidth="1"/>
    <col min="14346" max="14346" width="10.08984375" style="77" bestFit="1" customWidth="1"/>
    <col min="14347" max="14592" width="9" style="77"/>
    <col min="14593" max="14593" width="40.453125" style="77" customWidth="1"/>
    <col min="14594" max="14594" width="32.7265625" style="77" customWidth="1"/>
    <col min="14595" max="14595" width="27.90625" style="77" customWidth="1"/>
    <col min="14596" max="14601" width="18.6328125" style="77" customWidth="1"/>
    <col min="14602" max="14602" width="10.08984375" style="77" bestFit="1" customWidth="1"/>
    <col min="14603" max="14848" width="9" style="77"/>
    <col min="14849" max="14849" width="40.453125" style="77" customWidth="1"/>
    <col min="14850" max="14850" width="32.7265625" style="77" customWidth="1"/>
    <col min="14851" max="14851" width="27.90625" style="77" customWidth="1"/>
    <col min="14852" max="14857" width="18.6328125" style="77" customWidth="1"/>
    <col min="14858" max="14858" width="10.08984375" style="77" bestFit="1" customWidth="1"/>
    <col min="14859" max="15104" width="9" style="77"/>
    <col min="15105" max="15105" width="40.453125" style="77" customWidth="1"/>
    <col min="15106" max="15106" width="32.7265625" style="77" customWidth="1"/>
    <col min="15107" max="15107" width="27.90625" style="77" customWidth="1"/>
    <col min="15108" max="15113" width="18.6328125" style="77" customWidth="1"/>
    <col min="15114" max="15114" width="10.08984375" style="77" bestFit="1" customWidth="1"/>
    <col min="15115" max="15360" width="9" style="77"/>
    <col min="15361" max="15361" width="40.453125" style="77" customWidth="1"/>
    <col min="15362" max="15362" width="32.7265625" style="77" customWidth="1"/>
    <col min="15363" max="15363" width="27.90625" style="77" customWidth="1"/>
    <col min="15364" max="15369" width="18.6328125" style="77" customWidth="1"/>
    <col min="15370" max="15370" width="10.08984375" style="77" bestFit="1" customWidth="1"/>
    <col min="15371" max="15616" width="9" style="77"/>
    <col min="15617" max="15617" width="40.453125" style="77" customWidth="1"/>
    <col min="15618" max="15618" width="32.7265625" style="77" customWidth="1"/>
    <col min="15619" max="15619" width="27.90625" style="77" customWidth="1"/>
    <col min="15620" max="15625" width="18.6328125" style="77" customWidth="1"/>
    <col min="15626" max="15626" width="10.08984375" style="77" bestFit="1" customWidth="1"/>
    <col min="15627" max="15872" width="9" style="77"/>
    <col min="15873" max="15873" width="40.453125" style="77" customWidth="1"/>
    <col min="15874" max="15874" width="32.7265625" style="77" customWidth="1"/>
    <col min="15875" max="15875" width="27.90625" style="77" customWidth="1"/>
    <col min="15876" max="15881" width="18.6328125" style="77" customWidth="1"/>
    <col min="15882" max="15882" width="10.08984375" style="77" bestFit="1" customWidth="1"/>
    <col min="15883" max="16128" width="9" style="77"/>
    <col min="16129" max="16129" width="40.453125" style="77" customWidth="1"/>
    <col min="16130" max="16130" width="32.7265625" style="77" customWidth="1"/>
    <col min="16131" max="16131" width="27.90625" style="77" customWidth="1"/>
    <col min="16132" max="16137" width="18.6328125" style="77" customWidth="1"/>
    <col min="16138" max="16138" width="10.08984375" style="77" bestFit="1" customWidth="1"/>
    <col min="16139" max="16384" width="9" style="77"/>
  </cols>
  <sheetData>
    <row r="1" spans="1:10" s="43" customFormat="1" ht="17.25" customHeight="1">
      <c r="A1" s="42" t="s">
        <v>53</v>
      </c>
      <c r="B1" s="42"/>
      <c r="C1" s="42"/>
      <c r="E1" s="44"/>
      <c r="F1" s="44"/>
      <c r="G1" s="44"/>
      <c r="H1" s="44"/>
      <c r="I1" s="45"/>
    </row>
    <row r="2" spans="1:10" s="43" customFormat="1" ht="24.75" customHeight="1">
      <c r="A2" s="94" t="s">
        <v>54</v>
      </c>
      <c r="B2" s="94"/>
      <c r="C2" s="94"/>
      <c r="D2" s="94"/>
      <c r="E2" s="94"/>
      <c r="F2" s="94"/>
      <c r="G2" s="94"/>
      <c r="H2" s="94"/>
      <c r="I2" s="94"/>
      <c r="J2" s="46"/>
    </row>
    <row r="3" spans="1:10" s="43" customFormat="1" ht="18" customHeight="1" thickBot="1">
      <c r="D3" s="44"/>
      <c r="E3" s="45"/>
      <c r="F3" s="45"/>
      <c r="G3" s="45"/>
      <c r="H3" s="47" t="s">
        <v>55</v>
      </c>
    </row>
    <row r="4" spans="1:10" s="49" customFormat="1" ht="30" customHeight="1">
      <c r="A4" s="95" t="s">
        <v>56</v>
      </c>
      <c r="B4" s="97" t="s">
        <v>57</v>
      </c>
      <c r="C4" s="97" t="s">
        <v>58</v>
      </c>
      <c r="D4" s="97" t="s">
        <v>59</v>
      </c>
      <c r="E4" s="100" t="s">
        <v>60</v>
      </c>
      <c r="F4" s="102" t="s">
        <v>61</v>
      </c>
      <c r="G4" s="102" t="s">
        <v>62</v>
      </c>
      <c r="H4" s="102" t="s">
        <v>63</v>
      </c>
      <c r="I4" s="104" t="s">
        <v>119</v>
      </c>
      <c r="J4" s="48"/>
    </row>
    <row r="5" spans="1:10" s="49" customFormat="1" ht="30" customHeight="1">
      <c r="A5" s="96"/>
      <c r="B5" s="98"/>
      <c r="C5" s="98"/>
      <c r="D5" s="99"/>
      <c r="E5" s="101"/>
      <c r="F5" s="98"/>
      <c r="G5" s="103"/>
      <c r="H5" s="98"/>
      <c r="I5" s="105"/>
      <c r="J5" s="48"/>
    </row>
    <row r="6" spans="1:10" s="49" customFormat="1" ht="33" customHeight="1">
      <c r="A6" s="50" t="s">
        <v>137</v>
      </c>
      <c r="B6" s="51" t="s">
        <v>123</v>
      </c>
      <c r="C6" s="51" t="s">
        <v>64</v>
      </c>
      <c r="D6" s="52">
        <v>3000000</v>
      </c>
      <c r="E6" s="53">
        <v>3000000</v>
      </c>
      <c r="F6" s="54"/>
      <c r="G6" s="55">
        <f>E6-F6</f>
        <v>3000000</v>
      </c>
      <c r="H6" s="56">
        <v>4280000</v>
      </c>
      <c r="I6" s="57">
        <f>ROUNDDOWN(MIN(G6,H6)*2/3,-3)</f>
        <v>2000000</v>
      </c>
      <c r="J6" s="48"/>
    </row>
    <row r="7" spans="1:10" s="49" customFormat="1" ht="33" customHeight="1">
      <c r="A7" s="50"/>
      <c r="B7" s="51"/>
      <c r="C7" s="51"/>
      <c r="D7" s="52"/>
      <c r="E7" s="53"/>
      <c r="F7" s="54"/>
      <c r="G7" s="55">
        <f t="shared" ref="G7:G15" si="0">E7-F7</f>
        <v>0</v>
      </c>
      <c r="H7" s="56"/>
      <c r="I7" s="57">
        <f t="shared" ref="I7:I15" si="1">ROUNDDOWN(MIN(G7,H7)*2/3,-3)</f>
        <v>0</v>
      </c>
      <c r="J7" s="48"/>
    </row>
    <row r="8" spans="1:10" s="49" customFormat="1" ht="33" customHeight="1">
      <c r="A8" s="50"/>
      <c r="B8" s="51"/>
      <c r="C8" s="51"/>
      <c r="D8" s="52"/>
      <c r="E8" s="53"/>
      <c r="F8" s="54"/>
      <c r="G8" s="55">
        <f t="shared" si="0"/>
        <v>0</v>
      </c>
      <c r="H8" s="56"/>
      <c r="I8" s="57">
        <f t="shared" si="1"/>
        <v>0</v>
      </c>
      <c r="J8" s="48"/>
    </row>
    <row r="9" spans="1:10" s="49" customFormat="1" ht="33" customHeight="1">
      <c r="A9" s="50"/>
      <c r="B9" s="51"/>
      <c r="C9" s="51"/>
      <c r="D9" s="52"/>
      <c r="E9" s="53"/>
      <c r="F9" s="54"/>
      <c r="G9" s="55">
        <f t="shared" si="0"/>
        <v>0</v>
      </c>
      <c r="H9" s="56"/>
      <c r="I9" s="57">
        <f>ROUNDDOWN(MIN(G9,H9)*2/3,-3)</f>
        <v>0</v>
      </c>
      <c r="J9" s="48"/>
    </row>
    <row r="10" spans="1:10" s="49" customFormat="1" ht="33" customHeight="1">
      <c r="A10" s="50"/>
      <c r="B10" s="51"/>
      <c r="C10" s="51"/>
      <c r="D10" s="52"/>
      <c r="E10" s="53"/>
      <c r="F10" s="54"/>
      <c r="G10" s="55">
        <f t="shared" si="0"/>
        <v>0</v>
      </c>
      <c r="H10" s="56"/>
      <c r="I10" s="57">
        <f t="shared" si="1"/>
        <v>0</v>
      </c>
      <c r="J10" s="48"/>
    </row>
    <row r="11" spans="1:10" s="49" customFormat="1" ht="33" customHeight="1">
      <c r="A11" s="50"/>
      <c r="B11" s="51"/>
      <c r="C11" s="51"/>
      <c r="D11" s="52"/>
      <c r="E11" s="53"/>
      <c r="F11" s="54"/>
      <c r="G11" s="55">
        <f t="shared" si="0"/>
        <v>0</v>
      </c>
      <c r="H11" s="56"/>
      <c r="I11" s="57">
        <f t="shared" si="1"/>
        <v>0</v>
      </c>
      <c r="J11" s="48"/>
    </row>
    <row r="12" spans="1:10" s="49" customFormat="1" ht="33" customHeight="1">
      <c r="A12" s="50"/>
      <c r="B12" s="51"/>
      <c r="C12" s="51"/>
      <c r="D12" s="52"/>
      <c r="E12" s="53"/>
      <c r="F12" s="54"/>
      <c r="G12" s="55">
        <f t="shared" si="0"/>
        <v>0</v>
      </c>
      <c r="H12" s="56"/>
      <c r="I12" s="57">
        <f t="shared" si="1"/>
        <v>0</v>
      </c>
      <c r="J12" s="48"/>
    </row>
    <row r="13" spans="1:10" s="49" customFormat="1" ht="33" customHeight="1">
      <c r="A13" s="50"/>
      <c r="B13" s="51"/>
      <c r="C13" s="51"/>
      <c r="D13" s="52"/>
      <c r="E13" s="53"/>
      <c r="F13" s="54"/>
      <c r="G13" s="55">
        <f t="shared" si="0"/>
        <v>0</v>
      </c>
      <c r="H13" s="56"/>
      <c r="I13" s="57">
        <f t="shared" si="1"/>
        <v>0</v>
      </c>
      <c r="J13" s="48"/>
    </row>
    <row r="14" spans="1:10" s="43" customFormat="1" ht="33" customHeight="1">
      <c r="A14" s="58"/>
      <c r="B14" s="51"/>
      <c r="C14" s="51"/>
      <c r="D14" s="52"/>
      <c r="E14" s="59"/>
      <c r="F14" s="59"/>
      <c r="G14" s="60">
        <f t="shared" si="0"/>
        <v>0</v>
      </c>
      <c r="H14" s="61"/>
      <c r="I14" s="57">
        <f t="shared" si="1"/>
        <v>0</v>
      </c>
      <c r="J14" s="48"/>
    </row>
    <row r="15" spans="1:10" s="43" customFormat="1" ht="33" customHeight="1" thickBot="1">
      <c r="A15" s="62"/>
      <c r="B15" s="63"/>
      <c r="C15" s="64"/>
      <c r="D15" s="65"/>
      <c r="E15" s="66"/>
      <c r="F15" s="66"/>
      <c r="G15" s="67">
        <f t="shared" si="0"/>
        <v>0</v>
      </c>
      <c r="H15" s="61"/>
      <c r="I15" s="57">
        <f t="shared" si="1"/>
        <v>0</v>
      </c>
      <c r="J15" s="48"/>
    </row>
    <row r="16" spans="1:10" s="43" customFormat="1" ht="28" customHeight="1" thickTop="1" thickBot="1">
      <c r="A16" s="68"/>
      <c r="B16" s="68"/>
      <c r="C16" s="68"/>
      <c r="D16" s="69"/>
      <c r="G16" s="68"/>
      <c r="H16" s="70" t="s">
        <v>65</v>
      </c>
      <c r="I16" s="71">
        <f>SUM(I6:I15)</f>
        <v>2000000</v>
      </c>
    </row>
    <row r="17" spans="1:10" s="43" customFormat="1" ht="16.5">
      <c r="A17" s="42" t="s">
        <v>66</v>
      </c>
      <c r="B17" s="68"/>
      <c r="C17" s="68"/>
      <c r="D17" s="69"/>
      <c r="E17" s="68"/>
      <c r="F17" s="68"/>
      <c r="G17" s="72"/>
      <c r="H17" s="73"/>
      <c r="I17" s="74"/>
    </row>
    <row r="18" spans="1:10" ht="14">
      <c r="A18" s="42" t="s">
        <v>67</v>
      </c>
      <c r="B18" s="42"/>
      <c r="C18" s="42"/>
      <c r="D18" s="75"/>
      <c r="E18" s="72"/>
      <c r="F18" s="72"/>
      <c r="G18" s="72"/>
      <c r="H18" s="76"/>
    </row>
    <row r="19" spans="1:10" ht="14">
      <c r="A19" s="42" t="s">
        <v>68</v>
      </c>
      <c r="B19" s="42"/>
      <c r="C19" s="42"/>
      <c r="D19" s="75"/>
      <c r="E19" s="72"/>
      <c r="F19" s="72"/>
      <c r="G19" s="78"/>
      <c r="H19" s="76"/>
    </row>
    <row r="20" spans="1:10" ht="14">
      <c r="A20" s="42" t="s">
        <v>69</v>
      </c>
      <c r="D20" s="78"/>
      <c r="E20" s="78"/>
      <c r="F20" s="78"/>
      <c r="G20" s="76"/>
      <c r="H20" s="43"/>
    </row>
    <row r="21" spans="1:10" ht="14">
      <c r="A21" s="42" t="s">
        <v>120</v>
      </c>
      <c r="B21" s="42"/>
      <c r="C21" s="42"/>
      <c r="D21" s="79"/>
      <c r="E21" s="76"/>
      <c r="F21" s="76"/>
      <c r="G21" s="76"/>
      <c r="H21" s="76"/>
      <c r="I21" s="76"/>
    </row>
    <row r="22" spans="1:10" ht="14">
      <c r="A22" s="42" t="s">
        <v>70</v>
      </c>
      <c r="B22" s="42"/>
      <c r="C22" s="42"/>
      <c r="D22" s="79"/>
      <c r="E22" s="76"/>
      <c r="F22" s="76"/>
      <c r="G22" s="76"/>
      <c r="H22" s="76"/>
      <c r="I22" s="76"/>
    </row>
    <row r="23" spans="1:10" ht="14">
      <c r="A23" s="42"/>
      <c r="D23" s="79"/>
      <c r="E23" s="76"/>
      <c r="F23" s="76"/>
      <c r="G23" s="76"/>
      <c r="H23" s="76"/>
      <c r="I23" s="76"/>
      <c r="J23" s="76"/>
    </row>
    <row r="25" spans="1:10">
      <c r="A25" s="77" t="s">
        <v>121</v>
      </c>
    </row>
    <row r="26" spans="1:10">
      <c r="A26" s="77" t="s">
        <v>122</v>
      </c>
      <c r="C26" s="80" t="s">
        <v>123</v>
      </c>
    </row>
    <row r="27" spans="1:10">
      <c r="A27" s="77" t="s">
        <v>124</v>
      </c>
      <c r="C27" s="80" t="s">
        <v>125</v>
      </c>
    </row>
    <row r="28" spans="1:10">
      <c r="A28" s="77" t="s">
        <v>126</v>
      </c>
      <c r="C28" s="80" t="s">
        <v>73</v>
      </c>
    </row>
    <row r="29" spans="1:10">
      <c r="A29" s="77" t="s">
        <v>127</v>
      </c>
      <c r="C29" s="80" t="s">
        <v>128</v>
      </c>
    </row>
    <row r="30" spans="1:10">
      <c r="C30" s="80" t="s">
        <v>129</v>
      </c>
    </row>
    <row r="31" spans="1:10">
      <c r="C31" s="80" t="s">
        <v>130</v>
      </c>
    </row>
    <row r="32" spans="1:10">
      <c r="C32" s="80" t="s">
        <v>131</v>
      </c>
    </row>
    <row r="33" spans="3:3">
      <c r="C33" s="80" t="s">
        <v>132</v>
      </c>
    </row>
    <row r="34" spans="3:3">
      <c r="C34" s="80" t="s">
        <v>133</v>
      </c>
    </row>
    <row r="35" spans="3:3">
      <c r="C35" s="81" t="s">
        <v>134</v>
      </c>
    </row>
    <row r="36" spans="3:3">
      <c r="C36" s="80" t="s">
        <v>135</v>
      </c>
    </row>
    <row r="37" spans="3:3">
      <c r="C37" s="80" t="s">
        <v>136</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E605EDA7-4BD2-46A3-BAE8-2C4F8AA6524B}">
      <formula1>$A$29</formula1>
    </dataValidation>
    <dataValidation type="list" allowBlank="1" showInputMessage="1" showErrorMessage="1" sqref="B6:B15" xr:uid="{29CA7750-CEA2-425E-83D9-C4D2C24CA467}">
      <formula1>$C$26:$C$37</formula1>
    </dataValidation>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51C60631-5300-4BCB-BE12-EEBF6FBAB956}">
      <formula1>$A$25:$A$29</formula1>
    </dataValidation>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BB20FEF0-ACAB-4890-8C89-5135219527C9}"/>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A3A3F65D-6829-459A-8847-5E296074B49F}"/>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D8DA47CF-607A-43AE-857E-9CC776447329}"/>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A17A-BE79-4819-B739-BE3AA9BB787D}">
  <dimension ref="C2:H33"/>
  <sheetViews>
    <sheetView view="pageBreakPreview" zoomScale="85" zoomScaleNormal="100" zoomScaleSheetLayoutView="85" workbookViewId="0">
      <selection activeCell="F18" sqref="F18"/>
    </sheetView>
  </sheetViews>
  <sheetFormatPr defaultColWidth="9" defaultRowHeight="13"/>
  <cols>
    <col min="1" max="2" width="9" style="35"/>
    <col min="3" max="9" width="14.90625" style="35" customWidth="1"/>
    <col min="10" max="16384" width="9" style="35"/>
  </cols>
  <sheetData>
    <row r="2" spans="3:8" ht="22.5" customHeight="1">
      <c r="C2" s="34" t="s">
        <v>77</v>
      </c>
    </row>
    <row r="3" spans="3:8" ht="22.5" customHeight="1">
      <c r="C3" s="106" t="s">
        <v>78</v>
      </c>
      <c r="D3" s="106"/>
      <c r="E3" s="106"/>
      <c r="F3" s="106"/>
      <c r="G3" s="106"/>
      <c r="H3" s="106"/>
    </row>
    <row r="4" spans="3:8" ht="22.5" customHeight="1">
      <c r="C4" s="34" t="s">
        <v>79</v>
      </c>
    </row>
    <row r="5" spans="3:8" ht="22.5" customHeight="1">
      <c r="C5" s="34" t="s">
        <v>80</v>
      </c>
    </row>
    <row r="6" spans="3:8" ht="22.5" customHeight="1">
      <c r="C6" s="36" t="s">
        <v>81</v>
      </c>
    </row>
    <row r="7" spans="3:8" ht="22.5" customHeight="1">
      <c r="C7" s="37" t="s">
        <v>82</v>
      </c>
      <c r="E7" s="107"/>
      <c r="F7" s="107"/>
      <c r="G7" s="107"/>
      <c r="H7" s="107"/>
    </row>
    <row r="8" spans="3:8" ht="22.5" customHeight="1">
      <c r="C8" s="37" t="s">
        <v>83</v>
      </c>
      <c r="E8" s="107"/>
      <c r="F8" s="107"/>
      <c r="G8" s="107"/>
      <c r="H8" s="107"/>
    </row>
    <row r="9" spans="3:8" ht="22.5" customHeight="1">
      <c r="C9" s="37" t="s">
        <v>84</v>
      </c>
      <c r="E9" s="107"/>
      <c r="F9" s="107"/>
      <c r="G9" s="107"/>
      <c r="H9" s="107"/>
    </row>
    <row r="10" spans="3:8" ht="22.5" customHeight="1">
      <c r="C10" s="37" t="s">
        <v>85</v>
      </c>
      <c r="E10" s="107"/>
      <c r="F10" s="107"/>
      <c r="G10" s="107"/>
      <c r="H10" s="107"/>
    </row>
    <row r="11" spans="3:8" ht="22.5" customHeight="1">
      <c r="C11" s="37" t="s">
        <v>86</v>
      </c>
      <c r="E11" s="107"/>
      <c r="F11" s="107"/>
      <c r="G11" s="107"/>
      <c r="H11" s="107"/>
    </row>
    <row r="12" spans="3:8" ht="22.5" customHeight="1">
      <c r="C12" s="36" t="s">
        <v>87</v>
      </c>
    </row>
    <row r="13" spans="3:8" ht="22.5" customHeight="1">
      <c r="C13" s="106" t="s">
        <v>88</v>
      </c>
      <c r="D13" s="106"/>
      <c r="E13" s="106"/>
      <c r="F13" s="106"/>
      <c r="G13" s="106"/>
      <c r="H13" s="106"/>
    </row>
    <row r="14" spans="3:8" ht="22.5" customHeight="1">
      <c r="C14" s="34" t="s">
        <v>89</v>
      </c>
    </row>
    <row r="15" spans="3:8" ht="22.5" customHeight="1">
      <c r="C15" s="36" t="s">
        <v>90</v>
      </c>
    </row>
    <row r="16" spans="3:8" ht="22.5" customHeight="1">
      <c r="C16" s="37" t="s">
        <v>91</v>
      </c>
      <c r="F16" s="35" t="s">
        <v>45</v>
      </c>
    </row>
    <row r="17" spans="3:7" ht="22.5" customHeight="1">
      <c r="C17" s="36" t="s">
        <v>92</v>
      </c>
    </row>
    <row r="18" spans="3:7" ht="22.5" customHeight="1">
      <c r="C18" s="37" t="s">
        <v>93</v>
      </c>
      <c r="F18" s="38"/>
      <c r="G18" s="35" t="s">
        <v>94</v>
      </c>
    </row>
    <row r="19" spans="3:7" ht="22.5" customHeight="1">
      <c r="C19" s="37" t="s">
        <v>95</v>
      </c>
      <c r="F19" s="38"/>
      <c r="G19" s="35" t="s">
        <v>94</v>
      </c>
    </row>
    <row r="20" spans="3:7" ht="22.5" customHeight="1">
      <c r="C20" s="37" t="s">
        <v>96</v>
      </c>
      <c r="F20" s="38"/>
      <c r="G20" s="35" t="s">
        <v>94</v>
      </c>
    </row>
    <row r="21" spans="3:7" ht="22.5" customHeight="1">
      <c r="C21" s="37" t="s">
        <v>97</v>
      </c>
      <c r="F21" s="38"/>
      <c r="G21" s="35" t="s">
        <v>94</v>
      </c>
    </row>
    <row r="22" spans="3:7" ht="22.5" customHeight="1">
      <c r="C22" s="37" t="s">
        <v>98</v>
      </c>
      <c r="F22" s="38">
        <f>+F18+F19</f>
        <v>0</v>
      </c>
      <c r="G22" s="35" t="s">
        <v>94</v>
      </c>
    </row>
    <row r="23" spans="3:7" ht="22.5" customHeight="1">
      <c r="C23" s="36" t="s">
        <v>99</v>
      </c>
    </row>
    <row r="24" spans="3:7" ht="22.5" customHeight="1">
      <c r="C24" s="37" t="s">
        <v>100</v>
      </c>
      <c r="E24" s="35" t="s">
        <v>101</v>
      </c>
    </row>
    <row r="25" spans="3:7" ht="22.5" customHeight="1">
      <c r="C25" s="37" t="s">
        <v>102</v>
      </c>
      <c r="E25" s="35" t="s">
        <v>101</v>
      </c>
    </row>
    <row r="26" spans="3:7" ht="22.5" customHeight="1">
      <c r="C26" s="37" t="s">
        <v>103</v>
      </c>
      <c r="E26" s="35" t="s">
        <v>101</v>
      </c>
    </row>
    <row r="27" spans="3:7" ht="22.5" customHeight="1">
      <c r="C27" s="36" t="s">
        <v>104</v>
      </c>
    </row>
    <row r="28" spans="3:7" ht="22.5" customHeight="1">
      <c r="C28" s="37" t="s">
        <v>105</v>
      </c>
    </row>
    <row r="29" spans="3:7" ht="22.5" customHeight="1">
      <c r="C29" s="37" t="s">
        <v>106</v>
      </c>
    </row>
    <row r="30" spans="3:7" s="33" customFormat="1" ht="22.5" customHeight="1">
      <c r="C30" s="41" t="s">
        <v>118</v>
      </c>
    </row>
    <row r="31" spans="3:7" s="33" customFormat="1" ht="22.5" customHeight="1">
      <c r="C31" s="41" t="s">
        <v>115</v>
      </c>
    </row>
    <row r="32" spans="3:7" s="33" customFormat="1" ht="22.5" customHeight="1">
      <c r="C32" s="41" t="s">
        <v>116</v>
      </c>
    </row>
    <row r="33" spans="3:3" s="33" customFormat="1" ht="22" customHeight="1">
      <c r="C33" s="41" t="s">
        <v>117</v>
      </c>
    </row>
  </sheetData>
  <mergeCells count="7">
    <mergeCell ref="C13:H13"/>
    <mergeCell ref="C3:H3"/>
    <mergeCell ref="E7:H7"/>
    <mergeCell ref="E8:H8"/>
    <mergeCell ref="E9:H9"/>
    <mergeCell ref="E10:H10"/>
    <mergeCell ref="E11:H11"/>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3E31-1F13-4873-B24A-724DF95E286D}">
  <sheetPr>
    <tabColor theme="3" tint="0.59999389629810485"/>
    <pageSetUpPr fitToPage="1"/>
  </sheetPr>
  <dimension ref="B2:Q48"/>
  <sheetViews>
    <sheetView view="pageBreakPreview" zoomScaleNormal="100" zoomScaleSheetLayoutView="100" workbookViewId="0">
      <selection activeCell="N11" sqref="N11"/>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8.4531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94" t="s">
        <v>17</v>
      </c>
      <c r="C2" s="94"/>
      <c r="D2" s="94"/>
      <c r="E2" s="94"/>
      <c r="F2" s="94"/>
      <c r="G2" s="94"/>
      <c r="H2" s="94"/>
      <c r="I2" s="94"/>
      <c r="J2" s="94"/>
      <c r="K2" s="94"/>
      <c r="L2" s="94"/>
      <c r="M2" s="94"/>
      <c r="N2" s="94"/>
      <c r="O2" s="94"/>
      <c r="P2" s="94"/>
      <c r="Q2" s="94"/>
    </row>
    <row r="3" spans="2:17" ht="24" customHeight="1">
      <c r="B3" s="5"/>
      <c r="C3" s="5"/>
      <c r="D3" s="5"/>
      <c r="E3" s="5"/>
      <c r="F3" s="5"/>
      <c r="G3" s="5"/>
      <c r="H3" s="5"/>
      <c r="I3" s="5"/>
      <c r="J3" s="5"/>
      <c r="K3" s="5"/>
      <c r="L3" s="5"/>
      <c r="M3" s="5"/>
      <c r="N3" s="5"/>
      <c r="O3" s="5"/>
      <c r="P3" s="5"/>
      <c r="Q3" s="5"/>
    </row>
    <row r="4" spans="2:17" ht="21" customHeight="1">
      <c r="B4" s="138" t="s">
        <v>18</v>
      </c>
      <c r="C4" s="138"/>
      <c r="D4" s="138"/>
      <c r="E4" s="138"/>
      <c r="F4" s="138"/>
      <c r="G4" s="138"/>
      <c r="H4" s="138"/>
      <c r="I4" s="138"/>
      <c r="J4" s="138"/>
      <c r="K4" s="138"/>
      <c r="L4" s="138"/>
      <c r="M4" s="138"/>
      <c r="N4" s="138"/>
      <c r="O4" s="138"/>
      <c r="P4" s="138"/>
      <c r="Q4" s="138"/>
    </row>
    <row r="5" spans="2:17" ht="17.25" customHeight="1">
      <c r="B5" s="118" t="s">
        <v>19</v>
      </c>
      <c r="C5" s="119"/>
      <c r="D5" s="139"/>
      <c r="E5" s="140"/>
      <c r="F5" s="141"/>
      <c r="G5" s="139"/>
      <c r="H5" s="140"/>
      <c r="I5" s="140"/>
      <c r="J5" s="141"/>
      <c r="K5" s="139"/>
      <c r="L5" s="140"/>
      <c r="M5" s="140"/>
      <c r="N5" s="141"/>
      <c r="O5" s="118" t="s">
        <v>20</v>
      </c>
      <c r="P5" s="119"/>
      <c r="Q5" s="120"/>
    </row>
    <row r="6" spans="2:17" ht="17.25" customHeight="1">
      <c r="B6" s="121" t="s">
        <v>21</v>
      </c>
      <c r="C6" s="109"/>
      <c r="D6" s="142"/>
      <c r="E6" s="143"/>
      <c r="F6" s="6" t="s">
        <v>22</v>
      </c>
      <c r="G6" s="132"/>
      <c r="H6" s="133"/>
      <c r="I6" s="133"/>
      <c r="J6" s="7" t="s">
        <v>22</v>
      </c>
      <c r="K6" s="132"/>
      <c r="L6" s="133"/>
      <c r="M6" s="133"/>
      <c r="N6" s="7" t="s">
        <v>22</v>
      </c>
      <c r="O6" s="124">
        <f>D6+G6+K6</f>
        <v>0</v>
      </c>
      <c r="P6" s="125"/>
      <c r="Q6" s="6" t="s">
        <v>22</v>
      </c>
    </row>
    <row r="7" spans="2:17" ht="17.25" customHeight="1">
      <c r="B7" s="126" t="s">
        <v>23</v>
      </c>
      <c r="C7" s="8" t="s">
        <v>24</v>
      </c>
      <c r="D7" s="128" t="e">
        <f>P17</f>
        <v>#DIV/0!</v>
      </c>
      <c r="E7" s="129"/>
      <c r="F7" s="6" t="s">
        <v>22</v>
      </c>
      <c r="G7" s="124" t="e">
        <f>P20</f>
        <v>#DIV/0!</v>
      </c>
      <c r="H7" s="125"/>
      <c r="I7" s="125"/>
      <c r="J7" s="7" t="s">
        <v>22</v>
      </c>
      <c r="K7" s="130"/>
      <c r="L7" s="131"/>
      <c r="M7" s="131"/>
      <c r="N7" s="7" t="s">
        <v>22</v>
      </c>
      <c r="O7" s="132"/>
      <c r="P7" s="133"/>
      <c r="Q7" s="6" t="s">
        <v>22</v>
      </c>
    </row>
    <row r="8" spans="2:17" ht="17.25" customHeight="1">
      <c r="B8" s="121"/>
      <c r="C8" s="8" t="s">
        <v>25</v>
      </c>
      <c r="D8" s="124" t="e">
        <f>P25</f>
        <v>#DIV/0!</v>
      </c>
      <c r="E8" s="125"/>
      <c r="F8" s="6" t="s">
        <v>22</v>
      </c>
      <c r="G8" s="134"/>
      <c r="H8" s="135"/>
      <c r="I8" s="135"/>
      <c r="J8" s="7" t="s">
        <v>22</v>
      </c>
      <c r="K8" s="124" t="e">
        <f>P28</f>
        <v>#DIV/0!</v>
      </c>
      <c r="L8" s="125"/>
      <c r="M8" s="125"/>
      <c r="N8" s="7" t="s">
        <v>22</v>
      </c>
      <c r="O8" s="132"/>
      <c r="P8" s="133"/>
      <c r="Q8" s="6" t="s">
        <v>22</v>
      </c>
    </row>
    <row r="9" spans="2:17" ht="17.25" customHeight="1">
      <c r="B9" s="121"/>
      <c r="C9" s="8" t="s">
        <v>26</v>
      </c>
      <c r="D9" s="136"/>
      <c r="E9" s="137"/>
      <c r="F9" s="6" t="s">
        <v>22</v>
      </c>
      <c r="G9" s="124" t="e">
        <f>P33</f>
        <v>#DIV/0!</v>
      </c>
      <c r="H9" s="125"/>
      <c r="I9" s="125"/>
      <c r="J9" s="7" t="s">
        <v>22</v>
      </c>
      <c r="K9" s="124" t="e">
        <f>P36</f>
        <v>#DIV/0!</v>
      </c>
      <c r="L9" s="125"/>
      <c r="M9" s="125"/>
      <c r="N9" s="7" t="s">
        <v>22</v>
      </c>
      <c r="O9" s="132"/>
      <c r="P9" s="133"/>
      <c r="Q9" s="6" t="s">
        <v>22</v>
      </c>
    </row>
    <row r="10" spans="2:17" ht="17.25" customHeight="1">
      <c r="B10" s="121"/>
      <c r="C10" s="9" t="s">
        <v>27</v>
      </c>
      <c r="D10" s="128" t="e">
        <f>P41</f>
        <v>#DIV/0!</v>
      </c>
      <c r="E10" s="129"/>
      <c r="F10" s="6" t="s">
        <v>22</v>
      </c>
      <c r="G10" s="124" t="e">
        <f>P44</f>
        <v>#DIV/0!</v>
      </c>
      <c r="H10" s="125"/>
      <c r="I10" s="125"/>
      <c r="J10" s="7" t="s">
        <v>22</v>
      </c>
      <c r="K10" s="124" t="e">
        <f>P47</f>
        <v>#DIV/0!</v>
      </c>
      <c r="L10" s="125"/>
      <c r="M10" s="125"/>
      <c r="N10" s="7" t="s">
        <v>22</v>
      </c>
      <c r="O10" s="132"/>
      <c r="P10" s="133"/>
      <c r="Q10" s="6" t="s">
        <v>22</v>
      </c>
    </row>
    <row r="11" spans="2:17" ht="17.25" customHeight="1">
      <c r="B11" s="127"/>
      <c r="C11" s="10" t="s">
        <v>28</v>
      </c>
      <c r="D11" s="124" t="e">
        <f>ROUNDUP(SUM(D7:E10),2)</f>
        <v>#DIV/0!</v>
      </c>
      <c r="E11" s="125"/>
      <c r="F11" s="6" t="s">
        <v>22</v>
      </c>
      <c r="G11" s="124" t="e">
        <f>ROUNDDOWN(SUM(G7:I10),2)</f>
        <v>#DIV/0!</v>
      </c>
      <c r="H11" s="125"/>
      <c r="I11" s="125"/>
      <c r="J11" s="7" t="s">
        <v>22</v>
      </c>
      <c r="K11" s="124" t="e">
        <f>SUM(K7:M10)</f>
        <v>#DIV/0!</v>
      </c>
      <c r="L11" s="125"/>
      <c r="M11" s="125"/>
      <c r="N11" s="7" t="s">
        <v>22</v>
      </c>
      <c r="O11" s="124" t="e">
        <f>D11+G11+K11</f>
        <v>#DIV/0!</v>
      </c>
      <c r="P11" s="125"/>
      <c r="Q11" s="6" t="s">
        <v>22</v>
      </c>
    </row>
    <row r="12" spans="2:17" ht="17.25" customHeight="1">
      <c r="B12" s="123" t="s">
        <v>29</v>
      </c>
      <c r="C12" s="123"/>
      <c r="D12" s="124" t="e">
        <f>D6+D11</f>
        <v>#DIV/0!</v>
      </c>
      <c r="E12" s="125"/>
      <c r="F12" s="6" t="s">
        <v>22</v>
      </c>
      <c r="G12" s="124" t="e">
        <f>G6+G11</f>
        <v>#DIV/0!</v>
      </c>
      <c r="H12" s="125"/>
      <c r="I12" s="125"/>
      <c r="J12" s="7" t="s">
        <v>22</v>
      </c>
      <c r="K12" s="124" t="e">
        <f>K6+K11</f>
        <v>#DIV/0!</v>
      </c>
      <c r="L12" s="125"/>
      <c r="M12" s="125"/>
      <c r="N12" s="7" t="s">
        <v>22</v>
      </c>
      <c r="O12" s="124" t="e">
        <f>D12+G12+K12</f>
        <v>#DIV/0!</v>
      </c>
      <c r="P12" s="125"/>
      <c r="Q12" s="6" t="s">
        <v>22</v>
      </c>
    </row>
    <row r="13" spans="2:17" ht="17.25" customHeight="1">
      <c r="B13" s="118" t="s">
        <v>30</v>
      </c>
      <c r="C13" s="119"/>
      <c r="D13" s="124" t="e">
        <f>D12/O12*100</f>
        <v>#DIV/0!</v>
      </c>
      <c r="E13" s="125"/>
      <c r="F13" s="11" t="s">
        <v>31</v>
      </c>
      <c r="G13" s="124" t="e">
        <f>G12/O12*100</f>
        <v>#DIV/0!</v>
      </c>
      <c r="H13" s="125"/>
      <c r="I13" s="125"/>
      <c r="J13" s="11" t="s">
        <v>31</v>
      </c>
      <c r="K13" s="124" t="e">
        <f>K12/O12*100</f>
        <v>#DIV/0!</v>
      </c>
      <c r="L13" s="125"/>
      <c r="M13" s="125"/>
      <c r="N13" s="11" t="s">
        <v>31</v>
      </c>
      <c r="O13" s="124" t="e">
        <f>O12/O12*100</f>
        <v>#DIV/0!</v>
      </c>
      <c r="P13" s="125"/>
      <c r="Q13" s="11" t="s">
        <v>31</v>
      </c>
    </row>
    <row r="14" spans="2:17" ht="17.25" customHeight="1">
      <c r="B14" s="122"/>
      <c r="C14" s="122"/>
      <c r="D14" s="122"/>
      <c r="E14" s="122"/>
      <c r="F14" s="122"/>
      <c r="G14" s="122"/>
      <c r="H14" s="122"/>
      <c r="I14" s="122"/>
      <c r="J14" s="122"/>
      <c r="K14" s="122"/>
      <c r="L14" s="122"/>
      <c r="M14" s="122"/>
      <c r="N14" s="122"/>
      <c r="O14" s="122"/>
      <c r="P14" s="122"/>
      <c r="Q14" s="122"/>
    </row>
    <row r="15" spans="2:17" ht="17.25" customHeight="1">
      <c r="B15" s="118" t="s">
        <v>32</v>
      </c>
      <c r="C15" s="119"/>
      <c r="D15" s="119"/>
      <c r="E15" s="119"/>
      <c r="F15" s="120"/>
      <c r="G15" s="121"/>
      <c r="H15" s="109"/>
      <c r="I15" s="109"/>
      <c r="J15" s="109"/>
      <c r="K15" s="109"/>
      <c r="L15" s="109"/>
      <c r="M15" s="109"/>
      <c r="N15" s="109"/>
      <c r="O15" s="109"/>
      <c r="P15" s="109"/>
      <c r="Q15" s="109"/>
    </row>
    <row r="16" spans="2:17" ht="17.25" customHeight="1">
      <c r="B16" s="109"/>
      <c r="C16" s="109"/>
      <c r="D16" s="109"/>
      <c r="E16" s="109"/>
      <c r="F16" s="109"/>
      <c r="G16" s="109"/>
      <c r="H16" s="109"/>
      <c r="I16" s="109"/>
      <c r="J16" s="109"/>
      <c r="K16" s="109"/>
      <c r="L16" s="109"/>
      <c r="M16" s="109"/>
      <c r="N16" s="109"/>
      <c r="O16" s="109"/>
      <c r="P16" s="109"/>
      <c r="Q16" s="109"/>
    </row>
    <row r="17" spans="2:17" ht="17.25" customHeight="1">
      <c r="B17" s="109"/>
      <c r="C17" s="115" t="s">
        <v>33</v>
      </c>
      <c r="D17" s="108">
        <f>O7</f>
        <v>0</v>
      </c>
      <c r="E17" s="109" t="s">
        <v>22</v>
      </c>
      <c r="F17" s="109" t="s">
        <v>34</v>
      </c>
      <c r="G17" s="113"/>
      <c r="H17" s="113"/>
      <c r="I17" s="114">
        <f>D6</f>
        <v>0</v>
      </c>
      <c r="J17" s="114"/>
      <c r="K17" s="114"/>
      <c r="L17" s="12" t="s">
        <v>35</v>
      </c>
      <c r="M17" s="113"/>
      <c r="N17" s="113"/>
      <c r="O17" s="109" t="s">
        <v>36</v>
      </c>
      <c r="P17" s="108" t="e">
        <f>D17*I17/(G18+K18)</f>
        <v>#DIV/0!</v>
      </c>
      <c r="Q17" s="109" t="s">
        <v>22</v>
      </c>
    </row>
    <row r="18" spans="2:17" ht="17.25" customHeight="1">
      <c r="B18" s="109"/>
      <c r="C18" s="116"/>
      <c r="D18" s="108"/>
      <c r="E18" s="109"/>
      <c r="F18" s="109"/>
      <c r="G18" s="117">
        <f>D6</f>
        <v>0</v>
      </c>
      <c r="H18" s="117"/>
      <c r="I18" s="13" t="s">
        <v>35</v>
      </c>
      <c r="J18" s="14" t="s">
        <v>37</v>
      </c>
      <c r="K18" s="110">
        <f>G6</f>
        <v>0</v>
      </c>
      <c r="L18" s="110"/>
      <c r="M18" s="110"/>
      <c r="N18" s="14" t="s">
        <v>22</v>
      </c>
      <c r="O18" s="109"/>
      <c r="P18" s="108"/>
      <c r="Q18" s="109"/>
    </row>
    <row r="19" spans="2:17" ht="17.25" customHeight="1">
      <c r="B19" s="109"/>
      <c r="C19" s="109"/>
      <c r="D19" s="109"/>
      <c r="E19" s="109"/>
      <c r="F19" s="109"/>
      <c r="G19" s="109"/>
      <c r="H19" s="109"/>
      <c r="I19" s="109"/>
      <c r="J19" s="109"/>
      <c r="K19" s="109"/>
      <c r="L19" s="109"/>
      <c r="M19" s="109"/>
      <c r="N19" s="109"/>
      <c r="O19" s="109"/>
      <c r="P19" s="109"/>
      <c r="Q19" s="109"/>
    </row>
    <row r="20" spans="2:17" ht="17.25" customHeight="1">
      <c r="B20" s="109"/>
      <c r="C20" s="111" t="s">
        <v>38</v>
      </c>
      <c r="D20" s="108">
        <f>O7</f>
        <v>0</v>
      </c>
      <c r="E20" s="109" t="s">
        <v>22</v>
      </c>
      <c r="F20" s="109" t="s">
        <v>34</v>
      </c>
      <c r="G20" s="113"/>
      <c r="H20" s="113"/>
      <c r="I20" s="114">
        <f>G6</f>
        <v>0</v>
      </c>
      <c r="J20" s="114"/>
      <c r="K20" s="114"/>
      <c r="L20" s="12" t="s">
        <v>35</v>
      </c>
      <c r="M20" s="113"/>
      <c r="N20" s="113"/>
      <c r="O20" s="109" t="s">
        <v>36</v>
      </c>
      <c r="P20" s="108" t="e">
        <f>D20*I20/(G21+K21)</f>
        <v>#DIV/0!</v>
      </c>
      <c r="Q20" s="109" t="s">
        <v>22</v>
      </c>
    </row>
    <row r="21" spans="2:17" ht="17.25" customHeight="1">
      <c r="B21" s="109"/>
      <c r="C21" s="112"/>
      <c r="D21" s="108"/>
      <c r="E21" s="109"/>
      <c r="F21" s="109"/>
      <c r="G21" s="117">
        <f>D6</f>
        <v>0</v>
      </c>
      <c r="H21" s="117"/>
      <c r="I21" s="13" t="s">
        <v>35</v>
      </c>
      <c r="J21" s="14" t="s">
        <v>37</v>
      </c>
      <c r="K21" s="110">
        <f>G6</f>
        <v>0</v>
      </c>
      <c r="L21" s="110"/>
      <c r="M21" s="110"/>
      <c r="N21" s="14" t="s">
        <v>22</v>
      </c>
      <c r="O21" s="109"/>
      <c r="P21" s="108"/>
      <c r="Q21" s="109"/>
    </row>
    <row r="22" spans="2:17" ht="17.25" customHeight="1">
      <c r="B22" s="109"/>
      <c r="C22" s="109"/>
      <c r="D22" s="109"/>
      <c r="E22" s="109"/>
      <c r="F22" s="109"/>
      <c r="G22" s="109"/>
      <c r="H22" s="109"/>
      <c r="I22" s="109"/>
      <c r="J22" s="109"/>
      <c r="K22" s="109"/>
      <c r="L22" s="109"/>
      <c r="M22" s="109"/>
      <c r="N22" s="109"/>
      <c r="O22" s="109"/>
      <c r="P22" s="109"/>
      <c r="Q22" s="109"/>
    </row>
    <row r="23" spans="2:17" ht="17.25" customHeight="1">
      <c r="B23" s="118" t="s">
        <v>39</v>
      </c>
      <c r="C23" s="119"/>
      <c r="D23" s="119"/>
      <c r="E23" s="119"/>
      <c r="F23" s="120"/>
      <c r="G23" s="121"/>
      <c r="H23" s="109"/>
      <c r="I23" s="109"/>
      <c r="J23" s="109"/>
      <c r="K23" s="109"/>
      <c r="L23" s="109"/>
      <c r="M23" s="109"/>
      <c r="N23" s="109"/>
      <c r="O23" s="109"/>
      <c r="P23" s="109"/>
      <c r="Q23" s="109"/>
    </row>
    <row r="24" spans="2:17" ht="17.25" customHeight="1">
      <c r="B24" s="109"/>
      <c r="C24" s="109"/>
      <c r="D24" s="109"/>
      <c r="E24" s="109"/>
      <c r="F24" s="109"/>
      <c r="G24" s="109"/>
      <c r="H24" s="109"/>
      <c r="I24" s="109"/>
      <c r="J24" s="109"/>
      <c r="K24" s="109"/>
      <c r="L24" s="109"/>
      <c r="M24" s="109"/>
      <c r="N24" s="109"/>
      <c r="O24" s="109"/>
      <c r="P24" s="109"/>
      <c r="Q24" s="109"/>
    </row>
    <row r="25" spans="2:17" ht="17.25" customHeight="1">
      <c r="B25" s="109"/>
      <c r="C25" s="115" t="s">
        <v>33</v>
      </c>
      <c r="D25" s="108">
        <f>O8</f>
        <v>0</v>
      </c>
      <c r="E25" s="109" t="s">
        <v>22</v>
      </c>
      <c r="F25" s="109" t="s">
        <v>34</v>
      </c>
      <c r="G25" s="113"/>
      <c r="H25" s="113"/>
      <c r="I25" s="114">
        <f>D6</f>
        <v>0</v>
      </c>
      <c r="J25" s="114"/>
      <c r="K25" s="114"/>
      <c r="L25" s="12" t="s">
        <v>35</v>
      </c>
      <c r="M25" s="113"/>
      <c r="N25" s="113"/>
      <c r="O25" s="109" t="s">
        <v>36</v>
      </c>
      <c r="P25" s="108" t="e">
        <f>D25*I25/(G26+K26)</f>
        <v>#DIV/0!</v>
      </c>
      <c r="Q25" s="109" t="s">
        <v>22</v>
      </c>
    </row>
    <row r="26" spans="2:17" ht="17.25" customHeight="1">
      <c r="B26" s="109"/>
      <c r="C26" s="116"/>
      <c r="D26" s="108"/>
      <c r="E26" s="109"/>
      <c r="F26" s="109"/>
      <c r="G26" s="117">
        <f>D6</f>
        <v>0</v>
      </c>
      <c r="H26" s="117"/>
      <c r="I26" s="14" t="s">
        <v>22</v>
      </c>
      <c r="J26" s="15" t="s">
        <v>37</v>
      </c>
      <c r="K26" s="110">
        <f>K6</f>
        <v>0</v>
      </c>
      <c r="L26" s="110"/>
      <c r="M26" s="110"/>
      <c r="N26" s="14" t="s">
        <v>22</v>
      </c>
      <c r="O26" s="109"/>
      <c r="P26" s="108"/>
      <c r="Q26" s="109"/>
    </row>
    <row r="27" spans="2:17" ht="17.25" customHeight="1">
      <c r="B27" s="109"/>
      <c r="C27" s="109"/>
      <c r="D27" s="109"/>
      <c r="E27" s="109"/>
      <c r="F27" s="109"/>
      <c r="G27" s="109"/>
      <c r="H27" s="109"/>
      <c r="I27" s="109"/>
      <c r="J27" s="109"/>
      <c r="K27" s="109"/>
      <c r="L27" s="109"/>
      <c r="M27" s="109"/>
      <c r="N27" s="109"/>
      <c r="O27" s="109"/>
      <c r="P27" s="109"/>
      <c r="Q27" s="109"/>
    </row>
    <row r="28" spans="2:17" ht="17.25" customHeight="1">
      <c r="B28" s="109"/>
      <c r="C28" s="111" t="s">
        <v>40</v>
      </c>
      <c r="D28" s="108">
        <f>O8</f>
        <v>0</v>
      </c>
      <c r="E28" s="109" t="s">
        <v>22</v>
      </c>
      <c r="F28" s="109" t="s">
        <v>34</v>
      </c>
      <c r="G28" s="113"/>
      <c r="H28" s="113"/>
      <c r="I28" s="114">
        <f>K6</f>
        <v>0</v>
      </c>
      <c r="J28" s="114"/>
      <c r="K28" s="114"/>
      <c r="L28" s="12" t="s">
        <v>35</v>
      </c>
      <c r="M28" s="113"/>
      <c r="N28" s="113"/>
      <c r="O28" s="109" t="s">
        <v>36</v>
      </c>
      <c r="P28" s="108" t="e">
        <f>D28*I28/(G29+K29)</f>
        <v>#DIV/0!</v>
      </c>
      <c r="Q28" s="109" t="s">
        <v>22</v>
      </c>
    </row>
    <row r="29" spans="2:17" ht="17.25" customHeight="1">
      <c r="B29" s="109"/>
      <c r="C29" s="112"/>
      <c r="D29" s="108"/>
      <c r="E29" s="109"/>
      <c r="F29" s="109"/>
      <c r="G29" s="117">
        <f>D6</f>
        <v>0</v>
      </c>
      <c r="H29" s="117"/>
      <c r="I29" s="14" t="s">
        <v>22</v>
      </c>
      <c r="J29" s="15" t="s">
        <v>37</v>
      </c>
      <c r="K29" s="110">
        <f>K6</f>
        <v>0</v>
      </c>
      <c r="L29" s="110"/>
      <c r="M29" s="110"/>
      <c r="N29" s="14" t="s">
        <v>22</v>
      </c>
      <c r="O29" s="109"/>
      <c r="P29" s="108"/>
      <c r="Q29" s="109"/>
    </row>
    <row r="30" spans="2:17" ht="17.25" customHeight="1">
      <c r="B30" s="109"/>
      <c r="C30" s="109"/>
      <c r="D30" s="109"/>
      <c r="E30" s="109"/>
      <c r="F30" s="109"/>
      <c r="G30" s="109"/>
      <c r="H30" s="109"/>
      <c r="I30" s="109"/>
      <c r="J30" s="109"/>
      <c r="K30" s="109"/>
      <c r="L30" s="109"/>
      <c r="M30" s="109"/>
      <c r="N30" s="109"/>
      <c r="O30" s="109"/>
      <c r="P30" s="109"/>
      <c r="Q30" s="109"/>
    </row>
    <row r="31" spans="2:17" ht="17.25" customHeight="1">
      <c r="B31" s="118" t="s">
        <v>41</v>
      </c>
      <c r="C31" s="119"/>
      <c r="D31" s="119"/>
      <c r="E31" s="119"/>
      <c r="F31" s="120"/>
      <c r="G31" s="121"/>
      <c r="H31" s="109"/>
      <c r="I31" s="109"/>
      <c r="J31" s="109"/>
      <c r="K31" s="109"/>
      <c r="L31" s="109"/>
      <c r="M31" s="109"/>
      <c r="N31" s="109"/>
      <c r="O31" s="109"/>
      <c r="P31" s="109"/>
      <c r="Q31" s="109"/>
    </row>
    <row r="32" spans="2:17" ht="17.25" customHeight="1">
      <c r="B32" s="109"/>
      <c r="C32" s="109"/>
      <c r="D32" s="109"/>
      <c r="E32" s="109"/>
      <c r="F32" s="109"/>
      <c r="G32" s="109"/>
      <c r="H32" s="109"/>
      <c r="I32" s="109"/>
      <c r="J32" s="109"/>
      <c r="K32" s="109"/>
      <c r="L32" s="109"/>
      <c r="M32" s="109"/>
      <c r="N32" s="109"/>
      <c r="O32" s="109"/>
      <c r="P32" s="109"/>
      <c r="Q32" s="109"/>
    </row>
    <row r="33" spans="2:17" ht="17.25" customHeight="1">
      <c r="B33" s="109"/>
      <c r="C33" s="115" t="s">
        <v>42</v>
      </c>
      <c r="D33" s="108">
        <f>O9</f>
        <v>0</v>
      </c>
      <c r="E33" s="109" t="s">
        <v>22</v>
      </c>
      <c r="F33" s="109" t="s">
        <v>34</v>
      </c>
      <c r="G33" s="113"/>
      <c r="H33" s="113"/>
      <c r="I33" s="114">
        <f>G6</f>
        <v>0</v>
      </c>
      <c r="J33" s="114"/>
      <c r="K33" s="114"/>
      <c r="L33" s="12" t="s">
        <v>35</v>
      </c>
      <c r="M33" s="113"/>
      <c r="N33" s="113"/>
      <c r="O33" s="109" t="s">
        <v>36</v>
      </c>
      <c r="P33" s="108" t="e">
        <f>D33*I33/(G34+K34)</f>
        <v>#DIV/0!</v>
      </c>
      <c r="Q33" s="109" t="s">
        <v>22</v>
      </c>
    </row>
    <row r="34" spans="2:17" ht="17.25" customHeight="1">
      <c r="B34" s="109"/>
      <c r="C34" s="116"/>
      <c r="D34" s="108"/>
      <c r="E34" s="109"/>
      <c r="F34" s="109"/>
      <c r="G34" s="117">
        <f>G6</f>
        <v>0</v>
      </c>
      <c r="H34" s="117"/>
      <c r="I34" s="14" t="s">
        <v>22</v>
      </c>
      <c r="J34" s="15" t="s">
        <v>37</v>
      </c>
      <c r="K34" s="110">
        <f>K6</f>
        <v>0</v>
      </c>
      <c r="L34" s="110"/>
      <c r="M34" s="110"/>
      <c r="N34" s="14" t="s">
        <v>22</v>
      </c>
      <c r="O34" s="109"/>
      <c r="P34" s="108"/>
      <c r="Q34" s="109"/>
    </row>
    <row r="35" spans="2:17" ht="17.25" customHeight="1">
      <c r="B35" s="109"/>
      <c r="C35" s="109"/>
      <c r="D35" s="109"/>
      <c r="E35" s="109"/>
      <c r="F35" s="109"/>
      <c r="G35" s="109"/>
      <c r="H35" s="109"/>
      <c r="I35" s="109"/>
      <c r="J35" s="109"/>
      <c r="K35" s="109"/>
      <c r="L35" s="109"/>
      <c r="M35" s="109"/>
      <c r="N35" s="109"/>
      <c r="O35" s="109"/>
      <c r="P35" s="109"/>
      <c r="Q35" s="109"/>
    </row>
    <row r="36" spans="2:17" ht="17.25" customHeight="1">
      <c r="B36" s="109"/>
      <c r="C36" s="111" t="s">
        <v>40</v>
      </c>
      <c r="D36" s="108">
        <f>O9</f>
        <v>0</v>
      </c>
      <c r="E36" s="109" t="s">
        <v>22</v>
      </c>
      <c r="F36" s="109" t="s">
        <v>34</v>
      </c>
      <c r="G36" s="113"/>
      <c r="H36" s="113"/>
      <c r="I36" s="114">
        <f>K6</f>
        <v>0</v>
      </c>
      <c r="J36" s="114"/>
      <c r="K36" s="114"/>
      <c r="L36" s="12" t="s">
        <v>35</v>
      </c>
      <c r="M36" s="113"/>
      <c r="N36" s="113"/>
      <c r="O36" s="109" t="s">
        <v>36</v>
      </c>
      <c r="P36" s="108" t="e">
        <f>D36*I36/(G37+K37)</f>
        <v>#DIV/0!</v>
      </c>
      <c r="Q36" s="109" t="s">
        <v>22</v>
      </c>
    </row>
    <row r="37" spans="2:17" ht="17.25" customHeight="1">
      <c r="B37" s="109"/>
      <c r="C37" s="112"/>
      <c r="D37" s="108"/>
      <c r="E37" s="109"/>
      <c r="F37" s="109"/>
      <c r="G37" s="117">
        <f>G6</f>
        <v>0</v>
      </c>
      <c r="H37" s="117"/>
      <c r="I37" s="14" t="s">
        <v>22</v>
      </c>
      <c r="J37" s="14" t="s">
        <v>43</v>
      </c>
      <c r="K37" s="110">
        <f>K6</f>
        <v>0</v>
      </c>
      <c r="L37" s="110"/>
      <c r="M37" s="110"/>
      <c r="N37" s="14" t="s">
        <v>22</v>
      </c>
      <c r="O37" s="109"/>
      <c r="P37" s="108"/>
      <c r="Q37" s="109"/>
    </row>
    <row r="38" spans="2:17" ht="17.25" customHeight="1">
      <c r="B38" s="109"/>
      <c r="C38" s="109"/>
      <c r="D38" s="109"/>
      <c r="E38" s="109"/>
      <c r="F38" s="109"/>
      <c r="G38" s="109"/>
      <c r="H38" s="109"/>
      <c r="I38" s="109"/>
      <c r="J38" s="109"/>
      <c r="K38" s="109"/>
      <c r="L38" s="109"/>
      <c r="M38" s="109"/>
      <c r="N38" s="109"/>
      <c r="O38" s="109"/>
      <c r="P38" s="109"/>
      <c r="Q38" s="109"/>
    </row>
    <row r="39" spans="2:17" ht="17.25" customHeight="1">
      <c r="B39" s="118" t="s">
        <v>44</v>
      </c>
      <c r="C39" s="119"/>
      <c r="D39" s="119"/>
      <c r="E39" s="119"/>
      <c r="F39" s="120"/>
      <c r="G39" s="121"/>
      <c r="H39" s="109"/>
      <c r="I39" s="109"/>
      <c r="J39" s="109"/>
      <c r="K39" s="109"/>
      <c r="L39" s="109"/>
      <c r="M39" s="109"/>
      <c r="N39" s="109"/>
      <c r="O39" s="109"/>
      <c r="P39" s="109"/>
      <c r="Q39" s="109"/>
    </row>
    <row r="40" spans="2:17" ht="17.25" customHeight="1">
      <c r="B40" s="109"/>
      <c r="C40" s="109"/>
      <c r="D40" s="109"/>
      <c r="E40" s="109"/>
      <c r="F40" s="109"/>
      <c r="G40" s="109"/>
      <c r="H40" s="109"/>
      <c r="I40" s="109"/>
      <c r="J40" s="109"/>
      <c r="K40" s="109"/>
      <c r="L40" s="109"/>
      <c r="M40" s="109"/>
      <c r="N40" s="109"/>
      <c r="O40" s="109"/>
      <c r="P40" s="109"/>
      <c r="Q40" s="109"/>
    </row>
    <row r="41" spans="2:17" ht="17.25" customHeight="1">
      <c r="B41" s="109"/>
      <c r="C41" s="115" t="s">
        <v>33</v>
      </c>
      <c r="D41" s="108">
        <f>O10</f>
        <v>0</v>
      </c>
      <c r="E41" s="109" t="s">
        <v>22</v>
      </c>
      <c r="F41" s="109" t="s">
        <v>34</v>
      </c>
      <c r="G41" s="113"/>
      <c r="H41" s="113"/>
      <c r="I41" s="114">
        <f>D6</f>
        <v>0</v>
      </c>
      <c r="J41" s="114"/>
      <c r="K41" s="114"/>
      <c r="L41" s="12" t="s">
        <v>45</v>
      </c>
      <c r="M41" s="113"/>
      <c r="N41" s="113"/>
      <c r="O41" s="109" t="s">
        <v>36</v>
      </c>
      <c r="P41" s="108" t="e">
        <f>D41*I41/(G42+I42+M42)</f>
        <v>#DIV/0!</v>
      </c>
      <c r="Q41" s="109" t="s">
        <v>22</v>
      </c>
    </row>
    <row r="42" spans="2:17" ht="17.25" customHeight="1">
      <c r="B42" s="109"/>
      <c r="C42" s="116"/>
      <c r="D42" s="108"/>
      <c r="E42" s="109"/>
      <c r="F42" s="109"/>
      <c r="G42" s="16">
        <f>D6</f>
        <v>0</v>
      </c>
      <c r="H42" s="17" t="s">
        <v>46</v>
      </c>
      <c r="I42" s="110">
        <f>G6</f>
        <v>0</v>
      </c>
      <c r="J42" s="110"/>
      <c r="K42" s="110"/>
      <c r="L42" s="14" t="s">
        <v>46</v>
      </c>
      <c r="M42" s="16">
        <f>K6</f>
        <v>0</v>
      </c>
      <c r="N42" s="14" t="s">
        <v>22</v>
      </c>
      <c r="O42" s="109"/>
      <c r="P42" s="108"/>
      <c r="Q42" s="109"/>
    </row>
    <row r="43" spans="2:17" ht="17.25" customHeight="1">
      <c r="B43" s="109"/>
      <c r="C43" s="109"/>
      <c r="D43" s="109"/>
      <c r="E43" s="109"/>
      <c r="F43" s="109"/>
      <c r="G43" s="109"/>
      <c r="H43" s="109"/>
      <c r="I43" s="109"/>
      <c r="J43" s="109"/>
      <c r="K43" s="109"/>
      <c r="L43" s="109"/>
      <c r="M43" s="109"/>
      <c r="N43" s="109"/>
      <c r="O43" s="109"/>
      <c r="P43" s="109"/>
      <c r="Q43" s="109"/>
    </row>
    <row r="44" spans="2:17" ht="17.25" customHeight="1">
      <c r="B44" s="109"/>
      <c r="C44" s="115" t="s">
        <v>42</v>
      </c>
      <c r="D44" s="108">
        <f>O10</f>
        <v>0</v>
      </c>
      <c r="E44" s="109" t="s">
        <v>22</v>
      </c>
      <c r="F44" s="109" t="s">
        <v>34</v>
      </c>
      <c r="G44" s="113"/>
      <c r="H44" s="113"/>
      <c r="I44" s="114">
        <f>G6</f>
        <v>0</v>
      </c>
      <c r="J44" s="114"/>
      <c r="K44" s="114"/>
      <c r="L44" s="12" t="s">
        <v>45</v>
      </c>
      <c r="M44" s="113"/>
      <c r="N44" s="113"/>
      <c r="O44" s="109" t="s">
        <v>36</v>
      </c>
      <c r="P44" s="108" t="e">
        <f>D44*I44/(G45+I45+M45)</f>
        <v>#DIV/0!</v>
      </c>
      <c r="Q44" s="109" t="s">
        <v>22</v>
      </c>
    </row>
    <row r="45" spans="2:17" ht="17.25" customHeight="1">
      <c r="B45" s="109"/>
      <c r="C45" s="116"/>
      <c r="D45" s="108"/>
      <c r="E45" s="109"/>
      <c r="F45" s="109"/>
      <c r="G45" s="16">
        <f>D6</f>
        <v>0</v>
      </c>
      <c r="H45" s="17" t="s">
        <v>46</v>
      </c>
      <c r="I45" s="110">
        <f>G6</f>
        <v>0</v>
      </c>
      <c r="J45" s="110"/>
      <c r="K45" s="110"/>
      <c r="L45" s="14" t="s">
        <v>46</v>
      </c>
      <c r="M45" s="16">
        <f>K6</f>
        <v>0</v>
      </c>
      <c r="N45" s="14" t="s">
        <v>22</v>
      </c>
      <c r="O45" s="109"/>
      <c r="P45" s="108"/>
      <c r="Q45" s="109"/>
    </row>
    <row r="46" spans="2:17" ht="17.25" customHeight="1">
      <c r="B46" s="109"/>
      <c r="C46" s="109"/>
      <c r="D46" s="109"/>
      <c r="E46" s="109"/>
      <c r="F46" s="109"/>
      <c r="G46" s="109"/>
      <c r="H46" s="109"/>
      <c r="I46" s="109"/>
      <c r="J46" s="109"/>
      <c r="K46" s="109"/>
      <c r="L46" s="109"/>
      <c r="M46" s="109"/>
      <c r="N46" s="109"/>
      <c r="O46" s="109"/>
      <c r="P46" s="109"/>
      <c r="Q46" s="109"/>
    </row>
    <row r="47" spans="2:17" ht="17.25" customHeight="1">
      <c r="B47" s="109"/>
      <c r="C47" s="111" t="s">
        <v>40</v>
      </c>
      <c r="D47" s="108">
        <f>O10</f>
        <v>0</v>
      </c>
      <c r="E47" s="109" t="s">
        <v>22</v>
      </c>
      <c r="F47" s="109" t="s">
        <v>34</v>
      </c>
      <c r="G47" s="113"/>
      <c r="H47" s="113"/>
      <c r="I47" s="114">
        <f>K6</f>
        <v>0</v>
      </c>
      <c r="J47" s="114"/>
      <c r="K47" s="114"/>
      <c r="L47" s="12" t="s">
        <v>45</v>
      </c>
      <c r="M47" s="113"/>
      <c r="N47" s="113"/>
      <c r="O47" s="109" t="s">
        <v>36</v>
      </c>
      <c r="P47" s="108" t="e">
        <f>D47*I47/(G48+I48+M48)</f>
        <v>#DIV/0!</v>
      </c>
      <c r="Q47" s="109" t="s">
        <v>22</v>
      </c>
    </row>
    <row r="48" spans="2:17" ht="17.25" customHeight="1">
      <c r="B48" s="109"/>
      <c r="C48" s="112"/>
      <c r="D48" s="108"/>
      <c r="E48" s="109"/>
      <c r="F48" s="109"/>
      <c r="G48" s="16">
        <f>D6</f>
        <v>0</v>
      </c>
      <c r="H48" s="17" t="s">
        <v>46</v>
      </c>
      <c r="I48" s="110">
        <f>G6</f>
        <v>0</v>
      </c>
      <c r="J48" s="110"/>
      <c r="K48" s="110"/>
      <c r="L48" s="14" t="s">
        <v>46</v>
      </c>
      <c r="M48" s="16">
        <f>K6</f>
        <v>0</v>
      </c>
      <c r="N48" s="14" t="s">
        <v>22</v>
      </c>
      <c r="O48" s="109"/>
      <c r="P48" s="108"/>
      <c r="Q48" s="109"/>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7"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8619-1C95-494A-A2F6-DEE52E25DF0A}">
  <sheetPr>
    <tabColor theme="3" tint="0.39997558519241921"/>
    <pageSetUpPr fitToPage="1"/>
  </sheetPr>
  <dimension ref="B2:Q48"/>
  <sheetViews>
    <sheetView view="pageBreakPreview" topLeftCell="A28" zoomScale="70" zoomScaleNormal="100" zoomScaleSheetLayoutView="70" workbookViewId="0">
      <selection activeCell="F28" sqref="F28:F29"/>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11.72656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94" t="s">
        <v>47</v>
      </c>
      <c r="C2" s="94"/>
      <c r="D2" s="94"/>
      <c r="E2" s="94"/>
      <c r="F2" s="94"/>
      <c r="G2" s="94"/>
      <c r="H2" s="94"/>
      <c r="I2" s="94"/>
      <c r="J2" s="94"/>
      <c r="K2" s="94"/>
      <c r="L2" s="94"/>
      <c r="M2" s="94"/>
      <c r="N2" s="94"/>
      <c r="O2" s="94"/>
      <c r="P2" s="94"/>
      <c r="Q2" s="94"/>
    </row>
    <row r="3" spans="2:17" ht="24" customHeight="1">
      <c r="B3" s="5"/>
      <c r="C3" s="5"/>
      <c r="D3" s="5"/>
      <c r="E3" s="5"/>
      <c r="F3" s="5"/>
      <c r="G3" s="5"/>
      <c r="H3" s="5"/>
      <c r="I3" s="5"/>
      <c r="J3" s="5"/>
      <c r="K3" s="5"/>
      <c r="L3" s="5"/>
      <c r="M3" s="5"/>
      <c r="N3" s="5"/>
      <c r="O3" s="5"/>
      <c r="P3" s="5"/>
      <c r="Q3" s="5"/>
    </row>
    <row r="4" spans="2:17" ht="21" customHeight="1">
      <c r="B4" s="138" t="s">
        <v>18</v>
      </c>
      <c r="C4" s="138"/>
      <c r="D4" s="138"/>
      <c r="E4" s="138"/>
      <c r="F4" s="138"/>
      <c r="G4" s="138"/>
      <c r="H4" s="138"/>
      <c r="I4" s="138"/>
      <c r="J4" s="138"/>
      <c r="K4" s="138"/>
      <c r="L4" s="138"/>
      <c r="M4" s="138"/>
      <c r="N4" s="138"/>
      <c r="O4" s="138"/>
      <c r="P4" s="138"/>
      <c r="Q4" s="138"/>
    </row>
    <row r="5" spans="2:17" ht="17.25" customHeight="1">
      <c r="B5" s="153" t="s">
        <v>19</v>
      </c>
      <c r="C5" s="154"/>
      <c r="D5" s="139" t="s">
        <v>76</v>
      </c>
      <c r="E5" s="140"/>
      <c r="F5" s="141"/>
      <c r="G5" s="139" t="s">
        <v>48</v>
      </c>
      <c r="H5" s="140"/>
      <c r="I5" s="140"/>
      <c r="J5" s="141"/>
      <c r="K5" s="175" t="s">
        <v>49</v>
      </c>
      <c r="L5" s="176"/>
      <c r="M5" s="176"/>
      <c r="N5" s="177"/>
      <c r="O5" s="153" t="s">
        <v>20</v>
      </c>
      <c r="P5" s="154"/>
      <c r="Q5" s="155"/>
    </row>
    <row r="6" spans="2:17" ht="17.25" customHeight="1">
      <c r="B6" s="156" t="s">
        <v>21</v>
      </c>
      <c r="C6" s="94"/>
      <c r="D6" s="178">
        <v>100</v>
      </c>
      <c r="E6" s="179"/>
      <c r="F6" s="18" t="s">
        <v>22</v>
      </c>
      <c r="G6" s="169">
        <v>50</v>
      </c>
      <c r="H6" s="170"/>
      <c r="I6" s="170"/>
      <c r="J6" s="19" t="s">
        <v>22</v>
      </c>
      <c r="K6" s="169">
        <v>25</v>
      </c>
      <c r="L6" s="170"/>
      <c r="M6" s="170"/>
      <c r="N6" s="19" t="s">
        <v>22</v>
      </c>
      <c r="O6" s="161">
        <f>D6+G6+K6</f>
        <v>175</v>
      </c>
      <c r="P6" s="162"/>
      <c r="Q6" s="18" t="s">
        <v>22</v>
      </c>
    </row>
    <row r="7" spans="2:17" ht="17.25" customHeight="1">
      <c r="B7" s="163" t="s">
        <v>23</v>
      </c>
      <c r="C7" s="20" t="s">
        <v>24</v>
      </c>
      <c r="D7" s="165">
        <f>P17</f>
        <v>0.66666666666666663</v>
      </c>
      <c r="E7" s="166"/>
      <c r="F7" s="18" t="s">
        <v>22</v>
      </c>
      <c r="G7" s="161">
        <f>P20</f>
        <v>0.33333333333333331</v>
      </c>
      <c r="H7" s="162"/>
      <c r="I7" s="162"/>
      <c r="J7" s="19" t="s">
        <v>22</v>
      </c>
      <c r="K7" s="167"/>
      <c r="L7" s="168"/>
      <c r="M7" s="168"/>
      <c r="N7" s="19" t="s">
        <v>22</v>
      </c>
      <c r="O7" s="169">
        <v>1</v>
      </c>
      <c r="P7" s="170"/>
      <c r="Q7" s="18" t="s">
        <v>22</v>
      </c>
    </row>
    <row r="8" spans="2:17" ht="17.25" customHeight="1">
      <c r="B8" s="156"/>
      <c r="C8" s="20" t="s">
        <v>25</v>
      </c>
      <c r="D8" s="161">
        <f>P25</f>
        <v>1.6</v>
      </c>
      <c r="E8" s="162"/>
      <c r="F8" s="18" t="s">
        <v>22</v>
      </c>
      <c r="G8" s="171"/>
      <c r="H8" s="172"/>
      <c r="I8" s="172"/>
      <c r="J8" s="19" t="s">
        <v>22</v>
      </c>
      <c r="K8" s="161">
        <f>P28</f>
        <v>0.4</v>
      </c>
      <c r="L8" s="162"/>
      <c r="M8" s="162"/>
      <c r="N8" s="19" t="s">
        <v>22</v>
      </c>
      <c r="O8" s="169">
        <v>2</v>
      </c>
      <c r="P8" s="170"/>
      <c r="Q8" s="18" t="s">
        <v>22</v>
      </c>
    </row>
    <row r="9" spans="2:17" ht="17.25" customHeight="1">
      <c r="B9" s="156"/>
      <c r="C9" s="20" t="s">
        <v>26</v>
      </c>
      <c r="D9" s="173"/>
      <c r="E9" s="174"/>
      <c r="F9" s="18" t="s">
        <v>22</v>
      </c>
      <c r="G9" s="161">
        <f>P33</f>
        <v>2</v>
      </c>
      <c r="H9" s="162"/>
      <c r="I9" s="162"/>
      <c r="J9" s="19" t="s">
        <v>22</v>
      </c>
      <c r="K9" s="161">
        <f>P36</f>
        <v>1</v>
      </c>
      <c r="L9" s="162"/>
      <c r="M9" s="162"/>
      <c r="N9" s="19" t="s">
        <v>22</v>
      </c>
      <c r="O9" s="169">
        <v>3</v>
      </c>
      <c r="P9" s="170"/>
      <c r="Q9" s="18" t="s">
        <v>22</v>
      </c>
    </row>
    <row r="10" spans="2:17" ht="17.25" customHeight="1">
      <c r="B10" s="156"/>
      <c r="C10" s="21" t="s">
        <v>27</v>
      </c>
      <c r="D10" s="165">
        <f>P41</f>
        <v>2.8571428571428572</v>
      </c>
      <c r="E10" s="166"/>
      <c r="F10" s="18" t="s">
        <v>22</v>
      </c>
      <c r="G10" s="161">
        <f>P44</f>
        <v>1.4285714285714286</v>
      </c>
      <c r="H10" s="162"/>
      <c r="I10" s="162"/>
      <c r="J10" s="19" t="s">
        <v>22</v>
      </c>
      <c r="K10" s="161">
        <f>P47</f>
        <v>0.7142857142857143</v>
      </c>
      <c r="L10" s="162"/>
      <c r="M10" s="162"/>
      <c r="N10" s="19" t="s">
        <v>22</v>
      </c>
      <c r="O10" s="169">
        <v>5</v>
      </c>
      <c r="P10" s="170"/>
      <c r="Q10" s="18" t="s">
        <v>22</v>
      </c>
    </row>
    <row r="11" spans="2:17" ht="17.25" customHeight="1">
      <c r="B11" s="164"/>
      <c r="C11" s="22" t="s">
        <v>28</v>
      </c>
      <c r="D11" s="159">
        <f>ROUNDUP(SUM(D7:E10),2)</f>
        <v>5.13</v>
      </c>
      <c r="E11" s="160"/>
      <c r="F11" s="18" t="s">
        <v>22</v>
      </c>
      <c r="G11" s="161">
        <f>ROUNDDOWN(SUM(G7:I10),2)</f>
        <v>3.76</v>
      </c>
      <c r="H11" s="162"/>
      <c r="I11" s="162"/>
      <c r="J11" s="19" t="s">
        <v>22</v>
      </c>
      <c r="K11" s="161">
        <f>SUM(K7:M10)</f>
        <v>2.1142857142857143</v>
      </c>
      <c r="L11" s="162"/>
      <c r="M11" s="162"/>
      <c r="N11" s="19" t="s">
        <v>22</v>
      </c>
      <c r="O11" s="161">
        <f>D11+G11+K11</f>
        <v>11.004285714285714</v>
      </c>
      <c r="P11" s="162"/>
      <c r="Q11" s="18" t="s">
        <v>22</v>
      </c>
    </row>
    <row r="12" spans="2:17" ht="17.25" customHeight="1">
      <c r="B12" s="158" t="s">
        <v>29</v>
      </c>
      <c r="C12" s="158"/>
      <c r="D12" s="159">
        <f>D6+D11</f>
        <v>105.13</v>
      </c>
      <c r="E12" s="160"/>
      <c r="F12" s="18" t="s">
        <v>22</v>
      </c>
      <c r="G12" s="161">
        <f>G6+G11</f>
        <v>53.76</v>
      </c>
      <c r="H12" s="162"/>
      <c r="I12" s="162"/>
      <c r="J12" s="19" t="s">
        <v>22</v>
      </c>
      <c r="K12" s="161">
        <f>K6+K11</f>
        <v>27.114285714285714</v>
      </c>
      <c r="L12" s="162"/>
      <c r="M12" s="162"/>
      <c r="N12" s="19" t="s">
        <v>22</v>
      </c>
      <c r="O12" s="161">
        <f>D12+G12+K12</f>
        <v>186.00428571428569</v>
      </c>
      <c r="P12" s="162"/>
      <c r="Q12" s="18" t="s">
        <v>22</v>
      </c>
    </row>
    <row r="13" spans="2:17" ht="17.25" customHeight="1">
      <c r="B13" s="153" t="s">
        <v>30</v>
      </c>
      <c r="C13" s="154"/>
      <c r="D13" s="159">
        <f>D12/O12*100</f>
        <v>56.520203067517649</v>
      </c>
      <c r="E13" s="160"/>
      <c r="F13" s="23" t="s">
        <v>31</v>
      </c>
      <c r="G13" s="161">
        <f>G12/O12*100</f>
        <v>28.902559848851411</v>
      </c>
      <c r="H13" s="162"/>
      <c r="I13" s="162"/>
      <c r="J13" s="23" t="s">
        <v>31</v>
      </c>
      <c r="K13" s="161">
        <f>K12/O12*100</f>
        <v>14.577237083630948</v>
      </c>
      <c r="L13" s="162"/>
      <c r="M13" s="162"/>
      <c r="N13" s="23" t="s">
        <v>31</v>
      </c>
      <c r="O13" s="161">
        <f>O12/O12*100</f>
        <v>100</v>
      </c>
      <c r="P13" s="162"/>
      <c r="Q13" s="23" t="s">
        <v>31</v>
      </c>
    </row>
    <row r="14" spans="2:17" ht="17.25" customHeight="1">
      <c r="B14" s="157"/>
      <c r="C14" s="157"/>
      <c r="D14" s="157"/>
      <c r="E14" s="157"/>
      <c r="F14" s="157"/>
      <c r="G14" s="157"/>
      <c r="H14" s="157"/>
      <c r="I14" s="157"/>
      <c r="J14" s="157"/>
      <c r="K14" s="157"/>
      <c r="L14" s="157"/>
      <c r="M14" s="157"/>
      <c r="N14" s="157"/>
      <c r="O14" s="157"/>
      <c r="P14" s="157"/>
      <c r="Q14" s="157"/>
    </row>
    <row r="15" spans="2:17" ht="17.25" customHeight="1">
      <c r="B15" s="153" t="s">
        <v>32</v>
      </c>
      <c r="C15" s="154"/>
      <c r="D15" s="154"/>
      <c r="E15" s="154"/>
      <c r="F15" s="155"/>
      <c r="G15" s="156"/>
      <c r="H15" s="94"/>
      <c r="I15" s="94"/>
      <c r="J15" s="94"/>
      <c r="K15" s="94"/>
      <c r="L15" s="94"/>
      <c r="M15" s="94"/>
      <c r="N15" s="94"/>
      <c r="O15" s="94"/>
      <c r="P15" s="94"/>
      <c r="Q15" s="94"/>
    </row>
    <row r="16" spans="2:17" ht="17.25" customHeight="1">
      <c r="B16" s="94"/>
      <c r="C16" s="94"/>
      <c r="D16" s="94"/>
      <c r="E16" s="94"/>
      <c r="F16" s="94"/>
      <c r="G16" s="94"/>
      <c r="H16" s="94"/>
      <c r="I16" s="94"/>
      <c r="J16" s="94"/>
      <c r="K16" s="94"/>
      <c r="L16" s="94"/>
      <c r="M16" s="94"/>
      <c r="N16" s="94"/>
      <c r="O16" s="94"/>
      <c r="P16" s="94"/>
      <c r="Q16" s="94"/>
    </row>
    <row r="17" spans="2:17" ht="17.25" customHeight="1">
      <c r="B17" s="94"/>
      <c r="C17" s="150" t="s">
        <v>33</v>
      </c>
      <c r="D17" s="144">
        <f>O7</f>
        <v>1</v>
      </c>
      <c r="E17" s="94" t="s">
        <v>22</v>
      </c>
      <c r="F17" s="94" t="s">
        <v>34</v>
      </c>
      <c r="G17" s="148"/>
      <c r="H17" s="148"/>
      <c r="I17" s="149">
        <f>D6</f>
        <v>100</v>
      </c>
      <c r="J17" s="149"/>
      <c r="K17" s="149"/>
      <c r="L17" s="24" t="s">
        <v>35</v>
      </c>
      <c r="M17" s="148"/>
      <c r="N17" s="148"/>
      <c r="O17" s="94" t="s">
        <v>36</v>
      </c>
      <c r="P17" s="144">
        <f>D17*I17/(G18+K18)</f>
        <v>0.66666666666666663</v>
      </c>
      <c r="Q17" s="94" t="s">
        <v>22</v>
      </c>
    </row>
    <row r="18" spans="2:17" ht="17.25" customHeight="1">
      <c r="B18" s="94"/>
      <c r="C18" s="151"/>
      <c r="D18" s="144"/>
      <c r="E18" s="94"/>
      <c r="F18" s="94"/>
      <c r="G18" s="152">
        <f>D6</f>
        <v>100</v>
      </c>
      <c r="H18" s="152"/>
      <c r="I18" s="25" t="s">
        <v>35</v>
      </c>
      <c r="J18" s="26" t="s">
        <v>37</v>
      </c>
      <c r="K18" s="145">
        <f>G6</f>
        <v>50</v>
      </c>
      <c r="L18" s="145"/>
      <c r="M18" s="145"/>
      <c r="N18" s="26" t="s">
        <v>22</v>
      </c>
      <c r="O18" s="94"/>
      <c r="P18" s="144"/>
      <c r="Q18" s="94"/>
    </row>
    <row r="19" spans="2:17" ht="17.25" customHeight="1">
      <c r="B19" s="94"/>
      <c r="C19" s="94"/>
      <c r="D19" s="94"/>
      <c r="E19" s="94"/>
      <c r="F19" s="94"/>
      <c r="G19" s="94"/>
      <c r="H19" s="94"/>
      <c r="I19" s="94"/>
      <c r="J19" s="94"/>
      <c r="K19" s="94"/>
      <c r="L19" s="94"/>
      <c r="M19" s="94"/>
      <c r="N19" s="94"/>
      <c r="O19" s="94"/>
      <c r="P19" s="94"/>
      <c r="Q19" s="94"/>
    </row>
    <row r="20" spans="2:17" ht="17.25" customHeight="1">
      <c r="B20" s="94"/>
      <c r="C20" s="146" t="s">
        <v>38</v>
      </c>
      <c r="D20" s="144">
        <f>O7</f>
        <v>1</v>
      </c>
      <c r="E20" s="94" t="s">
        <v>22</v>
      </c>
      <c r="F20" s="94" t="s">
        <v>34</v>
      </c>
      <c r="G20" s="148"/>
      <c r="H20" s="148"/>
      <c r="I20" s="149">
        <f>G6</f>
        <v>50</v>
      </c>
      <c r="J20" s="149"/>
      <c r="K20" s="149"/>
      <c r="L20" s="24" t="s">
        <v>35</v>
      </c>
      <c r="M20" s="148"/>
      <c r="N20" s="148"/>
      <c r="O20" s="94" t="s">
        <v>36</v>
      </c>
      <c r="P20" s="144">
        <f>D20*I20/(G21+K21)</f>
        <v>0.33333333333333331</v>
      </c>
      <c r="Q20" s="94" t="s">
        <v>22</v>
      </c>
    </row>
    <row r="21" spans="2:17" ht="17.25" customHeight="1">
      <c r="B21" s="94"/>
      <c r="C21" s="147"/>
      <c r="D21" s="144"/>
      <c r="E21" s="94"/>
      <c r="F21" s="94"/>
      <c r="G21" s="152">
        <f>D6</f>
        <v>100</v>
      </c>
      <c r="H21" s="152"/>
      <c r="I21" s="25" t="s">
        <v>35</v>
      </c>
      <c r="J21" s="26" t="s">
        <v>37</v>
      </c>
      <c r="K21" s="145">
        <f>G6</f>
        <v>50</v>
      </c>
      <c r="L21" s="145"/>
      <c r="M21" s="145"/>
      <c r="N21" s="26" t="s">
        <v>22</v>
      </c>
      <c r="O21" s="94"/>
      <c r="P21" s="144"/>
      <c r="Q21" s="94"/>
    </row>
    <row r="22" spans="2:17" ht="17.25" customHeight="1">
      <c r="B22" s="94"/>
      <c r="C22" s="94"/>
      <c r="D22" s="94"/>
      <c r="E22" s="94"/>
      <c r="F22" s="94"/>
      <c r="G22" s="94"/>
      <c r="H22" s="94"/>
      <c r="I22" s="94"/>
      <c r="J22" s="94"/>
      <c r="K22" s="94"/>
      <c r="L22" s="94"/>
      <c r="M22" s="94"/>
      <c r="N22" s="94"/>
      <c r="O22" s="94"/>
      <c r="P22" s="94"/>
      <c r="Q22" s="94"/>
    </row>
    <row r="23" spans="2:17" ht="17.25" customHeight="1">
      <c r="B23" s="153" t="s">
        <v>39</v>
      </c>
      <c r="C23" s="154"/>
      <c r="D23" s="154"/>
      <c r="E23" s="154"/>
      <c r="F23" s="155"/>
      <c r="G23" s="156"/>
      <c r="H23" s="94"/>
      <c r="I23" s="94"/>
      <c r="J23" s="94"/>
      <c r="K23" s="94"/>
      <c r="L23" s="94"/>
      <c r="M23" s="94"/>
      <c r="N23" s="94"/>
      <c r="O23" s="94"/>
      <c r="P23" s="94"/>
      <c r="Q23" s="94"/>
    </row>
    <row r="24" spans="2:17" ht="17.25" customHeight="1">
      <c r="B24" s="94"/>
      <c r="C24" s="94"/>
      <c r="D24" s="94"/>
      <c r="E24" s="94"/>
      <c r="F24" s="94"/>
      <c r="G24" s="94"/>
      <c r="H24" s="94"/>
      <c r="I24" s="94"/>
      <c r="J24" s="94"/>
      <c r="K24" s="94"/>
      <c r="L24" s="94"/>
      <c r="M24" s="94"/>
      <c r="N24" s="94"/>
      <c r="O24" s="94"/>
      <c r="P24" s="94"/>
      <c r="Q24" s="94"/>
    </row>
    <row r="25" spans="2:17" ht="17.25" customHeight="1">
      <c r="B25" s="94"/>
      <c r="C25" s="150" t="s">
        <v>33</v>
      </c>
      <c r="D25" s="144">
        <f>O8</f>
        <v>2</v>
      </c>
      <c r="E25" s="94" t="s">
        <v>22</v>
      </c>
      <c r="F25" s="94" t="s">
        <v>34</v>
      </c>
      <c r="G25" s="148"/>
      <c r="H25" s="148"/>
      <c r="I25" s="149">
        <f>D6</f>
        <v>100</v>
      </c>
      <c r="J25" s="149"/>
      <c r="K25" s="149"/>
      <c r="L25" s="24" t="s">
        <v>35</v>
      </c>
      <c r="M25" s="148"/>
      <c r="N25" s="148"/>
      <c r="O25" s="94" t="s">
        <v>36</v>
      </c>
      <c r="P25" s="144">
        <f>D25*I25/(G26+K26)</f>
        <v>1.6</v>
      </c>
      <c r="Q25" s="94" t="s">
        <v>22</v>
      </c>
    </row>
    <row r="26" spans="2:17" ht="17.25" customHeight="1">
      <c r="B26" s="94"/>
      <c r="C26" s="151"/>
      <c r="D26" s="144"/>
      <c r="E26" s="94"/>
      <c r="F26" s="94"/>
      <c r="G26" s="152">
        <f>D6</f>
        <v>100</v>
      </c>
      <c r="H26" s="152"/>
      <c r="I26" s="26" t="s">
        <v>22</v>
      </c>
      <c r="J26" s="27" t="s">
        <v>37</v>
      </c>
      <c r="K26" s="145">
        <f>K6</f>
        <v>25</v>
      </c>
      <c r="L26" s="145"/>
      <c r="M26" s="145"/>
      <c r="N26" s="26" t="s">
        <v>22</v>
      </c>
      <c r="O26" s="94"/>
      <c r="P26" s="144"/>
      <c r="Q26" s="94"/>
    </row>
    <row r="27" spans="2:17" ht="17.25" customHeight="1">
      <c r="B27" s="94"/>
      <c r="C27" s="94"/>
      <c r="D27" s="94"/>
      <c r="E27" s="94"/>
      <c r="F27" s="94"/>
      <c r="G27" s="94"/>
      <c r="H27" s="94"/>
      <c r="I27" s="94"/>
      <c r="J27" s="94"/>
      <c r="K27" s="94"/>
      <c r="L27" s="94"/>
      <c r="M27" s="94"/>
      <c r="N27" s="94"/>
      <c r="O27" s="94"/>
      <c r="P27" s="94"/>
      <c r="Q27" s="94"/>
    </row>
    <row r="28" spans="2:17" ht="17.25" customHeight="1">
      <c r="B28" s="94"/>
      <c r="C28" s="146" t="s">
        <v>40</v>
      </c>
      <c r="D28" s="144">
        <f>O8</f>
        <v>2</v>
      </c>
      <c r="E28" s="94" t="s">
        <v>22</v>
      </c>
      <c r="F28" s="94" t="s">
        <v>34</v>
      </c>
      <c r="G28" s="148"/>
      <c r="H28" s="148"/>
      <c r="I28" s="149">
        <f>K6</f>
        <v>25</v>
      </c>
      <c r="J28" s="149"/>
      <c r="K28" s="149"/>
      <c r="L28" s="24" t="s">
        <v>35</v>
      </c>
      <c r="M28" s="148"/>
      <c r="N28" s="148"/>
      <c r="O28" s="94" t="s">
        <v>36</v>
      </c>
      <c r="P28" s="144">
        <f>D28*I28/(G29+K29)</f>
        <v>0.4</v>
      </c>
      <c r="Q28" s="94" t="s">
        <v>22</v>
      </c>
    </row>
    <row r="29" spans="2:17" ht="17.25" customHeight="1">
      <c r="B29" s="94"/>
      <c r="C29" s="147"/>
      <c r="D29" s="144"/>
      <c r="E29" s="94"/>
      <c r="F29" s="94"/>
      <c r="G29" s="152">
        <f>D6</f>
        <v>100</v>
      </c>
      <c r="H29" s="152"/>
      <c r="I29" s="26" t="s">
        <v>22</v>
      </c>
      <c r="J29" s="27" t="s">
        <v>37</v>
      </c>
      <c r="K29" s="145">
        <f>K6</f>
        <v>25</v>
      </c>
      <c r="L29" s="145"/>
      <c r="M29" s="145"/>
      <c r="N29" s="26" t="s">
        <v>22</v>
      </c>
      <c r="O29" s="94"/>
      <c r="P29" s="144"/>
      <c r="Q29" s="94"/>
    </row>
    <row r="30" spans="2:17" ht="17.25" customHeight="1">
      <c r="B30" s="94"/>
      <c r="C30" s="94"/>
      <c r="D30" s="94"/>
      <c r="E30" s="94"/>
      <c r="F30" s="94"/>
      <c r="G30" s="94"/>
      <c r="H30" s="94"/>
      <c r="I30" s="94"/>
      <c r="J30" s="94"/>
      <c r="K30" s="94"/>
      <c r="L30" s="94"/>
      <c r="M30" s="94"/>
      <c r="N30" s="94"/>
      <c r="O30" s="94"/>
      <c r="P30" s="94"/>
      <c r="Q30" s="94"/>
    </row>
    <row r="31" spans="2:17" ht="17.25" customHeight="1">
      <c r="B31" s="153" t="s">
        <v>41</v>
      </c>
      <c r="C31" s="154"/>
      <c r="D31" s="154"/>
      <c r="E31" s="154"/>
      <c r="F31" s="155"/>
      <c r="G31" s="156"/>
      <c r="H31" s="94"/>
      <c r="I31" s="94"/>
      <c r="J31" s="94"/>
      <c r="K31" s="94"/>
      <c r="L31" s="94"/>
      <c r="M31" s="94"/>
      <c r="N31" s="94"/>
      <c r="O31" s="94"/>
      <c r="P31" s="94"/>
      <c r="Q31" s="94"/>
    </row>
    <row r="32" spans="2:17" ht="17.25" customHeight="1">
      <c r="B32" s="94"/>
      <c r="C32" s="94"/>
      <c r="D32" s="94"/>
      <c r="E32" s="94"/>
      <c r="F32" s="94"/>
      <c r="G32" s="94"/>
      <c r="H32" s="94"/>
      <c r="I32" s="94"/>
      <c r="J32" s="94"/>
      <c r="K32" s="94"/>
      <c r="L32" s="94"/>
      <c r="M32" s="94"/>
      <c r="N32" s="94"/>
      <c r="O32" s="94"/>
      <c r="P32" s="94"/>
      <c r="Q32" s="94"/>
    </row>
    <row r="33" spans="2:17" ht="17.25" customHeight="1">
      <c r="B33" s="94"/>
      <c r="C33" s="150" t="s">
        <v>42</v>
      </c>
      <c r="D33" s="144">
        <f>O9</f>
        <v>3</v>
      </c>
      <c r="E33" s="94" t="s">
        <v>22</v>
      </c>
      <c r="F33" s="94" t="s">
        <v>34</v>
      </c>
      <c r="G33" s="148"/>
      <c r="H33" s="148"/>
      <c r="I33" s="149">
        <f>G6</f>
        <v>50</v>
      </c>
      <c r="J33" s="149"/>
      <c r="K33" s="149"/>
      <c r="L33" s="24" t="s">
        <v>35</v>
      </c>
      <c r="M33" s="148"/>
      <c r="N33" s="148"/>
      <c r="O33" s="94" t="s">
        <v>36</v>
      </c>
      <c r="P33" s="144">
        <f>D33*I33/(G34+K34)</f>
        <v>2</v>
      </c>
      <c r="Q33" s="94" t="s">
        <v>22</v>
      </c>
    </row>
    <row r="34" spans="2:17" ht="17.25" customHeight="1">
      <c r="B34" s="94"/>
      <c r="C34" s="151"/>
      <c r="D34" s="144"/>
      <c r="E34" s="94"/>
      <c r="F34" s="94"/>
      <c r="G34" s="152">
        <f>G6</f>
        <v>50</v>
      </c>
      <c r="H34" s="152"/>
      <c r="I34" s="26" t="s">
        <v>22</v>
      </c>
      <c r="J34" s="27" t="s">
        <v>37</v>
      </c>
      <c r="K34" s="145">
        <f>K6</f>
        <v>25</v>
      </c>
      <c r="L34" s="145"/>
      <c r="M34" s="145"/>
      <c r="N34" s="26" t="s">
        <v>22</v>
      </c>
      <c r="O34" s="94"/>
      <c r="P34" s="144"/>
      <c r="Q34" s="94"/>
    </row>
    <row r="35" spans="2:17" ht="17.25" customHeight="1">
      <c r="B35" s="94"/>
      <c r="C35" s="94"/>
      <c r="D35" s="94"/>
      <c r="E35" s="94"/>
      <c r="F35" s="94"/>
      <c r="G35" s="94"/>
      <c r="H35" s="94"/>
      <c r="I35" s="94"/>
      <c r="J35" s="94"/>
      <c r="K35" s="94"/>
      <c r="L35" s="94"/>
      <c r="M35" s="94"/>
      <c r="N35" s="94"/>
      <c r="O35" s="94"/>
      <c r="P35" s="94"/>
      <c r="Q35" s="94"/>
    </row>
    <row r="36" spans="2:17" ht="17.25" customHeight="1">
      <c r="B36" s="94"/>
      <c r="C36" s="146" t="s">
        <v>40</v>
      </c>
      <c r="D36" s="144">
        <f>O9</f>
        <v>3</v>
      </c>
      <c r="E36" s="94" t="s">
        <v>22</v>
      </c>
      <c r="F36" s="94" t="s">
        <v>34</v>
      </c>
      <c r="G36" s="148"/>
      <c r="H36" s="148"/>
      <c r="I36" s="149">
        <f>K6</f>
        <v>25</v>
      </c>
      <c r="J36" s="149"/>
      <c r="K36" s="149"/>
      <c r="L36" s="24" t="s">
        <v>35</v>
      </c>
      <c r="M36" s="148"/>
      <c r="N36" s="148"/>
      <c r="O36" s="94" t="s">
        <v>36</v>
      </c>
      <c r="P36" s="144">
        <f>D36*I36/(G37+K37)</f>
        <v>1</v>
      </c>
      <c r="Q36" s="94" t="s">
        <v>22</v>
      </c>
    </row>
    <row r="37" spans="2:17" ht="17.25" customHeight="1">
      <c r="B37" s="94"/>
      <c r="C37" s="147"/>
      <c r="D37" s="144"/>
      <c r="E37" s="94"/>
      <c r="F37" s="94"/>
      <c r="G37" s="152">
        <f>G6</f>
        <v>50</v>
      </c>
      <c r="H37" s="152"/>
      <c r="I37" s="26" t="s">
        <v>22</v>
      </c>
      <c r="J37" s="26" t="s">
        <v>43</v>
      </c>
      <c r="K37" s="145">
        <f>K6</f>
        <v>25</v>
      </c>
      <c r="L37" s="145"/>
      <c r="M37" s="145"/>
      <c r="N37" s="26" t="s">
        <v>22</v>
      </c>
      <c r="O37" s="94"/>
      <c r="P37" s="144"/>
      <c r="Q37" s="94"/>
    </row>
    <row r="38" spans="2:17" ht="17.25" customHeight="1">
      <c r="B38" s="94"/>
      <c r="C38" s="94"/>
      <c r="D38" s="94"/>
      <c r="E38" s="94"/>
      <c r="F38" s="94"/>
      <c r="G38" s="94"/>
      <c r="H38" s="94"/>
      <c r="I38" s="94"/>
      <c r="J38" s="94"/>
      <c r="K38" s="94"/>
      <c r="L38" s="94"/>
      <c r="M38" s="94"/>
      <c r="N38" s="94"/>
      <c r="O38" s="94"/>
      <c r="P38" s="94"/>
      <c r="Q38" s="94"/>
    </row>
    <row r="39" spans="2:17" ht="17.25" customHeight="1">
      <c r="B39" s="153" t="s">
        <v>44</v>
      </c>
      <c r="C39" s="154"/>
      <c r="D39" s="154"/>
      <c r="E39" s="154"/>
      <c r="F39" s="155"/>
      <c r="G39" s="156"/>
      <c r="H39" s="94"/>
      <c r="I39" s="94"/>
      <c r="J39" s="94"/>
      <c r="K39" s="94"/>
      <c r="L39" s="94"/>
      <c r="M39" s="94"/>
      <c r="N39" s="94"/>
      <c r="O39" s="94"/>
      <c r="P39" s="94"/>
      <c r="Q39" s="94"/>
    </row>
    <row r="40" spans="2:17" ht="17.25" customHeight="1">
      <c r="B40" s="94"/>
      <c r="C40" s="94"/>
      <c r="D40" s="94"/>
      <c r="E40" s="94"/>
      <c r="F40" s="94"/>
      <c r="G40" s="94"/>
      <c r="H40" s="94"/>
      <c r="I40" s="94"/>
      <c r="J40" s="94"/>
      <c r="K40" s="94"/>
      <c r="L40" s="94"/>
      <c r="M40" s="94"/>
      <c r="N40" s="94"/>
      <c r="O40" s="94"/>
      <c r="P40" s="94"/>
      <c r="Q40" s="94"/>
    </row>
    <row r="41" spans="2:17" ht="17.25" customHeight="1">
      <c r="B41" s="94"/>
      <c r="C41" s="150" t="s">
        <v>33</v>
      </c>
      <c r="D41" s="144">
        <f>O10</f>
        <v>5</v>
      </c>
      <c r="E41" s="94" t="s">
        <v>22</v>
      </c>
      <c r="F41" s="94" t="s">
        <v>34</v>
      </c>
      <c r="G41" s="148"/>
      <c r="H41" s="148"/>
      <c r="I41" s="149">
        <f>D6</f>
        <v>100</v>
      </c>
      <c r="J41" s="149"/>
      <c r="K41" s="149"/>
      <c r="L41" s="24" t="s">
        <v>45</v>
      </c>
      <c r="M41" s="148"/>
      <c r="N41" s="148"/>
      <c r="O41" s="94" t="s">
        <v>36</v>
      </c>
      <c r="P41" s="144">
        <f>D41*I41/(G42+I42+M42)</f>
        <v>2.8571428571428572</v>
      </c>
      <c r="Q41" s="94" t="s">
        <v>22</v>
      </c>
    </row>
    <row r="42" spans="2:17" ht="17.25" customHeight="1">
      <c r="B42" s="94"/>
      <c r="C42" s="151"/>
      <c r="D42" s="144"/>
      <c r="E42" s="94"/>
      <c r="F42" s="94"/>
      <c r="G42" s="28">
        <f>D6</f>
        <v>100</v>
      </c>
      <c r="H42" s="29" t="s">
        <v>46</v>
      </c>
      <c r="I42" s="145">
        <f>G6</f>
        <v>50</v>
      </c>
      <c r="J42" s="145"/>
      <c r="K42" s="145"/>
      <c r="L42" s="14" t="s">
        <v>46</v>
      </c>
      <c r="M42" s="28">
        <f>K6</f>
        <v>25</v>
      </c>
      <c r="N42" s="26" t="s">
        <v>22</v>
      </c>
      <c r="O42" s="94"/>
      <c r="P42" s="144"/>
      <c r="Q42" s="94"/>
    </row>
    <row r="43" spans="2:17" ht="17.25" customHeight="1">
      <c r="B43" s="94"/>
      <c r="C43" s="94"/>
      <c r="D43" s="94"/>
      <c r="E43" s="94"/>
      <c r="F43" s="94"/>
      <c r="G43" s="94"/>
      <c r="H43" s="94"/>
      <c r="I43" s="94"/>
      <c r="J43" s="94"/>
      <c r="K43" s="94"/>
      <c r="L43" s="94"/>
      <c r="M43" s="94"/>
      <c r="N43" s="94"/>
      <c r="O43" s="94"/>
      <c r="P43" s="94"/>
      <c r="Q43" s="94"/>
    </row>
    <row r="44" spans="2:17" ht="17.25" customHeight="1">
      <c r="B44" s="94"/>
      <c r="C44" s="150" t="s">
        <v>42</v>
      </c>
      <c r="D44" s="144">
        <f>O10</f>
        <v>5</v>
      </c>
      <c r="E44" s="94" t="s">
        <v>22</v>
      </c>
      <c r="F44" s="94" t="s">
        <v>34</v>
      </c>
      <c r="G44" s="148"/>
      <c r="H44" s="148"/>
      <c r="I44" s="149">
        <f>G6</f>
        <v>50</v>
      </c>
      <c r="J44" s="149"/>
      <c r="K44" s="149"/>
      <c r="L44" s="24" t="s">
        <v>45</v>
      </c>
      <c r="M44" s="148"/>
      <c r="N44" s="148"/>
      <c r="O44" s="94" t="s">
        <v>36</v>
      </c>
      <c r="P44" s="144">
        <f>D44*I44/(G45+I45+M45)</f>
        <v>1.4285714285714286</v>
      </c>
      <c r="Q44" s="94" t="s">
        <v>22</v>
      </c>
    </row>
    <row r="45" spans="2:17" ht="17.25" customHeight="1">
      <c r="B45" s="94"/>
      <c r="C45" s="151"/>
      <c r="D45" s="144"/>
      <c r="E45" s="94"/>
      <c r="F45" s="94"/>
      <c r="G45" s="28">
        <f>D6</f>
        <v>100</v>
      </c>
      <c r="H45" s="29" t="s">
        <v>46</v>
      </c>
      <c r="I45" s="145">
        <f>G6</f>
        <v>50</v>
      </c>
      <c r="J45" s="145"/>
      <c r="K45" s="145"/>
      <c r="L45" s="14" t="s">
        <v>46</v>
      </c>
      <c r="M45" s="28">
        <f>K6</f>
        <v>25</v>
      </c>
      <c r="N45" s="26" t="s">
        <v>22</v>
      </c>
      <c r="O45" s="94"/>
      <c r="P45" s="144"/>
      <c r="Q45" s="94"/>
    </row>
    <row r="46" spans="2:17" ht="17.25" customHeight="1">
      <c r="B46" s="94"/>
      <c r="C46" s="94"/>
      <c r="D46" s="94"/>
      <c r="E46" s="94"/>
      <c r="F46" s="94"/>
      <c r="G46" s="94"/>
      <c r="H46" s="94"/>
      <c r="I46" s="94"/>
      <c r="J46" s="94"/>
      <c r="K46" s="94"/>
      <c r="L46" s="94"/>
      <c r="M46" s="94"/>
      <c r="N46" s="94"/>
      <c r="O46" s="94"/>
      <c r="P46" s="94"/>
      <c r="Q46" s="94"/>
    </row>
    <row r="47" spans="2:17" ht="17.25" customHeight="1">
      <c r="B47" s="94"/>
      <c r="C47" s="146" t="s">
        <v>40</v>
      </c>
      <c r="D47" s="144">
        <f>O10</f>
        <v>5</v>
      </c>
      <c r="E47" s="94" t="s">
        <v>22</v>
      </c>
      <c r="F47" s="94" t="s">
        <v>34</v>
      </c>
      <c r="G47" s="148"/>
      <c r="H47" s="148"/>
      <c r="I47" s="149">
        <f>K6</f>
        <v>25</v>
      </c>
      <c r="J47" s="149"/>
      <c r="K47" s="149"/>
      <c r="L47" s="24" t="s">
        <v>45</v>
      </c>
      <c r="M47" s="148"/>
      <c r="N47" s="148"/>
      <c r="O47" s="94" t="s">
        <v>36</v>
      </c>
      <c r="P47" s="144">
        <f>D47*I47/(G48+I48+M48)</f>
        <v>0.7142857142857143</v>
      </c>
      <c r="Q47" s="94" t="s">
        <v>22</v>
      </c>
    </row>
    <row r="48" spans="2:17" ht="17.25" customHeight="1">
      <c r="B48" s="94"/>
      <c r="C48" s="147"/>
      <c r="D48" s="144"/>
      <c r="E48" s="94"/>
      <c r="F48" s="94"/>
      <c r="G48" s="28">
        <f>D6</f>
        <v>100</v>
      </c>
      <c r="H48" s="29" t="s">
        <v>46</v>
      </c>
      <c r="I48" s="145">
        <f>G6</f>
        <v>50</v>
      </c>
      <c r="J48" s="145"/>
      <c r="K48" s="145"/>
      <c r="L48" s="14" t="s">
        <v>46</v>
      </c>
      <c r="M48" s="28">
        <f>K6</f>
        <v>25</v>
      </c>
      <c r="N48" s="26" t="s">
        <v>22</v>
      </c>
      <c r="O48" s="94"/>
      <c r="P48" s="144"/>
      <c r="Q48" s="94"/>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０１事前協議書</vt:lpstr>
      <vt:lpstr>２別紙1</vt:lpstr>
      <vt:lpstr>２別紙1 【記入例】</vt:lpstr>
      <vt:lpstr>03別紙２</vt:lpstr>
      <vt:lpstr>０４面積按分表</vt:lpstr>
      <vt:lpstr>面積按分（記入例）</vt:lpstr>
      <vt:lpstr>'０１事前協議書'!Print_Area</vt:lpstr>
      <vt:lpstr>'03別紙２'!Print_Area</vt:lpstr>
      <vt:lpstr>'０４面積按分表'!Print_Area</vt:lpstr>
      <vt:lpstr>'２別紙1'!Print_Area</vt:lpstr>
      <vt:lpstr>'２別紙1 【記入例】'!Print_Area</vt:lpstr>
      <vt:lpstr>'面積按分（記入例）'!Print_Area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下山峻幸</cp:lastModifiedBy>
  <cp:lastPrinted>2022-07-01T09:10:44Z</cp:lastPrinted>
  <dcterms:created xsi:type="dcterms:W3CDTF">2018-05-15T00:24:54Z</dcterms:created>
  <dcterms:modified xsi:type="dcterms:W3CDTF">2024-11-29T02:09:16Z</dcterms:modified>
</cp:coreProperties>
</file>