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484\Box\【02_課所共有】08_08_雇用・人材戦略課\R08年度\企画・労働団体担当\23_外国人材の確保支援\23_02_WORK IN SAITAMA\23_02_030_更新\01_統計\"/>
    </mc:Choice>
  </mc:AlternateContent>
  <xr:revisionPtr revIDLastSave="0" documentId="13_ncr:1_{F5E55380-5B40-432B-A72A-C498FC111D7F}" xr6:coauthVersionLast="47" xr6:coauthVersionMax="47" xr10:uidLastSave="{00000000-0000-0000-0000-000000000000}"/>
  <bookViews>
    <workbookView xWindow="-105" yWindow="-16320" windowWidth="29040" windowHeight="15720" activeTab="1" xr2:uid="{195E0276-FDDA-4BAB-A88D-CE41CFA58277}"/>
  </bookViews>
  <sheets>
    <sheet name="別表一覧" sheetId="14" r:id="rId1"/>
    <sheet name="１" sheetId="8" r:id="rId2"/>
    <sheet name="２" sheetId="13" r:id="rId3"/>
    <sheet name="３" sheetId="1" r:id="rId4"/>
    <sheet name="４" sheetId="2" r:id="rId5"/>
    <sheet name="５" sheetId="6" r:id="rId6"/>
    <sheet name="６" sheetId="12" r:id="rId7"/>
    <sheet name="７" sheetId="11" r:id="rId8"/>
    <sheet name="８" sheetId="4" r:id="rId9"/>
    <sheet name="9" sheetId="17" r:id="rId10"/>
    <sheet name="１０" sheetId="7" r:id="rId11"/>
    <sheet name="１１" sheetId="16" r:id="rId12"/>
  </sheets>
  <externalReferences>
    <externalReference r:id="rId13"/>
  </externalReferences>
  <definedNames>
    <definedName name="_xlnm._FilterDatabase" localSheetId="7" hidden="1">'７'!$A$3:$F$17</definedName>
    <definedName name="_xlnm._FilterDatabase" localSheetId="9" hidden="1">'9'!$A$4:$Q$12</definedName>
    <definedName name="_xlnm.Print_Area" localSheetId="10">'１０'!$A$1:$N$19</definedName>
    <definedName name="_xlnm.Print_Area" localSheetId="2">'２'!$A$1:$N$27</definedName>
    <definedName name="_xlnm.Print_Area" localSheetId="3">'３'!$A$1:$N$23</definedName>
    <definedName name="_xlnm.Print_Area" localSheetId="4">'４'!$A$1:$O$43</definedName>
    <definedName name="_xlnm.Print_Area" localSheetId="6">'６'!$A$1:$P$37</definedName>
    <definedName name="_xlnm.Print_Area" localSheetId="7">'７'!$A$1:$H$41</definedName>
    <definedName name="_xlnm.Print_Area" localSheetId="8">'８'!$A$1:$J$9</definedName>
    <definedName name="_xlnm.Print_Area" localSheetId="9">'9'!$A$1:$T$43</definedName>
    <definedName name="_xlnm.Print_Area" localSheetId="0">別表一覧!$A$1:$K$25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8" l="1"/>
  <c r="O5" i="8"/>
  <c r="F13" i="11"/>
  <c r="D13" i="11"/>
  <c r="E15" i="17"/>
  <c r="G15" i="17"/>
  <c r="F15" i="11" l="1"/>
  <c r="F14" i="11"/>
  <c r="D15" i="11"/>
  <c r="D14" i="11"/>
  <c r="I15" i="6"/>
  <c r="J15" i="6" s="1"/>
  <c r="L14" i="12"/>
  <c r="L13" i="12"/>
  <c r="K14" i="12"/>
  <c r="S15" i="6"/>
  <c r="J14" i="2"/>
  <c r="I14" i="2"/>
  <c r="H14" i="2"/>
  <c r="G14" i="2"/>
  <c r="Q5" i="17"/>
  <c r="Q6" i="17"/>
  <c r="Q7" i="17"/>
  <c r="Q8" i="17"/>
  <c r="Q9" i="17"/>
  <c r="Q10" i="17"/>
  <c r="Q12" i="17"/>
  <c r="Q11" i="17"/>
  <c r="Q13" i="17"/>
  <c r="Q15" i="17"/>
  <c r="Q4" i="17"/>
  <c r="P14" i="17"/>
  <c r="Q14" i="17" s="1"/>
  <c r="O5" i="17"/>
  <c r="O6" i="17"/>
  <c r="O7" i="17"/>
  <c r="O8" i="17"/>
  <c r="O9" i="17"/>
  <c r="O10" i="17"/>
  <c r="O12" i="17"/>
  <c r="O11" i="17"/>
  <c r="O13" i="17"/>
  <c r="O15" i="17"/>
  <c r="O4" i="17"/>
  <c r="N14" i="17"/>
  <c r="O14" i="17" s="1"/>
  <c r="M15" i="17"/>
  <c r="M5" i="17"/>
  <c r="M6" i="17"/>
  <c r="M7" i="17"/>
  <c r="M8" i="17"/>
  <c r="M9" i="17"/>
  <c r="M10" i="17"/>
  <c r="M12" i="17"/>
  <c r="M11" i="17"/>
  <c r="M13" i="17"/>
  <c r="M4" i="17"/>
  <c r="L14" i="17"/>
  <c r="M14" i="17" s="1"/>
  <c r="H14" i="17"/>
  <c r="I14" i="17" s="1"/>
  <c r="J14" i="17"/>
  <c r="K14" i="17" s="1"/>
  <c r="K5" i="17"/>
  <c r="K6" i="17"/>
  <c r="K7" i="17"/>
  <c r="K8" i="17"/>
  <c r="K9" i="17"/>
  <c r="K10" i="17"/>
  <c r="K12" i="17"/>
  <c r="K11" i="17"/>
  <c r="K13" i="17"/>
  <c r="K15" i="17"/>
  <c r="K4" i="17"/>
  <c r="I5" i="17"/>
  <c r="I6" i="17"/>
  <c r="I7" i="17"/>
  <c r="I8" i="17"/>
  <c r="I9" i="17"/>
  <c r="I10" i="17"/>
  <c r="I12" i="17"/>
  <c r="I11" i="17"/>
  <c r="I13" i="17"/>
  <c r="I15" i="17"/>
  <c r="I4" i="17"/>
  <c r="G4" i="17"/>
  <c r="G12" i="17"/>
  <c r="G5" i="17"/>
  <c r="G6" i="17"/>
  <c r="G7" i="17"/>
  <c r="G8" i="17"/>
  <c r="G9" i="17"/>
  <c r="G10" i="17"/>
  <c r="G11" i="17"/>
  <c r="G13" i="17"/>
  <c r="F14" i="17"/>
  <c r="G14" i="17" s="1"/>
  <c r="E5" i="17"/>
  <c r="E6" i="17"/>
  <c r="E7" i="17"/>
  <c r="E8" i="17"/>
  <c r="E9" i="17"/>
  <c r="E10" i="17"/>
  <c r="E12" i="17"/>
  <c r="E11" i="17"/>
  <c r="E13" i="17"/>
  <c r="E4" i="17"/>
  <c r="D14" i="17"/>
  <c r="E14" i="17" s="1"/>
  <c r="C15" i="17"/>
  <c r="C5" i="17"/>
  <c r="C6" i="17"/>
  <c r="C7" i="17"/>
  <c r="C8" i="17"/>
  <c r="C9" i="17"/>
  <c r="C10" i="17"/>
  <c r="C12" i="17"/>
  <c r="C11" i="17"/>
  <c r="C13" i="17"/>
  <c r="C4" i="17"/>
  <c r="B14" i="17"/>
  <c r="C14" i="17" s="1"/>
  <c r="B6" i="4"/>
  <c r="B8" i="4"/>
  <c r="C17" i="11"/>
  <c r="J14" i="12"/>
  <c r="J13" i="12"/>
  <c r="H15" i="6"/>
  <c r="H14" i="6"/>
  <c r="H13" i="6"/>
  <c r="H12" i="6"/>
  <c r="H11" i="6"/>
  <c r="H10" i="6"/>
  <c r="H9" i="6"/>
  <c r="H8" i="6"/>
  <c r="H7" i="6"/>
  <c r="H6" i="6"/>
  <c r="J14" i="6"/>
  <c r="J13" i="6"/>
  <c r="J12" i="6"/>
  <c r="J11" i="6"/>
  <c r="J10" i="6"/>
  <c r="J9" i="6"/>
  <c r="J8" i="6"/>
  <c r="J7" i="6"/>
  <c r="J6" i="6"/>
  <c r="K15" i="6"/>
  <c r="N7" i="6"/>
  <c r="Q15" i="6"/>
  <c r="O15" i="6"/>
  <c r="M15" i="6"/>
  <c r="G15" i="6"/>
  <c r="T6" i="6"/>
  <c r="T7" i="6"/>
  <c r="T8" i="6"/>
  <c r="T9" i="6"/>
  <c r="T10" i="6"/>
  <c r="T11" i="6"/>
  <c r="T12" i="6"/>
  <c r="T13" i="6"/>
  <c r="T14" i="6"/>
  <c r="T15" i="6"/>
  <c r="R15" i="6"/>
  <c r="R14" i="6"/>
  <c r="R13" i="6"/>
  <c r="R12" i="6"/>
  <c r="R11" i="6"/>
  <c r="R10" i="6"/>
  <c r="R9" i="6"/>
  <c r="R8" i="6"/>
  <c r="R7" i="6"/>
  <c r="R6" i="6"/>
  <c r="P14" i="6"/>
  <c r="P13" i="6"/>
  <c r="P12" i="6"/>
  <c r="P11" i="6"/>
  <c r="P10" i="6"/>
  <c r="P9" i="6"/>
  <c r="P8" i="6"/>
  <c r="P7" i="6"/>
  <c r="P6" i="6"/>
  <c r="C6" i="4"/>
  <c r="E17" i="11"/>
  <c r="N8" i="6" l="1"/>
  <c r="L8" i="6"/>
  <c r="L9" i="6"/>
  <c r="N9" i="6"/>
  <c r="L10" i="6"/>
  <c r="N10" i="6"/>
  <c r="L11" i="6"/>
  <c r="N11" i="6"/>
  <c r="L12" i="6"/>
  <c r="N12" i="6"/>
  <c r="N13" i="6"/>
  <c r="L13" i="6"/>
  <c r="N6" i="6"/>
  <c r="L6" i="6"/>
  <c r="N14" i="6"/>
  <c r="L14" i="6"/>
  <c r="N15" i="6"/>
  <c r="L15" i="6"/>
  <c r="P15" i="6"/>
  <c r="C9" i="16" l="1"/>
  <c r="C4" i="16"/>
  <c r="J7" i="12"/>
  <c r="I14" i="12" l="1"/>
  <c r="C5" i="16"/>
  <c r="J12" i="12"/>
  <c r="J11" i="12"/>
  <c r="J10" i="12"/>
  <c r="J9" i="12"/>
  <c r="C7" i="16"/>
  <c r="J8" i="12"/>
  <c r="C11" i="16"/>
  <c r="C13" i="16"/>
  <c r="C15" i="16"/>
  <c r="C10" i="16"/>
  <c r="C14" i="16"/>
  <c r="C16" i="16"/>
  <c r="J6" i="12"/>
  <c r="C6" i="16"/>
  <c r="C8" i="16"/>
  <c r="C12" i="16"/>
  <c r="L12" i="12"/>
  <c r="L11" i="12"/>
  <c r="L10" i="12"/>
  <c r="L9" i="12"/>
  <c r="L8" i="12"/>
  <c r="L7" i="12"/>
  <c r="L6" i="12"/>
  <c r="M4" i="8"/>
  <c r="L4" i="8"/>
  <c r="K4" i="8"/>
  <c r="J4" i="8"/>
  <c r="I4" i="8"/>
  <c r="H4" i="8"/>
  <c r="G4" i="8"/>
  <c r="F4" i="8"/>
  <c r="E4" i="8"/>
  <c r="D4" i="8"/>
  <c r="C4" i="8"/>
  <c r="N5" i="8"/>
  <c r="C4" i="7"/>
  <c r="J6" i="2"/>
  <c r="J7" i="2"/>
  <c r="J8" i="2"/>
  <c r="H9" i="2"/>
  <c r="J9" i="2"/>
  <c r="J10" i="2"/>
  <c r="J11" i="2"/>
  <c r="J12" i="2"/>
  <c r="H13" i="2"/>
  <c r="J13" i="2"/>
  <c r="H12" i="2" l="1"/>
  <c r="H11" i="2"/>
  <c r="H10" i="2"/>
  <c r="H6" i="2"/>
  <c r="H8" i="2"/>
  <c r="H7" i="2"/>
  <c r="C5" i="7"/>
  <c r="C6" i="7"/>
  <c r="C7" i="7"/>
  <c r="C8" i="7"/>
  <c r="C9" i="7"/>
  <c r="C10" i="7"/>
  <c r="C11" i="7"/>
  <c r="C12" i="7"/>
  <c r="C13" i="7"/>
  <c r="C14" i="7"/>
  <c r="C15" i="7"/>
  <c r="C16" i="7"/>
  <c r="D6" i="4"/>
  <c r="F6" i="4"/>
  <c r="H6" i="4"/>
  <c r="D8" i="4"/>
  <c r="F8" i="4"/>
  <c r="H8" i="4"/>
  <c r="E6" i="4"/>
  <c r="G6" i="4"/>
  <c r="I6" i="4"/>
  <c r="C8" i="4"/>
  <c r="E8" i="4"/>
  <c r="G8" i="4"/>
  <c r="I8" i="4"/>
  <c r="F4" i="11"/>
  <c r="F5" i="11"/>
  <c r="F6" i="11"/>
  <c r="F7" i="11"/>
  <c r="F8" i="11"/>
  <c r="F10" i="11"/>
  <c r="F9" i="11"/>
  <c r="F11" i="11"/>
  <c r="F12" i="11"/>
  <c r="F16" i="11"/>
  <c r="F17" i="11"/>
  <c r="D4" i="11"/>
  <c r="D5" i="11"/>
  <c r="D6" i="11"/>
  <c r="D7" i="11"/>
  <c r="D8" i="11"/>
  <c r="D10" i="11"/>
  <c r="D9" i="11"/>
  <c r="D11" i="11"/>
  <c r="D12" i="11"/>
  <c r="D16" i="11"/>
  <c r="D17" i="11"/>
  <c r="C5" i="8"/>
  <c r="E5" i="8"/>
  <c r="G5" i="8"/>
  <c r="I5" i="8"/>
  <c r="K5" i="8"/>
  <c r="M5" i="8"/>
  <c r="D5" i="8"/>
  <c r="F5" i="8"/>
  <c r="H5" i="8"/>
  <c r="J5" i="8"/>
  <c r="L5" i="8"/>
</calcChain>
</file>

<file path=xl/sharedStrings.xml><?xml version="1.0" encoding="utf-8"?>
<sst xmlns="http://schemas.openxmlformats.org/spreadsheetml/2006/main" count="218" uniqueCount="136">
  <si>
    <t>年度</t>
    <rPh sb="0" eb="2">
      <t>ネンド</t>
    </rPh>
    <phoneticPr fontId="3"/>
  </si>
  <si>
    <t>2013(H25)</t>
    <phoneticPr fontId="3"/>
  </si>
  <si>
    <t>2014(H26)</t>
    <phoneticPr fontId="3"/>
  </si>
  <si>
    <t>2015(H27)</t>
    <phoneticPr fontId="3"/>
  </si>
  <si>
    <t>2016(H28)</t>
    <phoneticPr fontId="3"/>
  </si>
  <si>
    <t>2017(H29)</t>
    <phoneticPr fontId="3"/>
  </si>
  <si>
    <t>2018(H30)</t>
    <phoneticPr fontId="3"/>
  </si>
  <si>
    <t>2019(R1)</t>
    <phoneticPr fontId="3"/>
  </si>
  <si>
    <t>2020(R2)</t>
    <phoneticPr fontId="3"/>
  </si>
  <si>
    <t>2021(R3)</t>
    <phoneticPr fontId="3"/>
  </si>
  <si>
    <t>2022(R4)</t>
    <phoneticPr fontId="2"/>
  </si>
  <si>
    <t>2023(R5)</t>
    <phoneticPr fontId="2"/>
  </si>
  <si>
    <t>埼玉県</t>
    <rPh sb="0" eb="3">
      <t>サイタマケン</t>
    </rPh>
    <phoneticPr fontId="3"/>
  </si>
  <si>
    <t>全国</t>
    <rPh sb="0" eb="2">
      <t>ゼンコク</t>
    </rPh>
    <phoneticPr fontId="3"/>
  </si>
  <si>
    <t>2023(R5)</t>
  </si>
  <si>
    <t>その他</t>
    <rPh sb="2" eb="3">
      <t>タ</t>
    </rPh>
    <phoneticPr fontId="2"/>
  </si>
  <si>
    <t>医療、福祉</t>
    <phoneticPr fontId="10"/>
  </si>
  <si>
    <t>教育、学習支援業</t>
    <phoneticPr fontId="10"/>
  </si>
  <si>
    <t>宿泊業、飲食サービス業</t>
    <rPh sb="4" eb="6">
      <t>インショク</t>
    </rPh>
    <rPh sb="10" eb="11">
      <t>ギョウ</t>
    </rPh>
    <phoneticPr fontId="10"/>
  </si>
  <si>
    <t>卸売業、小売業</t>
    <rPh sb="1" eb="2">
      <t>ウ</t>
    </rPh>
    <rPh sb="2" eb="3">
      <t>ギョウ</t>
    </rPh>
    <phoneticPr fontId="9"/>
  </si>
  <si>
    <t>情報通信業</t>
  </si>
  <si>
    <t>製造業</t>
  </si>
  <si>
    <t>建設業</t>
  </si>
  <si>
    <t>全産業計</t>
    <rPh sb="3" eb="4">
      <t>ケイ</t>
    </rPh>
    <phoneticPr fontId="10"/>
  </si>
  <si>
    <t>割合</t>
    <rPh sb="0" eb="2">
      <t>ワリアイ</t>
    </rPh>
    <phoneticPr fontId="2"/>
  </si>
  <si>
    <t>埼玉県</t>
    <rPh sb="0" eb="3">
      <t>サイタマケン</t>
    </rPh>
    <phoneticPr fontId="2"/>
  </si>
  <si>
    <t>全国</t>
    <rPh sb="0" eb="2">
      <t>ゼンコク</t>
    </rPh>
    <phoneticPr fontId="2"/>
  </si>
  <si>
    <t>全体</t>
    <rPh sb="0" eb="2">
      <t>ゼンタイ</t>
    </rPh>
    <phoneticPr fontId="2"/>
  </si>
  <si>
    <t>身分に基づく在留資格（永住者・配偶者等）</t>
    <rPh sb="0" eb="2">
      <t>ミブン</t>
    </rPh>
    <rPh sb="3" eb="4">
      <t>モト</t>
    </rPh>
    <rPh sb="6" eb="8">
      <t>ザイリュウ</t>
    </rPh>
    <rPh sb="8" eb="10">
      <t>シカク</t>
    </rPh>
    <rPh sb="11" eb="13">
      <t>エイジュウ</t>
    </rPh>
    <rPh sb="13" eb="14">
      <t>シャ</t>
    </rPh>
    <rPh sb="15" eb="18">
      <t>ハイグウシャ</t>
    </rPh>
    <rPh sb="18" eb="19">
      <t>トウ</t>
    </rPh>
    <phoneticPr fontId="2"/>
  </si>
  <si>
    <t>資格外活動
（主に留学生の
アルバイト）</t>
    <rPh sb="0" eb="2">
      <t>シカク</t>
    </rPh>
    <rPh sb="2" eb="3">
      <t>ガイ</t>
    </rPh>
    <rPh sb="3" eb="5">
      <t>カツドウ</t>
    </rPh>
    <rPh sb="7" eb="8">
      <t>オモ</t>
    </rPh>
    <rPh sb="9" eb="11">
      <t>リュウガク</t>
    </rPh>
    <rPh sb="11" eb="12">
      <t>セイ</t>
    </rPh>
    <phoneticPr fontId="2"/>
  </si>
  <si>
    <t>専門的・技術的分野の在留資格</t>
    <rPh sb="0" eb="3">
      <t>センモンテキ</t>
    </rPh>
    <rPh sb="4" eb="7">
      <t>ギジュツテキ</t>
    </rPh>
    <rPh sb="7" eb="9">
      <t>ブンヤ</t>
    </rPh>
    <rPh sb="10" eb="12">
      <t>ザイリュウ</t>
    </rPh>
    <rPh sb="12" eb="14">
      <t>シカク</t>
    </rPh>
    <phoneticPr fontId="2"/>
  </si>
  <si>
    <t>技能実習</t>
    <rPh sb="0" eb="2">
      <t>ギノウ</t>
    </rPh>
    <rPh sb="2" eb="4">
      <t>ジッシュウ</t>
    </rPh>
    <phoneticPr fontId="2"/>
  </si>
  <si>
    <t>特定活動</t>
    <rPh sb="0" eb="2">
      <t>トクテイ</t>
    </rPh>
    <rPh sb="2" eb="4">
      <t>カツドウ</t>
    </rPh>
    <phoneticPr fontId="2"/>
  </si>
  <si>
    <t>うち　技術・
人文・国際業務</t>
    <rPh sb="3" eb="5">
      <t>ギジュツ</t>
    </rPh>
    <rPh sb="7" eb="9">
      <t>ジンブン</t>
    </rPh>
    <rPh sb="10" eb="12">
      <t>コクサイ</t>
    </rPh>
    <rPh sb="12" eb="14">
      <t>ギョウム</t>
    </rPh>
    <phoneticPr fontId="2"/>
  </si>
  <si>
    <t>うち　特定技能</t>
    <rPh sb="3" eb="5">
      <t>トクテイ</t>
    </rPh>
    <rPh sb="5" eb="7">
      <t>ギノウ</t>
    </rPh>
    <phoneticPr fontId="2"/>
  </si>
  <si>
    <t>埼玉</t>
    <rPh sb="0" eb="2">
      <t>サイタマ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</si>
  <si>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</si>
  <si>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</si>
  <si>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卸売業、小売業</t>
    <rPh sb="0" eb="3">
      <t>オロシウリギョウ</t>
    </rPh>
    <rPh sb="4" eb="7">
      <t>コウリギョウ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</si>
  <si>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</si>
  <si>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医療、福祉</t>
    <rPh sb="0" eb="2">
      <t>イリョウ</t>
    </rPh>
    <rPh sb="3" eb="5">
      <t>フクシ</t>
    </rPh>
    <phoneticPr fontId="2"/>
  </si>
  <si>
    <t>ベトナム</t>
  </si>
  <si>
    <t>フィリピン</t>
    <phoneticPr fontId="2"/>
  </si>
  <si>
    <t>ネパール</t>
  </si>
  <si>
    <t>韓国</t>
    <rPh sb="0" eb="2">
      <t>カンコク</t>
    </rPh>
    <phoneticPr fontId="2"/>
  </si>
  <si>
    <t>ミャンマー</t>
    <phoneticPr fontId="2"/>
  </si>
  <si>
    <t>タイ</t>
    <phoneticPr fontId="2"/>
  </si>
  <si>
    <t>合計</t>
    <rPh sb="0" eb="2">
      <t>ゴウケイ</t>
    </rPh>
    <phoneticPr fontId="2"/>
  </si>
  <si>
    <t>（単位：人）</t>
    <rPh sb="1" eb="3">
      <t>タンイ</t>
    </rPh>
    <rPh sb="4" eb="5">
      <t>ニン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</si>
  <si>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</si>
  <si>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</si>
  <si>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</si>
  <si>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</si>
  <si>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</si>
  <si>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</si>
  <si>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</si>
  <si>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対前年増加率</t>
    <rPh sb="0" eb="1">
      <t>タイ</t>
    </rPh>
    <rPh sb="1" eb="3">
      <t>ゼンネン</t>
    </rPh>
    <rPh sb="3" eb="5">
      <t>ゾウカ</t>
    </rPh>
    <rPh sb="5" eb="6">
      <t>リツ</t>
    </rPh>
    <phoneticPr fontId="2"/>
  </si>
  <si>
    <t>外国人労働者総数</t>
    <rPh sb="0" eb="2">
      <t>ガイコク</t>
    </rPh>
    <rPh sb="2" eb="3">
      <t>ジン</t>
    </rPh>
    <rPh sb="3" eb="6">
      <t>ロウドウシャ</t>
    </rPh>
    <rPh sb="6" eb="8">
      <t>ソウスウ</t>
    </rPh>
    <phoneticPr fontId="2"/>
  </si>
  <si>
    <t>情報通信業</t>
    <rPh sb="0" eb="2">
      <t>ジョウホウ</t>
    </rPh>
    <rPh sb="2" eb="5">
      <t>ツウシンギョウ</t>
    </rPh>
    <phoneticPr fontId="2"/>
  </si>
  <si>
    <t>教育、学習支援業</t>
    <rPh sb="0" eb="2">
      <t>キョウイク</t>
    </rPh>
    <rPh sb="3" eb="5">
      <t>ガクシュウ</t>
    </rPh>
    <rPh sb="5" eb="8">
      <t>シエンギョウ</t>
    </rPh>
    <phoneticPr fontId="2"/>
  </si>
  <si>
    <r>
      <t>サービス業</t>
    </r>
    <r>
      <rPr>
        <b/>
        <sz val="10"/>
        <rFont val="游ゴシック"/>
        <family val="3"/>
        <charset val="128"/>
      </rPr>
      <t>（他に分類されないもの）</t>
    </r>
    <rPh sb="4" eb="5">
      <t>ギョウ</t>
    </rPh>
    <rPh sb="6" eb="7">
      <t>ホカ</t>
    </rPh>
    <rPh sb="8" eb="10">
      <t>ブンルイ</t>
    </rPh>
    <phoneticPr fontId="2"/>
  </si>
  <si>
    <t>外国人労働者数</t>
    <rPh sb="0" eb="2">
      <t>ガイコク</t>
    </rPh>
    <rPh sb="2" eb="3">
      <t>ジン</t>
    </rPh>
    <rPh sb="3" eb="6">
      <t>ロウドウシャ</t>
    </rPh>
    <rPh sb="6" eb="7">
      <t>スウ</t>
    </rPh>
    <phoneticPr fontId="2"/>
  </si>
  <si>
    <t>外国人雇用事業所数</t>
    <rPh sb="0" eb="2">
      <t>ガイコク</t>
    </rPh>
    <rPh sb="2" eb="3">
      <t>ジン</t>
    </rPh>
    <rPh sb="3" eb="5">
      <t>コヨウ</t>
    </rPh>
    <rPh sb="5" eb="8">
      <t>ジギョウショ</t>
    </rPh>
    <rPh sb="8" eb="9">
      <t>スウ</t>
    </rPh>
    <phoneticPr fontId="2"/>
  </si>
  <si>
    <t>人数</t>
    <rPh sb="0" eb="2">
      <t>ニンズウ</t>
    </rPh>
    <phoneticPr fontId="2"/>
  </si>
  <si>
    <t>総計</t>
    <rPh sb="0" eb="2">
      <t>ソウケイ</t>
    </rPh>
    <phoneticPr fontId="2"/>
  </si>
  <si>
    <t>川口</t>
    <rPh sb="0" eb="2">
      <t>カワグチ</t>
    </rPh>
    <phoneticPr fontId="3"/>
  </si>
  <si>
    <t>熊谷・本庄</t>
    <rPh sb="0" eb="2">
      <t>クマガヤ</t>
    </rPh>
    <rPh sb="3" eb="5">
      <t>ホンジョウ</t>
    </rPh>
    <phoneticPr fontId="3"/>
  </si>
  <si>
    <t>大宮</t>
    <rPh sb="0" eb="2">
      <t>オオミヤ</t>
    </rPh>
    <phoneticPr fontId="3"/>
  </si>
  <si>
    <t>川越・東松山</t>
    <rPh sb="0" eb="2">
      <t>カワゴエ</t>
    </rPh>
    <rPh sb="3" eb="6">
      <t>ヒガシマツヤマ</t>
    </rPh>
    <phoneticPr fontId="3"/>
  </si>
  <si>
    <t>浦和</t>
    <rPh sb="0" eb="2">
      <t>ウラワ</t>
    </rPh>
    <phoneticPr fontId="3"/>
  </si>
  <si>
    <t>所沢・飯能</t>
    <rPh sb="0" eb="2">
      <t>トコロザワ</t>
    </rPh>
    <rPh sb="3" eb="5">
      <t>ハンノウ</t>
    </rPh>
    <phoneticPr fontId="3"/>
  </si>
  <si>
    <t>秩父</t>
    <rPh sb="0" eb="2">
      <t>チチブ</t>
    </rPh>
    <phoneticPr fontId="3"/>
  </si>
  <si>
    <t>春日部</t>
    <rPh sb="0" eb="3">
      <t>カスカベ</t>
    </rPh>
    <phoneticPr fontId="3"/>
  </si>
  <si>
    <t>行田</t>
    <rPh sb="0" eb="2">
      <t>ギョウダ</t>
    </rPh>
    <phoneticPr fontId="3"/>
  </si>
  <si>
    <t>草加</t>
    <rPh sb="0" eb="2">
      <t>ソウカ</t>
    </rPh>
    <phoneticPr fontId="3"/>
  </si>
  <si>
    <t>朝霞</t>
    <rPh sb="0" eb="2">
      <t>アサカ</t>
    </rPh>
    <phoneticPr fontId="3"/>
  </si>
  <si>
    <t>越谷</t>
    <rPh sb="0" eb="2">
      <t>コシガヤ</t>
    </rPh>
    <phoneticPr fontId="3"/>
  </si>
  <si>
    <t>2012(H24)</t>
    <phoneticPr fontId="3"/>
  </si>
  <si>
    <t>在留外国人数</t>
    <rPh sb="0" eb="2">
      <t>ザイリュウ</t>
    </rPh>
    <rPh sb="2" eb="4">
      <t>ガイコク</t>
    </rPh>
    <rPh sb="4" eb="5">
      <t>ジン</t>
    </rPh>
    <rPh sb="5" eb="6">
      <t>スウ</t>
    </rPh>
    <phoneticPr fontId="3"/>
  </si>
  <si>
    <t>人口に占める在留外国人の割合</t>
    <rPh sb="0" eb="2">
      <t>ジンコウ</t>
    </rPh>
    <rPh sb="3" eb="4">
      <t>シ</t>
    </rPh>
    <rPh sb="6" eb="8">
      <t>ザイリュウ</t>
    </rPh>
    <rPh sb="8" eb="10">
      <t>ガイコク</t>
    </rPh>
    <rPh sb="10" eb="11">
      <t>ジン</t>
    </rPh>
    <rPh sb="12" eb="14">
      <t>ワリアイ</t>
    </rPh>
    <phoneticPr fontId="2"/>
  </si>
  <si>
    <t>外国人労働者総数</t>
    <rPh sb="0" eb="3">
      <t>ガイコクジン</t>
    </rPh>
    <rPh sb="3" eb="6">
      <t>ロウドウシャ</t>
    </rPh>
    <rPh sb="6" eb="8">
      <t>ソウスウ</t>
    </rPh>
    <phoneticPr fontId="2"/>
  </si>
  <si>
    <t>中国（香港、マカオを含む）</t>
    <rPh sb="0" eb="2">
      <t>チュウゴク</t>
    </rPh>
    <phoneticPr fontId="2"/>
  </si>
  <si>
    <t>フィリピン</t>
  </si>
  <si>
    <t>ネパール</t>
    <phoneticPr fontId="18"/>
  </si>
  <si>
    <t>インドネシア</t>
    <phoneticPr fontId="2"/>
  </si>
  <si>
    <t>韓国</t>
    <rPh sb="0" eb="2">
      <t>カンコク</t>
    </rPh>
    <phoneticPr fontId="18"/>
  </si>
  <si>
    <t>ミャンマー</t>
    <phoneticPr fontId="18"/>
  </si>
  <si>
    <t>１.在留外国人数及び人口に占める在留外国人の割合（埼玉県）</t>
  </si>
  <si>
    <t>２.外国人労働者数の推移（全国・埼玉県）</t>
  </si>
  <si>
    <t>３.外国人雇用事業所数の推移（全国・埼玉県）</t>
  </si>
  <si>
    <t>５.主な産業別外国人労働者数の対前年増加率の推移（埼玉県）</t>
  </si>
  <si>
    <t>６.産業別外国人雇用事業所数（全国・埼玉県）</t>
  </si>
  <si>
    <t>７.国籍別外国人労働者の割合（全国・埼玉県）</t>
  </si>
  <si>
    <t>８.在留資格別外国人労働者数（全国・埼玉県）</t>
  </si>
  <si>
    <t>11.地域別外国人雇用事業所数（埼玉県）</t>
  </si>
  <si>
    <t>WORK IN SAITAMA 各統計情報（EXCEL版）</t>
    <rPh sb="16" eb="17">
      <t>カク</t>
    </rPh>
    <rPh sb="17" eb="19">
      <t>トウケイ</t>
    </rPh>
    <rPh sb="19" eb="21">
      <t>ジョウホウ</t>
    </rPh>
    <rPh sb="27" eb="28">
      <t>ハン</t>
    </rPh>
    <phoneticPr fontId="10"/>
  </si>
  <si>
    <t>G７等</t>
    <rPh sb="2" eb="3">
      <t>トウ</t>
    </rPh>
    <phoneticPr fontId="2"/>
  </si>
  <si>
    <t>-</t>
    <phoneticPr fontId="2"/>
  </si>
  <si>
    <t>埼玉県(割合）</t>
    <rPh sb="0" eb="3">
      <t>サイタマケン</t>
    </rPh>
    <rPh sb="4" eb="6">
      <t>ワリアイ</t>
    </rPh>
    <phoneticPr fontId="2"/>
  </si>
  <si>
    <t>全国(割合）</t>
    <rPh sb="0" eb="2">
      <t>ゼンコク</t>
    </rPh>
    <phoneticPr fontId="2"/>
  </si>
  <si>
    <t>イ　専門的技術的分野</t>
    <rPh sb="2" eb="5">
      <t>センモンテキ</t>
    </rPh>
    <rPh sb="5" eb="8">
      <t>ギジュツテキ</t>
    </rPh>
    <rPh sb="8" eb="10">
      <t>ブンヤ</t>
    </rPh>
    <phoneticPr fontId="2"/>
  </si>
  <si>
    <t>ウ　特定活動</t>
    <rPh sb="2" eb="4">
      <t>トクテイ</t>
    </rPh>
    <rPh sb="4" eb="6">
      <t>カツドウ</t>
    </rPh>
    <phoneticPr fontId="2"/>
  </si>
  <si>
    <t>エ　技能実習</t>
    <rPh sb="2" eb="4">
      <t>ギノウ</t>
    </rPh>
    <rPh sb="4" eb="6">
      <t>ジッシュウ</t>
    </rPh>
    <phoneticPr fontId="2"/>
  </si>
  <si>
    <t>中国(香港・マカオを含む）</t>
    <rPh sb="0" eb="2">
      <t>チュウゴク</t>
    </rPh>
    <rPh sb="3" eb="5">
      <t>ホンコン</t>
    </rPh>
    <rPh sb="10" eb="11">
      <t>フク</t>
    </rPh>
    <phoneticPr fontId="2"/>
  </si>
  <si>
    <t>10.地域別外国人労働者数（埼玉県）</t>
    <phoneticPr fontId="2"/>
  </si>
  <si>
    <t>４.産業別外国人労働者数（全国・埼玉県）</t>
    <phoneticPr fontId="2"/>
  </si>
  <si>
    <t>2024(R6)</t>
    <phoneticPr fontId="2"/>
  </si>
  <si>
    <t>ブラジル</t>
    <phoneticPr fontId="2"/>
  </si>
  <si>
    <t>スリランカ</t>
    <phoneticPr fontId="2"/>
  </si>
  <si>
    <t>令和6年</t>
    <rPh sb="0" eb="2">
      <t>レイワ</t>
    </rPh>
    <rPh sb="3" eb="4">
      <t>ネン</t>
    </rPh>
    <phoneticPr fontId="2"/>
  </si>
  <si>
    <r>
      <t>サービス業</t>
    </r>
    <r>
      <rPr>
        <b/>
        <sz val="8"/>
        <rFont val="游ゴシック"/>
        <family val="3"/>
        <charset val="128"/>
      </rPr>
      <t>（他に分類されないもの）</t>
    </r>
    <rPh sb="6" eb="7">
      <t>タ</t>
    </rPh>
    <rPh sb="8" eb="10">
      <t>ブンルイ</t>
    </rPh>
    <phoneticPr fontId="9"/>
  </si>
  <si>
    <t>人口(翌年1月1日）</t>
    <rPh sb="0" eb="2">
      <t>ジンコウ</t>
    </rPh>
    <rPh sb="3" eb="5">
      <t>ヨクネン</t>
    </rPh>
    <rPh sb="6" eb="7">
      <t>ガツ</t>
    </rPh>
    <rPh sb="8" eb="9">
      <t>ニチ</t>
    </rPh>
    <phoneticPr fontId="3"/>
  </si>
  <si>
    <t>2025(R7)</t>
    <phoneticPr fontId="2"/>
  </si>
  <si>
    <t>４.産業別外国人労働者数（全国・埼玉県）</t>
    <rPh sb="13" eb="15">
      <t>ゼンコク</t>
    </rPh>
    <rPh sb="16" eb="19">
      <t>サイタマケン</t>
    </rPh>
    <phoneticPr fontId="2"/>
  </si>
  <si>
    <t>令和7年</t>
    <rPh sb="0" eb="2">
      <t>レイワ</t>
    </rPh>
    <rPh sb="3" eb="4">
      <t>ネン</t>
    </rPh>
    <phoneticPr fontId="2"/>
  </si>
  <si>
    <t>▲3.3%</t>
    <phoneticPr fontId="2"/>
  </si>
  <si>
    <t>全国(割合)</t>
    <rPh sb="0" eb="2">
      <t>ゼンコク</t>
    </rPh>
    <rPh sb="3" eb="5">
      <t>ワリアイ</t>
    </rPh>
    <phoneticPr fontId="2"/>
  </si>
  <si>
    <t>埼玉県(割合)</t>
    <rPh sb="0" eb="3">
      <t>サイタマケン</t>
    </rPh>
    <rPh sb="4" eb="6">
      <t>ワリアイ</t>
    </rPh>
    <phoneticPr fontId="2"/>
  </si>
  <si>
    <t>うち技術・人文知識・国際業務</t>
    <rPh sb="2" eb="4">
      <t>ギジュツ</t>
    </rPh>
    <rPh sb="5" eb="9">
      <t>ジンブンチシキ</t>
    </rPh>
    <rPh sb="10" eb="14">
      <t>コクサイギョウム</t>
    </rPh>
    <phoneticPr fontId="2"/>
  </si>
  <si>
    <t>うち特定技能</t>
    <rPh sb="2" eb="4">
      <t>トクテイ</t>
    </rPh>
    <rPh sb="4" eb="6">
      <t>ギノウ</t>
    </rPh>
    <phoneticPr fontId="2"/>
  </si>
  <si>
    <t>オ　身分に基づく在留資格</t>
    <rPh sb="2" eb="4">
      <t>ミブン</t>
    </rPh>
    <rPh sb="5" eb="6">
      <t>モト</t>
    </rPh>
    <rPh sb="8" eb="12">
      <t>ザイリュウシカク</t>
    </rPh>
    <phoneticPr fontId="2"/>
  </si>
  <si>
    <r>
      <t xml:space="preserve">ア </t>
    </r>
    <r>
      <rPr>
        <sz val="8"/>
        <color theme="1"/>
        <rFont val="游ゴシック"/>
        <family val="3"/>
        <charset val="128"/>
        <scheme val="minor"/>
      </rPr>
      <t>資格外活動
（主に留学生のアルバイト</t>
    </r>
    <r>
      <rPr>
        <sz val="11"/>
        <color theme="1"/>
        <rFont val="游ゴシック"/>
        <family val="2"/>
        <charset val="128"/>
        <scheme val="minor"/>
      </rPr>
      <t>)</t>
    </r>
    <rPh sb="2" eb="4">
      <t>シカク</t>
    </rPh>
    <rPh sb="4" eb="5">
      <t>ガイ</t>
    </rPh>
    <rPh sb="5" eb="7">
      <t>カツドウ</t>
    </rPh>
    <rPh sb="9" eb="10">
      <t>オモ</t>
    </rPh>
    <rPh sb="11" eb="14">
      <t>リュウガクセイ</t>
    </rPh>
    <phoneticPr fontId="2"/>
  </si>
  <si>
    <t>９.在留資格・国籍別外国人労働者の割合（埼玉県）</t>
    <phoneticPr fontId="2"/>
  </si>
  <si>
    <t>全国（割合）</t>
    <rPh sb="0" eb="2">
      <t>ゼンコク</t>
    </rPh>
    <rPh sb="3" eb="5">
      <t>ワリアイ</t>
    </rPh>
    <phoneticPr fontId="2"/>
  </si>
  <si>
    <t>埼玉県（割合）</t>
    <rPh sb="0" eb="3">
      <t>サイタマケン</t>
    </rPh>
    <rPh sb="4" eb="6">
      <t>ワリアイ</t>
    </rPh>
    <phoneticPr fontId="2"/>
  </si>
  <si>
    <t>全産業計</t>
    <rPh sb="0" eb="4">
      <t>ゼンサンギョウケイ</t>
    </rPh>
    <phoneticPr fontId="2"/>
  </si>
  <si>
    <t>サービス業(他に分類されないもの)</t>
    <rPh sb="6" eb="7">
      <t>タ</t>
    </rPh>
    <rPh sb="8" eb="10">
      <t>ブンルイ</t>
    </rPh>
    <phoneticPr fontId="9"/>
  </si>
  <si>
    <t>インド</t>
    <phoneticPr fontId="2"/>
  </si>
  <si>
    <t>ペルー</t>
    <phoneticPr fontId="2"/>
  </si>
  <si>
    <t>２.外国人労働者数の推移（全国・埼玉県）</t>
    <phoneticPr fontId="2"/>
  </si>
  <si>
    <t>３.外国人雇用事業所数の推移（全国・埼玉県）</t>
    <phoneticPr fontId="2"/>
  </si>
  <si>
    <t>５.主な産業別外国人労働者数の対前年増加率の推移（埼玉県）</t>
    <phoneticPr fontId="2"/>
  </si>
  <si>
    <t>６.産業別外国人雇用事業所数（全国・埼玉県）</t>
    <phoneticPr fontId="2"/>
  </si>
  <si>
    <t>７.国籍別外国人労働者の割合（全国・埼玉県）</t>
    <phoneticPr fontId="2"/>
  </si>
  <si>
    <t>８.在留資格別外国人労働者数（全国・埼玉県）</t>
    <phoneticPr fontId="2"/>
  </si>
  <si>
    <t>11.地域別外国人雇用事業所数（埼玉県）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</si>
</sst>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\(0.0%\)"/>
    <numFmt numFmtId="179" formatCode="0.000%"/>
  </numFmts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游ゴシック"/>
      <family val="3"/>
      <charset val="128"/>
      <scheme val="minor"/>
    </font>
    <font>
      <sz val="11"/>
      <name val="MS PGothic"/>
      <family val="3"/>
      <charset val="128"/>
    </font>
    <font>
      <b/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sz val="6"/>
      <name val="ＭＳ Ｐゴシック"/>
      <family val="3"/>
      <charset val="128"/>
    </font>
    <font>
      <sz val="6"/>
      <name val="MS PGothic"/>
      <family val="3"/>
      <charset val="128"/>
    </font>
    <font>
      <b/>
      <sz val="1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name val="游ゴシック"/>
      <family val="3"/>
      <charset val="128"/>
    </font>
    <font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明朝"/>
      <family val="3"/>
      <charset val="128"/>
    </font>
    <font>
      <b/>
      <sz val="10.5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20"/>
      <color theme="1"/>
      <name val="游ゴシック"/>
      <family val="3"/>
      <charset val="128"/>
    </font>
    <font>
      <sz val="16"/>
      <name val="游ゴシック"/>
      <family val="3"/>
      <charset val="128"/>
    </font>
    <font>
      <sz val="16"/>
      <color rgb="FFFF0000"/>
      <name val="ＭＳ 明朝"/>
      <family val="1"/>
      <charset val="128"/>
    </font>
    <font>
      <sz val="11"/>
      <name val="明朝"/>
      <family val="3"/>
      <charset val="128"/>
    </font>
    <font>
      <sz val="16"/>
      <name val="ＭＳ ゴシック"/>
      <family val="3"/>
      <charset val="128"/>
    </font>
    <font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8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/>
    <xf numFmtId="0" fontId="33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>
      <alignment vertical="center"/>
    </xf>
    <xf numFmtId="0" fontId="4" fillId="0" borderId="0" xfId="0" applyFont="1">
      <alignment vertical="center"/>
    </xf>
    <xf numFmtId="177" fontId="6" fillId="0" borderId="4" xfId="2" applyNumberFormat="1" applyFont="1" applyFill="1" applyBorder="1" applyAlignment="1">
      <alignment horizontal="right" vertical="center"/>
    </xf>
    <xf numFmtId="176" fontId="6" fillId="0" borderId="5" xfId="2" applyNumberFormat="1" applyFont="1" applyFill="1" applyBorder="1" applyAlignment="1">
      <alignment horizontal="right" vertical="center"/>
    </xf>
    <xf numFmtId="177" fontId="6" fillId="0" borderId="5" xfId="2" applyNumberFormat="1" applyFont="1" applyFill="1" applyBorder="1" applyAlignment="1">
      <alignment horizontal="right" vertical="center"/>
    </xf>
    <xf numFmtId="49" fontId="7" fillId="0" borderId="10" xfId="0" applyNumberFormat="1" applyFont="1" applyBorder="1">
      <alignment vertical="center"/>
    </xf>
    <xf numFmtId="49" fontId="7" fillId="0" borderId="12" xfId="0" applyNumberFormat="1" applyFont="1" applyBorder="1">
      <alignment vertical="center"/>
    </xf>
    <xf numFmtId="0" fontId="12" fillId="2" borderId="22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top" wrapText="1"/>
    </xf>
    <xf numFmtId="176" fontId="0" fillId="0" borderId="23" xfId="0" applyNumberFormat="1" applyBorder="1">
      <alignment vertical="center"/>
    </xf>
    <xf numFmtId="178" fontId="0" fillId="0" borderId="21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1" xfId="0" applyBorder="1" applyAlignment="1">
      <alignment horizontal="left" vertical="center" wrapText="1"/>
    </xf>
    <xf numFmtId="0" fontId="0" fillId="0" borderId="3" xfId="0" applyBorder="1">
      <alignment vertical="center"/>
    </xf>
    <xf numFmtId="177" fontId="0" fillId="0" borderId="3" xfId="0" applyNumberFormat="1" applyBorder="1">
      <alignment vertical="center"/>
    </xf>
    <xf numFmtId="0" fontId="7" fillId="0" borderId="0" xfId="4" applyFont="1">
      <alignment vertical="center"/>
    </xf>
    <xf numFmtId="0" fontId="14" fillId="0" borderId="0" xfId="4" applyFont="1">
      <alignment vertical="center"/>
    </xf>
    <xf numFmtId="0" fontId="14" fillId="0" borderId="0" xfId="4" applyFont="1" applyAlignment="1">
      <alignment horizontal="right" vertical="center"/>
    </xf>
    <xf numFmtId="0" fontId="14" fillId="0" borderId="25" xfId="4" applyFont="1" applyBorder="1">
      <alignment vertical="center"/>
    </xf>
    <xf numFmtId="0" fontId="14" fillId="0" borderId="26" xfId="4" applyFont="1" applyBorder="1">
      <alignment vertical="center"/>
    </xf>
    <xf numFmtId="0" fontId="13" fillId="0" borderId="28" xfId="4" applyFont="1" applyBorder="1" applyAlignment="1">
      <alignment horizontal="center" vertical="center"/>
    </xf>
    <xf numFmtId="0" fontId="13" fillId="0" borderId="29" xfId="4" applyFont="1" applyBorder="1" applyAlignment="1">
      <alignment horizontal="center" vertical="center"/>
    </xf>
    <xf numFmtId="0" fontId="6" fillId="0" borderId="30" xfId="4" applyFont="1" applyBorder="1" applyAlignment="1">
      <alignment horizontal="left" vertical="center" indent="1"/>
    </xf>
    <xf numFmtId="38" fontId="7" fillId="0" borderId="31" xfId="5" applyFont="1" applyFill="1" applyBorder="1" applyAlignment="1">
      <alignment horizontal="right" vertical="center"/>
    </xf>
    <xf numFmtId="177" fontId="8" fillId="0" borderId="31" xfId="6" applyNumberFormat="1" applyFont="1" applyFill="1" applyBorder="1" applyAlignment="1">
      <alignment vertical="center"/>
    </xf>
    <xf numFmtId="177" fontId="8" fillId="0" borderId="32" xfId="6" applyNumberFormat="1" applyFont="1" applyFill="1" applyBorder="1" applyAlignment="1">
      <alignment vertical="center"/>
    </xf>
    <xf numFmtId="0" fontId="6" fillId="0" borderId="0" xfId="4" applyFont="1">
      <alignment vertical="center"/>
    </xf>
    <xf numFmtId="0" fontId="6" fillId="3" borderId="33" xfId="4" applyFont="1" applyFill="1" applyBorder="1" applyAlignment="1">
      <alignment horizontal="left" vertical="center" indent="1"/>
    </xf>
    <xf numFmtId="38" fontId="7" fillId="3" borderId="0" xfId="5" applyFont="1" applyFill="1" applyBorder="1" applyAlignment="1">
      <alignment horizontal="right" vertical="center"/>
    </xf>
    <xf numFmtId="177" fontId="8" fillId="3" borderId="0" xfId="6" applyNumberFormat="1" applyFont="1" applyFill="1" applyBorder="1" applyAlignment="1">
      <alignment vertical="center"/>
    </xf>
    <xf numFmtId="177" fontId="8" fillId="3" borderId="0" xfId="6" applyNumberFormat="1" applyFont="1" applyFill="1" applyBorder="1" applyAlignment="1">
      <alignment horizontal="right" vertical="center"/>
    </xf>
    <xf numFmtId="177" fontId="8" fillId="3" borderId="34" xfId="6" applyNumberFormat="1" applyFont="1" applyFill="1" applyBorder="1" applyAlignment="1">
      <alignment vertical="center"/>
    </xf>
    <xf numFmtId="0" fontId="6" fillId="0" borderId="33" xfId="4" applyFont="1" applyBorder="1" applyAlignment="1">
      <alignment horizontal="left" vertical="center" indent="1"/>
    </xf>
    <xf numFmtId="38" fontId="7" fillId="0" borderId="0" xfId="5" applyFont="1" applyFill="1" applyBorder="1" applyAlignment="1">
      <alignment horizontal="right" vertical="center"/>
    </xf>
    <xf numFmtId="177" fontId="8" fillId="0" borderId="0" xfId="6" applyNumberFormat="1" applyFont="1" applyFill="1" applyBorder="1" applyAlignment="1">
      <alignment vertical="center"/>
    </xf>
    <xf numFmtId="177" fontId="8" fillId="0" borderId="34" xfId="6" applyNumberFormat="1" applyFont="1" applyFill="1" applyBorder="1" applyAlignment="1">
      <alignment vertical="center"/>
    </xf>
    <xf numFmtId="0" fontId="6" fillId="3" borderId="27" xfId="4" applyFont="1" applyFill="1" applyBorder="1" applyAlignment="1">
      <alignment horizontal="left" vertical="center" indent="1"/>
    </xf>
    <xf numFmtId="38" fontId="7" fillId="3" borderId="28" xfId="5" applyFont="1" applyFill="1" applyBorder="1" applyAlignment="1">
      <alignment horizontal="right" vertical="center"/>
    </xf>
    <xf numFmtId="177" fontId="8" fillId="3" borderId="28" xfId="6" applyNumberFormat="1" applyFont="1" applyFill="1" applyBorder="1" applyAlignment="1">
      <alignment vertical="center"/>
    </xf>
    <xf numFmtId="177" fontId="8" fillId="3" borderId="29" xfId="6" applyNumberFormat="1" applyFont="1" applyFill="1" applyBorder="1" applyAlignment="1">
      <alignment vertical="center"/>
    </xf>
    <xf numFmtId="38" fontId="14" fillId="0" borderId="0" xfId="4" applyNumberFormat="1" applyFont="1">
      <alignment vertical="center"/>
    </xf>
    <xf numFmtId="0" fontId="16" fillId="0" borderId="3" xfId="0" applyFont="1" applyBorder="1">
      <alignment vertical="center"/>
    </xf>
    <xf numFmtId="0" fontId="17" fillId="0" borderId="3" xfId="0" applyFont="1" applyBorder="1">
      <alignment vertical="center"/>
    </xf>
    <xf numFmtId="177" fontId="0" fillId="0" borderId="0" xfId="0" applyNumberFormat="1">
      <alignment vertical="center"/>
    </xf>
    <xf numFmtId="176" fontId="4" fillId="0" borderId="3" xfId="3" applyNumberFormat="1" applyFont="1" applyBorder="1" applyAlignment="1">
      <alignment horizontal="center" vertical="center" justifyLastLine="1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 shrinkToFit="1"/>
    </xf>
    <xf numFmtId="10" fontId="0" fillId="0" borderId="3" xfId="0" applyNumberFormat="1" applyBorder="1">
      <alignment vertical="center"/>
    </xf>
    <xf numFmtId="177" fontId="6" fillId="4" borderId="9" xfId="2" applyNumberFormat="1" applyFont="1" applyFill="1" applyBorder="1" applyAlignment="1">
      <alignment horizontal="right" vertical="center"/>
    </xf>
    <xf numFmtId="176" fontId="6" fillId="4" borderId="9" xfId="2" applyNumberFormat="1" applyFont="1" applyFill="1" applyBorder="1" applyAlignment="1">
      <alignment horizontal="right" vertical="center"/>
    </xf>
    <xf numFmtId="177" fontId="6" fillId="4" borderId="7" xfId="2" applyNumberFormat="1" applyFont="1" applyFill="1" applyBorder="1" applyAlignment="1">
      <alignment horizontal="right" vertical="center"/>
    </xf>
    <xf numFmtId="176" fontId="6" fillId="4" borderId="8" xfId="2" applyNumberFormat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14" fillId="0" borderId="0" xfId="3" applyFont="1" applyFill="1"/>
    <xf numFmtId="0" fontId="21" fillId="0" borderId="0" xfId="3" applyFont="1" applyFill="1" applyAlignment="1">
      <alignment horizontal="right"/>
    </xf>
    <xf numFmtId="0" fontId="23" fillId="0" borderId="0" xfId="3" applyFont="1" applyFill="1" applyAlignment="1">
      <alignment horizontal="left"/>
    </xf>
    <xf numFmtId="0" fontId="24" fillId="0" borderId="0" xfId="3" applyFont="1" applyFill="1" applyAlignment="1">
      <alignment horizontal="left" vertical="center"/>
    </xf>
    <xf numFmtId="0" fontId="23" fillId="0" borderId="0" xfId="7" applyFont="1" applyFill="1" applyAlignment="1" applyProtection="1">
      <alignment horizontal="left"/>
      <protection locked="0"/>
    </xf>
    <xf numFmtId="0" fontId="26" fillId="0" borderId="0" xfId="7" applyFont="1" applyAlignment="1" applyProtection="1">
      <alignment horizontal="left"/>
      <protection locked="0"/>
    </xf>
    <xf numFmtId="0" fontId="26" fillId="0" borderId="0" xfId="3" applyFont="1" applyAlignment="1">
      <alignment horizontal="left"/>
    </xf>
    <xf numFmtId="0" fontId="23" fillId="0" borderId="0" xfId="3" applyFont="1" applyFill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27" fillId="0" borderId="0" xfId="3" applyFont="1" applyFill="1" applyAlignment="1">
      <alignment horizontal="left" vertical="center"/>
    </xf>
    <xf numFmtId="176" fontId="6" fillId="4" borderId="14" xfId="2" applyNumberFormat="1" applyFont="1" applyFill="1" applyBorder="1" applyAlignment="1">
      <alignment horizontal="right" vertical="center" shrinkToFit="1"/>
    </xf>
    <xf numFmtId="176" fontId="6" fillId="4" borderId="13" xfId="2" applyNumberFormat="1" applyFont="1" applyFill="1" applyBorder="1" applyAlignment="1">
      <alignment horizontal="right" vertical="center" shrinkToFit="1"/>
    </xf>
    <xf numFmtId="0" fontId="0" fillId="4" borderId="3" xfId="0" applyFill="1" applyBorder="1">
      <alignment vertical="center"/>
    </xf>
    <xf numFmtId="0" fontId="6" fillId="4" borderId="3" xfId="4" applyFont="1" applyFill="1" applyBorder="1" applyAlignment="1">
      <alignment horizontal="left" vertical="center" indent="1"/>
    </xf>
    <xf numFmtId="38" fontId="7" fillId="4" borderId="3" xfId="5" applyFont="1" applyFill="1" applyBorder="1" applyAlignment="1">
      <alignment horizontal="right" vertical="center"/>
    </xf>
    <xf numFmtId="0" fontId="19" fillId="4" borderId="3" xfId="4" applyFont="1" applyFill="1" applyBorder="1" applyAlignment="1">
      <alignment horizontal="left" vertical="center" indent="1"/>
    </xf>
    <xf numFmtId="0" fontId="0" fillId="4" borderId="3" xfId="0" applyFill="1" applyBorder="1" applyAlignment="1">
      <alignment horizontal="center" vertical="center" shrinkToFit="1"/>
    </xf>
    <xf numFmtId="176" fontId="0" fillId="4" borderId="3" xfId="0" applyNumberFormat="1" applyFill="1" applyBorder="1" applyAlignment="1">
      <alignment horizontal="right" vertical="center"/>
    </xf>
    <xf numFmtId="10" fontId="0" fillId="4" borderId="3" xfId="0" applyNumberFormat="1" applyFill="1" applyBorder="1">
      <alignment vertical="center"/>
    </xf>
    <xf numFmtId="0" fontId="0" fillId="0" borderId="1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5" xfId="0" applyBorder="1" applyAlignment="1">
      <alignment horizontal="left" vertical="center" wrapText="1"/>
    </xf>
    <xf numFmtId="0" fontId="0" fillId="0" borderId="20" xfId="0" applyBorder="1">
      <alignment vertical="center"/>
    </xf>
    <xf numFmtId="0" fontId="0" fillId="0" borderId="35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36" xfId="0" applyBorder="1">
      <alignment vertical="center"/>
    </xf>
    <xf numFmtId="176" fontId="0" fillId="0" borderId="0" xfId="0" applyNumberForma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4" applyFont="1">
      <alignment vertical="center"/>
    </xf>
    <xf numFmtId="176" fontId="0" fillId="0" borderId="3" xfId="0" applyNumberFormat="1" applyFont="1" applyBorder="1">
      <alignment vertical="center"/>
    </xf>
    <xf numFmtId="0" fontId="16" fillId="4" borderId="3" xfId="0" applyFont="1" applyFill="1" applyBorder="1" applyAlignment="1">
      <alignment horizontal="center" vertical="center"/>
    </xf>
    <xf numFmtId="176" fontId="16" fillId="4" borderId="3" xfId="0" applyNumberFormat="1" applyFont="1" applyFill="1" applyBorder="1" applyAlignment="1">
      <alignment horizontal="right" vertical="center"/>
    </xf>
    <xf numFmtId="176" fontId="16" fillId="4" borderId="3" xfId="0" applyNumberFormat="1" applyFont="1" applyFill="1" applyBorder="1">
      <alignment vertical="center"/>
    </xf>
    <xf numFmtId="0" fontId="17" fillId="0" borderId="0" xfId="0" applyFont="1">
      <alignment vertical="center"/>
    </xf>
    <xf numFmtId="49" fontId="7" fillId="0" borderId="15" xfId="0" applyNumberFormat="1" applyFont="1" applyBorder="1">
      <alignment vertical="center"/>
    </xf>
    <xf numFmtId="0" fontId="0" fillId="0" borderId="3" xfId="0" applyFill="1" applyBorder="1" applyAlignment="1">
      <alignment horizontal="center" vertical="center" shrinkToFit="1"/>
    </xf>
    <xf numFmtId="176" fontId="0" fillId="0" borderId="3" xfId="0" applyNumberFormat="1" applyFill="1" applyBorder="1">
      <alignment vertical="center"/>
    </xf>
    <xf numFmtId="176" fontId="0" fillId="0" borderId="3" xfId="0" applyNumberFormat="1" applyFont="1" applyFill="1" applyBorder="1">
      <alignment vertical="center"/>
    </xf>
    <xf numFmtId="176" fontId="0" fillId="0" borderId="3" xfId="0" applyNumberFormat="1" applyFill="1" applyBorder="1" applyAlignment="1">
      <alignment horizontal="right" vertical="center"/>
    </xf>
    <xf numFmtId="38" fontId="0" fillId="0" borderId="3" xfId="10" applyFont="1" applyBorder="1">
      <alignment vertical="center"/>
    </xf>
    <xf numFmtId="177" fontId="8" fillId="3" borderId="35" xfId="6" applyNumberFormat="1" applyFont="1" applyFill="1" applyBorder="1" applyAlignment="1">
      <alignment vertical="center"/>
    </xf>
    <xf numFmtId="0" fontId="14" fillId="0" borderId="0" xfId="4" applyFont="1" applyBorder="1">
      <alignment vertical="center"/>
    </xf>
    <xf numFmtId="38" fontId="34" fillId="0" borderId="0" xfId="5" applyFont="1" applyFill="1" applyBorder="1" applyAlignment="1">
      <alignment horizontal="right" vertical="center"/>
    </xf>
    <xf numFmtId="49" fontId="6" fillId="0" borderId="12" xfId="0" applyNumberFormat="1" applyFont="1" applyBorder="1">
      <alignment vertical="center"/>
    </xf>
    <xf numFmtId="49" fontId="8" fillId="0" borderId="37" xfId="0" applyNumberFormat="1" applyFont="1" applyBorder="1">
      <alignment vertical="center"/>
    </xf>
    <xf numFmtId="0" fontId="6" fillId="4" borderId="17" xfId="3" applyFont="1" applyFill="1" applyBorder="1" applyAlignment="1">
      <alignment horizontal="center" vertical="center"/>
    </xf>
    <xf numFmtId="0" fontId="6" fillId="4" borderId="16" xfId="3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7" fillId="4" borderId="28" xfId="3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3" xfId="0" quotePrefix="1" applyFont="1" applyFill="1" applyBorder="1" applyAlignment="1">
      <alignment horizontal="center" vertical="center"/>
    </xf>
    <xf numFmtId="177" fontId="17" fillId="4" borderId="3" xfId="0" applyNumberFormat="1" applyFont="1" applyFill="1" applyBorder="1">
      <alignment vertical="center"/>
    </xf>
    <xf numFmtId="0" fontId="35" fillId="4" borderId="1" xfId="0" applyFont="1" applyFill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22" xfId="0" applyBorder="1">
      <alignment vertical="center"/>
    </xf>
    <xf numFmtId="176" fontId="6" fillId="0" borderId="39" xfId="2" applyNumberFormat="1" applyFont="1" applyFill="1" applyBorder="1" applyAlignment="1">
      <alignment horizontal="right" vertical="center"/>
    </xf>
    <xf numFmtId="49" fontId="8" fillId="0" borderId="40" xfId="0" applyNumberFormat="1" applyFont="1" applyBorder="1">
      <alignment vertical="center"/>
    </xf>
    <xf numFmtId="0" fontId="7" fillId="0" borderId="28" xfId="3" applyFont="1" applyBorder="1" applyAlignment="1">
      <alignment horizontal="center" vertical="center"/>
    </xf>
    <xf numFmtId="49" fontId="7" fillId="0" borderId="0" xfId="0" applyNumberFormat="1" applyFont="1" applyBorder="1">
      <alignment vertical="center"/>
    </xf>
    <xf numFmtId="176" fontId="16" fillId="0" borderId="3" xfId="0" applyNumberFormat="1" applyFont="1" applyBorder="1">
      <alignment vertical="center"/>
    </xf>
    <xf numFmtId="177" fontId="16" fillId="0" borderId="3" xfId="0" applyNumberFormat="1" applyFont="1" applyBorder="1">
      <alignment vertical="center"/>
    </xf>
    <xf numFmtId="10" fontId="16" fillId="0" borderId="3" xfId="0" applyNumberFormat="1" applyFont="1" applyBorder="1">
      <alignment vertical="center"/>
    </xf>
    <xf numFmtId="179" fontId="16" fillId="0" borderId="3" xfId="0" applyNumberFormat="1" applyFont="1" applyBorder="1">
      <alignment vertical="center"/>
    </xf>
    <xf numFmtId="177" fontId="16" fillId="4" borderId="3" xfId="0" applyNumberFormat="1" applyFont="1" applyFill="1" applyBorder="1">
      <alignment vertical="center"/>
    </xf>
    <xf numFmtId="38" fontId="14" fillId="4" borderId="3" xfId="5" applyFont="1" applyFill="1" applyBorder="1" applyAlignment="1">
      <alignment vertical="center"/>
    </xf>
    <xf numFmtId="0" fontId="12" fillId="2" borderId="38" xfId="0" applyFont="1" applyFill="1" applyBorder="1">
      <alignment vertical="center"/>
    </xf>
    <xf numFmtId="0" fontId="12" fillId="2" borderId="36" xfId="0" applyFont="1" applyFill="1" applyBorder="1">
      <alignment vertical="center"/>
    </xf>
    <xf numFmtId="0" fontId="0" fillId="0" borderId="28" xfId="0" applyBorder="1">
      <alignment vertical="center"/>
    </xf>
    <xf numFmtId="176" fontId="0" fillId="0" borderId="43" xfId="0" applyNumberFormat="1" applyBorder="1">
      <alignment vertical="center"/>
    </xf>
    <xf numFmtId="178" fontId="0" fillId="0" borderId="16" xfId="0" applyNumberFormat="1" applyBorder="1">
      <alignment vertical="center"/>
    </xf>
    <xf numFmtId="176" fontId="0" fillId="0" borderId="44" xfId="0" applyNumberFormat="1" applyBorder="1">
      <alignment vertical="center"/>
    </xf>
    <xf numFmtId="178" fontId="0" fillId="0" borderId="45" xfId="0" applyNumberFormat="1" applyBorder="1">
      <alignment vertical="center"/>
    </xf>
    <xf numFmtId="178" fontId="0" fillId="0" borderId="46" xfId="0" applyNumberFormat="1" applyBorder="1">
      <alignment vertical="center"/>
    </xf>
    <xf numFmtId="0" fontId="0" fillId="0" borderId="19" xfId="0" applyBorder="1" applyAlignment="1">
      <alignment horizontal="center" vertical="center"/>
    </xf>
    <xf numFmtId="0" fontId="37" fillId="0" borderId="38" xfId="3" applyFont="1" applyBorder="1" applyAlignment="1">
      <alignment horizontal="center" vertical="center"/>
    </xf>
    <xf numFmtId="0" fontId="37" fillId="0" borderId="17" xfId="3" applyFont="1" applyBorder="1" applyAlignment="1">
      <alignment horizontal="center" vertical="center"/>
    </xf>
    <xf numFmtId="49" fontId="37" fillId="0" borderId="15" xfId="0" applyNumberFormat="1" applyFont="1" applyBorder="1">
      <alignment vertical="center"/>
    </xf>
    <xf numFmtId="176" fontId="37" fillId="0" borderId="14" xfId="2" applyNumberFormat="1" applyFont="1" applyFill="1" applyBorder="1" applyAlignment="1">
      <alignment horizontal="right" vertical="center" shrinkToFit="1"/>
    </xf>
    <xf numFmtId="176" fontId="37" fillId="0" borderId="13" xfId="2" applyNumberFormat="1" applyFont="1" applyFill="1" applyBorder="1" applyAlignment="1">
      <alignment horizontal="right" vertical="center" shrinkToFit="1"/>
    </xf>
    <xf numFmtId="49" fontId="37" fillId="0" borderId="12" xfId="0" applyNumberFormat="1" applyFont="1" applyBorder="1">
      <alignment vertical="center"/>
    </xf>
    <xf numFmtId="0" fontId="37" fillId="0" borderId="12" xfId="0" applyFont="1" applyBorder="1">
      <alignment vertical="center"/>
    </xf>
    <xf numFmtId="49" fontId="23" fillId="0" borderId="12" xfId="0" applyNumberFormat="1" applyFont="1" applyBorder="1">
      <alignment vertical="center"/>
    </xf>
    <xf numFmtId="177" fontId="37" fillId="4" borderId="9" xfId="2" applyNumberFormat="1" applyFont="1" applyFill="1" applyBorder="1" applyAlignment="1">
      <alignment horizontal="right" vertical="center"/>
    </xf>
    <xf numFmtId="176" fontId="37" fillId="4" borderId="9" xfId="2" applyNumberFormat="1" applyFont="1" applyFill="1" applyBorder="1" applyAlignment="1">
      <alignment horizontal="right" vertical="center"/>
    </xf>
    <xf numFmtId="177" fontId="37" fillId="4" borderId="7" xfId="2" applyNumberFormat="1" applyFont="1" applyFill="1" applyBorder="1" applyAlignment="1">
      <alignment horizontal="right" vertical="center"/>
    </xf>
    <xf numFmtId="49" fontId="37" fillId="0" borderId="10" xfId="0" applyNumberFormat="1" applyFont="1" applyBorder="1">
      <alignment vertical="center"/>
    </xf>
    <xf numFmtId="0" fontId="37" fillId="0" borderId="10" xfId="0" applyFont="1" applyBorder="1">
      <alignment vertical="center"/>
    </xf>
    <xf numFmtId="49" fontId="23" fillId="0" borderId="10" xfId="0" applyNumberFormat="1" applyFont="1" applyBorder="1">
      <alignment vertical="center"/>
    </xf>
    <xf numFmtId="176" fontId="37" fillId="4" borderId="8" xfId="2" applyNumberFormat="1" applyFont="1" applyFill="1" applyBorder="1" applyAlignment="1">
      <alignment horizontal="right" vertical="center"/>
    </xf>
    <xf numFmtId="0" fontId="23" fillId="0" borderId="12" xfId="0" applyFont="1" applyBorder="1">
      <alignment vertical="center"/>
    </xf>
    <xf numFmtId="177" fontId="37" fillId="4" borderId="9" xfId="1" applyNumberFormat="1" applyFont="1" applyFill="1" applyBorder="1" applyAlignment="1">
      <alignment horizontal="right" vertical="center"/>
    </xf>
    <xf numFmtId="0" fontId="23" fillId="0" borderId="10" xfId="0" applyFont="1" applyBorder="1">
      <alignment vertical="center"/>
    </xf>
    <xf numFmtId="49" fontId="23" fillId="0" borderId="40" xfId="0" applyNumberFormat="1" applyFont="1" applyBorder="1">
      <alignment vertical="center"/>
    </xf>
    <xf numFmtId="176" fontId="37" fillId="0" borderId="10" xfId="2" applyNumberFormat="1" applyFont="1" applyFill="1" applyBorder="1" applyAlignment="1">
      <alignment horizontal="right" vertical="center"/>
    </xf>
    <xf numFmtId="176" fontId="37" fillId="0" borderId="39" xfId="2" applyNumberFormat="1" applyFont="1" applyFill="1" applyBorder="1" applyAlignment="1">
      <alignment horizontal="right" vertical="center"/>
    </xf>
    <xf numFmtId="177" fontId="37" fillId="4" borderId="5" xfId="2" applyNumberFormat="1" applyFont="1" applyFill="1" applyBorder="1" applyAlignment="1">
      <alignment horizontal="right" vertical="center"/>
    </xf>
    <xf numFmtId="176" fontId="37" fillId="4" borderId="5" xfId="2" applyNumberFormat="1" applyFont="1" applyFill="1" applyBorder="1" applyAlignment="1">
      <alignment horizontal="right" vertical="center"/>
    </xf>
    <xf numFmtId="177" fontId="37" fillId="4" borderId="4" xfId="2" applyNumberFormat="1" applyFont="1" applyFill="1" applyBorder="1" applyAlignment="1">
      <alignment horizontal="right" vertical="center"/>
    </xf>
    <xf numFmtId="0" fontId="37" fillId="0" borderId="16" xfId="3" applyFont="1" applyBorder="1" applyAlignment="1">
      <alignment horizontal="left" vertical="center"/>
    </xf>
    <xf numFmtId="176" fontId="37" fillId="0" borderId="15" xfId="2" applyNumberFormat="1" applyFont="1" applyFill="1" applyBorder="1" applyAlignment="1">
      <alignment horizontal="right" vertical="center" shrinkToFit="1"/>
    </xf>
    <xf numFmtId="176" fontId="37" fillId="0" borderId="12" xfId="2" applyNumberFormat="1" applyFont="1" applyFill="1" applyBorder="1" applyAlignment="1">
      <alignment horizontal="right" vertical="center"/>
    </xf>
    <xf numFmtId="0" fontId="4" fillId="0" borderId="28" xfId="0" applyFont="1" applyBorder="1">
      <alignment vertical="center"/>
    </xf>
    <xf numFmtId="0" fontId="36" fillId="0" borderId="38" xfId="0" applyFont="1" applyBorder="1">
      <alignment vertical="center"/>
    </xf>
    <xf numFmtId="0" fontId="4" fillId="0" borderId="34" xfId="0" applyFont="1" applyBorder="1">
      <alignment vertical="center"/>
    </xf>
    <xf numFmtId="49" fontId="7" fillId="0" borderId="34" xfId="0" applyNumberFormat="1" applyFont="1" applyBorder="1">
      <alignment vertical="center"/>
    </xf>
    <xf numFmtId="49" fontId="37" fillId="0" borderId="6" xfId="0" applyNumberFormat="1" applyFont="1" applyBorder="1">
      <alignment vertical="center"/>
    </xf>
    <xf numFmtId="0" fontId="36" fillId="0" borderId="39" xfId="0" applyFont="1" applyBorder="1">
      <alignment vertical="center"/>
    </xf>
    <xf numFmtId="49" fontId="8" fillId="0" borderId="0" xfId="0" applyNumberFormat="1" applyFont="1" applyBorder="1">
      <alignment vertical="center"/>
    </xf>
    <xf numFmtId="49" fontId="7" fillId="0" borderId="6" xfId="0" applyNumberFormat="1" applyFont="1" applyBorder="1">
      <alignment vertical="center"/>
    </xf>
    <xf numFmtId="0" fontId="4" fillId="0" borderId="47" xfId="0" applyFont="1" applyBorder="1">
      <alignment vertical="center"/>
    </xf>
    <xf numFmtId="0" fontId="6" fillId="4" borderId="38" xfId="3" applyFont="1" applyFill="1" applyBorder="1" applyAlignment="1">
      <alignment horizontal="center" vertical="center"/>
    </xf>
    <xf numFmtId="176" fontId="6" fillId="4" borderId="15" xfId="2" applyNumberFormat="1" applyFont="1" applyFill="1" applyBorder="1" applyAlignment="1">
      <alignment horizontal="right" vertical="center" shrinkToFit="1"/>
    </xf>
    <xf numFmtId="176" fontId="6" fillId="4" borderId="12" xfId="2" applyNumberFormat="1" applyFont="1" applyFill="1" applyBorder="1" applyAlignment="1">
      <alignment horizontal="right" vertical="center"/>
    </xf>
    <xf numFmtId="176" fontId="6" fillId="4" borderId="10" xfId="2" applyNumberFormat="1" applyFont="1" applyFill="1" applyBorder="1" applyAlignment="1">
      <alignment horizontal="right" vertical="center"/>
    </xf>
    <xf numFmtId="0" fontId="4" fillId="0" borderId="26" xfId="0" applyFont="1" applyBorder="1">
      <alignment vertical="center"/>
    </xf>
    <xf numFmtId="49" fontId="8" fillId="0" borderId="48" xfId="0" applyNumberFormat="1" applyFont="1" applyBorder="1">
      <alignment vertical="center"/>
    </xf>
    <xf numFmtId="0" fontId="36" fillId="0" borderId="32" xfId="0" applyFont="1" applyBorder="1">
      <alignment vertical="center"/>
    </xf>
    <xf numFmtId="49" fontId="23" fillId="0" borderId="48" xfId="0" applyNumberFormat="1" applyFont="1" applyBorder="1">
      <alignment vertical="center"/>
    </xf>
    <xf numFmtId="49" fontId="23" fillId="0" borderId="37" xfId="0" applyNumberFormat="1" applyFont="1" applyBorder="1">
      <alignment vertical="center"/>
    </xf>
    <xf numFmtId="0" fontId="36" fillId="0" borderId="47" xfId="0" applyFont="1" applyBorder="1">
      <alignment vertical="center"/>
    </xf>
    <xf numFmtId="0" fontId="0" fillId="0" borderId="23" xfId="0" applyFill="1" applyBorder="1" applyAlignment="1">
      <alignment horizontal="center" vertical="center" shrinkToFit="1"/>
    </xf>
    <xf numFmtId="0" fontId="0" fillId="0" borderId="38" xfId="0" applyBorder="1">
      <alignment vertical="center"/>
    </xf>
    <xf numFmtId="38" fontId="0" fillId="0" borderId="3" xfId="10" applyFont="1" applyBorder="1" applyAlignment="1">
      <alignment horizontal="right" vertical="center"/>
    </xf>
    <xf numFmtId="0" fontId="22" fillId="0" borderId="0" xfId="3" applyFont="1" applyFill="1" applyAlignment="1">
      <alignment horizontal="center"/>
    </xf>
    <xf numFmtId="0" fontId="6" fillId="0" borderId="25" xfId="4" applyFont="1" applyBorder="1" applyAlignment="1">
      <alignment horizontal="right" vertical="center"/>
    </xf>
    <xf numFmtId="0" fontId="6" fillId="0" borderId="28" xfId="4" applyFont="1" applyBorder="1" applyAlignment="1">
      <alignment horizontal="right" vertical="center"/>
    </xf>
    <xf numFmtId="0" fontId="14" fillId="0" borderId="24" xfId="4" applyFont="1" applyBorder="1" applyAlignment="1">
      <alignment horizontal="center" vertical="center"/>
    </xf>
    <xf numFmtId="0" fontId="14" fillId="0" borderId="27" xfId="4" applyFont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1">
    <cellStyle name="パーセント 2" xfId="1" xr:uid="{1A60B48E-04A8-45B9-B5AA-03BF0D3B39DF}"/>
    <cellStyle name="パーセント 2 2" xfId="6" xr:uid="{8312DB0C-9998-4D1C-83D6-8AEE408260A7}"/>
    <cellStyle name="桁区切り" xfId="10" builtinId="6"/>
    <cellStyle name="桁区切り 2" xfId="2" xr:uid="{D5EF96AD-2750-4245-8243-1A370AE29DFA}"/>
    <cellStyle name="桁区切り 3" xfId="5" xr:uid="{4A6AD93E-55BA-43E3-BA23-051F20815005}"/>
    <cellStyle name="桁区切り 4" xfId="9" xr:uid="{AD82D715-07CF-4381-80FB-5728E6923219}"/>
    <cellStyle name="標準" xfId="0" builtinId="0"/>
    <cellStyle name="標準 12" xfId="4" xr:uid="{1A93E95E-F482-406C-83E1-CAE5D49EF76F}"/>
    <cellStyle name="標準 2" xfId="3" xr:uid="{29674ACB-63E2-4D4C-9CB9-FE3451855DB6}"/>
    <cellStyle name="標準 3" xfId="8" xr:uid="{12BF372A-6F31-46E3-8689-A3AE4A46CDA6}"/>
    <cellStyle name="標準_資料①200904在留資格別外国人登録者数" xfId="7" xr:uid="{FC1D8C78-79C4-4E1A-9B68-93C1742DC8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 b="1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在留外国人数、人口に占める在留外国人の割合（埼玉県）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830248365940059"/>
          <c:y val="0.13404320987654322"/>
          <c:w val="0.79916125703577823"/>
          <c:h val="0.64982550792262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'１'!$B$4</c:f>
              <c:strCache>
                <c:ptCount val="1"/>
                <c:pt idx="0">
                  <c:v>在留外国人数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0196491652506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6B-437B-8D82-F7442416AE89}"/>
                </c:ext>
              </c:extLst>
            </c:dLbl>
            <c:dLbl>
              <c:idx val="1"/>
              <c:layout>
                <c:manualLayout>
                  <c:x val="0"/>
                  <c:y val="6.0372005643595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6B-437B-8D82-F7442416AE89}"/>
                </c:ext>
              </c:extLst>
            </c:dLbl>
            <c:dLbl>
              <c:idx val="2"/>
              <c:layout>
                <c:manualLayout>
                  <c:x val="-2.1496196188843294E-3"/>
                  <c:y val="6.0372005643594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6B-437B-8D82-F7442416AE89}"/>
                </c:ext>
              </c:extLst>
            </c:dLbl>
            <c:dLbl>
              <c:idx val="3"/>
              <c:layout>
                <c:manualLayout>
                  <c:x val="-2.1496196188843294E-3"/>
                  <c:y val="6.0372005643593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6B-437B-8D82-F7442416AE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'１'!$C$2:$P$2</c:f>
              <c:strCache>
                <c:ptCount val="14"/>
                <c:pt idx="0">
                  <c:v>2012(H24)</c:v>
                </c:pt>
                <c:pt idx="1">
                  <c:v>2013(H25)</c:v>
                </c:pt>
                <c:pt idx="2">
                  <c:v>2014(H26)</c:v>
                </c:pt>
                <c:pt idx="3">
                  <c:v>2015(H27)</c:v>
                </c:pt>
                <c:pt idx="4">
                  <c:v>2016(H28)</c:v>
                </c:pt>
                <c:pt idx="5">
                  <c:v>2017(H29)</c:v>
                </c:pt>
                <c:pt idx="6">
                  <c:v>2018(H30)</c:v>
                </c:pt>
                <c:pt idx="7">
                  <c:v>2019(R1)</c:v>
                </c:pt>
                <c:pt idx="8">
                  <c:v>2020(R2)</c:v>
                </c:pt>
                <c:pt idx="9">
                  <c:v>2021(R3)</c:v>
                </c:pt>
                <c:pt idx="10">
                  <c:v>2022(R4)</c:v>
                </c:pt>
                <c:pt idx="11">
                  <c:v>2023(R5)</c:v>
                </c:pt>
                <c:pt idx="12">
                  <c:v>2024(R6)</c:v>
                </c:pt>
                <c:pt idx="13">
                  <c:v>2025(R7)</c:v>
                </c:pt>
              </c:strCache>
            </c:strRef>
          </c:cat>
          <c:val>
            <c:numRef>
              <c:f>'１'!$C$4:$P$4</c:f>
              <c:numCache>
                <c:formatCode>#,##0_ </c:formatCode>
                <c:ptCount val="14"/>
                <c:pt idx="0">
                  <c:v>117845</c:v>
                </c:pt>
                <c:pt idx="1">
                  <c:v>123294</c:v>
                </c:pt>
                <c:pt idx="2">
                  <c:v>130092</c:v>
                </c:pt>
                <c:pt idx="3">
                  <c:v>139656</c:v>
                </c:pt>
                <c:pt idx="4">
                  <c:v>152486</c:v>
                </c:pt>
                <c:pt idx="5">
                  <c:v>167245</c:v>
                </c:pt>
                <c:pt idx="6">
                  <c:v>180762</c:v>
                </c:pt>
                <c:pt idx="7">
                  <c:v>196043</c:v>
                </c:pt>
                <c:pt idx="8">
                  <c:v>198235</c:v>
                </c:pt>
                <c:pt idx="9">
                  <c:v>197110</c:v>
                </c:pt>
                <c:pt idx="10">
                  <c:v>212624</c:v>
                </c:pt>
                <c:pt idx="11">
                  <c:v>234698</c:v>
                </c:pt>
                <c:pt idx="12" formatCode="#,##0_);[Red]\(#,##0\)">
                  <c:v>262382</c:v>
                </c:pt>
                <c:pt idx="13" formatCode="#,##0_);[Red]\(#,##0\)">
                  <c:v>290937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9-4F02-8E1B-96E62EB36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2283439"/>
        <c:axId val="743249535"/>
      </c:barChart>
      <c:lineChart>
        <c:grouping val="standard"/>
        <c:varyColors val="0"/>
        <c:ser>
          <c:idx val="1"/>
          <c:order val="1"/>
          <c:tx>
            <c:strRef>
              <c:f>'１'!$B$5</c:f>
              <c:strCache>
                <c:ptCount val="1"/>
                <c:pt idx="0">
                  <c:v>人口に占める在留外国人の割合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6350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'１'!$C$2:$P$2</c:f>
              <c:strCache>
                <c:ptCount val="14"/>
                <c:pt idx="0">
                  <c:v>2012(H24)</c:v>
                </c:pt>
                <c:pt idx="1">
                  <c:v>2013(H25)</c:v>
                </c:pt>
                <c:pt idx="2">
                  <c:v>2014(H26)</c:v>
                </c:pt>
                <c:pt idx="3">
                  <c:v>2015(H27)</c:v>
                </c:pt>
                <c:pt idx="4">
                  <c:v>2016(H28)</c:v>
                </c:pt>
                <c:pt idx="5">
                  <c:v>2017(H29)</c:v>
                </c:pt>
                <c:pt idx="6">
                  <c:v>2018(H30)</c:v>
                </c:pt>
                <c:pt idx="7">
                  <c:v>2019(R1)</c:v>
                </c:pt>
                <c:pt idx="8">
                  <c:v>2020(R2)</c:v>
                </c:pt>
                <c:pt idx="9">
                  <c:v>2021(R3)</c:v>
                </c:pt>
                <c:pt idx="10">
                  <c:v>2022(R4)</c:v>
                </c:pt>
                <c:pt idx="11">
                  <c:v>2023(R5)</c:v>
                </c:pt>
                <c:pt idx="12">
                  <c:v>2024(R6)</c:v>
                </c:pt>
                <c:pt idx="13">
                  <c:v>2025(R7)</c:v>
                </c:pt>
              </c:strCache>
            </c:strRef>
          </c:cat>
          <c:val>
            <c:numRef>
              <c:f>'１'!$C$5:$P$5</c:f>
              <c:numCache>
                <c:formatCode>0.00%</c:formatCode>
                <c:ptCount val="14"/>
                <c:pt idx="0">
                  <c:v>1.6344784876999755E-2</c:v>
                </c:pt>
                <c:pt idx="1">
                  <c:v>1.7068889542020654E-2</c:v>
                </c:pt>
                <c:pt idx="2">
                  <c:v>1.7968972403016488E-2</c:v>
                </c:pt>
                <c:pt idx="3">
                  <c:v>1.9208453171830626E-2</c:v>
                </c:pt>
                <c:pt idx="4">
                  <c:v>2.0913684112932193E-2</c:v>
                </c:pt>
                <c:pt idx="5">
                  <c:v>2.2876751696862829E-2</c:v>
                </c:pt>
                <c:pt idx="6">
                  <c:v>2.4676560571098519E-2</c:v>
                </c:pt>
                <c:pt idx="7">
                  <c:v>2.6714183864465609E-2</c:v>
                </c:pt>
                <c:pt idx="8">
                  <c:v>2.6992797926360525E-2</c:v>
                </c:pt>
                <c:pt idx="9">
                  <c:v>2.6867199485310002E-2</c:v>
                </c:pt>
                <c:pt idx="10">
                  <c:v>2.8999565192011099E-2</c:v>
                </c:pt>
                <c:pt idx="11">
                  <c:v>3.2018420502986797E-2</c:v>
                </c:pt>
                <c:pt idx="12">
                  <c:v>3.5813932220486455E-2</c:v>
                </c:pt>
                <c:pt idx="13">
                  <c:v>3.9740600234861805E-2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9-4F02-8E1B-96E62EB36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305439"/>
        <c:axId val="743247039"/>
      </c:lineChart>
      <c:catAx>
        <c:axId val="72228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3249535"/>
        <c:crosses val="autoZero"/>
        <c:auto val="1"/>
        <c:lblAlgn val="ctr"/>
        <c:lblOffset val="100"/>
        <c:noMultiLvlLbl val="0"/>
      </c:catAx>
      <c:valAx>
        <c:axId val="743249535"/>
        <c:scaling>
          <c:orientation val="minMax"/>
          <c:max val="3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2283439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5417008186706619E-2"/>
                <c:y val="6.6141975308641979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 sz="800"/>
                    <a:t>千人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valAx>
        <c:axId val="743247039"/>
        <c:scaling>
          <c:orientation val="minMax"/>
          <c:max val="4.0000000000000008E-2"/>
          <c:min val="0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2305439"/>
        <c:crosses val="max"/>
        <c:crossBetween val="between"/>
        <c:majorUnit val="5.000000000000001E-3"/>
      </c:valAx>
      <c:catAx>
        <c:axId val="7223054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32470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専門的</a:t>
            </a:r>
            <a:r>
              <a:rPr lang="ja-JP" altLang="en-US"/>
              <a:t>・</a:t>
            </a:r>
            <a:r>
              <a:rPr lang="ja-JP"/>
              <a:t>技術的分野</a:t>
            </a:r>
            <a:r>
              <a:rPr lang="ja-JP" altLang="en-US"/>
              <a:t>の在留資格</a:t>
            </a:r>
            <a:endParaRPr lang="ja-JP"/>
          </a:p>
        </c:rich>
      </c:tx>
      <c:layout>
        <c:manualLayout>
          <c:xMode val="edge"/>
          <c:yMode val="edge"/>
          <c:x val="0.2083751136150756"/>
          <c:y val="1.3875694444444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4605481840721469"/>
          <c:y val="0.21989961456316465"/>
          <c:w val="0.55076675415573051"/>
          <c:h val="0.669851457756969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09-4677-A520-FE6CD48CD991}"/>
              </c:ext>
            </c:extLst>
          </c:dPt>
          <c:dPt>
            <c:idx val="1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09-4677-A520-FE6CD48CD991}"/>
              </c:ext>
            </c:extLst>
          </c:dPt>
          <c:dPt>
            <c:idx val="2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09-4677-A520-FE6CD48CD991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809-4677-A520-FE6CD48CD991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809-4677-A520-FE6CD48CD991}"/>
              </c:ext>
            </c:extLst>
          </c:dPt>
          <c:dPt>
            <c:idx val="5"/>
            <c:bubble3D val="0"/>
            <c:spPr>
              <a:solidFill>
                <a:schemeClr val="accent5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809-4677-A520-FE6CD48CD991}"/>
              </c:ext>
            </c:extLst>
          </c:dPt>
          <c:dPt>
            <c:idx val="6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809-4677-A520-FE6CD48CD991}"/>
              </c:ext>
            </c:extLst>
          </c:dPt>
          <c:dPt>
            <c:idx val="7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809-4677-A520-FE6CD48CD991}"/>
              </c:ext>
            </c:extLst>
          </c:dPt>
          <c:dPt>
            <c:idx val="8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809-4677-A520-FE6CD48CD991}"/>
              </c:ext>
            </c:extLst>
          </c:dPt>
          <c:dPt>
            <c:idx val="9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809-4677-A520-FE6CD48CD991}"/>
              </c:ext>
            </c:extLst>
          </c:dPt>
          <c:dPt>
            <c:idx val="10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809-4677-A520-FE6CD48CD991}"/>
              </c:ext>
            </c:extLst>
          </c:dPt>
          <c:dLbls>
            <c:dLbl>
              <c:idx val="0"/>
              <c:layout>
                <c:manualLayout>
                  <c:x val="-0.19731382344720175"/>
                  <c:y val="0.11949203073354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185003161783465"/>
                      <c:h val="0.18040130851706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09-4677-A520-FE6CD48CD991}"/>
                </c:ext>
              </c:extLst>
            </c:dLbl>
            <c:dLbl>
              <c:idx val="1"/>
              <c:layout>
                <c:manualLayout>
                  <c:x val="-0.13374371127085838"/>
                  <c:y val="-9.84896647299380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865010922155725"/>
                      <c:h val="0.272514811345926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809-4677-A520-FE6CD48CD991}"/>
                </c:ext>
              </c:extLst>
            </c:dLbl>
            <c:dLbl>
              <c:idx val="2"/>
              <c:layout>
                <c:manualLayout>
                  <c:x val="5.252456977692177E-2"/>
                  <c:y val="-2.00397306186459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509055526437624"/>
                      <c:h val="0.141092704323061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809-4677-A520-FE6CD48CD991}"/>
                </c:ext>
              </c:extLst>
            </c:dLbl>
            <c:dLbl>
              <c:idx val="3"/>
              <c:layout>
                <c:manualLayout>
                  <c:x val="0.12318238038325091"/>
                  <c:y val="-9.874423473805155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09-4677-A520-FE6CD48CD991}"/>
                </c:ext>
              </c:extLst>
            </c:dLbl>
            <c:dLbl>
              <c:idx val="4"/>
              <c:layout>
                <c:manualLayout>
                  <c:x val="0.18705392403439783"/>
                  <c:y val="-2.6405171991309224E-2"/>
                </c:manualLayout>
              </c:layout>
              <c:tx>
                <c:rich>
                  <a:bodyPr/>
                  <a:lstStyle/>
                  <a:p>
                    <a:fld id="{A7DE92E0-D85B-46DF-896C-6E51841FA249}" type="CATEGORYNAME">
                      <a:rPr lang="ja-JP" altLang="en-US" sz="800"/>
                      <a:pPr/>
                      <a:t>[分類名]</a:t>
                    </a:fld>
                    <a:r>
                      <a:rPr lang="ja-JP" altLang="en-US" sz="800" baseline="0"/>
                      <a:t>
</a:t>
                    </a:r>
                    <a:fld id="{7EB506C8-96B8-4A34-BA5A-DEAD843AB5D3}" type="VALUE">
                      <a:rPr lang="en-US" altLang="ja-JP" sz="800" baseline="0"/>
                      <a:pPr/>
                      <a:t>[値]</a:t>
                    </a:fld>
                    <a:endParaRPr lang="ja-JP" altLang="en-US" sz="800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809-4677-A520-FE6CD48CD991}"/>
                </c:ext>
              </c:extLst>
            </c:dLbl>
            <c:dLbl>
              <c:idx val="5"/>
              <c:layout>
                <c:manualLayout>
                  <c:x val="4.3797390457276208E-2"/>
                  <c:y val="3.24452715437146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101669065235239"/>
                      <c:h val="0.153087213152273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809-4677-A520-FE6CD48CD991}"/>
                </c:ext>
              </c:extLst>
            </c:dLbl>
            <c:dLbl>
              <c:idx val="6"/>
              <c:layout>
                <c:manualLayout>
                  <c:x val="-0.12296416463641502"/>
                  <c:y val="3.28048015485084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234258779936246"/>
                      <c:h val="0.156249870065791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809-4677-A520-FE6CD48CD991}"/>
                </c:ext>
              </c:extLst>
            </c:dLbl>
            <c:dLbl>
              <c:idx val="7"/>
              <c:layout>
                <c:manualLayout>
                  <c:x val="2.9850733845453389E-2"/>
                  <c:y val="8.263782332405987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037910146208639"/>
                      <c:h val="0.141230224105291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F809-4677-A520-FE6CD48CD991}"/>
                </c:ext>
              </c:extLst>
            </c:dLbl>
            <c:dLbl>
              <c:idx val="8"/>
              <c:layout>
                <c:manualLayout>
                  <c:x val="-2.9089961720010889E-2"/>
                  <c:y val="-5.65894296434146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809-4677-A520-FE6CD48CD991}"/>
                </c:ext>
              </c:extLst>
            </c:dLbl>
            <c:dLbl>
              <c:idx val="9"/>
              <c:layout>
                <c:manualLayout>
                  <c:x val="6.5805767482173899E-2"/>
                  <c:y val="-2.70107701757796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520769876567193"/>
                      <c:h val="0.145939583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809-4677-A520-FE6CD48CD991}"/>
                </c:ext>
              </c:extLst>
            </c:dLbl>
            <c:dLbl>
              <c:idx val="10"/>
              <c:layout>
                <c:manualLayout>
                  <c:x val="8.3320908980953262E-2"/>
                  <c:y val="0.150530513006213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809-4677-A520-FE6CD48CD9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'9'!$A$4:$A$14</c:f>
              <c:strCache>
                <c:ptCount val="11"/>
                <c:pt idx="0">
                  <c:v>ベトナム</c:v>
                </c:pt>
                <c:pt idx="1">
                  <c:v>中国(香港・マカオを含む）</c:v>
                </c:pt>
                <c:pt idx="2">
                  <c:v>フィリピン</c:v>
                </c:pt>
                <c:pt idx="3">
                  <c:v>ネパール</c:v>
                </c:pt>
                <c:pt idx="4">
                  <c:v>インドネシア</c:v>
                </c:pt>
                <c:pt idx="5">
                  <c:v>ミャンマー</c:v>
                </c:pt>
                <c:pt idx="6">
                  <c:v>ブラジル</c:v>
                </c:pt>
                <c:pt idx="7">
                  <c:v>韓国</c:v>
                </c:pt>
                <c:pt idx="8">
                  <c:v>スリランカ</c:v>
                </c:pt>
                <c:pt idx="9">
                  <c:v>タイ</c:v>
                </c:pt>
                <c:pt idx="10">
                  <c:v>その他</c:v>
                </c:pt>
              </c:strCache>
            </c:strRef>
          </c:cat>
          <c:val>
            <c:numRef>
              <c:f>'9'!$G$4:$G$14</c:f>
              <c:numCache>
                <c:formatCode>0.0%</c:formatCode>
                <c:ptCount val="11"/>
                <c:pt idx="0">
                  <c:v>0.34640240110320958</c:v>
                </c:pt>
                <c:pt idx="1">
                  <c:v>0.19682016061433633</c:v>
                </c:pt>
                <c:pt idx="2">
                  <c:v>5.3402914852770191E-2</c:v>
                </c:pt>
                <c:pt idx="3">
                  <c:v>8.433604629153936E-2</c:v>
                </c:pt>
                <c:pt idx="4">
                  <c:v>8.863531893031934E-2</c:v>
                </c:pt>
                <c:pt idx="5">
                  <c:v>5.6972122326474327E-2</c:v>
                </c:pt>
                <c:pt idx="6" formatCode="0.00%">
                  <c:v>4.8671011005056378E-4</c:v>
                </c:pt>
                <c:pt idx="7">
                  <c:v>1.441202714760836E-2</c:v>
                </c:pt>
                <c:pt idx="8">
                  <c:v>2.9121488251358733E-2</c:v>
                </c:pt>
                <c:pt idx="9">
                  <c:v>1.0626504069437308E-2</c:v>
                </c:pt>
                <c:pt idx="10">
                  <c:v>0.11878430630289592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809-4677-A520-FE6CD48C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技能実習</a:t>
            </a:r>
            <a:endParaRPr lang="en-US"/>
          </a:p>
        </c:rich>
      </c:tx>
      <c:layout>
        <c:manualLayout>
          <c:xMode val="edge"/>
          <c:yMode val="edge"/>
          <c:x val="0.40592505221089725"/>
          <c:y val="1.64800957278000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4711870494066668"/>
          <c:y val="0.20782388853412015"/>
          <c:w val="0.51935783349627107"/>
          <c:h val="0.667702874176997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2C-4870-A3CB-0619A2E5955C}"/>
              </c:ext>
            </c:extLst>
          </c:dPt>
          <c:dPt>
            <c:idx val="1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2C-4870-A3CB-0619A2E5955C}"/>
              </c:ext>
            </c:extLst>
          </c:dPt>
          <c:dPt>
            <c:idx val="2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2C-4870-A3CB-0619A2E5955C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2C-4870-A3CB-0619A2E5955C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2C-4870-A3CB-0619A2E5955C}"/>
              </c:ext>
            </c:extLst>
          </c:dPt>
          <c:dPt>
            <c:idx val="5"/>
            <c:bubble3D val="0"/>
            <c:spPr>
              <a:solidFill>
                <a:schemeClr val="accent5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2C-4870-A3CB-0619A2E5955C}"/>
              </c:ext>
            </c:extLst>
          </c:dPt>
          <c:dPt>
            <c:idx val="6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12C-4870-A3CB-0619A2E5955C}"/>
              </c:ext>
            </c:extLst>
          </c:dPt>
          <c:dPt>
            <c:idx val="7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12C-4870-A3CB-0619A2E5955C}"/>
              </c:ext>
            </c:extLst>
          </c:dPt>
          <c:dPt>
            <c:idx val="8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12C-4870-A3CB-0619A2E5955C}"/>
              </c:ext>
            </c:extLst>
          </c:dPt>
          <c:dPt>
            <c:idx val="9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12C-4870-A3CB-0619A2E5955C}"/>
              </c:ext>
            </c:extLst>
          </c:dPt>
          <c:dPt>
            <c:idx val="10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12C-4870-A3CB-0619A2E5955C}"/>
              </c:ext>
            </c:extLst>
          </c:dPt>
          <c:dLbls>
            <c:dLbl>
              <c:idx val="0"/>
              <c:layout>
                <c:manualLayout>
                  <c:x val="-0.222200441312664"/>
                  <c:y val="5.67670621032314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247354427852328"/>
                      <c:h val="0.157613903973090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12C-4870-A3CB-0619A2E5955C}"/>
                </c:ext>
              </c:extLst>
            </c:dLbl>
            <c:dLbl>
              <c:idx val="1"/>
              <c:layout>
                <c:manualLayout>
                  <c:x val="-4.4053394036054697E-2"/>
                  <c:y val="-1.282142799257750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91703128056755"/>
                      <c:h val="0.207099976878867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12C-4870-A3CB-0619A2E5955C}"/>
                </c:ext>
              </c:extLst>
            </c:dLbl>
            <c:dLbl>
              <c:idx val="2"/>
              <c:layout>
                <c:manualLayout>
                  <c:x val="6.9650633312504498E-2"/>
                  <c:y val="-1.52141519873732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93394531554212"/>
                      <c:h val="0.139883196992050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12C-4870-A3CB-0619A2E5955C}"/>
                </c:ext>
              </c:extLst>
            </c:dLbl>
            <c:dLbl>
              <c:idx val="3"/>
              <c:layout>
                <c:manualLayout>
                  <c:x val="-1.9354920415251019E-2"/>
                  <c:y val="-3.110661889839863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2C-4870-A3CB-0619A2E5955C}"/>
                </c:ext>
              </c:extLst>
            </c:dLbl>
            <c:dLbl>
              <c:idx val="4"/>
              <c:layout>
                <c:manualLayout>
                  <c:x val="0.23576681053181758"/>
                  <c:y val="-1.430207209389389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88956701558445"/>
                      <c:h val="0.13100048444278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E12C-4870-A3CB-0619A2E5955C}"/>
                </c:ext>
              </c:extLst>
            </c:dLbl>
            <c:dLbl>
              <c:idx val="5"/>
              <c:layout>
                <c:manualLayout>
                  <c:x val="2.1707279019040463E-2"/>
                  <c:y val="7.458494230692840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2C-4870-A3CB-0619A2E5955C}"/>
                </c:ext>
              </c:extLst>
            </c:dLbl>
            <c:dLbl>
              <c:idx val="6"/>
              <c:layout>
                <c:manualLayout>
                  <c:x val="-0.14018875605624218"/>
                  <c:y val="4.72083480553981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650078774800949"/>
                      <c:h val="0.132640295730297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E12C-4870-A3CB-0619A2E5955C}"/>
                </c:ext>
              </c:extLst>
            </c:dLbl>
            <c:dLbl>
              <c:idx val="7"/>
              <c:layout>
                <c:manualLayout>
                  <c:x val="-2.7183288637529454E-3"/>
                  <c:y val="8.008629046477103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406730341291456"/>
                      <c:h val="0.131048653469270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E12C-4870-A3CB-0619A2E5955C}"/>
                </c:ext>
              </c:extLst>
            </c:dLbl>
            <c:dLbl>
              <c:idx val="8"/>
              <c:layout>
                <c:manualLayout>
                  <c:x val="1.3553123805760143E-2"/>
                  <c:y val="-9.3118366795105795E-2"/>
                </c:manualLayout>
              </c:layout>
              <c:tx>
                <c:rich>
                  <a:bodyPr/>
                  <a:lstStyle/>
                  <a:p>
                    <a:fld id="{9141164E-6065-4FEB-92D5-9EC1FF1CA614}" type="CATEGORYNAME">
                      <a:rPr lang="ja-JP" altLang="en-US" sz="800"/>
                      <a:pPr/>
                      <a:t>[分類名]</a:t>
                    </a:fld>
                    <a:r>
                      <a:rPr lang="ja-JP" altLang="en-US" sz="800" baseline="0"/>
                      <a:t>
</a:t>
                    </a:r>
                    <a:fld id="{3F4A55EE-8F3A-4F5C-9BB2-20201F936B41}" type="VALUE">
                      <a:rPr lang="en-US" altLang="ja-JP" sz="800" baseline="0"/>
                      <a:pPr/>
                      <a:t>[値]</a:t>
                    </a:fld>
                    <a:endParaRPr lang="ja-JP" altLang="en-US" sz="800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E12C-4870-A3CB-0619A2E5955C}"/>
                </c:ext>
              </c:extLst>
            </c:dLbl>
            <c:dLbl>
              <c:idx val="9"/>
              <c:layout>
                <c:manualLayout>
                  <c:x val="5.5680892546157205E-2"/>
                  <c:y val="1.80830161193822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58142606665605"/>
                      <c:h val="0.12740423327826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E12C-4870-A3CB-0619A2E5955C}"/>
                </c:ext>
              </c:extLst>
            </c:dLbl>
            <c:dLbl>
              <c:idx val="10"/>
              <c:layout>
                <c:manualLayout>
                  <c:x val="3.4401465374287954E-2"/>
                  <c:y val="1.653715088400808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30510937614159"/>
                      <c:h val="0.116887303745623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E12C-4870-A3CB-0619A2E595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'9'!$A$4:$A$14</c:f>
              <c:strCache>
                <c:ptCount val="11"/>
                <c:pt idx="0">
                  <c:v>ベトナム</c:v>
                </c:pt>
                <c:pt idx="1">
                  <c:v>中国(香港・マカオを含む）</c:v>
                </c:pt>
                <c:pt idx="2">
                  <c:v>フィリピン</c:v>
                </c:pt>
                <c:pt idx="3">
                  <c:v>ネパール</c:v>
                </c:pt>
                <c:pt idx="4">
                  <c:v>インドネシア</c:v>
                </c:pt>
                <c:pt idx="5">
                  <c:v>ミャンマー</c:v>
                </c:pt>
                <c:pt idx="6">
                  <c:v>ブラジル</c:v>
                </c:pt>
                <c:pt idx="7">
                  <c:v>韓国</c:v>
                </c:pt>
                <c:pt idx="8">
                  <c:v>スリランカ</c:v>
                </c:pt>
                <c:pt idx="9">
                  <c:v>タイ</c:v>
                </c:pt>
                <c:pt idx="10">
                  <c:v>その他</c:v>
                </c:pt>
              </c:strCache>
            </c:strRef>
          </c:cat>
          <c:val>
            <c:numRef>
              <c:f>'9'!$O$4:$O$14</c:f>
              <c:numCache>
                <c:formatCode>0.0%</c:formatCode>
                <c:ptCount val="11"/>
                <c:pt idx="0">
                  <c:v>0.42701398135818908</c:v>
                </c:pt>
                <c:pt idx="1">
                  <c:v>6.8117509986684421E-2</c:v>
                </c:pt>
                <c:pt idx="2">
                  <c:v>8.9921770972037282E-2</c:v>
                </c:pt>
                <c:pt idx="3">
                  <c:v>1.3440412782956058E-2</c:v>
                </c:pt>
                <c:pt idx="4">
                  <c:v>0.26352363515312915</c:v>
                </c:pt>
                <c:pt idx="5">
                  <c:v>5.2929427430093212E-2</c:v>
                </c:pt>
                <c:pt idx="6" formatCode="0.00%">
                  <c:v>1.6644474034620507E-4</c:v>
                </c:pt>
                <c:pt idx="7" formatCode="0.000%">
                  <c:v>4.1611185086551268E-5</c:v>
                </c:pt>
                <c:pt idx="8">
                  <c:v>1.3315579227696404E-2</c:v>
                </c:pt>
                <c:pt idx="9">
                  <c:v>2.9419107856191746E-2</c:v>
                </c:pt>
                <c:pt idx="10">
                  <c:v>4.2110519307589883E-2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12C-4870-A3CB-0619A2E5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身分に基づく在留資格</a:t>
            </a:r>
            <a:endParaRPr lang="en-US"/>
          </a:p>
        </c:rich>
      </c:tx>
      <c:layout>
        <c:manualLayout>
          <c:xMode val="edge"/>
          <c:yMode val="edge"/>
          <c:x val="0.26472708097719377"/>
          <c:y val="1.8798044299062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2758835378135872"/>
          <c:y val="0.20820787808371533"/>
          <c:w val="0.54482357415519844"/>
          <c:h val="0.667155033710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00A7-4002-928D-3AA8101CA2F5}"/>
              </c:ext>
            </c:extLst>
          </c:dPt>
          <c:dPt>
            <c:idx val="1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4-00A7-4002-928D-3AA8101CA2F5}"/>
              </c:ext>
            </c:extLst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6-00A7-4002-928D-3AA8101CA2F5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00A7-4002-928D-3AA8101CA2F5}"/>
              </c:ext>
            </c:extLst>
          </c:dPt>
          <c:dPt>
            <c:idx val="4"/>
            <c:bubble3D val="0"/>
            <c:spPr>
              <a:solidFill>
                <a:schemeClr val="accent5">
                  <a:tint val="8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8-00A7-4002-928D-3AA8101CA2F5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00A7-4002-928D-3AA8101CA2F5}"/>
              </c:ext>
            </c:extLst>
          </c:dPt>
          <c:dPt>
            <c:idx val="6"/>
            <c:bubble3D val="0"/>
            <c:spPr>
              <a:solidFill>
                <a:schemeClr val="accent5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A-00A7-4002-928D-3AA8101CA2F5}"/>
              </c:ext>
            </c:extLst>
          </c:dPt>
          <c:dPt>
            <c:idx val="7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C-00A7-4002-928D-3AA8101CA2F5}"/>
              </c:ext>
            </c:extLst>
          </c:dPt>
          <c:dPt>
            <c:idx val="8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00A7-4002-928D-3AA8101CA2F5}"/>
              </c:ext>
            </c:extLst>
          </c:dPt>
          <c:dPt>
            <c:idx val="9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00A7-4002-928D-3AA8101CA2F5}"/>
              </c:ext>
            </c:extLst>
          </c:dPt>
          <c:dPt>
            <c:idx val="10"/>
            <c:bubble3D val="0"/>
            <c:spPr>
              <a:solidFill>
                <a:schemeClr val="accent5">
                  <a:shade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E-00A7-4002-928D-3AA8101CA2F5}"/>
              </c:ext>
            </c:extLst>
          </c:dPt>
          <c:dLbls>
            <c:dLbl>
              <c:idx val="0"/>
              <c:layout>
                <c:manualLayout>
                  <c:x val="-2.6244973618520222E-2"/>
                  <c:y val="2.53852055941129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00A7-4002-928D-3AA8101CA2F5}"/>
                </c:ext>
              </c:extLst>
            </c:dLbl>
            <c:dLbl>
              <c:idx val="1"/>
              <c:layout>
                <c:manualLayout>
                  <c:x val="-0.21197471674287266"/>
                  <c:y val="0.103288500687279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911279635321625"/>
                      <c:h val="0.194832704052337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64-00A7-4002-928D-3AA8101CA2F5}"/>
                </c:ext>
              </c:extLst>
            </c:dLbl>
            <c:dLbl>
              <c:idx val="2"/>
              <c:layout>
                <c:manualLayout>
                  <c:x val="-8.5170469075980887E-2"/>
                  <c:y val="-0.1974752581843554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00A7-4002-928D-3AA8101CA2F5}"/>
                </c:ext>
              </c:extLst>
            </c:dLbl>
            <c:dLbl>
              <c:idx val="4"/>
              <c:layout>
                <c:manualLayout>
                  <c:x val="-2.1254036573107239E-2"/>
                  <c:y val="6.57636103651518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177312066117807"/>
                      <c:h val="9.35399156000418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68-00A7-4002-928D-3AA8101CA2F5}"/>
                </c:ext>
              </c:extLst>
            </c:dLbl>
            <c:dLbl>
              <c:idx val="5"/>
              <c:layout>
                <c:manualLayout>
                  <c:x val="1.5213777799603981E-2"/>
                  <c:y val="-2.998291075227566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00A7-4002-928D-3AA8101CA2F5}"/>
                </c:ext>
              </c:extLst>
            </c:dLbl>
            <c:dLbl>
              <c:idx val="6"/>
              <c:layout>
                <c:manualLayout>
                  <c:x val="0.15368732754559528"/>
                  <c:y val="-5.091935162951192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00A7-4002-928D-3AA8101CA2F5}"/>
                </c:ext>
              </c:extLst>
            </c:dLbl>
            <c:dLbl>
              <c:idx val="10"/>
              <c:layout>
                <c:manualLayout>
                  <c:x val="8.6824954572986071E-2"/>
                  <c:y val="0.1555075240740387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00A7-4002-928D-3AA8101CA2F5}"/>
                </c:ext>
              </c:extLst>
            </c:dLbl>
            <c:spPr>
              <a:noFill/>
              <a:ln w="6350"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'9'!$A$4:$A$14</c:f>
              <c:strCache>
                <c:ptCount val="11"/>
                <c:pt idx="0">
                  <c:v>ベトナム</c:v>
                </c:pt>
                <c:pt idx="1">
                  <c:v>中国(香港・マカオを含む）</c:v>
                </c:pt>
                <c:pt idx="2">
                  <c:v>フィリピン</c:v>
                </c:pt>
                <c:pt idx="3">
                  <c:v>ネパール</c:v>
                </c:pt>
                <c:pt idx="4">
                  <c:v>インドネシア</c:v>
                </c:pt>
                <c:pt idx="5">
                  <c:v>ミャンマー</c:v>
                </c:pt>
                <c:pt idx="6">
                  <c:v>ブラジル</c:v>
                </c:pt>
                <c:pt idx="7">
                  <c:v>韓国</c:v>
                </c:pt>
                <c:pt idx="8">
                  <c:v>スリランカ</c:v>
                </c:pt>
                <c:pt idx="9">
                  <c:v>タイ</c:v>
                </c:pt>
                <c:pt idx="10">
                  <c:v>その他</c:v>
                </c:pt>
              </c:strCache>
            </c:strRef>
          </c:cat>
          <c:val>
            <c:numRef>
              <c:f>'9'!$Q$4:$Q$14</c:f>
              <c:numCache>
                <c:formatCode>0.0%</c:formatCode>
                <c:ptCount val="11"/>
                <c:pt idx="0">
                  <c:v>5.5303913857169977E-2</c:v>
                </c:pt>
                <c:pt idx="1">
                  <c:v>0.25549919986980935</c:v>
                </c:pt>
                <c:pt idx="2">
                  <c:v>0.30583959423906265</c:v>
                </c:pt>
                <c:pt idx="3">
                  <c:v>1.1907022159537824E-2</c:v>
                </c:pt>
                <c:pt idx="4">
                  <c:v>1.1825652987604763E-2</c:v>
                </c:pt>
                <c:pt idx="5">
                  <c:v>6.1298109522905419E-3</c:v>
                </c:pt>
                <c:pt idx="6">
                  <c:v>0.12289457267623206</c:v>
                </c:pt>
                <c:pt idx="7">
                  <c:v>4.0711709023841171E-2</c:v>
                </c:pt>
                <c:pt idx="8">
                  <c:v>5.6415959206921806E-3</c:v>
                </c:pt>
                <c:pt idx="9">
                  <c:v>2.4139521006807888E-2</c:v>
                </c:pt>
                <c:pt idx="10">
                  <c:v>0.16010740730695164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00A7-4002-928D-3AA8101CA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地域別外国人労働者数</a:t>
            </a:r>
            <a:r>
              <a:rPr lang="ja-JP" altLang="en-US"/>
              <a:t>（埼玉県）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'１０'!$A$5:$A$16</c:f>
              <c:strCache>
                <c:ptCount val="12"/>
                <c:pt idx="0">
                  <c:v>川口</c:v>
                </c:pt>
                <c:pt idx="1">
                  <c:v>熊谷・本庄</c:v>
                </c:pt>
                <c:pt idx="2">
                  <c:v>大宮</c:v>
                </c:pt>
                <c:pt idx="3">
                  <c:v>川越・東松山</c:v>
                </c:pt>
                <c:pt idx="4">
                  <c:v>浦和</c:v>
                </c:pt>
                <c:pt idx="5">
                  <c:v>所沢・飯能</c:v>
                </c:pt>
                <c:pt idx="6">
                  <c:v>秩父</c:v>
                </c:pt>
                <c:pt idx="7">
                  <c:v>春日部</c:v>
                </c:pt>
                <c:pt idx="8">
                  <c:v>行田</c:v>
                </c:pt>
                <c:pt idx="9">
                  <c:v>草加</c:v>
                </c:pt>
                <c:pt idx="10">
                  <c:v>朝霞</c:v>
                </c:pt>
                <c:pt idx="11">
                  <c:v>越谷</c:v>
                </c:pt>
              </c:strCache>
            </c:strRef>
          </c:cat>
          <c:val>
            <c:numRef>
              <c:f>'１０'!$B$5:$B$16</c:f>
              <c:numCache>
                <c:formatCode>#,##0_ </c:formatCode>
                <c:ptCount val="12"/>
                <c:pt idx="0">
                  <c:v>17082</c:v>
                </c:pt>
                <c:pt idx="1">
                  <c:v>10752</c:v>
                </c:pt>
                <c:pt idx="2">
                  <c:v>22392</c:v>
                </c:pt>
                <c:pt idx="3">
                  <c:v>22344</c:v>
                </c:pt>
                <c:pt idx="4">
                  <c:v>8923</c:v>
                </c:pt>
                <c:pt idx="5">
                  <c:v>11826</c:v>
                </c:pt>
                <c:pt idx="6">
                  <c:v>510</c:v>
                </c:pt>
                <c:pt idx="7">
                  <c:v>7365</c:v>
                </c:pt>
                <c:pt idx="8">
                  <c:v>4907</c:v>
                </c:pt>
                <c:pt idx="9">
                  <c:v>10771</c:v>
                </c:pt>
                <c:pt idx="10">
                  <c:v>9815</c:v>
                </c:pt>
                <c:pt idx="11">
                  <c:v>6362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B-4DB0-BA37-9D3CD4D07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795502815"/>
        <c:axId val="747190015"/>
      </c:barChart>
      <c:catAx>
        <c:axId val="7955028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7190015"/>
        <c:crosses val="autoZero"/>
        <c:auto val="1"/>
        <c:lblAlgn val="ctr"/>
        <c:lblOffset val="100"/>
        <c:noMultiLvlLbl val="0"/>
      </c:catAx>
      <c:valAx>
        <c:axId val="74719001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crossAx val="795502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sz="1200"/>
              <a:t>地域別外国人</a:t>
            </a:r>
            <a:r>
              <a:rPr lang="ja-JP" altLang="en-US" sz="1200"/>
              <a:t>雇用事業所</a:t>
            </a:r>
            <a:r>
              <a:rPr lang="ja-JP" sz="1200"/>
              <a:t>数</a:t>
            </a:r>
            <a:r>
              <a:rPr lang="ja-JP" altLang="en-US" sz="1200"/>
              <a:t>（埼玉県）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'１１'!$A$5:$A$16</c:f>
              <c:strCache>
                <c:ptCount val="12"/>
                <c:pt idx="0">
                  <c:v>川口</c:v>
                </c:pt>
                <c:pt idx="1">
                  <c:v>熊谷・本庄</c:v>
                </c:pt>
                <c:pt idx="2">
                  <c:v>大宮</c:v>
                </c:pt>
                <c:pt idx="3">
                  <c:v>川越・東松山</c:v>
                </c:pt>
                <c:pt idx="4">
                  <c:v>浦和</c:v>
                </c:pt>
                <c:pt idx="5">
                  <c:v>所沢・飯能</c:v>
                </c:pt>
                <c:pt idx="6">
                  <c:v>秩父</c:v>
                </c:pt>
                <c:pt idx="7">
                  <c:v>春日部</c:v>
                </c:pt>
                <c:pt idx="8">
                  <c:v>行田</c:v>
                </c:pt>
                <c:pt idx="9">
                  <c:v>草加</c:v>
                </c:pt>
                <c:pt idx="10">
                  <c:v>朝霞</c:v>
                </c:pt>
                <c:pt idx="11">
                  <c:v>越谷</c:v>
                </c:pt>
              </c:strCache>
            </c:strRef>
          </c:cat>
          <c:val>
            <c:numRef>
              <c:f>'１１'!$B$5:$B$16</c:f>
              <c:numCache>
                <c:formatCode>#,##0_ </c:formatCode>
                <c:ptCount val="12"/>
                <c:pt idx="0">
                  <c:v>3497</c:v>
                </c:pt>
                <c:pt idx="1">
                  <c:v>1450</c:v>
                </c:pt>
                <c:pt idx="2">
                  <c:v>3030</c:v>
                </c:pt>
                <c:pt idx="3">
                  <c:v>2211</c:v>
                </c:pt>
                <c:pt idx="4">
                  <c:v>1454</c:v>
                </c:pt>
                <c:pt idx="5">
                  <c:v>1894</c:v>
                </c:pt>
                <c:pt idx="6">
                  <c:v>105</c:v>
                </c:pt>
                <c:pt idx="7">
                  <c:v>1251</c:v>
                </c:pt>
                <c:pt idx="8">
                  <c:v>806</c:v>
                </c:pt>
                <c:pt idx="9">
                  <c:v>1734</c:v>
                </c:pt>
                <c:pt idx="10">
                  <c:v>1110</c:v>
                </c:pt>
                <c:pt idx="11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D-40B1-8CEB-7539949CE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795502815"/>
        <c:axId val="747190015"/>
      </c:barChart>
      <c:catAx>
        <c:axId val="7955028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7190015"/>
        <c:crosses val="autoZero"/>
        <c:auto val="1"/>
        <c:lblAlgn val="ctr"/>
        <c:lblOffset val="100"/>
        <c:noMultiLvlLbl val="0"/>
      </c:catAx>
      <c:valAx>
        <c:axId val="74719001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crossAx val="795502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ＭＳ ゴシック" panose="020B0609070205080204" pitchFamily="49" charset="-128"/>
                <a:cs typeface="+mn-cs"/>
              </a:defRPr>
            </a:pPr>
            <a:r>
              <a:rPr lang="ja-JP" altLang="en-US" b="1" baseline="0">
                <a:solidFill>
                  <a:sysClr val="windowText" lastClr="000000"/>
                </a:solidFill>
                <a:ea typeface="ＭＳ ゴシック" panose="020B0609070205080204" pitchFamily="49" charset="-128"/>
              </a:rPr>
              <a:t>外国人労働者数の推移（各年</a:t>
            </a:r>
            <a:r>
              <a:rPr lang="en-US" altLang="ja-JP" b="1" baseline="0">
                <a:solidFill>
                  <a:sysClr val="windowText" lastClr="000000"/>
                </a:solidFill>
                <a:ea typeface="ＭＳ ゴシック" panose="020B0609070205080204" pitchFamily="49" charset="-128"/>
              </a:rPr>
              <a:t>10</a:t>
            </a:r>
            <a:r>
              <a:rPr lang="ja-JP" altLang="en-US" b="1" baseline="0">
                <a:solidFill>
                  <a:sysClr val="windowText" lastClr="000000"/>
                </a:solidFill>
                <a:ea typeface="ＭＳ ゴシック" panose="020B0609070205080204" pitchFamily="49" charset="-128"/>
              </a:rPr>
              <a:t>月末現在）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530270636700191E-2"/>
          <c:y val="0.15939814814814815"/>
          <c:w val="0.8301691262102171"/>
          <c:h val="0.53492344706911632"/>
        </c:manualLayout>
      </c:layout>
      <c:lineChart>
        <c:grouping val="standard"/>
        <c:varyColors val="0"/>
        <c:ser>
          <c:idx val="1"/>
          <c:order val="1"/>
          <c:tx>
            <c:strRef>
              <c:f>'２'!$A$4</c:f>
              <c:strCache>
                <c:ptCount val="1"/>
                <c:pt idx="0">
                  <c:v>全国</c:v>
                </c:pt>
              </c:strCache>
            </c:strRef>
          </c:tx>
          <c:spPr>
            <a:ln w="28575" cap="rnd" cmpd="dbl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4.5348760944048862E-2"/>
                  <c:y val="-3.9667863288923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51F-48DE-A6C1-D4954C108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'２'!$B$2:$N$2</c:f>
              <c:strCache>
                <c:ptCount val="13"/>
                <c:pt idx="0">
                  <c:v>2013(H25)</c:v>
                </c:pt>
                <c:pt idx="1">
                  <c:v>2014(H26)</c:v>
                </c:pt>
                <c:pt idx="2">
                  <c:v>2015(H27)</c:v>
                </c:pt>
                <c:pt idx="3">
                  <c:v>2016(H28)</c:v>
                </c:pt>
                <c:pt idx="4">
                  <c:v>2017(H29)</c:v>
                </c:pt>
                <c:pt idx="5">
                  <c:v>2018(H30)</c:v>
                </c:pt>
                <c:pt idx="6">
                  <c:v>2019(R1)</c:v>
                </c:pt>
                <c:pt idx="7">
                  <c:v>2020(R2)</c:v>
                </c:pt>
                <c:pt idx="8">
                  <c:v>2021(R3)</c:v>
                </c:pt>
                <c:pt idx="9">
                  <c:v>2022(R4)</c:v>
                </c:pt>
                <c:pt idx="10">
                  <c:v>2023(R5)</c:v>
                </c:pt>
                <c:pt idx="11">
                  <c:v>2024(R6)</c:v>
                </c:pt>
                <c:pt idx="12">
                  <c:v>2025(R7)</c:v>
                </c:pt>
              </c:strCache>
            </c:strRef>
          </c:cat>
          <c:val>
            <c:numRef>
              <c:f>'２'!$B$4:$N$4</c:f>
              <c:numCache>
                <c:formatCode>#,##0_ </c:formatCode>
                <c:ptCount val="13"/>
                <c:pt idx="0">
                  <c:v>717504</c:v>
                </c:pt>
                <c:pt idx="1">
                  <c:v>787627</c:v>
                </c:pt>
                <c:pt idx="2">
                  <c:v>907896</c:v>
                </c:pt>
                <c:pt idx="3">
                  <c:v>1083769</c:v>
                </c:pt>
                <c:pt idx="4">
                  <c:v>1278670</c:v>
                </c:pt>
                <c:pt idx="5">
                  <c:v>1460463</c:v>
                </c:pt>
                <c:pt idx="6">
                  <c:v>1658804</c:v>
                </c:pt>
                <c:pt idx="7">
                  <c:v>1724328</c:v>
                </c:pt>
                <c:pt idx="8">
                  <c:v>1727221</c:v>
                </c:pt>
                <c:pt idx="9">
                  <c:v>1822725</c:v>
                </c:pt>
                <c:pt idx="10">
                  <c:v>2048675</c:v>
                </c:pt>
                <c:pt idx="11">
                  <c:v>2302587</c:v>
                </c:pt>
                <c:pt idx="12">
                  <c:v>2571037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A-4CDE-A65A-E998DA429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185360"/>
        <c:axId val="599184720"/>
      </c:lineChart>
      <c:lineChart>
        <c:grouping val="standard"/>
        <c:varyColors val="0"/>
        <c:ser>
          <c:idx val="0"/>
          <c:order val="0"/>
          <c:tx>
            <c:strRef>
              <c:f>'２'!$A$3</c:f>
              <c:strCache>
                <c:ptCount val="1"/>
                <c:pt idx="0">
                  <c:v>埼玉県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552694027642378E-2"/>
                  <c:y val="-2.7131298307728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1F-48DE-A6C1-D4954C1081A0}"/>
                </c:ext>
              </c:extLst>
            </c:dLbl>
            <c:dLbl>
              <c:idx val="1"/>
              <c:layout>
                <c:manualLayout>
                  <c:x val="-2.8552694027642399E-2"/>
                  <c:y val="-3.5489008295191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1F-48DE-A6C1-D4954C1081A0}"/>
                </c:ext>
              </c:extLst>
            </c:dLbl>
            <c:dLbl>
              <c:idx val="2"/>
              <c:layout>
                <c:manualLayout>
                  <c:x val="-2.8552694027642378E-2"/>
                  <c:y val="-3.1310153301460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1F-48DE-A6C1-D4954C1081A0}"/>
                </c:ext>
              </c:extLst>
            </c:dLbl>
            <c:dLbl>
              <c:idx val="3"/>
              <c:layout>
                <c:manualLayout>
                  <c:x val="-3.2925235226362461E-2"/>
                  <c:y val="-3.1310153301459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1F-48DE-A6C1-D4954C1081A0}"/>
                </c:ext>
              </c:extLst>
            </c:dLbl>
            <c:dLbl>
              <c:idx val="4"/>
              <c:layout>
                <c:manualLayout>
                  <c:x val="-2.8552694027642378E-2"/>
                  <c:y val="-3.9667863288923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1F-48DE-A6C1-D4954C1081A0}"/>
                </c:ext>
              </c:extLst>
            </c:dLbl>
            <c:dLbl>
              <c:idx val="5"/>
              <c:layout>
                <c:manualLayout>
                  <c:x val="-3.073896462700252E-2"/>
                  <c:y val="-3.966786328892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1F-48DE-A6C1-D4954C1081A0}"/>
                </c:ext>
              </c:extLst>
            </c:dLbl>
            <c:dLbl>
              <c:idx val="6"/>
              <c:layout>
                <c:manualLayout>
                  <c:x val="-3.2925235226362579E-2"/>
                  <c:y val="-4.3846718282655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1F-48DE-A6C1-D4954C1081A0}"/>
                </c:ext>
              </c:extLst>
            </c:dLbl>
            <c:dLbl>
              <c:idx val="7"/>
              <c:layout>
                <c:manualLayout>
                  <c:x val="-3.073896462700244E-2"/>
                  <c:y val="-3.5489008295191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1F-48DE-A6C1-D4954C1081A0}"/>
                </c:ext>
              </c:extLst>
            </c:dLbl>
            <c:dLbl>
              <c:idx val="8"/>
              <c:layout>
                <c:manualLayout>
                  <c:x val="-3.073896462700244E-2"/>
                  <c:y val="-3.966786328892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1F-48DE-A6C1-D4954C1081A0}"/>
                </c:ext>
              </c:extLst>
            </c:dLbl>
            <c:dLbl>
              <c:idx val="9"/>
              <c:layout>
                <c:manualLayout>
                  <c:x val="-2.8552694027642458E-2"/>
                  <c:y val="-3.9667863288923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1F-48DE-A6C1-D4954C1081A0}"/>
                </c:ext>
              </c:extLst>
            </c:dLbl>
            <c:dLbl>
              <c:idx val="10"/>
              <c:layout>
                <c:manualLayout>
                  <c:x val="-3.3537390994183312E-2"/>
                  <c:y val="-4.3846718282655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1F-48DE-A6C1-D4954C1081A0}"/>
                </c:ext>
              </c:extLst>
            </c:dLbl>
            <c:dLbl>
              <c:idx val="11"/>
              <c:layout>
                <c:manualLayout>
                  <c:x val="-4.0096202792263655E-2"/>
                  <c:y val="-3.9667863288923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1F-48DE-A6C1-D4954C1081A0}"/>
                </c:ext>
              </c:extLst>
            </c:dLbl>
            <c:dLbl>
              <c:idx val="12"/>
              <c:layout>
                <c:manualLayout>
                  <c:x val="-3.3537390994183312E-2"/>
                  <c:y val="-3.9667863288923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1F-48DE-A6C1-D4954C108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'２'!$B$2:$N$2</c:f>
              <c:strCache>
                <c:ptCount val="13"/>
                <c:pt idx="0">
                  <c:v>2013(H25)</c:v>
                </c:pt>
                <c:pt idx="1">
                  <c:v>2014(H26)</c:v>
                </c:pt>
                <c:pt idx="2">
                  <c:v>2015(H27)</c:v>
                </c:pt>
                <c:pt idx="3">
                  <c:v>2016(H28)</c:v>
                </c:pt>
                <c:pt idx="4">
                  <c:v>2017(H29)</c:v>
                </c:pt>
                <c:pt idx="5">
                  <c:v>2018(H30)</c:v>
                </c:pt>
                <c:pt idx="6">
                  <c:v>2019(R1)</c:v>
                </c:pt>
                <c:pt idx="7">
                  <c:v>2020(R2)</c:v>
                </c:pt>
                <c:pt idx="8">
                  <c:v>2021(R3)</c:v>
                </c:pt>
                <c:pt idx="9">
                  <c:v>2022(R4)</c:v>
                </c:pt>
                <c:pt idx="10">
                  <c:v>2023(R5)</c:v>
                </c:pt>
                <c:pt idx="11">
                  <c:v>2024(R6)</c:v>
                </c:pt>
                <c:pt idx="12">
                  <c:v>2025(R7)</c:v>
                </c:pt>
              </c:strCache>
            </c:strRef>
          </c:cat>
          <c:val>
            <c:numRef>
              <c:f>'２'!$B$3:$N$3</c:f>
              <c:numCache>
                <c:formatCode>#,##0_ </c:formatCode>
                <c:ptCount val="13"/>
                <c:pt idx="0">
                  <c:v>28249</c:v>
                </c:pt>
                <c:pt idx="1">
                  <c:v>30858</c:v>
                </c:pt>
                <c:pt idx="2">
                  <c:v>36545</c:v>
                </c:pt>
                <c:pt idx="3">
                  <c:v>44008</c:v>
                </c:pt>
                <c:pt idx="4">
                  <c:v>55534</c:v>
                </c:pt>
                <c:pt idx="5">
                  <c:v>65290</c:v>
                </c:pt>
                <c:pt idx="6">
                  <c:v>75825</c:v>
                </c:pt>
                <c:pt idx="7">
                  <c:v>81721</c:v>
                </c:pt>
                <c:pt idx="8">
                  <c:v>86780</c:v>
                </c:pt>
                <c:pt idx="9">
                  <c:v>92936</c:v>
                </c:pt>
                <c:pt idx="10">
                  <c:v>103515</c:v>
                </c:pt>
                <c:pt idx="11">
                  <c:v>120062</c:v>
                </c:pt>
                <c:pt idx="12">
                  <c:v>133049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A-4CDE-A65A-E998DA429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62008"/>
        <c:axId val="647260408"/>
      </c:lineChart>
      <c:catAx>
        <c:axId val="59918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9184720"/>
        <c:crosses val="autoZero"/>
        <c:auto val="1"/>
        <c:lblAlgn val="ctr"/>
        <c:lblOffset val="100"/>
        <c:noMultiLvlLbl val="0"/>
      </c:catAx>
      <c:valAx>
        <c:axId val="5991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91853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5452538631346579E-2"/>
                <c:y val="6.6805555555555562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 sz="600">
                      <a:solidFill>
                        <a:schemeClr val="tx1"/>
                      </a:solidFill>
                    </a:rPr>
                    <a:t>全国（千人）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valAx>
        <c:axId val="647260408"/>
        <c:scaling>
          <c:orientation val="minMax"/>
          <c:max val="2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726200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2715231788079466"/>
                <c:y val="7.143518518518518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 sz="600">
                      <a:solidFill>
                        <a:schemeClr val="tx1"/>
                      </a:solidFill>
                    </a:rPr>
                    <a:t>埼玉（千人）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catAx>
        <c:axId val="647262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7260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2918157364722272"/>
          <c:y val="0.83985111066892792"/>
          <c:w val="0.27094946210991655"/>
          <c:h val="0.135380008906828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ＭＳ ゴシック" panose="020B0609070205080204" pitchFamily="49" charset="-128"/>
                <a:cs typeface="+mn-cs"/>
              </a:defRPr>
            </a:pPr>
            <a:r>
              <a:rPr lang="ja-JP" altLang="en-US" b="1" baseline="0">
                <a:solidFill>
                  <a:sysClr val="windowText" lastClr="000000"/>
                </a:solidFill>
                <a:ea typeface="ＭＳ ゴシック" panose="020B0609070205080204" pitchFamily="49" charset="-128"/>
              </a:rPr>
              <a:t>外国人雇用事業所数の推移（各年</a:t>
            </a:r>
            <a:r>
              <a:rPr lang="en-US" altLang="ja-JP" b="1" baseline="0">
                <a:solidFill>
                  <a:sysClr val="windowText" lastClr="000000"/>
                </a:solidFill>
                <a:ea typeface="ＭＳ ゴシック" panose="020B0609070205080204" pitchFamily="49" charset="-128"/>
              </a:rPr>
              <a:t>10</a:t>
            </a:r>
            <a:r>
              <a:rPr lang="ja-JP" altLang="en-US" b="1" baseline="0">
                <a:solidFill>
                  <a:sysClr val="windowText" lastClr="000000"/>
                </a:solidFill>
                <a:ea typeface="ＭＳ ゴシック" panose="020B0609070205080204" pitchFamily="49" charset="-128"/>
              </a:rPr>
              <a:t>月末現在）</a:t>
            </a:r>
          </a:p>
        </c:rich>
      </c:tx>
      <c:layout>
        <c:manualLayout>
          <c:xMode val="edge"/>
          <c:yMode val="edge"/>
          <c:x val="0.19373084533367207"/>
          <c:y val="3.6101083032490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530270636700191E-2"/>
          <c:y val="0.15939814814814815"/>
          <c:w val="0.8301691262102171"/>
          <c:h val="0.53492344706911632"/>
        </c:manualLayout>
      </c:layout>
      <c:lineChart>
        <c:grouping val="standard"/>
        <c:varyColors val="0"/>
        <c:ser>
          <c:idx val="1"/>
          <c:order val="1"/>
          <c:tx>
            <c:strRef>
              <c:f>'３'!$A$4</c:f>
              <c:strCache>
                <c:ptCount val="1"/>
                <c:pt idx="0">
                  <c:v>全国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'３'!$B$2:$N$2</c:f>
              <c:strCache>
                <c:ptCount val="13"/>
                <c:pt idx="0">
                  <c:v>2013(H25)</c:v>
                </c:pt>
                <c:pt idx="1">
                  <c:v>2014(H26)</c:v>
                </c:pt>
                <c:pt idx="2">
                  <c:v>2015(H27)</c:v>
                </c:pt>
                <c:pt idx="3">
                  <c:v>2016(H28)</c:v>
                </c:pt>
                <c:pt idx="4">
                  <c:v>2017(H29)</c:v>
                </c:pt>
                <c:pt idx="5">
                  <c:v>2018(H30)</c:v>
                </c:pt>
                <c:pt idx="6">
                  <c:v>2019(R1)</c:v>
                </c:pt>
                <c:pt idx="7">
                  <c:v>2020(R2)</c:v>
                </c:pt>
                <c:pt idx="8">
                  <c:v>2021(R3)</c:v>
                </c:pt>
                <c:pt idx="9">
                  <c:v>2022(R4)</c:v>
                </c:pt>
                <c:pt idx="10">
                  <c:v>2023(R5)</c:v>
                </c:pt>
                <c:pt idx="11">
                  <c:v>2024(R6)</c:v>
                </c:pt>
                <c:pt idx="12">
                  <c:v>2025(R7)</c:v>
                </c:pt>
              </c:strCache>
            </c:strRef>
          </c:cat>
          <c:val>
            <c:numRef>
              <c:f>'３'!$B$4:$N$4</c:f>
              <c:numCache>
                <c:formatCode>#,##0_ </c:formatCode>
                <c:ptCount val="13"/>
                <c:pt idx="0">
                  <c:v>126729</c:v>
                </c:pt>
                <c:pt idx="1">
                  <c:v>137053</c:v>
                </c:pt>
                <c:pt idx="2">
                  <c:v>152261</c:v>
                </c:pt>
                <c:pt idx="3">
                  <c:v>172798</c:v>
                </c:pt>
                <c:pt idx="4">
                  <c:v>194595</c:v>
                </c:pt>
                <c:pt idx="5">
                  <c:v>216348</c:v>
                </c:pt>
                <c:pt idx="6">
                  <c:v>242608</c:v>
                </c:pt>
                <c:pt idx="7">
                  <c:v>267243</c:v>
                </c:pt>
                <c:pt idx="8">
                  <c:v>285080</c:v>
                </c:pt>
                <c:pt idx="9">
                  <c:v>298790</c:v>
                </c:pt>
                <c:pt idx="10">
                  <c:v>318775</c:v>
                </c:pt>
                <c:pt idx="11">
                  <c:v>342087</c:v>
                </c:pt>
                <c:pt idx="12">
                  <c:v>371215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4-4BC9-9529-8ACD43DFC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185360"/>
        <c:axId val="599184720"/>
      </c:lineChart>
      <c:lineChart>
        <c:grouping val="standard"/>
        <c:varyColors val="0"/>
        <c:ser>
          <c:idx val="0"/>
          <c:order val="0"/>
          <c:tx>
            <c:strRef>
              <c:f>'３'!$A$3</c:f>
              <c:strCache>
                <c:ptCount val="1"/>
                <c:pt idx="0">
                  <c:v>埼玉県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3595919067304041E-2"/>
                  <c:y val="-3.5311943723523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EF-476F-8C88-8A29F9E1E8CA}"/>
                </c:ext>
              </c:extLst>
            </c:dLbl>
            <c:dLbl>
              <c:idx val="1"/>
              <c:layout>
                <c:manualLayout>
                  <c:x val="-2.359591906730402E-2"/>
                  <c:y val="-4.3627954762209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EF-476F-8C88-8A29F9E1E8CA}"/>
                </c:ext>
              </c:extLst>
            </c:dLbl>
            <c:dLbl>
              <c:idx val="2"/>
              <c:layout>
                <c:manualLayout>
                  <c:x val="-2.359591906730402E-2"/>
                  <c:y val="-4.3627954762209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EF-476F-8C88-8A29F9E1E8CA}"/>
                </c:ext>
              </c:extLst>
            </c:dLbl>
            <c:dLbl>
              <c:idx val="3"/>
              <c:layout>
                <c:manualLayout>
                  <c:x val="-2.359591906730402E-2"/>
                  <c:y val="-4.3627954762209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EF-476F-8C88-8A29F9E1E8CA}"/>
                </c:ext>
              </c:extLst>
            </c:dLbl>
            <c:dLbl>
              <c:idx val="4"/>
              <c:layout>
                <c:manualLayout>
                  <c:x val="-2.359591906730402E-2"/>
                  <c:y val="-4.3627954762209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EF-476F-8C88-8A29F9E1E8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'３'!$B$2:$N$2</c:f>
              <c:strCache>
                <c:ptCount val="13"/>
                <c:pt idx="0">
                  <c:v>2013(H25)</c:v>
                </c:pt>
                <c:pt idx="1">
                  <c:v>2014(H26)</c:v>
                </c:pt>
                <c:pt idx="2">
                  <c:v>2015(H27)</c:v>
                </c:pt>
                <c:pt idx="3">
                  <c:v>2016(H28)</c:v>
                </c:pt>
                <c:pt idx="4">
                  <c:v>2017(H29)</c:v>
                </c:pt>
                <c:pt idx="5">
                  <c:v>2018(H30)</c:v>
                </c:pt>
                <c:pt idx="6">
                  <c:v>2019(R1)</c:v>
                </c:pt>
                <c:pt idx="7">
                  <c:v>2020(R2)</c:v>
                </c:pt>
                <c:pt idx="8">
                  <c:v>2021(R3)</c:v>
                </c:pt>
                <c:pt idx="9">
                  <c:v>2022(R4)</c:v>
                </c:pt>
                <c:pt idx="10">
                  <c:v>2023(R5)</c:v>
                </c:pt>
                <c:pt idx="11">
                  <c:v>2024(R6)</c:v>
                </c:pt>
                <c:pt idx="12">
                  <c:v>2025(R7)</c:v>
                </c:pt>
              </c:strCache>
            </c:strRef>
          </c:cat>
          <c:val>
            <c:numRef>
              <c:f>'３'!$B$3:$N$3</c:f>
              <c:numCache>
                <c:formatCode>#,##0_ </c:formatCode>
                <c:ptCount val="13"/>
                <c:pt idx="0">
                  <c:v>5263</c:v>
                </c:pt>
                <c:pt idx="1">
                  <c:v>5724</c:v>
                </c:pt>
                <c:pt idx="2">
                  <c:v>6605</c:v>
                </c:pt>
                <c:pt idx="3">
                  <c:v>7636</c:v>
                </c:pt>
                <c:pt idx="4">
                  <c:v>9103</c:v>
                </c:pt>
                <c:pt idx="5">
                  <c:v>10345</c:v>
                </c:pt>
                <c:pt idx="6">
                  <c:v>11803</c:v>
                </c:pt>
                <c:pt idx="7">
                  <c:v>13164</c:v>
                </c:pt>
                <c:pt idx="8">
                  <c:v>14512</c:v>
                </c:pt>
                <c:pt idx="9">
                  <c:v>15512</c:v>
                </c:pt>
                <c:pt idx="10">
                  <c:v>16734</c:v>
                </c:pt>
                <c:pt idx="11">
                  <c:v>17990</c:v>
                </c:pt>
                <c:pt idx="12">
                  <c:v>19780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4-4BC9-9529-8ACD43DFC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62008"/>
        <c:axId val="647260408"/>
      </c:lineChart>
      <c:catAx>
        <c:axId val="59918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9184720"/>
        <c:crosses val="autoZero"/>
        <c:auto val="1"/>
        <c:lblAlgn val="ctr"/>
        <c:lblOffset val="100"/>
        <c:noMultiLvlLbl val="0"/>
      </c:catAx>
      <c:valAx>
        <c:axId val="5991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91853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5452538631346579E-2"/>
                <c:y val="6.6805555555555562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 sz="600"/>
                    <a:t>全国（千か所）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valAx>
        <c:axId val="647260408"/>
        <c:scaling>
          <c:orientation val="minMax"/>
          <c:max val="35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726200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2715231788079466"/>
                <c:y val="7.143518518518518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 sz="600"/>
                    <a:t>埼玉（千か所）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catAx>
        <c:axId val="647262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7260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ysClr val="windowText" lastClr="000000"/>
                </a:solidFill>
              </a:rPr>
              <a:t>産業別外国人労働者数（全国）</a:t>
            </a:r>
            <a:endParaRPr lang="en-US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9609257276286233"/>
          <c:y val="1.2682225860456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51506656399776318"/>
          <c:y val="0.13150358131792309"/>
          <c:w val="0.41753866918849603"/>
          <c:h val="0.83518904141988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554356275865157E-5"/>
                  <c:y val="-3.59424880620388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7C-4C8C-9C7C-D290BC9099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'４'!$C$6:$C$14</c:f>
              <c:strCache>
                <c:ptCount val="9"/>
                <c:pt idx="0">
                  <c:v>建設業</c:v>
                </c:pt>
                <c:pt idx="1">
                  <c:v>製造業</c:v>
                </c:pt>
                <c:pt idx="2">
                  <c:v>情報通信業</c:v>
                </c:pt>
                <c:pt idx="3">
                  <c:v>卸売業、小売業</c:v>
                </c:pt>
                <c:pt idx="4">
                  <c:v>宿泊業、飲食サービス業</c:v>
                </c:pt>
                <c:pt idx="5">
                  <c:v>教育、学習支援業</c:v>
                </c:pt>
                <c:pt idx="6">
                  <c:v>医療、福祉</c:v>
                </c:pt>
                <c:pt idx="7">
                  <c:v>サービス業(他に分類されないもの)</c:v>
                </c:pt>
                <c:pt idx="8">
                  <c:v>その他</c:v>
                </c:pt>
              </c:strCache>
            </c:strRef>
          </c:cat>
          <c:val>
            <c:numRef>
              <c:f>'４'!$G$6:$G$14</c:f>
              <c:numCache>
                <c:formatCode>#,##0_ </c:formatCode>
                <c:ptCount val="9"/>
                <c:pt idx="0">
                  <c:v>206468</c:v>
                </c:pt>
                <c:pt idx="1">
                  <c:v>635075</c:v>
                </c:pt>
                <c:pt idx="2">
                  <c:v>97924</c:v>
                </c:pt>
                <c:pt idx="3">
                  <c:v>340687</c:v>
                </c:pt>
                <c:pt idx="4">
                  <c:v>319999</c:v>
                </c:pt>
                <c:pt idx="5">
                  <c:v>83225</c:v>
                </c:pt>
                <c:pt idx="6">
                  <c:v>146105</c:v>
                </c:pt>
                <c:pt idx="7">
                  <c:v>391946</c:v>
                </c:pt>
                <c:pt idx="8">
                  <c:v>349608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C-4C8C-9C7C-D290BC909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22244639"/>
        <c:axId val="743254111"/>
      </c:barChart>
      <c:catAx>
        <c:axId val="72224463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3254111"/>
        <c:crosses val="autoZero"/>
        <c:auto val="1"/>
        <c:lblAlgn val="ctr"/>
        <c:lblOffset val="100"/>
        <c:noMultiLvlLbl val="0"/>
      </c:catAx>
      <c:valAx>
        <c:axId val="743254111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crossAx val="722244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産業別外国人労働者数（埼玉県）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6039978267177972"/>
          <c:y val="0.15540324386576665"/>
          <c:w val="0.45107952832216597"/>
          <c:h val="0.808555523106119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0319608597885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B3-4A09-A260-0F5348B17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'４'!$C$6:$C$14</c:f>
              <c:strCache>
                <c:ptCount val="9"/>
                <c:pt idx="0">
                  <c:v>建設業</c:v>
                </c:pt>
                <c:pt idx="1">
                  <c:v>製造業</c:v>
                </c:pt>
                <c:pt idx="2">
                  <c:v>情報通信業</c:v>
                </c:pt>
                <c:pt idx="3">
                  <c:v>卸売業、小売業</c:v>
                </c:pt>
                <c:pt idx="4">
                  <c:v>宿泊業、飲食サービス業</c:v>
                </c:pt>
                <c:pt idx="5">
                  <c:v>教育、学習支援業</c:v>
                </c:pt>
                <c:pt idx="6">
                  <c:v>医療、福祉</c:v>
                </c:pt>
                <c:pt idx="7">
                  <c:v>サービス業(他に分類されないもの)</c:v>
                </c:pt>
                <c:pt idx="8">
                  <c:v>その他</c:v>
                </c:pt>
              </c:strCache>
            </c:strRef>
          </c:cat>
          <c:val>
            <c:numRef>
              <c:f>'４'!$I$6:$I$14</c:f>
              <c:numCache>
                <c:formatCode>#,##0_ </c:formatCode>
                <c:ptCount val="9"/>
                <c:pt idx="0">
                  <c:v>18596</c:v>
                </c:pt>
                <c:pt idx="1">
                  <c:v>38066</c:v>
                </c:pt>
                <c:pt idx="2">
                  <c:v>1344</c:v>
                </c:pt>
                <c:pt idx="3">
                  <c:v>18115</c:v>
                </c:pt>
                <c:pt idx="4">
                  <c:v>10505</c:v>
                </c:pt>
                <c:pt idx="5">
                  <c:v>2381</c:v>
                </c:pt>
                <c:pt idx="6">
                  <c:v>8142</c:v>
                </c:pt>
                <c:pt idx="7">
                  <c:v>23015</c:v>
                </c:pt>
                <c:pt idx="8">
                  <c:v>12885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5-4F6D-A2A5-72CCB831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22244639"/>
        <c:axId val="743254111"/>
      </c:barChart>
      <c:catAx>
        <c:axId val="72224463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3254111"/>
        <c:crosses val="autoZero"/>
        <c:auto val="1"/>
        <c:lblAlgn val="ctr"/>
        <c:lblOffset val="100"/>
        <c:noMultiLvlLbl val="0"/>
      </c:catAx>
      <c:valAx>
        <c:axId val="743254111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crossAx val="722244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産業別外国人</a:t>
            </a:r>
            <a:r>
              <a:rPr lang="ja-JP" altLang="en-US"/>
              <a:t>雇用事業所</a:t>
            </a:r>
            <a:r>
              <a:rPr lang="ja-JP"/>
              <a:t>数（全国）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9379909978339395"/>
          <c:y val="0.14091509827070436"/>
          <c:w val="0.56173805432047652"/>
          <c:h val="0.823393764704710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'６'!$G$6:$G$14</c:f>
              <c:strCache>
                <c:ptCount val="9"/>
                <c:pt idx="0">
                  <c:v>建設業</c:v>
                </c:pt>
                <c:pt idx="1">
                  <c:v>製造業</c:v>
                </c:pt>
                <c:pt idx="2">
                  <c:v>情報通信業</c:v>
                </c:pt>
                <c:pt idx="3">
                  <c:v>卸売業、小売業</c:v>
                </c:pt>
                <c:pt idx="4">
                  <c:v>宿泊業、飲食サービス業</c:v>
                </c:pt>
                <c:pt idx="5">
                  <c:v>教育、学習支援業</c:v>
                </c:pt>
                <c:pt idx="6">
                  <c:v>医療、福祉</c:v>
                </c:pt>
                <c:pt idx="7">
                  <c:v>サービス業（他に分類されないもの）</c:v>
                </c:pt>
                <c:pt idx="8">
                  <c:v>その他</c:v>
                </c:pt>
              </c:strCache>
            </c:strRef>
          </c:cat>
          <c:val>
            <c:numRef>
              <c:f>'６'!$I$6:$I$14</c:f>
              <c:numCache>
                <c:formatCode>#,##0_ </c:formatCode>
                <c:ptCount val="9"/>
                <c:pt idx="0">
                  <c:v>50133</c:v>
                </c:pt>
                <c:pt idx="1">
                  <c:v>58400</c:v>
                </c:pt>
                <c:pt idx="2">
                  <c:v>14366</c:v>
                </c:pt>
                <c:pt idx="3">
                  <c:v>70358</c:v>
                </c:pt>
                <c:pt idx="4">
                  <c:v>53855</c:v>
                </c:pt>
                <c:pt idx="5">
                  <c:v>8026</c:v>
                </c:pt>
                <c:pt idx="6">
                  <c:v>26076</c:v>
                </c:pt>
                <c:pt idx="7">
                  <c:v>28549</c:v>
                </c:pt>
                <c:pt idx="8">
                  <c:v>61452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0-49D2-B919-99F0C7756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22244639"/>
        <c:axId val="743254111"/>
      </c:barChart>
      <c:catAx>
        <c:axId val="7222446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3254111"/>
        <c:crosses val="autoZero"/>
        <c:auto val="1"/>
        <c:lblAlgn val="ctr"/>
        <c:lblOffset val="100"/>
        <c:noMultiLvlLbl val="0"/>
      </c:catAx>
      <c:valAx>
        <c:axId val="743254111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out"/>
        <c:minorTickMark val="none"/>
        <c:tickLblPos val="nextTo"/>
        <c:crossAx val="722244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産業別外国人</a:t>
            </a:r>
            <a:r>
              <a:rPr lang="ja-JP" altLang="en-US"/>
              <a:t>雇用事業所</a:t>
            </a:r>
            <a:r>
              <a:rPr lang="ja-JP"/>
              <a:t>数（</a:t>
            </a:r>
            <a:r>
              <a:rPr lang="ja-JP" altLang="en-US"/>
              <a:t>埼玉県</a:t>
            </a:r>
            <a:r>
              <a:rPr lang="ja-JP"/>
              <a:t>）</a:t>
            </a:r>
            <a:endParaRPr lang="en-US"/>
          </a:p>
        </c:rich>
      </c:tx>
      <c:layout>
        <c:manualLayout>
          <c:xMode val="edge"/>
          <c:yMode val="edge"/>
          <c:x val="0.27108631118627147"/>
          <c:y val="1.5757613657061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182375184386789"/>
          <c:y val="0.14415974709112123"/>
          <c:w val="0.53272661374749675"/>
          <c:h val="0.823393764704710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'６'!$G$6:$G$14</c:f>
              <c:strCache>
                <c:ptCount val="9"/>
                <c:pt idx="0">
                  <c:v>建設業</c:v>
                </c:pt>
                <c:pt idx="1">
                  <c:v>製造業</c:v>
                </c:pt>
                <c:pt idx="2">
                  <c:v>情報通信業</c:v>
                </c:pt>
                <c:pt idx="3">
                  <c:v>卸売業、小売業</c:v>
                </c:pt>
                <c:pt idx="4">
                  <c:v>宿泊業、飲食サービス業</c:v>
                </c:pt>
                <c:pt idx="5">
                  <c:v>教育、学習支援業</c:v>
                </c:pt>
                <c:pt idx="6">
                  <c:v>医療、福祉</c:v>
                </c:pt>
                <c:pt idx="7">
                  <c:v>サービス業（他に分類されないもの）</c:v>
                </c:pt>
                <c:pt idx="8">
                  <c:v>その他</c:v>
                </c:pt>
              </c:strCache>
            </c:strRef>
          </c:cat>
          <c:val>
            <c:numRef>
              <c:f>'６'!$K$6:$K$14</c:f>
              <c:numCache>
                <c:formatCode>#,##0_ </c:formatCode>
                <c:ptCount val="9"/>
                <c:pt idx="0">
                  <c:v>4251</c:v>
                </c:pt>
                <c:pt idx="1">
                  <c:v>3438</c:v>
                </c:pt>
                <c:pt idx="2">
                  <c:v>267</c:v>
                </c:pt>
                <c:pt idx="3">
                  <c:v>4212</c:v>
                </c:pt>
                <c:pt idx="4">
                  <c:v>2425</c:v>
                </c:pt>
                <c:pt idx="5">
                  <c:v>270</c:v>
                </c:pt>
                <c:pt idx="6">
                  <c:v>1342</c:v>
                </c:pt>
                <c:pt idx="7">
                  <c:v>1419</c:v>
                </c:pt>
                <c:pt idx="8">
                  <c:v>2156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D-4917-BDC3-AB0A4D58D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22244639"/>
        <c:axId val="743254111"/>
      </c:barChart>
      <c:dateAx>
        <c:axId val="7222446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3254111"/>
        <c:crosses val="autoZero"/>
        <c:auto val="0"/>
        <c:lblOffset val="100"/>
        <c:baseTimeUnit val="days"/>
      </c:dateAx>
      <c:valAx>
        <c:axId val="743254111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out"/>
        <c:minorTickMark val="none"/>
        <c:tickLblPos val="nextTo"/>
        <c:crossAx val="722244639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国籍別外国人労働者の割合</a:t>
            </a:r>
          </a:p>
        </c:rich>
      </c:tx>
      <c:layout>
        <c:manualLayout>
          <c:xMode val="edge"/>
          <c:yMode val="edge"/>
          <c:x val="0.29366330383988482"/>
          <c:y val="2.5739443884027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6346519165708577E-2"/>
          <c:y val="0.13567138808764098"/>
          <c:w val="0.84441595452438833"/>
          <c:h val="0.771936508257951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'７'!$B$4</c:f>
              <c:strCache>
                <c:ptCount val="1"/>
                <c:pt idx="0">
                  <c:v>ベトナム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472A-414E-B498-6C0EC1F6B989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14-4106-B15B-F9C39F734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('７'!$D$4,'７'!$F$4)</c:f>
              <c:numCache>
                <c:formatCode>0.0%</c:formatCode>
                <c:ptCount val="2"/>
                <c:pt idx="0">
                  <c:v>0.2776571037737976</c:v>
                </c:pt>
                <c:pt idx="1">
                  <c:v>0.23566599780555472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4-4106-B15B-F9C39F73491F}"/>
            </c:ext>
          </c:extLst>
        </c:ser>
        <c:ser>
          <c:idx val="1"/>
          <c:order val="1"/>
          <c:tx>
            <c:strRef>
              <c:f>'７'!$B$5</c:f>
              <c:strCache>
                <c:ptCount val="1"/>
                <c:pt idx="0">
                  <c:v>中国（香港、マカオを含む）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6540172076307207E-3"/>
                  <c:y val="1.4069336667987197E-3"/>
                </c:manualLayout>
              </c:layout>
              <c:tx>
                <c:rich>
                  <a:bodyPr/>
                  <a:lstStyle/>
                  <a:p>
                    <a:fld id="{751E81AC-DA27-42A7-9745-B8F1AF2E6111}" type="SERIESNAME">
                      <a:rPr lang="ja-JP" altLang="en-US" sz="800"/>
                      <a:pPr/>
                      <a:t>[系列名]</a:t>
                    </a:fld>
                    <a:r>
                      <a:rPr lang="ja-JP" altLang="en-US" sz="800" baseline="0"/>
                      <a:t>
</a:t>
                    </a:r>
                    <a:fld id="{90BE7F65-4A21-499F-BB81-3580B3BDCA2F}" type="VALUE">
                      <a:rPr lang="en-US" altLang="ja-JP" sz="800" baseline="0"/>
                      <a:pPr/>
                      <a:t>[値]</a:t>
                    </a:fld>
                    <a:endParaRPr lang="ja-JP" altLang="en-US" sz="800" baseline="0"/>
                  </a:p>
                </c:rich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265897664540473"/>
                      <c:h val="0.137900509690704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9CC-4092-A6F1-3F7199FDBE5D}"/>
                </c:ext>
              </c:extLst>
            </c:dLbl>
            <c:dLbl>
              <c:idx val="1"/>
              <c:layout>
                <c:manualLayout>
                  <c:x val="0"/>
                  <c:y val="6.429671669069297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707389213398753"/>
                      <c:h val="0.1271308096450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C14-4106-B15B-F9C39F734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('７'!$D$5,'７'!$F$5)</c:f>
              <c:numCache>
                <c:formatCode>0.0%</c:formatCode>
                <c:ptCount val="2"/>
                <c:pt idx="0">
                  <c:v>0.16781787161121089</c:v>
                </c:pt>
                <c:pt idx="1">
                  <c:v>0.16800575020896238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14-4106-B15B-F9C39F73491F}"/>
            </c:ext>
          </c:extLst>
        </c:ser>
        <c:ser>
          <c:idx val="2"/>
          <c:order val="2"/>
          <c:tx>
            <c:strRef>
              <c:f>'７'!$B$6</c:f>
              <c:strCache>
                <c:ptCount val="1"/>
                <c:pt idx="0">
                  <c:v>フィリピン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72A-414E-B498-6C0EC1F6B9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('７'!$D$6,'７'!$F$6)</c:f>
              <c:numCache>
                <c:formatCode>0.0%</c:formatCode>
                <c:ptCount val="2"/>
                <c:pt idx="0">
                  <c:v>0.11941465174484589</c:v>
                </c:pt>
                <c:pt idx="1">
                  <c:v>0.10146450634510511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14-4106-B15B-F9C39F73491F}"/>
            </c:ext>
          </c:extLst>
        </c:ser>
        <c:ser>
          <c:idx val="3"/>
          <c:order val="3"/>
          <c:tx>
            <c:strRef>
              <c:f>'７'!$B$7</c:f>
              <c:strCache>
                <c:ptCount val="1"/>
                <c:pt idx="0">
                  <c:v>ネパール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('７'!$D$7,'７'!$F$7)</c:f>
              <c:numCache>
                <c:formatCode>0.0%</c:formatCode>
                <c:ptCount val="2"/>
                <c:pt idx="0">
                  <c:v>0.10476591331013387</c:v>
                </c:pt>
                <c:pt idx="1">
                  <c:v>9.1742748159594753E-2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14-4106-B15B-F9C39F73491F}"/>
            </c:ext>
          </c:extLst>
        </c:ser>
        <c:ser>
          <c:idx val="4"/>
          <c:order val="4"/>
          <c:tx>
            <c:strRef>
              <c:f>'７'!$B$8</c:f>
              <c:strCache>
                <c:ptCount val="1"/>
                <c:pt idx="0">
                  <c:v>インドネシア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590990308385005E-3"/>
                  <c:y val="-2.5739246971316812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14-4106-B15B-F9C39F73491F}"/>
                </c:ext>
              </c:extLst>
            </c:dLbl>
            <c:dLbl>
              <c:idx val="1"/>
              <c:layout>
                <c:manualLayout>
                  <c:x val="-1.8565641820761688E-3"/>
                  <c:y val="-2.573944388402799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72A-414E-B498-6C0EC1F6B9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('７'!$D$8,'７'!$F$8)</c:f>
              <c:numCache>
                <c:formatCode>0.0%</c:formatCode>
                <c:ptCount val="2"/>
                <c:pt idx="0">
                  <c:v>8.1368518365414241E-2</c:v>
                </c:pt>
                <c:pt idx="1">
                  <c:v>8.8726066563802858E-2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14-4106-B15B-F9C39F73491F}"/>
            </c:ext>
          </c:extLst>
        </c:ser>
        <c:ser>
          <c:idx val="6"/>
          <c:order val="5"/>
          <c:tx>
            <c:strRef>
              <c:f>'７'!$B$9</c:f>
              <c:strCache>
                <c:ptCount val="1"/>
                <c:pt idx="0">
                  <c:v>ミャンマー</c:v>
                </c:pt>
              </c:strCache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59056214535263E-3"/>
                  <c:y val="9.6548861074793029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C14-4106-B15B-F9C39F73491F}"/>
                </c:ext>
              </c:extLst>
            </c:dLbl>
            <c:dLbl>
              <c:idx val="1"/>
              <c:layout>
                <c:manualLayout>
                  <c:x val="-3.718198061677001E-3"/>
                  <c:y val="6.4348434103656711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C14-4106-B15B-F9C39F734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('７'!$D$9,'７'!$F$9)</c:f>
              <c:numCache>
                <c:formatCode>0.0%</c:formatCode>
                <c:ptCount val="2"/>
                <c:pt idx="0">
                  <c:v>4.8147674916759989E-2</c:v>
                </c:pt>
                <c:pt idx="1">
                  <c:v>6.3519505942543811E-2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C14-4106-B15B-F9C39F73491F}"/>
            </c:ext>
          </c:extLst>
        </c:ser>
        <c:ser>
          <c:idx val="5"/>
          <c:order val="6"/>
          <c:tx>
            <c:strRef>
              <c:f>'７'!$B$10</c:f>
              <c:strCache>
                <c:ptCount val="1"/>
                <c:pt idx="0">
                  <c:v>ブラジル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8789331051999775E-2"/>
                  <c:y val="-0.16407813316761319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14-4106-B15B-F9C39F73491F}"/>
                </c:ext>
              </c:extLst>
            </c:dLbl>
            <c:dLbl>
              <c:idx val="1"/>
              <c:layout>
                <c:manualLayout>
                  <c:x val="-1.7863475027855792E-3"/>
                  <c:y val="-2.2633203685163816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14-4106-B15B-F9C39F734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('７'!$D$10,'７'!$F$10)</c:f>
              <c:numCache>
                <c:formatCode>0.0%</c:formatCode>
                <c:ptCount val="2"/>
                <c:pt idx="0">
                  <c:v>3.4325699554299545E-2</c:v>
                </c:pt>
                <c:pt idx="1">
                  <c:v>5.2369919219365568E-2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C14-4106-B15B-F9C39F73491F}"/>
            </c:ext>
          </c:extLst>
        </c:ser>
        <c:ser>
          <c:idx val="7"/>
          <c:order val="7"/>
          <c:tx>
            <c:strRef>
              <c:f>'７'!$B$11</c:f>
              <c:strCache>
                <c:ptCount val="1"/>
                <c:pt idx="0">
                  <c:v>韓国</c:v>
                </c:pt>
              </c:strCache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2787969316375754E-2"/>
                  <c:y val="-0.20911165479244698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C14-4106-B15B-F9C39F73491F}"/>
                </c:ext>
              </c:extLst>
            </c:dLbl>
            <c:dLbl>
              <c:idx val="1"/>
              <c:layout>
                <c:manualLayout>
                  <c:x val="-6.885163186347884E-2"/>
                  <c:y val="-0.16411180034603784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C14-4106-B15B-F9C39F734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('７'!$D$11,'７'!$F$11)</c:f>
              <c:numCache>
                <c:formatCode>0.0%</c:formatCode>
                <c:ptCount val="2"/>
                <c:pt idx="0">
                  <c:v>1.6888514757720841E-2</c:v>
                </c:pt>
                <c:pt idx="1">
                  <c:v>3.1190916350095313E-2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C14-4106-B15B-F9C39F73491F}"/>
            </c:ext>
          </c:extLst>
        </c:ser>
        <c:ser>
          <c:idx val="9"/>
          <c:order val="8"/>
          <c:tx>
            <c:strRef>
              <c:f>'７'!$B$12</c:f>
              <c:strCache>
                <c:ptCount val="1"/>
                <c:pt idx="0">
                  <c:v>スリランカ</c:v>
                </c:pt>
              </c:strCache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7104396169026356E-3"/>
                  <c:y val="-0.21874325232537689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14-4106-B15B-F9C39F73491F}"/>
                </c:ext>
              </c:extLst>
            </c:dLbl>
            <c:dLbl>
              <c:idx val="1"/>
              <c:layout>
                <c:manualLayout>
                  <c:x val="-3.1625470300819788E-2"/>
                  <c:y val="-0.18988997414208814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C14-4106-B15B-F9C39F734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('７'!$D$12,'７'!$F$12)</c:f>
              <c:numCache>
                <c:formatCode>0.0%</c:formatCode>
                <c:ptCount val="2"/>
                <c:pt idx="0">
                  <c:v>2.3495103307803893E-2</c:v>
                </c:pt>
                <c:pt idx="1">
                  <c:v>1.9613486698168873E-2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C14-4106-B15B-F9C39F73491F}"/>
            </c:ext>
          </c:extLst>
        </c:ser>
        <c:ser>
          <c:idx val="8"/>
          <c:order val="9"/>
          <c:tx>
            <c:strRef>
              <c:f>'７'!$B$13</c:f>
              <c:strCache>
                <c:ptCount val="1"/>
                <c:pt idx="0">
                  <c:v>タイ</c:v>
                </c:pt>
              </c:strCache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7373257021465577E-2"/>
                  <c:y val="-0.1866078039507042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14-4106-B15B-F9C39F73491F}"/>
                </c:ext>
              </c:extLst>
            </c:dLbl>
            <c:dLbl>
              <c:idx val="1"/>
              <c:layout>
                <c:manualLayout>
                  <c:x val="-7.6398723164930191E-3"/>
                  <c:y val="-0.25091236787847415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72A-414E-B498-6C0EC1F6B9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('７'!$D$13,'７'!$F$13)</c:f>
              <c:numCache>
                <c:formatCode>0.0%</c:formatCode>
                <c:ptCount val="2"/>
                <c:pt idx="0">
                  <c:v>1.5933979210666745E-2</c:v>
                </c:pt>
                <c:pt idx="1">
                  <c:v>1.612890051757326E-2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C14-4106-B15B-F9C39F73491F}"/>
            </c:ext>
          </c:extLst>
        </c:ser>
        <c:ser>
          <c:idx val="11"/>
          <c:order val="10"/>
          <c:tx>
            <c:strRef>
              <c:f>'７'!$B$14</c:f>
              <c:strCache>
                <c:ptCount val="1"/>
                <c:pt idx="0">
                  <c:v>インド</c:v>
                </c:pt>
              </c:strCache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9574234788450635E-2"/>
                  <c:y val="0.1639566275612685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472A-414E-B498-6C0EC1F6B989}"/>
                </c:ext>
              </c:extLst>
            </c:dLbl>
            <c:dLbl>
              <c:idx val="1"/>
              <c:layout>
                <c:manualLayout>
                  <c:x val="1.8461562818054805E-3"/>
                  <c:y val="-0.17697114368417655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72A-414E-B498-6C0EC1F6B9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('７'!$D$14,'７'!$F$14)</c:f>
              <c:numCache>
                <c:formatCode>0.0%</c:formatCode>
                <c:ptCount val="2"/>
                <c:pt idx="0">
                  <c:v>8.613368007275515E-3</c:v>
                </c:pt>
                <c:pt idx="1">
                  <c:v>1.230476263079839E-2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472A-414E-B498-6C0EC1F6B989}"/>
            </c:ext>
          </c:extLst>
        </c:ser>
        <c:ser>
          <c:idx val="12"/>
          <c:order val="11"/>
          <c:tx>
            <c:strRef>
              <c:f>'７'!$B$15</c:f>
              <c:strCache>
                <c:ptCount val="1"/>
                <c:pt idx="0">
                  <c:v>ペルー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825106376803224E-3"/>
                  <c:y val="0.17373555064189145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72A-414E-B498-6C0EC1F6B989}"/>
                </c:ext>
              </c:extLst>
            </c:dLbl>
            <c:dLbl>
              <c:idx val="1"/>
              <c:layout>
                <c:manualLayout>
                  <c:x val="5.9496395421637829E-2"/>
                  <c:y val="-0.19626290908814981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72A-414E-B498-6C0EC1F6B9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('７'!$D$15,'７'!$F$15)</c:f>
              <c:numCache>
                <c:formatCode>0.0%</c:formatCode>
                <c:ptCount val="2"/>
                <c:pt idx="0">
                  <c:v>1.4505933904050387E-2</c:v>
                </c:pt>
                <c:pt idx="1">
                  <c:v>1.2231640384794152E-2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472A-414E-B498-6C0EC1F6B989}"/>
            </c:ext>
          </c:extLst>
        </c:ser>
        <c:ser>
          <c:idx val="13"/>
          <c:order val="12"/>
          <c:tx>
            <c:strRef>
              <c:f>'７'!$B$16</c:f>
              <c:strCache>
                <c:ptCount val="1"/>
                <c:pt idx="0">
                  <c:v>G７等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8352172854407696E-2"/>
                  <c:y val="0.16085038736240428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72A-414E-B498-6C0EC1F6B989}"/>
                </c:ext>
              </c:extLst>
            </c:dLbl>
            <c:dLbl>
              <c:idx val="1"/>
              <c:layout>
                <c:manualLayout>
                  <c:x val="8.3667204603634179E-2"/>
                  <c:y val="-0.16086861320335608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72A-414E-B498-6C0EC1F6B9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('７'!$D$16,'７'!$F$16)</c:f>
              <c:numCache>
                <c:formatCode>0.0%</c:formatCode>
                <c:ptCount val="2"/>
                <c:pt idx="0">
                  <c:v>1.5204924501499448E-2</c:v>
                </c:pt>
                <c:pt idx="1">
                  <c:v>3.3651791086631584E-2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472A-414E-B498-6C0EC1F6B989}"/>
            </c:ext>
          </c:extLst>
        </c:ser>
        <c:ser>
          <c:idx val="10"/>
          <c:order val="13"/>
          <c:tx>
            <c:strRef>
              <c:f>'７'!$B$17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C14-4106-B15B-F9C39F734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('７'!$D$17,'７'!$F$17)</c:f>
              <c:numCache>
                <c:formatCode>0.0%</c:formatCode>
                <c:ptCount val="2"/>
                <c:pt idx="0">
                  <c:v>7.1860743034521113E-2</c:v>
                </c:pt>
                <c:pt idx="1">
                  <c:v>7.3384008087009248E-2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C14-4106-B15B-F9C39F7349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48727903"/>
        <c:axId val="153770687"/>
      </c:barChart>
      <c:catAx>
        <c:axId val="487279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3770687"/>
        <c:crosses val="autoZero"/>
        <c:auto val="1"/>
        <c:lblAlgn val="ctr"/>
        <c:lblOffset val="100"/>
        <c:noMultiLvlLbl val="0"/>
      </c:catAx>
      <c:valAx>
        <c:axId val="153770687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727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資格外活動（主に留学生のアルバイト）</a:t>
            </a:r>
            <a:endParaRPr lang="ja-JP"/>
          </a:p>
        </c:rich>
      </c:tx>
      <c:layout>
        <c:manualLayout>
          <c:xMode val="edge"/>
          <c:yMode val="edge"/>
          <c:x val="0.14444427484093889"/>
          <c:y val="1.7271414403285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2453042184313932"/>
          <c:y val="0.22426669250276918"/>
          <c:w val="0.55093888432706828"/>
          <c:h val="0.6744055116130950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65-43C6-B307-252AAAFC59AD}"/>
              </c:ext>
            </c:extLst>
          </c:dPt>
          <c:dPt>
            <c:idx val="1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65-43C6-B307-252AAAFC59AD}"/>
              </c:ext>
            </c:extLst>
          </c:dPt>
          <c:dPt>
            <c:idx val="2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65-43C6-B307-252AAAFC59AD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F65-43C6-B307-252AAAFC59AD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F65-43C6-B307-252AAAFC59AD}"/>
              </c:ext>
            </c:extLst>
          </c:dPt>
          <c:dPt>
            <c:idx val="5"/>
            <c:bubble3D val="0"/>
            <c:spPr>
              <a:solidFill>
                <a:schemeClr val="accent5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F65-43C6-B307-252AAAFC59AD}"/>
              </c:ext>
            </c:extLst>
          </c:dPt>
          <c:dPt>
            <c:idx val="6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F65-43C6-B307-252AAAFC59AD}"/>
              </c:ext>
            </c:extLst>
          </c:dPt>
          <c:dPt>
            <c:idx val="7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F65-43C6-B307-252AAAFC59AD}"/>
              </c:ext>
            </c:extLst>
          </c:dPt>
          <c:dPt>
            <c:idx val="8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F65-43C6-B307-252AAAFC59AD}"/>
              </c:ext>
            </c:extLst>
          </c:dPt>
          <c:dPt>
            <c:idx val="9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F65-43C6-B307-252AAAFC59AD}"/>
              </c:ext>
            </c:extLst>
          </c:dPt>
          <c:dPt>
            <c:idx val="10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F65-43C6-B307-252AAAFC59AD}"/>
              </c:ext>
            </c:extLst>
          </c:dPt>
          <c:dLbls>
            <c:dLbl>
              <c:idx val="0"/>
              <c:layout>
                <c:manualLayout>
                  <c:x val="-0.23309448347696565"/>
                  <c:y val="0.117281100679702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896152713024236"/>
                      <c:h val="0.164596917549135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65-43C6-B307-252AAAFC59AD}"/>
                </c:ext>
              </c:extLst>
            </c:dLbl>
            <c:dLbl>
              <c:idx val="1"/>
              <c:layout>
                <c:manualLayout>
                  <c:x val="-0.14328834985811126"/>
                  <c:y val="-0.123547926852609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085237325414391"/>
                      <c:h val="0.228044473056913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F65-43C6-B307-252AAAFC59AD}"/>
                </c:ext>
              </c:extLst>
            </c:dLbl>
            <c:dLbl>
              <c:idx val="2"/>
              <c:layout>
                <c:manualLayout>
                  <c:x val="5.1282037477011831E-5"/>
                  <c:y val="-2.184911145804907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945249514389106"/>
                      <c:h val="0.142388670639309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F65-43C6-B307-252AAAFC59AD}"/>
                </c:ext>
              </c:extLst>
            </c:dLbl>
            <c:dLbl>
              <c:idx val="3"/>
              <c:layout>
                <c:manualLayout>
                  <c:x val="0.16072877450457096"/>
                  <c:y val="-0.1532431994489996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65-43C6-B307-252AAAFC59AD}"/>
                </c:ext>
              </c:extLst>
            </c:dLbl>
            <c:dLbl>
              <c:idx val="4"/>
              <c:layout>
                <c:manualLayout>
                  <c:x val="3.4054779194419675E-3"/>
                  <c:y val="0.1099062755765705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93742343736979"/>
                      <c:h val="0.123421541789643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F65-43C6-B307-252AAAFC59AD}"/>
                </c:ext>
              </c:extLst>
            </c:dLbl>
            <c:dLbl>
              <c:idx val="5"/>
              <c:layout>
                <c:manualLayout>
                  <c:x val="2.2714846836302066E-2"/>
                  <c:y val="3.676440611014555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65-43C6-B307-252AAAFC59AD}"/>
                </c:ext>
              </c:extLst>
            </c:dLbl>
            <c:dLbl>
              <c:idx val="6"/>
              <c:layout>
                <c:manualLayout>
                  <c:x val="-0.11315033465273072"/>
                  <c:y val="-3.218412000083943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289433848354498"/>
                      <c:h val="0.14625558147639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F65-43C6-B307-252AAAFC59AD}"/>
                </c:ext>
              </c:extLst>
            </c:dLbl>
            <c:dLbl>
              <c:idx val="7"/>
              <c:layout>
                <c:manualLayout>
                  <c:x val="6.6462844323994458E-3"/>
                  <c:y val="-1.4804345551564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773299236192291"/>
                      <c:h val="0.12484950999197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1F65-43C6-B307-252AAAFC59AD}"/>
                </c:ext>
              </c:extLst>
            </c:dLbl>
            <c:dLbl>
              <c:idx val="8"/>
              <c:layout>
                <c:manualLayout>
                  <c:x val="5.6231210070101047E-2"/>
                  <c:y val="-5.6880340389913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65-43C6-B307-252AAAFC59AD}"/>
                </c:ext>
              </c:extLst>
            </c:dLbl>
            <c:dLbl>
              <c:idx val="9"/>
              <c:layout>
                <c:manualLayout>
                  <c:x val="8.9231850775907465E-2"/>
                  <c:y val="-1.04875667003801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650861851756069"/>
                      <c:h val="0.123063857984863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F65-43C6-B307-252AAAFC59AD}"/>
                </c:ext>
              </c:extLst>
            </c:dLbl>
            <c:dLbl>
              <c:idx val="10"/>
              <c:layout>
                <c:manualLayout>
                  <c:x val="5.8397184629602361E-2"/>
                  <c:y val="0.143279809433951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F65-43C6-B307-252AAAFC59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'9'!$A$4:$A$14</c:f>
              <c:strCache>
                <c:ptCount val="11"/>
                <c:pt idx="0">
                  <c:v>ベトナム</c:v>
                </c:pt>
                <c:pt idx="1">
                  <c:v>中国(香港・マカオを含む）</c:v>
                </c:pt>
                <c:pt idx="2">
                  <c:v>フィリピン</c:v>
                </c:pt>
                <c:pt idx="3">
                  <c:v>ネパール</c:v>
                </c:pt>
                <c:pt idx="4">
                  <c:v>インドネシア</c:v>
                </c:pt>
                <c:pt idx="5">
                  <c:v>ミャンマー</c:v>
                </c:pt>
                <c:pt idx="6">
                  <c:v>ブラジル</c:v>
                </c:pt>
                <c:pt idx="7">
                  <c:v>韓国</c:v>
                </c:pt>
                <c:pt idx="8">
                  <c:v>スリランカ</c:v>
                </c:pt>
                <c:pt idx="9">
                  <c:v>タイ</c:v>
                </c:pt>
                <c:pt idx="10">
                  <c:v>その他</c:v>
                </c:pt>
              </c:strCache>
            </c:strRef>
          </c:cat>
          <c:val>
            <c:numRef>
              <c:f>'9'!$E$4:$E$14</c:f>
              <c:numCache>
                <c:formatCode>0.0%</c:formatCode>
                <c:ptCount val="11"/>
                <c:pt idx="0">
                  <c:v>0.33828814682996616</c:v>
                </c:pt>
                <c:pt idx="1">
                  <c:v>0.12823196901496911</c:v>
                </c:pt>
                <c:pt idx="2">
                  <c:v>5.9318189748421091E-3</c:v>
                </c:pt>
                <c:pt idx="3">
                  <c:v>0.34481314770229249</c:v>
                </c:pt>
                <c:pt idx="4">
                  <c:v>7.187968875396908E-3</c:v>
                </c:pt>
                <c:pt idx="5">
                  <c:v>4.1557625876687952E-2</c:v>
                </c:pt>
                <c:pt idx="6" formatCode="0.00%">
                  <c:v>2.0935831675913326E-4</c:v>
                </c:pt>
                <c:pt idx="7">
                  <c:v>5.4433162357374644E-3</c:v>
                </c:pt>
                <c:pt idx="8">
                  <c:v>4.6128615792595695E-2</c:v>
                </c:pt>
                <c:pt idx="9">
                  <c:v>2.0586901147981438E-3</c:v>
                </c:pt>
                <c:pt idx="10">
                  <c:v>8.0149342265954854E-2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65-43C6-B307-252AAAFC59A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378478</xdr:colOff>
      <xdr:row>6</xdr:row>
      <xdr:rowOff>75641</xdr:rowOff>
    </xdr:from>
    <xdr:to>
      <xdr:col>11</xdr:col>
      <xdr:colOff>190500</xdr:colOff>
      <xdr:row>24</xdr:row>
      <xdr:rowOff>168089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029966-FC5E-40A7-B4FA-FDDCADB38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0.72013</cdr:x>
      <cdr:y>0.86143</cdr:y>
    </cdr:from>
    <cdr:to>
      <cdr:x>0.97886</cdr:x>
      <cdr:y>0.95729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0F117899-1E78-4E16-A207-5807E37C1B59}"/>
            </a:ext>
          </a:extLst>
        </cdr:cNvPr>
        <cdr:cNvSpPr/>
      </cdr:nvSpPr>
      <cdr:spPr>
        <a:xfrm xmlns:a="http://schemas.openxmlformats.org/drawingml/2006/main">
          <a:off x="3614819" y="2826665"/>
          <a:ext cx="1298720" cy="31454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 b="1"/>
            <a:t>合計：</a:t>
          </a:r>
          <a:r>
            <a:rPr kumimoji="1" lang="en-US" altLang="ja-JP" sz="1100" b="1"/>
            <a:t>133,049</a:t>
          </a:r>
          <a:r>
            <a:rPr kumimoji="1" lang="ja-JP" altLang="en-US" sz="1100" b="1"/>
            <a:t>人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326852</xdr:colOff>
      <xdr:row>2</xdr:row>
      <xdr:rowOff>121547</xdr:rowOff>
    </xdr:from>
    <xdr:to>
      <xdr:col>11</xdr:col>
      <xdr:colOff>584027</xdr:colOff>
      <xdr:row>15</xdr:row>
      <xdr:rowOff>212036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ACD4DE-3670-46E1-8CDB-7153C66BA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658098</xdr:colOff>
      <xdr:row>2</xdr:row>
      <xdr:rowOff>180210</xdr:rowOff>
    </xdr:from>
    <xdr:to>
      <xdr:col>11</xdr:col>
      <xdr:colOff>103992</xdr:colOff>
      <xdr:row>3</xdr:row>
      <xdr:rowOff>140065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E2433C5-2504-41EB-A8FC-7C5F2DEBFDEE}"/>
            </a:ext>
          </a:extLst>
        </xdr:cNvPr>
        <xdr:cNvSpPr/>
      </xdr:nvSpPr>
      <xdr:spPr>
        <a:xfrm>
          <a:off x="7110250" y="726862"/>
          <a:ext cx="820807" cy="20005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単位：か所</a:t>
          </a:r>
        </a:p>
      </xdr:txBody>
    </xdr:sp>
    <xdr:clientData/>
  </xdr:twoCellAnchor>
  <xdr:twoCellAnchor>
    <xdr:from>
      <xdr:col>10</xdr:col>
      <xdr:colOff>537012</xdr:colOff>
      <xdr:row>3</xdr:row>
      <xdr:rowOff>177040</xdr:rowOff>
    </xdr:from>
    <xdr:to>
      <xdr:col>11</xdr:col>
      <xdr:colOff>488015</xdr:colOff>
      <xdr:row>4</xdr:row>
      <xdr:rowOff>177042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2126F73D-121C-48AB-840E-C39288E15042}"/>
            </a:ext>
          </a:extLst>
        </xdr:cNvPr>
        <xdr:cNvSpPr/>
      </xdr:nvSpPr>
      <xdr:spPr>
        <a:xfrm>
          <a:off x="7455751" y="916953"/>
          <a:ext cx="613612" cy="22639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/>
            <a:t>17.7%</a:t>
          </a:r>
          <a:endParaRPr kumimoji="1" lang="ja-JP" altLang="en-US" sz="1200" b="1"/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0.68218</cdr:x>
      <cdr:y>0.85668</cdr:y>
    </cdr:from>
    <cdr:to>
      <cdr:x>0.94958</cdr:x>
      <cdr:y>0.94577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0F117899-1E78-4E16-A207-5807E37C1B59}"/>
            </a:ext>
          </a:extLst>
        </cdr:cNvPr>
        <cdr:cNvSpPr/>
      </cdr:nvSpPr>
      <cdr:spPr>
        <a:xfrm xmlns:a="http://schemas.openxmlformats.org/drawingml/2006/main">
          <a:off x="3339583" y="2598804"/>
          <a:ext cx="1309025" cy="270261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 b="1"/>
            <a:t>合計：</a:t>
          </a:r>
          <a:r>
            <a:rPr kumimoji="1" lang="en-US" altLang="ja-JP" sz="1100" b="1"/>
            <a:t>19,780</a:t>
          </a:r>
          <a:r>
            <a:rPr kumimoji="1" lang="ja-JP" altLang="en-US" sz="1100" b="1"/>
            <a:t>か所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10002</xdr:colOff>
      <xdr:row>6</xdr:row>
      <xdr:rowOff>20002</xdr:rowOff>
    </xdr:from>
    <xdr:to>
      <xdr:col>10</xdr:col>
      <xdr:colOff>158750</xdr:colOff>
      <xdr:row>21</xdr:row>
      <xdr:rowOff>84666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2AB54BA-A043-4E0D-B1BC-E8CE3A4C8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200024</xdr:rowOff>
    </xdr:from>
    <xdr:to>
      <xdr:col>10</xdr:col>
      <xdr:colOff>476249</xdr:colOff>
      <xdr:row>22</xdr:row>
      <xdr:rowOff>193674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7CCD28-E33B-4098-A495-AE4B84278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20</xdr:row>
      <xdr:rowOff>76200</xdr:rowOff>
    </xdr:from>
    <xdr:to>
      <xdr:col>7</xdr:col>
      <xdr:colOff>933450</xdr:colOff>
      <xdr:row>37</xdr:row>
      <xdr:rowOff>178520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1A3B90-9381-4BB7-8B12-871F8F7FD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66673</xdr:rowOff>
    </xdr:from>
    <xdr:to>
      <xdr:col>13</xdr:col>
      <xdr:colOff>240723</xdr:colOff>
      <xdr:row>37</xdr:row>
      <xdr:rowOff>174438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B54690E-34B6-4407-B2FF-5F619169C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340897</xdr:colOff>
      <xdr:row>22</xdr:row>
      <xdr:rowOff>156320</xdr:rowOff>
    </xdr:from>
    <xdr:to>
      <xdr:col>4</xdr:col>
      <xdr:colOff>517070</xdr:colOff>
      <xdr:row>23</xdr:row>
      <xdr:rowOff>231320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7A46872-70AB-4AE2-847E-72BA09CE201E}"/>
            </a:ext>
          </a:extLst>
        </xdr:cNvPr>
        <xdr:cNvSpPr/>
      </xdr:nvSpPr>
      <xdr:spPr>
        <a:xfrm>
          <a:off x="694683" y="5626391"/>
          <a:ext cx="1441637" cy="30632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合計：</a:t>
          </a:r>
          <a:r>
            <a:rPr kumimoji="1" lang="en-US" altLang="ja-JP" sz="1200" b="1"/>
            <a:t>2,572,037</a:t>
          </a:r>
          <a:r>
            <a:rPr kumimoji="1" lang="ja-JP" altLang="en-US" sz="1200" b="1"/>
            <a:t>人</a:t>
          </a:r>
        </a:p>
      </xdr:txBody>
    </xdr:sp>
    <xdr:clientData/>
  </xdr:twoCellAnchor>
  <xdr:twoCellAnchor>
    <xdr:from>
      <xdr:col>8</xdr:col>
      <xdr:colOff>268941</xdr:colOff>
      <xdr:row>22</xdr:row>
      <xdr:rowOff>179436</xdr:rowOff>
    </xdr:from>
    <xdr:to>
      <xdr:col>9</xdr:col>
      <xdr:colOff>449010</xdr:colOff>
      <xdr:row>24</xdr:row>
      <xdr:rowOff>9605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79C8B20-87D1-4F3B-8901-3D0E0B061215}"/>
            </a:ext>
          </a:extLst>
        </xdr:cNvPr>
        <xdr:cNvSpPr/>
      </xdr:nvSpPr>
      <xdr:spPr>
        <a:xfrm>
          <a:off x="7290227" y="6547579"/>
          <a:ext cx="1663247" cy="29281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合計：</a:t>
          </a:r>
          <a:r>
            <a:rPr kumimoji="1" lang="en-US" altLang="ja-JP" sz="1200" b="1"/>
            <a:t>133,049</a:t>
          </a:r>
          <a:r>
            <a:rPr kumimoji="1" lang="ja-JP" altLang="en-US" sz="1200" b="1"/>
            <a:t>人</a:t>
          </a:r>
        </a:p>
      </xdr:txBody>
    </xdr:sp>
    <xdr:clientData/>
  </xdr:twoCellAnchor>
  <xdr:twoCellAnchor>
    <xdr:from>
      <xdr:col>6</xdr:col>
      <xdr:colOff>1012639</xdr:colOff>
      <xdr:row>21</xdr:row>
      <xdr:rowOff>217715</xdr:rowOff>
    </xdr:from>
    <xdr:to>
      <xdr:col>7</xdr:col>
      <xdr:colOff>904875</xdr:colOff>
      <xdr:row>23</xdr:row>
      <xdr:rowOff>106990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0A374BF-312C-4FC3-8171-D818A662340E}"/>
            </a:ext>
          </a:extLst>
        </xdr:cNvPr>
        <xdr:cNvSpPr/>
      </xdr:nvSpPr>
      <xdr:spPr>
        <a:xfrm>
          <a:off x="5079814" y="6285140"/>
          <a:ext cx="1378136" cy="34647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1000" b="0">
              <a:solidFill>
                <a:schemeClr val="tx1"/>
              </a:solidFill>
            </a:rPr>
            <a:t>単位（人）</a:t>
          </a:r>
        </a:p>
      </xdr:txBody>
    </xdr:sp>
    <xdr:clientData/>
  </xdr:twoCellAnchor>
  <xdr:twoCellAnchor>
    <xdr:from>
      <xdr:col>12</xdr:col>
      <xdr:colOff>381000</xdr:colOff>
      <xdr:row>22</xdr:row>
      <xdr:rowOff>40820</xdr:rowOff>
    </xdr:from>
    <xdr:to>
      <xdr:col>13</xdr:col>
      <xdr:colOff>231321</xdr:colOff>
      <xdr:row>23</xdr:row>
      <xdr:rowOff>54427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41A6D44-E3FB-4736-839A-4377D58A0E07}"/>
            </a:ext>
          </a:extLst>
        </xdr:cNvPr>
        <xdr:cNvSpPr/>
      </xdr:nvSpPr>
      <xdr:spPr>
        <a:xfrm>
          <a:off x="10885714" y="5510891"/>
          <a:ext cx="857250" cy="24492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>
              <a:solidFill>
                <a:schemeClr val="tx1"/>
              </a:solidFill>
            </a:rPr>
            <a:t>単位（人）</a:t>
          </a:r>
        </a:p>
      </xdr:txBody>
    </xdr:sp>
    <xdr:clientData/>
  </xdr:twoCellAnchor>
  <xdr:twoCellAnchor>
    <xdr:from>
      <xdr:col>12</xdr:col>
      <xdr:colOff>608627</xdr:colOff>
      <xdr:row>23</xdr:row>
      <xdr:rowOff>166038</xdr:rowOff>
    </xdr:from>
    <xdr:to>
      <xdr:col>13</xdr:col>
      <xdr:colOff>173681</xdr:colOff>
      <xdr:row>24</xdr:row>
      <xdr:rowOff>165159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7BA49157-9FB1-4EDB-B8E9-8280AC6DE586}"/>
            </a:ext>
          </a:extLst>
        </xdr:cNvPr>
        <xdr:cNvSpPr/>
      </xdr:nvSpPr>
      <xdr:spPr>
        <a:xfrm>
          <a:off x="11095198" y="5772181"/>
          <a:ext cx="571983" cy="22590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/>
            <a:t>28.6%</a:t>
          </a:r>
          <a:endParaRPr kumimoji="1" lang="ja-JP" altLang="en-US" sz="1200" b="1"/>
        </a:p>
      </xdr:txBody>
    </xdr:sp>
    <xdr:clientData/>
  </xdr:twoCellAnchor>
  <xdr:twoCellAnchor>
    <xdr:from>
      <xdr:col>7</xdr:col>
      <xdr:colOff>257380</xdr:colOff>
      <xdr:row>23</xdr:row>
      <xdr:rowOff>68036</xdr:rowOff>
    </xdr:from>
    <xdr:to>
      <xdr:col>7</xdr:col>
      <xdr:colOff>830035</xdr:colOff>
      <xdr:row>24</xdr:row>
      <xdr:rowOff>64861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188F1C61-A878-48A0-8577-12213534CAE4}"/>
            </a:ext>
          </a:extLst>
        </xdr:cNvPr>
        <xdr:cNvSpPr/>
      </xdr:nvSpPr>
      <xdr:spPr>
        <a:xfrm>
          <a:off x="5196773" y="5769429"/>
          <a:ext cx="572655" cy="22814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/>
            <a:t>24.7%</a:t>
          </a:r>
          <a:endParaRPr kumimoji="1" lang="ja-JP" altLang="en-US" sz="12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193220</xdr:colOff>
      <xdr:row>17</xdr:row>
      <xdr:rowOff>149678</xdr:rowOff>
    </xdr:from>
    <xdr:to>
      <xdr:col>8</xdr:col>
      <xdr:colOff>167645</xdr:colOff>
      <xdr:row>33</xdr:row>
      <xdr:rowOff>92078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0EA68E-EA90-44B6-898E-45B3C878F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427366</xdr:colOff>
      <xdr:row>19</xdr:row>
      <xdr:rowOff>49177</xdr:rowOff>
    </xdr:from>
    <xdr:to>
      <xdr:col>3</xdr:col>
      <xdr:colOff>246592</xdr:colOff>
      <xdr:row>20</xdr:row>
      <xdr:rowOff>108577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2C6A869-0800-4BB3-AAC4-E24CC0620B98}"/>
            </a:ext>
          </a:extLst>
        </xdr:cNvPr>
        <xdr:cNvSpPr/>
      </xdr:nvSpPr>
      <xdr:spPr>
        <a:xfrm>
          <a:off x="427366" y="4868827"/>
          <a:ext cx="1467051" cy="288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合計：</a:t>
          </a:r>
          <a:r>
            <a:rPr kumimoji="1" lang="en-US" altLang="ja-JP" sz="1200" b="1"/>
            <a:t>371,215</a:t>
          </a:r>
          <a:r>
            <a:rPr kumimoji="1" lang="ja-JP" altLang="en-US" sz="1200" b="1"/>
            <a:t>か所</a:t>
          </a:r>
        </a:p>
      </xdr:txBody>
    </xdr:sp>
    <xdr:clientData/>
  </xdr:twoCellAnchor>
  <xdr:twoCellAnchor>
    <xdr:from>
      <xdr:col>6</xdr:col>
      <xdr:colOff>1080408</xdr:colOff>
      <xdr:row>18</xdr:row>
      <xdr:rowOff>13608</xdr:rowOff>
    </xdr:from>
    <xdr:to>
      <xdr:col>8</xdr:col>
      <xdr:colOff>59872</xdr:colOff>
      <xdr:row>19</xdr:row>
      <xdr:rowOff>8564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CDB2016-5A4D-4687-BF72-81AFA5F4106E}"/>
            </a:ext>
          </a:extLst>
        </xdr:cNvPr>
        <xdr:cNvSpPr/>
      </xdr:nvSpPr>
      <xdr:spPr>
        <a:xfrm>
          <a:off x="5357133" y="4614183"/>
          <a:ext cx="1322614" cy="23308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 b="0"/>
            <a:t>単位（か所）</a:t>
          </a:r>
        </a:p>
      </xdr:txBody>
    </xdr:sp>
    <xdr:clientData/>
  </xdr:twoCellAnchor>
  <xdr:twoCellAnchor>
    <xdr:from>
      <xdr:col>8</xdr:col>
      <xdr:colOff>323596</xdr:colOff>
      <xdr:row>17</xdr:row>
      <xdr:rowOff>154516</xdr:rowOff>
    </xdr:from>
    <xdr:to>
      <xdr:col>15</xdr:col>
      <xdr:colOff>288496</xdr:colOff>
      <xdr:row>33</xdr:row>
      <xdr:rowOff>96916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BA347C-7AFF-45FB-9729-A0246783C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540241</xdr:colOff>
      <xdr:row>19</xdr:row>
      <xdr:rowOff>36580</xdr:rowOff>
    </xdr:from>
    <xdr:to>
      <xdr:col>9</xdr:col>
      <xdr:colOff>828674</xdr:colOff>
      <xdr:row>20</xdr:row>
      <xdr:rowOff>95980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E7FD757-CC89-43FC-BB31-3EC1D04504F0}"/>
            </a:ext>
          </a:extLst>
        </xdr:cNvPr>
        <xdr:cNvSpPr/>
      </xdr:nvSpPr>
      <xdr:spPr>
        <a:xfrm>
          <a:off x="7045816" y="4856230"/>
          <a:ext cx="1402858" cy="288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合計：</a:t>
          </a:r>
          <a:r>
            <a:rPr kumimoji="1" lang="en-US" altLang="ja-JP" sz="1200" b="1"/>
            <a:t>19,780</a:t>
          </a:r>
          <a:r>
            <a:rPr kumimoji="1" lang="ja-JP" altLang="en-US" sz="1200" b="1"/>
            <a:t>か所</a:t>
          </a:r>
        </a:p>
      </xdr:txBody>
    </xdr:sp>
    <xdr:clientData/>
  </xdr:twoCellAnchor>
  <xdr:twoCellAnchor>
    <xdr:from>
      <xdr:col>13</xdr:col>
      <xdr:colOff>533247</xdr:colOff>
      <xdr:row>18</xdr:row>
      <xdr:rowOff>6351</xdr:rowOff>
    </xdr:from>
    <xdr:to>
      <xdr:col>15</xdr:col>
      <xdr:colOff>168275</xdr:colOff>
      <xdr:row>19</xdr:row>
      <xdr:rowOff>19450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BCF2943-5CC4-4EAD-B4AC-7234F6ED110C}"/>
            </a:ext>
          </a:extLst>
        </xdr:cNvPr>
        <xdr:cNvSpPr/>
      </xdr:nvSpPr>
      <xdr:spPr>
        <a:xfrm>
          <a:off x="12182322" y="4597401"/>
          <a:ext cx="1006628" cy="24169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 b="0"/>
            <a:t>単位（か所）</a:t>
          </a:r>
        </a:p>
      </xdr:txBody>
    </xdr:sp>
    <xdr:clientData/>
  </xdr:twoCellAnchor>
  <xdr:twoCellAnchor>
    <xdr:from>
      <xdr:col>7</xdr:col>
      <xdr:colOff>429330</xdr:colOff>
      <xdr:row>23</xdr:row>
      <xdr:rowOff>86228</xdr:rowOff>
    </xdr:from>
    <xdr:to>
      <xdr:col>7</xdr:col>
      <xdr:colOff>1020081</xdr:colOff>
      <xdr:row>24</xdr:row>
      <xdr:rowOff>78999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84C4D7A8-7A70-4916-BA2E-BC06BF55258A}"/>
            </a:ext>
          </a:extLst>
        </xdr:cNvPr>
        <xdr:cNvSpPr/>
      </xdr:nvSpPr>
      <xdr:spPr>
        <a:xfrm>
          <a:off x="5820480" y="5820278"/>
          <a:ext cx="590751" cy="22137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/>
            <a:t>19.0%</a:t>
          </a:r>
          <a:endParaRPr kumimoji="1" lang="ja-JP" altLang="en-US" sz="1200" b="1"/>
        </a:p>
      </xdr:txBody>
    </xdr:sp>
    <xdr:clientData/>
  </xdr:twoCellAnchor>
  <xdr:twoCellAnchor>
    <xdr:from>
      <xdr:col>14</xdr:col>
      <xdr:colOff>40871</xdr:colOff>
      <xdr:row>19</xdr:row>
      <xdr:rowOff>45661</xdr:rowOff>
    </xdr:from>
    <xdr:to>
      <xdr:col>14</xdr:col>
      <xdr:colOff>624567</xdr:colOff>
      <xdr:row>20</xdr:row>
      <xdr:rowOff>35256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699B4A-20AA-4097-A247-F89B8527E770}"/>
            </a:ext>
          </a:extLst>
        </xdr:cNvPr>
        <xdr:cNvSpPr/>
      </xdr:nvSpPr>
      <xdr:spPr>
        <a:xfrm>
          <a:off x="12564482" y="4836383"/>
          <a:ext cx="583696" cy="21537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/>
            <a:t>21.5%</a:t>
          </a:r>
          <a:endParaRPr kumimoji="1" lang="ja-JP" altLang="en-US" sz="12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299544</xdr:colOff>
      <xdr:row>21</xdr:row>
      <xdr:rowOff>8976</xdr:rowOff>
    </xdr:from>
    <xdr:to>
      <xdr:col>6</xdr:col>
      <xdr:colOff>301385</xdr:colOff>
      <xdr:row>38</xdr:row>
      <xdr:rowOff>76386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AE75A2-2CBB-4BB0-A3D9-1E5B5225A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324204</xdr:colOff>
      <xdr:row>17</xdr:row>
      <xdr:rowOff>8820</xdr:rowOff>
    </xdr:from>
    <xdr:to>
      <xdr:col>8</xdr:col>
      <xdr:colOff>390429</xdr:colOff>
      <xdr:row>29</xdr:row>
      <xdr:rowOff>145620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34E3B89-49EA-4173-BA78-DC174BE6B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136172</xdr:colOff>
      <xdr:row>29</xdr:row>
      <xdr:rowOff>155221</xdr:rowOff>
    </xdr:from>
    <xdr:to>
      <xdr:col>3</xdr:col>
      <xdr:colOff>313522</xdr:colOff>
      <xdr:row>42</xdr:row>
      <xdr:rowOff>66596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F4A3055-0037-488F-82E8-B111BEBBC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324924</xdr:colOff>
      <xdr:row>29</xdr:row>
      <xdr:rowOff>152393</xdr:rowOff>
    </xdr:from>
    <xdr:to>
      <xdr:col>8</xdr:col>
      <xdr:colOff>391149</xdr:colOff>
      <xdr:row>42</xdr:row>
      <xdr:rowOff>67368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E5E7CC-EF61-4EA8-96F5-3CE9C29BE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132288</xdr:colOff>
      <xdr:row>17</xdr:row>
      <xdr:rowOff>6351</xdr:rowOff>
    </xdr:from>
    <xdr:to>
      <xdr:col>3</xdr:col>
      <xdr:colOff>312813</xdr:colOff>
      <xdr:row>29</xdr:row>
      <xdr:rowOff>143151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A8BFB5-1FC5-4EE9-8A2E-564BF1A9F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474838</xdr:colOff>
      <xdr:row>18</xdr:row>
      <xdr:rowOff>182428</xdr:rowOff>
    </xdr:from>
    <xdr:to>
      <xdr:col>8</xdr:col>
      <xdr:colOff>312388</xdr:colOff>
      <xdr:row>20</xdr:row>
      <xdr:rowOff>6878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19F75A5-3817-4E54-9229-4BA1C3178908}"/>
            </a:ext>
          </a:extLst>
        </xdr:cNvPr>
        <xdr:cNvSpPr/>
      </xdr:nvSpPr>
      <xdr:spPr>
        <a:xfrm>
          <a:off x="6113638" y="4697278"/>
          <a:ext cx="1152000" cy="281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合計：</a:t>
          </a:r>
          <a:r>
            <a:rPr kumimoji="1" lang="en-US" altLang="ja-JP" sz="1100" b="1"/>
            <a:t>28,659</a:t>
          </a:r>
          <a:r>
            <a:rPr kumimoji="1" lang="ja-JP" altLang="en-US" sz="1100" b="1"/>
            <a:t>人</a:t>
          </a:r>
        </a:p>
      </xdr:txBody>
    </xdr:sp>
    <xdr:clientData/>
  </xdr:twoCellAnchor>
  <xdr:twoCellAnchor>
    <xdr:from>
      <xdr:col>1</xdr:col>
      <xdr:colOff>342195</xdr:colOff>
      <xdr:row>31</xdr:row>
      <xdr:rowOff>38537</xdr:rowOff>
    </xdr:from>
    <xdr:to>
      <xdr:col>3</xdr:col>
      <xdr:colOff>182920</xdr:colOff>
      <xdr:row>32</xdr:row>
      <xdr:rowOff>97937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C0DBFF3-392D-4752-89BC-1D4D51023CFB}"/>
            </a:ext>
          </a:extLst>
        </xdr:cNvPr>
        <xdr:cNvSpPr/>
      </xdr:nvSpPr>
      <xdr:spPr>
        <a:xfrm>
          <a:off x="2447220" y="7525187"/>
          <a:ext cx="1155175" cy="288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合計：</a:t>
          </a:r>
          <a:r>
            <a:rPr kumimoji="1" lang="en-US" altLang="ja-JP" sz="1100" b="1"/>
            <a:t>36,983</a:t>
          </a:r>
          <a:r>
            <a:rPr kumimoji="1" lang="ja-JP" altLang="en-US" sz="1100" b="1"/>
            <a:t>人</a:t>
          </a:r>
        </a:p>
      </xdr:txBody>
    </xdr:sp>
    <xdr:clientData/>
  </xdr:twoCellAnchor>
  <xdr:twoCellAnchor>
    <xdr:from>
      <xdr:col>6</xdr:col>
      <xdr:colOff>411443</xdr:colOff>
      <xdr:row>31</xdr:row>
      <xdr:rowOff>9901</xdr:rowOff>
    </xdr:from>
    <xdr:to>
      <xdr:col>8</xdr:col>
      <xdr:colOff>248993</xdr:colOff>
      <xdr:row>32</xdr:row>
      <xdr:rowOff>69301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A70B981-FFD3-4E13-A76F-D21C6D19309B}"/>
            </a:ext>
          </a:extLst>
        </xdr:cNvPr>
        <xdr:cNvSpPr/>
      </xdr:nvSpPr>
      <xdr:spPr>
        <a:xfrm>
          <a:off x="6050243" y="7496551"/>
          <a:ext cx="1152000" cy="288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合計：</a:t>
          </a:r>
          <a:r>
            <a:rPr kumimoji="1" lang="en-US" altLang="ja-JP" sz="1100" b="1"/>
            <a:t>24,032</a:t>
          </a:r>
          <a:r>
            <a:rPr kumimoji="1" lang="ja-JP" altLang="en-US" sz="1100" b="1"/>
            <a:t>人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0.64421</cdr:x>
      <cdr:y>0.14068</cdr:y>
    </cdr:from>
    <cdr:to>
      <cdr:x>0.96393</cdr:x>
      <cdr:y>0.2409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E9916A3A-6621-4CF9-B77C-6659FCDA3CF7}"/>
            </a:ext>
          </a:extLst>
        </cdr:cNvPr>
        <cdr:cNvSpPr/>
      </cdr:nvSpPr>
      <cdr:spPr>
        <a:xfrm xmlns:a="http://schemas.openxmlformats.org/drawingml/2006/main">
          <a:off x="2321201" y="404265"/>
          <a:ext cx="1152000" cy="2880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 b="1"/>
            <a:t>合計：</a:t>
          </a:r>
          <a:r>
            <a:rPr kumimoji="1" lang="en-US" altLang="ja-JP" sz="1100" b="1"/>
            <a:t>36,869</a:t>
          </a:r>
          <a:r>
            <a:rPr kumimoji="1" lang="ja-JP" altLang="en-US" sz="1100" b="1"/>
            <a:t>人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360116</xdr:colOff>
      <xdr:row>4</xdr:row>
      <xdr:rowOff>162368</xdr:rowOff>
    </xdr:from>
    <xdr:to>
      <xdr:col>12</xdr:col>
      <xdr:colOff>617291</xdr:colOff>
      <xdr:row>18</xdr:row>
      <xdr:rowOff>14732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5EAAA85-7936-4844-88F9-A8EC466EE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348342</xdr:colOff>
      <xdr:row>6</xdr:row>
      <xdr:rowOff>36742</xdr:rowOff>
    </xdr:from>
    <xdr:to>
      <xdr:col>12</xdr:col>
      <xdr:colOff>421822</xdr:colOff>
      <xdr:row>7</xdr:row>
      <xdr:rowOff>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25B6AF4-473B-42B9-939D-917AB0ED0071}"/>
            </a:ext>
          </a:extLst>
        </xdr:cNvPr>
        <xdr:cNvSpPr/>
      </xdr:nvSpPr>
      <xdr:spPr>
        <a:xfrm>
          <a:off x="8844642" y="1465492"/>
          <a:ext cx="759280" cy="201384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単位：人</a:t>
          </a:r>
        </a:p>
      </xdr:txBody>
    </xdr:sp>
    <xdr:clientData/>
  </xdr:twoCellAnchor>
  <xdr:twoCellAnchor>
    <xdr:from>
      <xdr:col>11</xdr:col>
      <xdr:colOff>452782</xdr:colOff>
      <xdr:row>7</xdr:row>
      <xdr:rowOff>193262</xdr:rowOff>
    </xdr:from>
    <xdr:to>
      <xdr:col>12</xdr:col>
      <xdr:colOff>369956</xdr:colOff>
      <xdr:row>8</xdr:row>
      <xdr:rowOff>198783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73B5ED0-FE50-4AD8-9766-5CE8B4AA7E16}"/>
            </a:ext>
          </a:extLst>
        </xdr:cNvPr>
        <xdr:cNvSpPr/>
      </xdr:nvSpPr>
      <xdr:spPr>
        <a:xfrm>
          <a:off x="8034130" y="1838740"/>
          <a:ext cx="579783" cy="23191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/>
            <a:t>16.8%</a:t>
          </a:r>
          <a:endParaRPr kumimoji="1" lang="ja-JP" altLang="en-US" sz="12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3023/Box/&#12304;02_&#35506;&#25152;&#20849;&#26377;&#12305;08_09_&#20154;&#26448;&#27963;&#36493;&#25903;&#25588;&#35506;/R06&#24180;&#24230;/04_&#12471;&#12491;&#12450;&#12539;&#22806;&#22269;&#20154;&#27963;&#36493;&#25903;&#25588;&#25285;&#24403;/20_&#22806;&#22269;&#20154;&#26448;&#12398;&#23601;&#26989;&#25903;&#25588;/20_01_&#22806;&#22269;&#20154;&#26448;&#31561;/20_01_090_&#22806;&#22269;&#20154;&#26448;&#12288;&#36039;&#26009;(&#35576;&#20803;&#29992;_HP&#26356;&#26032;&#65289;/&#32113;&#35336;&#29983;&#12487;&#12540;&#12479;&#12288;&#12527;&#12540;&#12463;&#12452;&#12531;/08_01_090_&#22806;&#22269;&#20154;&#26448;&#12288;HP/&#32113;&#35336;&#37096;&#20998;&#12398;&#36039;&#26009;(&#22806;&#22269;&#20154;&#36039;&#26009;)/&#9734;(&#21152;&#24037;&#29992;)R6&#24180;&#24230;&#30330;&#34920;&#12539;&#22806;&#22269;&#20154;&#21172;&#20685;&#32773;&#12507;&#12540;&#12512;&#12506;&#12540;&#12472;&#29992;&#12487;&#12540;&#124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労働者数・事業所数の推移"/>
      <sheetName val="②国籍別"/>
      <sheetName val="Sheet1"/>
      <sheetName val="②全国"/>
      <sheetName val="②埼玉"/>
      <sheetName val="③産業別"/>
      <sheetName val="Sheet2"/>
      <sheetName val="③全国"/>
      <sheetName val="③埼玉"/>
      <sheetName val="④在留資格別"/>
      <sheetName val="④全国"/>
      <sheetName val="④埼玉"/>
      <sheetName val="⑤在留資格・国籍別"/>
      <sheetName val="⑤埼玉"/>
      <sheetName val="⑥産業・国籍別"/>
      <sheetName val="⑥埼玉"/>
      <sheetName val="⑩在留資格別・産業別"/>
      <sheetName val="⑩埼玉県産業別・経年"/>
      <sheetName val="⑦地域別"/>
      <sheetName val="⑦埼玉"/>
      <sheetName val="⑧労働者数推移と人口に占める割合"/>
      <sheetName val="⑧埼玉県人口"/>
      <sheetName val="⑧在留外国人数"/>
      <sheetName val="⑨正規・非正規"/>
      <sheetName val="⑨国勢調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89">
          <cell r="C289">
            <v>7208122</v>
          </cell>
        </row>
      </sheetData>
      <sheetData sheetId="22">
        <row r="4">
          <cell r="B4">
            <v>117845</v>
          </cell>
        </row>
        <row r="5">
          <cell r="B5">
            <v>123294</v>
          </cell>
        </row>
        <row r="6">
          <cell r="B6">
            <v>130092</v>
          </cell>
        </row>
        <row r="7">
          <cell r="B7">
            <v>139656</v>
          </cell>
        </row>
        <row r="8">
          <cell r="B8">
            <v>152486</v>
          </cell>
        </row>
        <row r="9">
          <cell r="B9">
            <v>167245</v>
          </cell>
        </row>
        <row r="10">
          <cell r="B10">
            <v>180762</v>
          </cell>
        </row>
        <row r="11">
          <cell r="B11">
            <v>196043</v>
          </cell>
        </row>
        <row r="12">
          <cell r="B12">
            <v>198235</v>
          </cell>
        </row>
        <row r="13">
          <cell r="B13">
            <v>197110</v>
          </cell>
        </row>
        <row r="14">
          <cell r="B14">
            <v>212624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BB9F8-4B8C-40CC-9C38-202C74F16249}">
  <sheetPr>
    <tabColor rgb="FF92D050"/>
  </sheetPr>
  <dimension ref="A1:N26"/>
  <sheetViews>
    <sheetView topLeftCell="A8" zoomScaleNormal="100" zoomScaleSheetLayoutView="100" workbookViewId="0">
      <selection activeCell="A24" sqref="A24"/>
    </sheetView>
  </sheetViews>
  <sheetFormatPr defaultColWidth="9" defaultRowHeight="18"/>
  <cols>
    <col min="1" max="10" width="9" style="59"/>
    <col min="11" max="11" width="10.83203125" style="59" customWidth="1"/>
    <col min="12" max="16384" width="9" style="59"/>
  </cols>
  <sheetData>
    <row r="1" spans="1:14">
      <c r="K1" s="60"/>
    </row>
    <row r="2" spans="1:14" s="61" customFormat="1" ht="32.25" customHeight="1">
      <c r="A2" s="188" t="s">
        <v>95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4" s="61" customFormat="1" ht="39.75" customHeight="1">
      <c r="A3" s="62"/>
    </row>
    <row r="4" spans="1:14" s="61" customFormat="1" ht="26.25" customHeight="1">
      <c r="A4" s="63" t="s">
        <v>87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N4" s="64"/>
    </row>
    <row r="5" spans="1:14" s="61" customFormat="1" ht="26.25" customHeight="1">
      <c r="N5" s="65"/>
    </row>
    <row r="6" spans="1:14" s="61" customFormat="1" ht="26.25" customHeight="1">
      <c r="A6" s="66" t="s">
        <v>129</v>
      </c>
      <c r="B6" s="66"/>
      <c r="C6" s="66"/>
      <c r="D6" s="66"/>
      <c r="E6" s="66"/>
      <c r="F6" s="66"/>
      <c r="N6" s="65"/>
    </row>
    <row r="7" spans="1:14" s="61" customFormat="1" ht="26.25" customHeight="1">
      <c r="N7" s="65"/>
    </row>
    <row r="8" spans="1:14" s="61" customFormat="1" ht="26.25" customHeight="1">
      <c r="A8" s="66" t="s">
        <v>130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N8" s="67"/>
    </row>
    <row r="9" spans="1:14" s="61" customFormat="1" ht="26.25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N9" s="67"/>
    </row>
    <row r="10" spans="1:14" s="61" customFormat="1" ht="26.25" customHeight="1">
      <c r="A10" s="66" t="s">
        <v>105</v>
      </c>
      <c r="B10" s="66"/>
      <c r="C10" s="66"/>
      <c r="D10" s="66"/>
      <c r="E10" s="66"/>
      <c r="F10" s="66"/>
      <c r="G10" s="66"/>
      <c r="H10" s="66"/>
      <c r="I10" s="66"/>
      <c r="N10" s="65"/>
    </row>
    <row r="11" spans="1:14" s="61" customFormat="1" ht="26.25" customHeight="1">
      <c r="N11" s="65"/>
    </row>
    <row r="12" spans="1:14" s="61" customFormat="1" ht="26.25" customHeight="1">
      <c r="A12" s="66" t="s">
        <v>131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N12" s="67"/>
    </row>
    <row r="13" spans="1:14" s="61" customFormat="1" ht="26.25" customHeight="1">
      <c r="N13" s="65"/>
    </row>
    <row r="14" spans="1:14" s="61" customFormat="1" ht="26.25" customHeight="1">
      <c r="A14" s="66" t="s">
        <v>132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N14" s="67"/>
    </row>
    <row r="15" spans="1:14" s="61" customFormat="1" ht="26.25" customHeight="1">
      <c r="N15" s="65"/>
    </row>
    <row r="16" spans="1:14" s="61" customFormat="1" ht="26.25" customHeight="1">
      <c r="A16" s="66" t="s">
        <v>133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N16" s="67"/>
    </row>
    <row r="17" spans="1:14" s="61" customFormat="1" ht="26.25" customHeight="1">
      <c r="N17" s="65"/>
    </row>
    <row r="18" spans="1:14" s="61" customFormat="1" ht="26.25" customHeight="1">
      <c r="A18" s="66" t="s">
        <v>134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N18" s="67"/>
    </row>
    <row r="19" spans="1:14" s="61" customFormat="1" ht="26.25" customHeight="1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N19" s="67"/>
    </row>
    <row r="20" spans="1:14" s="61" customFormat="1" ht="26.25" customHeight="1">
      <c r="A20" s="68" t="s">
        <v>122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N20" s="67"/>
    </row>
    <row r="21" spans="1:14" s="61" customFormat="1" ht="26.25" customHeight="1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67"/>
    </row>
    <row r="22" spans="1:14" s="61" customFormat="1" ht="26.25" customHeight="1">
      <c r="A22" s="61" t="s">
        <v>104</v>
      </c>
      <c r="N22" s="67"/>
    </row>
    <row r="23" spans="1:14" s="61" customFormat="1" ht="26.25" customHeight="1">
      <c r="N23" s="67"/>
    </row>
    <row r="24" spans="1:14" s="61" customFormat="1" ht="26.25" customHeight="1">
      <c r="A24" s="66" t="s">
        <v>135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N24" s="65"/>
    </row>
    <row r="25" spans="1:14" s="61" customFormat="1" ht="26.25" customHeight="1"/>
    <row r="26" spans="1:14" s="61" customFormat="1" ht="26.5"/>
  </sheetData>
  <mergeCells count="1">
    <mergeCell ref="A2:K2"/>
  </mergeCells>
  <phoneticPr fontId="2"/>
  <pageMargins left="0.55118110236220474" right="0.78740157480314965" top="0.98425196850393704" bottom="0.98425196850393704" header="0.51181102362204722" footer="0.51181102362204722"/>
  <pageSetup paperSize="9" scale="80" orientation="portrait" r:id="rId1"/>
  <headerFooter scaleWithDoc="0" alignWithMargins="0">
    <oddHeader>&amp;R&amp;14【別添３】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46B30-A6E6-4730-941F-E26435E4E098}">
  <sheetPr>
    <tabColor rgb="FF92D050"/>
  </sheetPr>
  <dimension ref="A1:Q16"/>
  <sheetViews>
    <sheetView showGridLines="0" topLeftCell="A12" zoomScaleNormal="100" zoomScaleSheetLayoutView="90" workbookViewId="0">
      <selection activeCell="O33" sqref="O33"/>
    </sheetView>
  </sheetViews>
  <sheetFormatPr defaultRowHeight="18"/>
  <cols>
    <col min="1" max="1" width="27.58203125" bestFit="1" customWidth="1"/>
    <col min="4" max="4" width="11" customWidth="1"/>
    <col min="6" max="6" width="9.5" customWidth="1"/>
  </cols>
  <sheetData>
    <row r="1" spans="1:17" ht="22.5">
      <c r="A1" s="90" t="s">
        <v>122</v>
      </c>
    </row>
    <row r="2" spans="1:17">
      <c r="A2" s="16"/>
      <c r="B2" s="209" t="s">
        <v>27</v>
      </c>
      <c r="C2" s="82"/>
      <c r="D2" s="207" t="s">
        <v>121</v>
      </c>
      <c r="E2" s="78"/>
      <c r="F2" s="211" t="s">
        <v>100</v>
      </c>
      <c r="G2" s="84"/>
      <c r="H2" s="85"/>
      <c r="I2" s="86"/>
      <c r="J2" s="86"/>
      <c r="K2" s="119"/>
      <c r="L2" s="207" t="s">
        <v>101</v>
      </c>
      <c r="M2" s="78"/>
      <c r="N2" s="211" t="s">
        <v>102</v>
      </c>
      <c r="O2" s="78"/>
      <c r="P2" s="207" t="s">
        <v>120</v>
      </c>
      <c r="Q2" s="80"/>
    </row>
    <row r="3" spans="1:17" ht="45">
      <c r="A3" s="17"/>
      <c r="B3" s="210"/>
      <c r="C3" s="83"/>
      <c r="D3" s="208"/>
      <c r="E3" s="81"/>
      <c r="F3" s="208"/>
      <c r="G3" s="118"/>
      <c r="H3" s="117" t="s">
        <v>118</v>
      </c>
      <c r="I3" s="87"/>
      <c r="J3" s="87" t="s">
        <v>119</v>
      </c>
      <c r="K3" s="88"/>
      <c r="L3" s="208"/>
      <c r="M3" s="79"/>
      <c r="N3" s="212"/>
      <c r="O3" s="79"/>
      <c r="P3" s="208"/>
      <c r="Q3" s="18"/>
    </row>
    <row r="4" spans="1:17">
      <c r="A4" s="19" t="s">
        <v>41</v>
      </c>
      <c r="B4" s="124">
        <v>36942</v>
      </c>
      <c r="C4" s="125">
        <f t="shared" ref="C4:C15" si="0">B4/$B$15</f>
        <v>0.2776571037737976</v>
      </c>
      <c r="D4" s="124">
        <v>9695</v>
      </c>
      <c r="E4" s="125">
        <f t="shared" ref="E4:E15" si="1">D4/$D$15</f>
        <v>0.33828814682996616</v>
      </c>
      <c r="F4" s="124">
        <v>12811</v>
      </c>
      <c r="G4" s="125">
        <f t="shared" ref="G4:G15" si="2">F4/$F$15</f>
        <v>0.34640240110320958</v>
      </c>
      <c r="H4" s="124">
        <v>5669</v>
      </c>
      <c r="I4" s="125">
        <f t="shared" ref="I4:I15" si="3">H4/$H$15</f>
        <v>0.30747952486847102</v>
      </c>
      <c r="J4" s="124">
        <v>6859</v>
      </c>
      <c r="K4" s="125">
        <f t="shared" ref="K4:K15" si="4">J4/$J$15</f>
        <v>0.47127937336814624</v>
      </c>
      <c r="L4" s="124">
        <v>2135</v>
      </c>
      <c r="M4" s="125">
        <f t="shared" ref="M4:M15" si="5">L4/$L$15</f>
        <v>0.32815862280971408</v>
      </c>
      <c r="N4" s="124">
        <v>10262</v>
      </c>
      <c r="O4" s="125">
        <f t="shared" ref="O4:O15" si="6">N4/$N$15</f>
        <v>0.42701398135818908</v>
      </c>
      <c r="P4" s="124">
        <v>2039</v>
      </c>
      <c r="Q4" s="125">
        <f t="shared" ref="Q4:Q15" si="7">P4/$P$15</f>
        <v>5.5303913857169977E-2</v>
      </c>
    </row>
    <row r="5" spans="1:17">
      <c r="A5" s="19" t="s">
        <v>103</v>
      </c>
      <c r="B5" s="124">
        <v>22328</v>
      </c>
      <c r="C5" s="125">
        <f t="shared" si="0"/>
        <v>0.16781787161121089</v>
      </c>
      <c r="D5" s="124">
        <v>3675</v>
      </c>
      <c r="E5" s="125">
        <f t="shared" si="1"/>
        <v>0.12823196901496911</v>
      </c>
      <c r="F5" s="124">
        <v>7279</v>
      </c>
      <c r="G5" s="125">
        <f t="shared" si="2"/>
        <v>0.19682016061433633</v>
      </c>
      <c r="H5" s="124">
        <v>5221</v>
      </c>
      <c r="I5" s="125">
        <f t="shared" si="3"/>
        <v>0.28318056082876825</v>
      </c>
      <c r="J5" s="124">
        <v>929</v>
      </c>
      <c r="K5" s="125">
        <f t="shared" si="4"/>
        <v>6.3831249141129587E-2</v>
      </c>
      <c r="L5" s="124">
        <v>317</v>
      </c>
      <c r="M5" s="125">
        <f t="shared" si="5"/>
        <v>4.8724254534276056E-2</v>
      </c>
      <c r="N5" s="124">
        <v>1637</v>
      </c>
      <c r="O5" s="125">
        <f t="shared" si="6"/>
        <v>6.8117509986684421E-2</v>
      </c>
      <c r="P5" s="124">
        <v>9420</v>
      </c>
      <c r="Q5" s="125">
        <f t="shared" si="7"/>
        <v>0.25549919986980935</v>
      </c>
    </row>
    <row r="6" spans="1:17">
      <c r="A6" s="19" t="s">
        <v>42</v>
      </c>
      <c r="B6" s="124">
        <v>15888</v>
      </c>
      <c r="C6" s="125">
        <f t="shared" si="0"/>
        <v>0.11941465174484589</v>
      </c>
      <c r="D6" s="124">
        <v>170</v>
      </c>
      <c r="E6" s="125">
        <f t="shared" si="1"/>
        <v>5.9318189748421091E-3</v>
      </c>
      <c r="F6" s="124">
        <v>1975</v>
      </c>
      <c r="G6" s="125">
        <f t="shared" si="2"/>
        <v>5.3402914852770191E-2</v>
      </c>
      <c r="H6" s="124">
        <v>341</v>
      </c>
      <c r="I6" s="125">
        <f t="shared" si="3"/>
        <v>1.8495416824863047E-2</v>
      </c>
      <c r="J6" s="124">
        <v>1125</v>
      </c>
      <c r="K6" s="125">
        <f t="shared" si="4"/>
        <v>7.7298337226879205E-2</v>
      </c>
      <c r="L6" s="124">
        <v>306</v>
      </c>
      <c r="M6" s="125">
        <f t="shared" si="5"/>
        <v>4.7033507531509373E-2</v>
      </c>
      <c r="N6" s="124">
        <v>2161</v>
      </c>
      <c r="O6" s="125">
        <f t="shared" si="6"/>
        <v>8.9921770972037282E-2</v>
      </c>
      <c r="P6" s="124">
        <v>11276</v>
      </c>
      <c r="Q6" s="125">
        <f t="shared" si="7"/>
        <v>0.30583959423906265</v>
      </c>
    </row>
    <row r="7" spans="1:17">
      <c r="A7" s="19" t="s">
        <v>43</v>
      </c>
      <c r="B7" s="124">
        <v>13939</v>
      </c>
      <c r="C7" s="125">
        <f t="shared" si="0"/>
        <v>0.10476591331013387</v>
      </c>
      <c r="D7" s="124">
        <v>9882</v>
      </c>
      <c r="E7" s="125">
        <f t="shared" si="1"/>
        <v>0.34481314770229249</v>
      </c>
      <c r="F7" s="124">
        <v>3119</v>
      </c>
      <c r="G7" s="125">
        <f t="shared" si="2"/>
        <v>8.433604629153936E-2</v>
      </c>
      <c r="H7" s="124">
        <v>2403</v>
      </c>
      <c r="I7" s="125">
        <f t="shared" si="3"/>
        <v>0.13033573791831643</v>
      </c>
      <c r="J7" s="124">
        <v>347</v>
      </c>
      <c r="K7" s="125">
        <f t="shared" si="4"/>
        <v>2.3842242682424075E-2</v>
      </c>
      <c r="L7" s="124">
        <v>176</v>
      </c>
      <c r="M7" s="125">
        <f t="shared" si="5"/>
        <v>2.705195204426683E-2</v>
      </c>
      <c r="N7" s="124">
        <v>323</v>
      </c>
      <c r="O7" s="125">
        <f t="shared" si="6"/>
        <v>1.3440412782956058E-2</v>
      </c>
      <c r="P7" s="124">
        <v>439</v>
      </c>
      <c r="Q7" s="125">
        <f t="shared" si="7"/>
        <v>1.1907022159537824E-2</v>
      </c>
    </row>
    <row r="8" spans="1:17">
      <c r="A8" s="19" t="s">
        <v>84</v>
      </c>
      <c r="B8" s="124">
        <v>10826</v>
      </c>
      <c r="C8" s="125">
        <f t="shared" si="0"/>
        <v>8.1368518365414241E-2</v>
      </c>
      <c r="D8" s="124">
        <v>206</v>
      </c>
      <c r="E8" s="125">
        <f t="shared" si="1"/>
        <v>7.187968875396908E-3</v>
      </c>
      <c r="F8" s="124">
        <v>3278</v>
      </c>
      <c r="G8" s="125">
        <f t="shared" si="2"/>
        <v>8.863531893031934E-2</v>
      </c>
      <c r="H8" s="124">
        <v>233</v>
      </c>
      <c r="I8" s="125">
        <f t="shared" si="3"/>
        <v>1.2637630851006129E-2</v>
      </c>
      <c r="J8" s="124">
        <v>2892</v>
      </c>
      <c r="K8" s="125">
        <f t="shared" si="4"/>
        <v>0.19870825889789748</v>
      </c>
      <c r="L8" s="124">
        <v>573</v>
      </c>
      <c r="M8" s="125">
        <f t="shared" si="5"/>
        <v>8.8072548416845989E-2</v>
      </c>
      <c r="N8" s="124">
        <v>6333</v>
      </c>
      <c r="O8" s="125">
        <f t="shared" si="6"/>
        <v>0.26352363515312915</v>
      </c>
      <c r="P8" s="124">
        <v>436</v>
      </c>
      <c r="Q8" s="125">
        <f t="shared" si="7"/>
        <v>1.1825652987604763E-2</v>
      </c>
    </row>
    <row r="9" spans="1:17">
      <c r="A9" s="71" t="s">
        <v>45</v>
      </c>
      <c r="B9" s="96">
        <v>6406</v>
      </c>
      <c r="C9" s="125">
        <f t="shared" si="0"/>
        <v>4.8147674916759989E-2</v>
      </c>
      <c r="D9" s="96">
        <v>1191</v>
      </c>
      <c r="E9" s="125">
        <f t="shared" si="1"/>
        <v>4.1557625876687952E-2</v>
      </c>
      <c r="F9" s="96">
        <v>2107</v>
      </c>
      <c r="G9" s="125">
        <f t="shared" si="2"/>
        <v>5.6972122326474327E-2</v>
      </c>
      <c r="H9" s="96">
        <v>512</v>
      </c>
      <c r="I9" s="125">
        <f t="shared" si="3"/>
        <v>2.7770244616803167E-2</v>
      </c>
      <c r="J9" s="96">
        <v>1567</v>
      </c>
      <c r="K9" s="125">
        <f t="shared" si="4"/>
        <v>0.10766799505290642</v>
      </c>
      <c r="L9" s="96">
        <v>1610</v>
      </c>
      <c r="M9" s="125">
        <f t="shared" si="5"/>
        <v>0.24746387949585</v>
      </c>
      <c r="N9" s="96">
        <v>1272</v>
      </c>
      <c r="O9" s="125">
        <f t="shared" si="6"/>
        <v>5.2929427430093212E-2</v>
      </c>
      <c r="P9" s="96">
        <v>226</v>
      </c>
      <c r="Q9" s="125">
        <f t="shared" si="7"/>
        <v>6.1298109522905419E-3</v>
      </c>
    </row>
    <row r="10" spans="1:17">
      <c r="A10" s="19" t="s">
        <v>107</v>
      </c>
      <c r="B10" s="124">
        <v>4567</v>
      </c>
      <c r="C10" s="125">
        <f t="shared" si="0"/>
        <v>3.4325699554299545E-2</v>
      </c>
      <c r="D10" s="124">
        <v>6</v>
      </c>
      <c r="E10" s="126">
        <f t="shared" si="1"/>
        <v>2.0935831675913326E-4</v>
      </c>
      <c r="F10" s="124">
        <v>18</v>
      </c>
      <c r="G10" s="126">
        <f t="shared" si="2"/>
        <v>4.8671011005056378E-4</v>
      </c>
      <c r="H10" s="124">
        <v>10</v>
      </c>
      <c r="I10" s="125">
        <f t="shared" si="3"/>
        <v>5.423875901719369E-4</v>
      </c>
      <c r="J10" s="124">
        <v>2</v>
      </c>
      <c r="K10" s="126">
        <f t="shared" si="4"/>
        <v>1.374192661811186E-4</v>
      </c>
      <c r="L10" s="124">
        <v>8</v>
      </c>
      <c r="M10" s="125">
        <f t="shared" si="5"/>
        <v>1.2296341838303104E-3</v>
      </c>
      <c r="N10" s="124">
        <v>4</v>
      </c>
      <c r="O10" s="126">
        <f t="shared" si="6"/>
        <v>1.6644474034620507E-4</v>
      </c>
      <c r="P10" s="124">
        <v>4531</v>
      </c>
      <c r="Q10" s="125">
        <f t="shared" si="7"/>
        <v>0.12289457267623206</v>
      </c>
    </row>
    <row r="11" spans="1:17">
      <c r="A11" s="71" t="s">
        <v>44</v>
      </c>
      <c r="B11" s="96">
        <v>2247</v>
      </c>
      <c r="C11" s="125">
        <f t="shared" si="0"/>
        <v>1.6888514757720841E-2</v>
      </c>
      <c r="D11" s="96">
        <v>156</v>
      </c>
      <c r="E11" s="125">
        <f t="shared" si="1"/>
        <v>5.4433162357374644E-3</v>
      </c>
      <c r="F11" s="96">
        <v>533</v>
      </c>
      <c r="G11" s="125">
        <f t="shared" si="2"/>
        <v>1.441202714760836E-2</v>
      </c>
      <c r="H11" s="96">
        <v>423</v>
      </c>
      <c r="I11" s="125">
        <f t="shared" si="3"/>
        <v>2.2942995064272928E-2</v>
      </c>
      <c r="J11" s="96">
        <v>3</v>
      </c>
      <c r="K11" s="126">
        <f t="shared" si="4"/>
        <v>2.0612889927167788E-4</v>
      </c>
      <c r="L11" s="96">
        <v>56</v>
      </c>
      <c r="M11" s="125">
        <f t="shared" si="5"/>
        <v>8.6074392868121727E-3</v>
      </c>
      <c r="N11" s="96">
        <v>1</v>
      </c>
      <c r="O11" s="127">
        <f t="shared" si="6"/>
        <v>4.1611185086551268E-5</v>
      </c>
      <c r="P11" s="96">
        <v>1501</v>
      </c>
      <c r="Q11" s="125">
        <f t="shared" si="7"/>
        <v>4.0711709023841171E-2</v>
      </c>
    </row>
    <row r="12" spans="1:17">
      <c r="A12" s="71" t="s">
        <v>108</v>
      </c>
      <c r="B12" s="96">
        <v>3126</v>
      </c>
      <c r="C12" s="125">
        <f t="shared" si="0"/>
        <v>2.3495103307803893E-2</v>
      </c>
      <c r="D12" s="96">
        <v>1322</v>
      </c>
      <c r="E12" s="125">
        <f t="shared" si="1"/>
        <v>4.6128615792595695E-2</v>
      </c>
      <c r="F12" s="96">
        <v>1077</v>
      </c>
      <c r="G12" s="125">
        <f t="shared" si="2"/>
        <v>2.9121488251358733E-2</v>
      </c>
      <c r="H12" s="96">
        <v>855</v>
      </c>
      <c r="I12" s="125">
        <f t="shared" si="3"/>
        <v>4.6374138959700599E-2</v>
      </c>
      <c r="J12" s="96">
        <v>192</v>
      </c>
      <c r="K12" s="125">
        <f t="shared" si="4"/>
        <v>1.3192249553387384E-2</v>
      </c>
      <c r="L12" s="96">
        <v>199</v>
      </c>
      <c r="M12" s="125">
        <f t="shared" si="5"/>
        <v>3.0587150322778974E-2</v>
      </c>
      <c r="N12" s="96">
        <v>320</v>
      </c>
      <c r="O12" s="125">
        <f t="shared" si="6"/>
        <v>1.3315579227696404E-2</v>
      </c>
      <c r="P12" s="96">
        <v>208</v>
      </c>
      <c r="Q12" s="125">
        <f t="shared" si="7"/>
        <v>5.6415959206921806E-3</v>
      </c>
    </row>
    <row r="13" spans="1:17">
      <c r="A13" s="71" t="s">
        <v>46</v>
      </c>
      <c r="B13" s="96">
        <v>2120</v>
      </c>
      <c r="C13" s="125">
        <f t="shared" si="0"/>
        <v>1.5933979210666745E-2</v>
      </c>
      <c r="D13" s="96">
        <v>59</v>
      </c>
      <c r="E13" s="125">
        <f t="shared" si="1"/>
        <v>2.0586901147981438E-3</v>
      </c>
      <c r="F13" s="96">
        <v>393</v>
      </c>
      <c r="G13" s="125">
        <f t="shared" si="2"/>
        <v>1.0626504069437308E-2</v>
      </c>
      <c r="H13" s="96">
        <v>84</v>
      </c>
      <c r="I13" s="125">
        <f t="shared" si="3"/>
        <v>4.5560557574442695E-3</v>
      </c>
      <c r="J13" s="96">
        <v>261</v>
      </c>
      <c r="K13" s="125">
        <f t="shared" si="4"/>
        <v>1.7933214236635978E-2</v>
      </c>
      <c r="L13" s="96">
        <v>71</v>
      </c>
      <c r="M13" s="125">
        <f t="shared" si="5"/>
        <v>1.0913003381494006E-2</v>
      </c>
      <c r="N13" s="96">
        <v>707</v>
      </c>
      <c r="O13" s="125">
        <f t="shared" si="6"/>
        <v>2.9419107856191746E-2</v>
      </c>
      <c r="P13" s="96">
        <v>890</v>
      </c>
      <c r="Q13" s="125">
        <f t="shared" si="7"/>
        <v>2.4139521006807888E-2</v>
      </c>
    </row>
    <row r="14" spans="1:17">
      <c r="A14" s="71" t="s">
        <v>15</v>
      </c>
      <c r="B14" s="129">
        <f>B15-SUM(B4:B13)</f>
        <v>14660</v>
      </c>
      <c r="C14" s="128">
        <f t="shared" si="0"/>
        <v>0.11018496944734647</v>
      </c>
      <c r="D14" s="96">
        <f>D15-SUM(D4:D13)</f>
        <v>2297</v>
      </c>
      <c r="E14" s="125">
        <f t="shared" si="1"/>
        <v>8.0149342265954854E-2</v>
      </c>
      <c r="F14" s="96">
        <f>F15-SUM(F4:F13)</f>
        <v>4393</v>
      </c>
      <c r="G14" s="125">
        <f t="shared" si="2"/>
        <v>0.11878430630289592</v>
      </c>
      <c r="H14" s="96">
        <f>H15-SUM(H4:H13)</f>
        <v>2686</v>
      </c>
      <c r="I14" s="125">
        <f t="shared" si="3"/>
        <v>0.14568530672018223</v>
      </c>
      <c r="J14" s="96">
        <f>J15-SUM(J4:J13)</f>
        <v>377</v>
      </c>
      <c r="K14" s="125">
        <f t="shared" si="4"/>
        <v>2.5903531675140853E-2</v>
      </c>
      <c r="L14" s="96">
        <f>L15-SUM(L4:L13)</f>
        <v>1055</v>
      </c>
      <c r="M14" s="125">
        <f t="shared" si="5"/>
        <v>0.1621580079926222</v>
      </c>
      <c r="N14" s="96">
        <f>N15-SUM(N4:N13)</f>
        <v>1012</v>
      </c>
      <c r="O14" s="125">
        <f t="shared" si="6"/>
        <v>4.2110519307589883E-2</v>
      </c>
      <c r="P14" s="96">
        <f>P15-SUM(P4:P13)</f>
        <v>5903</v>
      </c>
      <c r="Q14" s="125">
        <f t="shared" si="7"/>
        <v>0.16010740730695164</v>
      </c>
    </row>
    <row r="15" spans="1:17">
      <c r="A15" s="19" t="s">
        <v>47</v>
      </c>
      <c r="B15" s="129">
        <v>133049</v>
      </c>
      <c r="C15" s="128">
        <f t="shared" si="0"/>
        <v>1</v>
      </c>
      <c r="D15" s="96">
        <v>28659</v>
      </c>
      <c r="E15" s="128">
        <f t="shared" si="1"/>
        <v>1</v>
      </c>
      <c r="F15" s="96">
        <v>36983</v>
      </c>
      <c r="G15" s="125">
        <f t="shared" si="2"/>
        <v>1</v>
      </c>
      <c r="H15" s="124">
        <v>18437</v>
      </c>
      <c r="I15" s="125">
        <f t="shared" si="3"/>
        <v>1</v>
      </c>
      <c r="J15" s="96">
        <v>14554</v>
      </c>
      <c r="K15" s="125">
        <f t="shared" si="4"/>
        <v>1</v>
      </c>
      <c r="L15" s="96">
        <v>6506</v>
      </c>
      <c r="M15" s="125">
        <f t="shared" si="5"/>
        <v>1</v>
      </c>
      <c r="N15" s="96">
        <v>24032</v>
      </c>
      <c r="O15" s="125">
        <f t="shared" si="6"/>
        <v>1</v>
      </c>
      <c r="P15" s="96">
        <v>36869</v>
      </c>
      <c r="Q15" s="125">
        <f t="shared" si="7"/>
        <v>1</v>
      </c>
    </row>
    <row r="16" spans="1:17">
      <c r="B16" s="89"/>
      <c r="C16" s="49"/>
      <c r="D16" s="89"/>
      <c r="E16" s="49"/>
      <c r="F16" s="89"/>
      <c r="G16" s="49"/>
      <c r="H16" s="89"/>
      <c r="I16" s="49"/>
      <c r="J16" s="89"/>
      <c r="K16" s="49"/>
      <c r="L16" s="89"/>
      <c r="M16" s="49"/>
      <c r="N16" s="89"/>
      <c r="O16" s="49"/>
      <c r="P16" s="89"/>
      <c r="Q16" s="49"/>
    </row>
  </sheetData>
  <autoFilter ref="A4:Q12" xr:uid="{78881508-BCF5-45D5-B9DD-5856BBEDE847}">
    <sortState xmlns:xlrd2="http://schemas.microsoft.com/office/spreadsheetml/2017/richdata2" ref="A5:Q13">
      <sortCondition descending="1" ref="B4:B12"/>
    </sortState>
  </autoFilter>
  <mergeCells count="6">
    <mergeCell ref="P2:P3"/>
    <mergeCell ref="B2:B3"/>
    <mergeCell ref="D2:D3"/>
    <mergeCell ref="F2:F3"/>
    <mergeCell ref="L2:L3"/>
    <mergeCell ref="N2:N3"/>
  </mergeCells>
  <phoneticPr fontId="2"/>
  <pageMargins left="0.7" right="0.7" top="0.75" bottom="0.75" header="0.3" footer="0.3"/>
  <pageSetup paperSize="9" scale="56" orientation="landscape" r:id="rId1"/>
  <ignoredErrors>
    <ignoredError sqref="E14 C14 G14 M14 K14 I14 O14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F11B4-5906-40D1-A725-5F841A02A73A}">
  <sheetPr>
    <tabColor rgb="FF92D050"/>
    <pageSetUpPr fitToPage="1"/>
  </sheetPr>
  <dimension ref="A1:C16"/>
  <sheetViews>
    <sheetView zoomScaleNormal="100" zoomScaleSheetLayoutView="115" workbookViewId="0">
      <selection activeCell="C9" sqref="C9"/>
    </sheetView>
  </sheetViews>
  <sheetFormatPr defaultRowHeight="18"/>
  <cols>
    <col min="1" max="1" width="12.5" customWidth="1"/>
  </cols>
  <sheetData>
    <row r="1" spans="1:3" ht="22.5">
      <c r="A1" s="90" t="s">
        <v>104</v>
      </c>
    </row>
    <row r="2" spans="1:3">
      <c r="A2" s="47"/>
      <c r="B2" s="213" t="s">
        <v>61</v>
      </c>
      <c r="C2" s="214"/>
    </row>
    <row r="3" spans="1:3">
      <c r="A3" s="48"/>
      <c r="B3" s="19" t="s">
        <v>63</v>
      </c>
      <c r="C3" s="19" t="s">
        <v>24</v>
      </c>
    </row>
    <row r="4" spans="1:3">
      <c r="A4" s="2" t="s">
        <v>64</v>
      </c>
      <c r="B4" s="4">
        <v>133049</v>
      </c>
      <c r="C4" s="20">
        <f>B4/$B$4</f>
        <v>1</v>
      </c>
    </row>
    <row r="5" spans="1:3">
      <c r="A5" s="50" t="s">
        <v>65</v>
      </c>
      <c r="B5" s="4">
        <v>17082</v>
      </c>
      <c r="C5" s="20">
        <f t="shared" ref="C5:C16" si="0">B5/$B$4</f>
        <v>0.12838878909274026</v>
      </c>
    </row>
    <row r="6" spans="1:3">
      <c r="A6" s="50" t="s">
        <v>66</v>
      </c>
      <c r="B6" s="4">
        <v>10752</v>
      </c>
      <c r="C6" s="20">
        <f t="shared" si="0"/>
        <v>8.0812332298626818E-2</v>
      </c>
    </row>
    <row r="7" spans="1:3">
      <c r="A7" s="50" t="s">
        <v>67</v>
      </c>
      <c r="B7" s="4">
        <v>22392</v>
      </c>
      <c r="C7" s="20">
        <f t="shared" si="0"/>
        <v>0.16829889739870274</v>
      </c>
    </row>
    <row r="8" spans="1:3">
      <c r="A8" s="50" t="s">
        <v>68</v>
      </c>
      <c r="B8" s="4">
        <v>22344</v>
      </c>
      <c r="C8" s="20">
        <f t="shared" si="0"/>
        <v>0.16793812805808386</v>
      </c>
    </row>
    <row r="9" spans="1:3">
      <c r="A9" s="50" t="s">
        <v>69</v>
      </c>
      <c r="B9" s="4">
        <v>8923</v>
      </c>
      <c r="C9" s="20">
        <f t="shared" si="0"/>
        <v>6.7065517215461973E-2</v>
      </c>
    </row>
    <row r="10" spans="1:3">
      <c r="A10" s="50" t="s">
        <v>70</v>
      </c>
      <c r="B10" s="4">
        <v>11826</v>
      </c>
      <c r="C10" s="20">
        <f t="shared" si="0"/>
        <v>8.8884546294974026E-2</v>
      </c>
    </row>
    <row r="11" spans="1:3">
      <c r="A11" s="50" t="s">
        <v>71</v>
      </c>
      <c r="B11" s="4">
        <v>510</v>
      </c>
      <c r="C11" s="20">
        <f t="shared" si="0"/>
        <v>3.8331742440754911E-3</v>
      </c>
    </row>
    <row r="12" spans="1:3">
      <c r="A12" s="50" t="s">
        <v>72</v>
      </c>
      <c r="B12" s="4">
        <v>7365</v>
      </c>
      <c r="C12" s="20">
        <f t="shared" si="0"/>
        <v>5.5355545701207827E-2</v>
      </c>
    </row>
    <row r="13" spans="1:3">
      <c r="A13" s="50" t="s">
        <v>73</v>
      </c>
      <c r="B13" s="4">
        <v>4907</v>
      </c>
      <c r="C13" s="20">
        <f t="shared" si="0"/>
        <v>3.6881149050349872E-2</v>
      </c>
    </row>
    <row r="14" spans="1:3">
      <c r="A14" s="50" t="s">
        <v>74</v>
      </c>
      <c r="B14" s="4">
        <v>10771</v>
      </c>
      <c r="C14" s="20">
        <f t="shared" si="0"/>
        <v>8.0955136829288454E-2</v>
      </c>
    </row>
    <row r="15" spans="1:3">
      <c r="A15" s="50" t="s">
        <v>75</v>
      </c>
      <c r="B15" s="4">
        <v>9815</v>
      </c>
      <c r="C15" s="20">
        <f t="shared" si="0"/>
        <v>7.3769814128629305E-2</v>
      </c>
    </row>
    <row r="16" spans="1:3">
      <c r="A16" s="50" t="s">
        <v>76</v>
      </c>
      <c r="B16" s="4">
        <v>6362</v>
      </c>
      <c r="C16" s="20">
        <f t="shared" si="0"/>
        <v>4.7816969687859361E-2</v>
      </c>
    </row>
  </sheetData>
  <mergeCells count="1">
    <mergeCell ref="B2:C2"/>
  </mergeCells>
  <phoneticPr fontId="2"/>
  <pageMargins left="0.7" right="0.7" top="0.75" bottom="0.75" header="0.3" footer="0.3"/>
  <pageSetup paperSize="9" scale="9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2FC7B-3E13-4202-91DB-5C03895BCB43}">
  <sheetPr>
    <tabColor rgb="FF92D050"/>
    <pageSetUpPr fitToPage="1"/>
  </sheetPr>
  <dimension ref="A1:N16"/>
  <sheetViews>
    <sheetView topLeftCell="A6" zoomScaleNormal="100" zoomScaleSheetLayoutView="115" workbookViewId="0">
      <selection activeCell="B17" sqref="B17"/>
    </sheetView>
  </sheetViews>
  <sheetFormatPr defaultRowHeight="18"/>
  <cols>
    <col min="1" max="1" width="12.5" customWidth="1"/>
    <col min="13" max="13" width="3.25" customWidth="1"/>
    <col min="14" max="14" width="9" hidden="1" customWidth="1"/>
    <col min="20" max="20" width="5" customWidth="1"/>
  </cols>
  <sheetData>
    <row r="1" spans="1:4" ht="22.5">
      <c r="A1" s="90" t="s">
        <v>94</v>
      </c>
    </row>
    <row r="2" spans="1:4">
      <c r="A2" s="47"/>
      <c r="B2" s="213" t="s">
        <v>62</v>
      </c>
      <c r="C2" s="214"/>
    </row>
    <row r="3" spans="1:4">
      <c r="A3" s="48"/>
      <c r="B3" s="19" t="s">
        <v>63</v>
      </c>
      <c r="C3" s="19" t="s">
        <v>24</v>
      </c>
      <c r="D3" s="49"/>
    </row>
    <row r="4" spans="1:4">
      <c r="A4" s="2" t="s">
        <v>64</v>
      </c>
      <c r="B4" s="4">
        <v>19780</v>
      </c>
      <c r="C4" s="20">
        <f>B4/$B$4</f>
        <v>1</v>
      </c>
      <c r="D4" s="49"/>
    </row>
    <row r="5" spans="1:4">
      <c r="A5" s="50" t="s">
        <v>65</v>
      </c>
      <c r="B5" s="4">
        <v>3497</v>
      </c>
      <c r="C5" s="20">
        <f t="shared" ref="C5:C12" si="0">B5/$B$4</f>
        <v>0.17679474216380181</v>
      </c>
      <c r="D5" s="49"/>
    </row>
    <row r="6" spans="1:4">
      <c r="A6" s="50" t="s">
        <v>66</v>
      </c>
      <c r="B6" s="4">
        <v>1450</v>
      </c>
      <c r="C6" s="20">
        <f t="shared" si="0"/>
        <v>7.3306370070778559E-2</v>
      </c>
      <c r="D6" s="49"/>
    </row>
    <row r="7" spans="1:4">
      <c r="A7" s="50" t="s">
        <v>67</v>
      </c>
      <c r="B7" s="4">
        <v>3030</v>
      </c>
      <c r="C7" s="20">
        <f>B7/$B$4</f>
        <v>0.1531850353892821</v>
      </c>
      <c r="D7" s="49"/>
    </row>
    <row r="8" spans="1:4">
      <c r="A8" s="50" t="s">
        <v>68</v>
      </c>
      <c r="B8" s="4">
        <v>2211</v>
      </c>
      <c r="C8" s="20">
        <f t="shared" si="0"/>
        <v>0.11177957532861477</v>
      </c>
      <c r="D8" s="49"/>
    </row>
    <row r="9" spans="1:4">
      <c r="A9" s="50" t="s">
        <v>69</v>
      </c>
      <c r="B9" s="4">
        <v>1454</v>
      </c>
      <c r="C9" s="20">
        <f t="shared" si="0"/>
        <v>7.3508594539939326E-2</v>
      </c>
      <c r="D9" s="49"/>
    </row>
    <row r="10" spans="1:4">
      <c r="A10" s="50" t="s">
        <v>70</v>
      </c>
      <c r="B10" s="4">
        <v>1894</v>
      </c>
      <c r="C10" s="20">
        <f>B10/$B$4</f>
        <v>9.5753286147623864E-2</v>
      </c>
      <c r="D10" s="49"/>
    </row>
    <row r="11" spans="1:4">
      <c r="A11" s="50" t="s">
        <v>71</v>
      </c>
      <c r="B11" s="4">
        <v>105</v>
      </c>
      <c r="C11" s="20">
        <f t="shared" si="0"/>
        <v>5.308392315470172E-3</v>
      </c>
      <c r="D11" s="49"/>
    </row>
    <row r="12" spans="1:4">
      <c r="A12" s="50" t="s">
        <v>72</v>
      </c>
      <c r="B12" s="4">
        <v>1251</v>
      </c>
      <c r="C12" s="20">
        <f t="shared" si="0"/>
        <v>6.3245702730030329E-2</v>
      </c>
      <c r="D12" s="49"/>
    </row>
    <row r="13" spans="1:4">
      <c r="A13" s="50" t="s">
        <v>73</v>
      </c>
      <c r="B13" s="4">
        <v>806</v>
      </c>
      <c r="C13" s="20">
        <f>B13/$B$4</f>
        <v>4.0748230535894846E-2</v>
      </c>
      <c r="D13" s="49"/>
    </row>
    <row r="14" spans="1:4">
      <c r="A14" s="50" t="s">
        <v>74</v>
      </c>
      <c r="B14" s="4">
        <v>1734</v>
      </c>
      <c r="C14" s="20">
        <f>B14/$B$4</f>
        <v>8.7664307381193129E-2</v>
      </c>
      <c r="D14" s="49"/>
    </row>
    <row r="15" spans="1:4">
      <c r="A15" s="50" t="s">
        <v>75</v>
      </c>
      <c r="B15" s="4">
        <v>1110</v>
      </c>
      <c r="C15" s="20">
        <f>B15/$B$4</f>
        <v>5.6117290192113249E-2</v>
      </c>
      <c r="D15" s="49"/>
    </row>
    <row r="16" spans="1:4">
      <c r="A16" s="50" t="s">
        <v>76</v>
      </c>
      <c r="B16" s="4">
        <v>1238</v>
      </c>
      <c r="C16" s="20">
        <f>B16/$B$4</f>
        <v>6.258847320525783E-2</v>
      </c>
    </row>
  </sheetData>
  <mergeCells count="1">
    <mergeCell ref="B2:C2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8AE5-AB9F-4813-B7AA-59C43F031A82}">
  <sheetPr>
    <tabColor rgb="FF92D050"/>
    <pageSetUpPr fitToPage="1"/>
  </sheetPr>
  <dimension ref="B1:P5"/>
  <sheetViews>
    <sheetView tabSelected="1" topLeftCell="B1" zoomScale="120" zoomScaleNormal="120" workbookViewId="0">
      <selection activeCell="B15" sqref="B15"/>
    </sheetView>
  </sheetViews>
  <sheetFormatPr defaultRowHeight="18"/>
  <cols>
    <col min="1" max="1" width="3.08203125" customWidth="1"/>
    <col min="2" max="2" width="17.1640625" customWidth="1"/>
    <col min="3" max="13" width="10" bestFit="1" customWidth="1"/>
    <col min="14" max="14" width="10" customWidth="1"/>
    <col min="15" max="16" width="10.83203125" customWidth="1"/>
  </cols>
  <sheetData>
    <row r="1" spans="2:16" ht="22.5">
      <c r="B1" s="90" t="s">
        <v>87</v>
      </c>
      <c r="P1" s="186"/>
    </row>
    <row r="2" spans="2:16">
      <c r="B2" s="51" t="s">
        <v>0</v>
      </c>
      <c r="C2" s="52" t="s">
        <v>77</v>
      </c>
      <c r="D2" s="52" t="s">
        <v>1</v>
      </c>
      <c r="E2" s="52" t="s">
        <v>2</v>
      </c>
      <c r="F2" s="52" t="s">
        <v>3</v>
      </c>
      <c r="G2" s="52" t="s">
        <v>4</v>
      </c>
      <c r="H2" s="52" t="s">
        <v>5</v>
      </c>
      <c r="I2" s="52" t="s">
        <v>6</v>
      </c>
      <c r="J2" s="52" t="s">
        <v>7</v>
      </c>
      <c r="K2" s="52" t="s">
        <v>8</v>
      </c>
      <c r="L2" s="52" t="s">
        <v>9</v>
      </c>
      <c r="M2" s="52" t="s">
        <v>10</v>
      </c>
      <c r="N2" s="75" t="s">
        <v>11</v>
      </c>
      <c r="O2" s="99" t="s">
        <v>106</v>
      </c>
      <c r="P2" s="185" t="s">
        <v>112</v>
      </c>
    </row>
    <row r="3" spans="2:16">
      <c r="B3" s="2" t="s">
        <v>111</v>
      </c>
      <c r="C3" s="3">
        <v>7209945</v>
      </c>
      <c r="D3" s="3">
        <v>7223317</v>
      </c>
      <c r="E3" s="3">
        <v>7239813</v>
      </c>
      <c r="F3" s="3">
        <v>7270549</v>
      </c>
      <c r="G3" s="3">
        <v>7291207</v>
      </c>
      <c r="H3" s="3">
        <v>7310697</v>
      </c>
      <c r="I3" s="3">
        <v>7325251</v>
      </c>
      <c r="J3" s="3">
        <v>7338536</v>
      </c>
      <c r="K3" s="3">
        <v>7343996</v>
      </c>
      <c r="L3" s="3">
        <v>7336455</v>
      </c>
      <c r="M3" s="3">
        <v>7331972</v>
      </c>
      <c r="N3" s="76">
        <v>7330093</v>
      </c>
      <c r="O3" s="102">
        <v>7326255</v>
      </c>
      <c r="P3" s="187">
        <v>7320901</v>
      </c>
    </row>
    <row r="4" spans="2:16">
      <c r="B4" s="2" t="s">
        <v>78</v>
      </c>
      <c r="C4" s="3">
        <f>[1]⑧在留外国人数!B4</f>
        <v>117845</v>
      </c>
      <c r="D4" s="3">
        <f>[1]⑧在留外国人数!B5</f>
        <v>123294</v>
      </c>
      <c r="E4" s="3">
        <f>[1]⑧在留外国人数!B6</f>
        <v>130092</v>
      </c>
      <c r="F4" s="3">
        <f>[1]⑧在留外国人数!B7</f>
        <v>139656</v>
      </c>
      <c r="G4" s="3">
        <f>[1]⑧在留外国人数!B8</f>
        <v>152486</v>
      </c>
      <c r="H4" s="3">
        <f>[1]⑧在留外国人数!B9</f>
        <v>167245</v>
      </c>
      <c r="I4" s="3">
        <f>[1]⑧在留外国人数!B10</f>
        <v>180762</v>
      </c>
      <c r="J4" s="3">
        <f>[1]⑧在留外国人数!B11</f>
        <v>196043</v>
      </c>
      <c r="K4" s="3">
        <f>[1]⑧在留外国人数!B12</f>
        <v>198235</v>
      </c>
      <c r="L4" s="3">
        <f>[1]⑧在留外国人数!B13</f>
        <v>197110</v>
      </c>
      <c r="M4" s="3">
        <f>[1]⑧在留外国人数!B14</f>
        <v>212624</v>
      </c>
      <c r="N4" s="76">
        <v>234698</v>
      </c>
      <c r="O4" s="103">
        <v>262382</v>
      </c>
      <c r="P4" s="103">
        <v>290937</v>
      </c>
    </row>
    <row r="5" spans="2:16">
      <c r="B5" s="47" t="s">
        <v>79</v>
      </c>
      <c r="C5" s="53">
        <f>C4/C3</f>
        <v>1.6344784876999755E-2</v>
      </c>
      <c r="D5" s="53">
        <f t="shared" ref="D5:P5" si="0">D4/D3</f>
        <v>1.7068889542020654E-2</v>
      </c>
      <c r="E5" s="53">
        <f t="shared" si="0"/>
        <v>1.7968972403016488E-2</v>
      </c>
      <c r="F5" s="53">
        <f t="shared" si="0"/>
        <v>1.9208453171830626E-2</v>
      </c>
      <c r="G5" s="53">
        <f t="shared" si="0"/>
        <v>2.0913684112932193E-2</v>
      </c>
      <c r="H5" s="53">
        <f t="shared" si="0"/>
        <v>2.2876751696862829E-2</v>
      </c>
      <c r="I5" s="53">
        <f t="shared" si="0"/>
        <v>2.4676560571098519E-2</v>
      </c>
      <c r="J5" s="53">
        <f t="shared" si="0"/>
        <v>2.6714183864465609E-2</v>
      </c>
      <c r="K5" s="53">
        <f t="shared" si="0"/>
        <v>2.6992797926360525E-2</v>
      </c>
      <c r="L5" s="53">
        <f t="shared" si="0"/>
        <v>2.6867199485310002E-2</v>
      </c>
      <c r="M5" s="53">
        <f t="shared" si="0"/>
        <v>2.8999565192011099E-2</v>
      </c>
      <c r="N5" s="77">
        <f t="shared" si="0"/>
        <v>3.2018420502986797E-2</v>
      </c>
      <c r="O5" s="77">
        <f t="shared" si="0"/>
        <v>3.5813932220486455E-2</v>
      </c>
      <c r="P5" s="77">
        <f t="shared" si="0"/>
        <v>3.9740600234861805E-2</v>
      </c>
    </row>
  </sheetData>
  <phoneticPr fontId="2"/>
  <pageMargins left="0.7" right="0.7" top="0.75" bottom="0.75" header="0.3" footer="0.3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6EDEF-C2AB-428F-9DC7-8A9D6398B096}">
  <sheetPr>
    <tabColor rgb="FF92D050"/>
    <pageSetUpPr fitToPage="1"/>
  </sheetPr>
  <dimension ref="A1:N4"/>
  <sheetViews>
    <sheetView zoomScaleNormal="100" zoomScaleSheetLayoutView="90" workbookViewId="0">
      <selection activeCell="A10" sqref="A10"/>
    </sheetView>
  </sheetViews>
  <sheetFormatPr defaultRowHeight="18"/>
  <cols>
    <col min="2" max="14" width="9.6640625" customWidth="1"/>
  </cols>
  <sheetData>
    <row r="1" spans="1:14" ht="22.5">
      <c r="A1" s="90" t="s">
        <v>88</v>
      </c>
    </row>
    <row r="2" spans="1:14">
      <c r="A2" s="138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52" t="s">
        <v>106</v>
      </c>
      <c r="N2" s="99" t="s">
        <v>112</v>
      </c>
    </row>
    <row r="3" spans="1:14">
      <c r="A3" s="2" t="s">
        <v>12</v>
      </c>
      <c r="B3" s="3">
        <v>28249</v>
      </c>
      <c r="C3" s="3">
        <v>30858</v>
      </c>
      <c r="D3" s="3">
        <v>36545</v>
      </c>
      <c r="E3" s="4">
        <v>44008</v>
      </c>
      <c r="F3" s="4">
        <v>55534</v>
      </c>
      <c r="G3" s="4">
        <v>65290</v>
      </c>
      <c r="H3" s="4">
        <v>75825</v>
      </c>
      <c r="I3" s="4">
        <v>81721</v>
      </c>
      <c r="J3" s="4">
        <v>86780</v>
      </c>
      <c r="K3" s="4">
        <v>92936</v>
      </c>
      <c r="L3" s="4">
        <v>103515</v>
      </c>
      <c r="M3" s="100">
        <v>120062</v>
      </c>
      <c r="N3" s="100">
        <v>133049</v>
      </c>
    </row>
    <row r="4" spans="1:14">
      <c r="A4" s="2" t="s">
        <v>13</v>
      </c>
      <c r="B4" s="3">
        <v>717504</v>
      </c>
      <c r="C4" s="3">
        <v>787627</v>
      </c>
      <c r="D4" s="3">
        <v>907896</v>
      </c>
      <c r="E4" s="4">
        <v>1083769</v>
      </c>
      <c r="F4" s="4">
        <v>1278670</v>
      </c>
      <c r="G4" s="4">
        <v>1460463</v>
      </c>
      <c r="H4" s="93">
        <v>1658804</v>
      </c>
      <c r="I4" s="93">
        <v>1724328</v>
      </c>
      <c r="J4" s="93">
        <v>1727221</v>
      </c>
      <c r="K4" s="93">
        <v>1822725</v>
      </c>
      <c r="L4" s="93">
        <v>2048675</v>
      </c>
      <c r="M4" s="101">
        <v>2302587</v>
      </c>
      <c r="N4" s="101">
        <v>2571037</v>
      </c>
    </row>
  </sheetData>
  <phoneticPr fontId="2"/>
  <pageMargins left="0.7" right="0.7" top="0.75" bottom="0.75" header="0.3" footer="0.3"/>
  <pageSetup paperSize="9" scale="8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529A3-65D4-4A7A-9475-75DD2445876E}">
  <sheetPr>
    <tabColor rgb="FF92D050"/>
    <pageSetUpPr fitToPage="1"/>
  </sheetPr>
  <dimension ref="A1:N4"/>
  <sheetViews>
    <sheetView topLeftCell="B1" zoomScaleNormal="100" zoomScaleSheetLayoutView="100" workbookViewId="0">
      <selection activeCell="C13" sqref="C13"/>
    </sheetView>
  </sheetViews>
  <sheetFormatPr defaultRowHeight="18"/>
  <cols>
    <col min="2" max="13" width="11.83203125" customWidth="1"/>
    <col min="14" max="14" width="9.83203125" bestFit="1" customWidth="1"/>
  </cols>
  <sheetData>
    <row r="1" spans="1:14" ht="22.5">
      <c r="A1" s="90" t="s">
        <v>89</v>
      </c>
    </row>
    <row r="2" spans="1:14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14</v>
      </c>
      <c r="M2" s="52" t="s">
        <v>106</v>
      </c>
      <c r="N2" s="99" t="s">
        <v>112</v>
      </c>
    </row>
    <row r="3" spans="1:14">
      <c r="A3" s="2" t="s">
        <v>12</v>
      </c>
      <c r="B3" s="3">
        <v>5263</v>
      </c>
      <c r="C3" s="3">
        <v>5724</v>
      </c>
      <c r="D3" s="3">
        <v>6605</v>
      </c>
      <c r="E3" s="4">
        <v>7636</v>
      </c>
      <c r="F3" s="4">
        <v>9103</v>
      </c>
      <c r="G3" s="4">
        <v>10345</v>
      </c>
      <c r="H3" s="4">
        <v>11803</v>
      </c>
      <c r="I3" s="4">
        <v>13164</v>
      </c>
      <c r="J3" s="4">
        <v>14512</v>
      </c>
      <c r="K3" s="4">
        <v>15512</v>
      </c>
      <c r="L3" s="4">
        <v>16734</v>
      </c>
      <c r="M3" s="4">
        <v>17990</v>
      </c>
      <c r="N3" s="100">
        <v>19780</v>
      </c>
    </row>
    <row r="4" spans="1:14">
      <c r="A4" s="94" t="s">
        <v>13</v>
      </c>
      <c r="B4" s="95">
        <v>126729</v>
      </c>
      <c r="C4" s="95">
        <v>137053</v>
      </c>
      <c r="D4" s="95">
        <v>152261</v>
      </c>
      <c r="E4" s="96">
        <v>172798</v>
      </c>
      <c r="F4" s="96">
        <v>194595</v>
      </c>
      <c r="G4" s="96">
        <v>216348</v>
      </c>
      <c r="H4" s="96">
        <v>242608</v>
      </c>
      <c r="I4" s="96">
        <v>267243</v>
      </c>
      <c r="J4" s="96">
        <v>285080</v>
      </c>
      <c r="K4" s="96">
        <v>298790</v>
      </c>
      <c r="L4" s="96">
        <v>318775</v>
      </c>
      <c r="M4" s="96">
        <v>342087</v>
      </c>
      <c r="N4" s="96">
        <v>371215</v>
      </c>
    </row>
  </sheetData>
  <phoneticPr fontId="2"/>
  <pageMargins left="0.7" right="0.7" top="0.75" bottom="0.75" header="0.3" footer="0.3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C05FF-6BD4-4975-9B3E-130DE4AC1E3F}">
  <sheetPr>
    <tabColor rgb="FF92D050"/>
    <pageSetUpPr fitToPage="1"/>
  </sheetPr>
  <dimension ref="A1:K15"/>
  <sheetViews>
    <sheetView topLeftCell="A16" zoomScaleNormal="100" zoomScaleSheetLayoutView="70" workbookViewId="0">
      <selection activeCell="I19" sqref="I19"/>
    </sheetView>
  </sheetViews>
  <sheetFormatPr defaultColWidth="9" defaultRowHeight="18"/>
  <cols>
    <col min="1" max="1" width="4.58203125" style="5" customWidth="1"/>
    <col min="2" max="2" width="5" style="5" customWidth="1"/>
    <col min="3" max="3" width="5.25" style="5" customWidth="1"/>
    <col min="4" max="4" width="6.5" style="5" customWidth="1"/>
    <col min="5" max="5" width="13.58203125" style="5" customWidth="1"/>
    <col min="6" max="6" width="18.4140625" style="5" customWidth="1"/>
    <col min="7" max="10" width="19.5" style="5" customWidth="1"/>
    <col min="11" max="14" width="13.25" style="5" customWidth="1"/>
    <col min="15" max="16384" width="9" style="5"/>
  </cols>
  <sheetData>
    <row r="1" spans="1:11" s="58" customFormat="1" ht="22.5">
      <c r="A1" s="91" t="s">
        <v>113</v>
      </c>
    </row>
    <row r="2" spans="1:11">
      <c r="G2" s="112"/>
      <c r="H2" s="112"/>
      <c r="I2" s="112"/>
      <c r="J2" s="112"/>
    </row>
    <row r="3" spans="1:11" ht="20.5" thickBot="1">
      <c r="C3" s="166"/>
      <c r="D3" s="166"/>
      <c r="E3" s="166"/>
      <c r="F3" s="166"/>
      <c r="G3" s="122"/>
      <c r="H3" s="122"/>
      <c r="I3" s="122"/>
      <c r="J3" s="122"/>
      <c r="K3" s="111"/>
    </row>
    <row r="4" spans="1:11" ht="26.5">
      <c r="B4" s="168"/>
      <c r="C4" s="167"/>
      <c r="D4" s="167"/>
      <c r="E4" s="167"/>
      <c r="F4" s="181"/>
      <c r="G4" s="139" t="s">
        <v>26</v>
      </c>
      <c r="H4" s="140" t="s">
        <v>123</v>
      </c>
      <c r="I4" s="140" t="s">
        <v>25</v>
      </c>
      <c r="J4" s="163" t="s">
        <v>124</v>
      </c>
    </row>
    <row r="5" spans="1:11" ht="27" thickBot="1">
      <c r="A5" s="123"/>
      <c r="B5" s="168"/>
      <c r="C5" s="141" t="s">
        <v>125</v>
      </c>
      <c r="D5" s="141"/>
      <c r="E5" s="141"/>
      <c r="F5" s="182"/>
      <c r="G5" s="164">
        <v>2571037</v>
      </c>
      <c r="H5" s="142" t="s">
        <v>97</v>
      </c>
      <c r="I5" s="142">
        <v>133049</v>
      </c>
      <c r="J5" s="143" t="s">
        <v>97</v>
      </c>
    </row>
    <row r="6" spans="1:11" ht="27" thickTop="1">
      <c r="A6" s="123"/>
      <c r="B6" s="169"/>
      <c r="C6" s="144" t="s">
        <v>22</v>
      </c>
      <c r="D6" s="144"/>
      <c r="E6" s="145"/>
      <c r="F6" s="183"/>
      <c r="G6" s="165">
        <v>206468</v>
      </c>
      <c r="H6" s="147">
        <f t="shared" ref="H6:H13" si="0">G6/$G$5</f>
        <v>8.0305339829804076E-2</v>
      </c>
      <c r="I6" s="148">
        <v>18596</v>
      </c>
      <c r="J6" s="149">
        <f t="shared" ref="J6:J13" si="1">I6/$I$5</f>
        <v>0.13976805537809378</v>
      </c>
    </row>
    <row r="7" spans="1:11" ht="26.5">
      <c r="A7" s="123"/>
      <c r="B7" s="169"/>
      <c r="C7" s="150" t="s">
        <v>21</v>
      </c>
      <c r="D7" s="150"/>
      <c r="E7" s="151"/>
      <c r="F7" s="157"/>
      <c r="G7" s="158">
        <v>635075</v>
      </c>
      <c r="H7" s="147">
        <f>G7/$G$5</f>
        <v>0.247011225431606</v>
      </c>
      <c r="I7" s="153">
        <v>38066</v>
      </c>
      <c r="J7" s="149">
        <f t="shared" si="1"/>
        <v>0.28610511916662285</v>
      </c>
    </row>
    <row r="8" spans="1:11" ht="26.5">
      <c r="A8" s="172"/>
      <c r="B8" s="169"/>
      <c r="C8" s="144" t="s">
        <v>20</v>
      </c>
      <c r="D8" s="146"/>
      <c r="E8" s="154"/>
      <c r="F8" s="183"/>
      <c r="G8" s="165">
        <v>97924</v>
      </c>
      <c r="H8" s="147">
        <f t="shared" si="0"/>
        <v>3.8087355413399339E-2</v>
      </c>
      <c r="I8" s="148">
        <v>1344</v>
      </c>
      <c r="J8" s="149">
        <f t="shared" si="1"/>
        <v>1.0101541537328352E-2</v>
      </c>
    </row>
    <row r="9" spans="1:11" ht="26.5">
      <c r="A9" s="172"/>
      <c r="B9" s="169"/>
      <c r="C9" s="144" t="s">
        <v>19</v>
      </c>
      <c r="D9" s="146"/>
      <c r="E9" s="154"/>
      <c r="F9" s="183"/>
      <c r="G9" s="165">
        <v>340687</v>
      </c>
      <c r="H9" s="155">
        <f t="shared" si="0"/>
        <v>0.13250956715130899</v>
      </c>
      <c r="I9" s="148">
        <v>18115</v>
      </c>
      <c r="J9" s="149">
        <f t="shared" si="1"/>
        <v>0.13615284594397553</v>
      </c>
    </row>
    <row r="10" spans="1:11" ht="26.5">
      <c r="A10" s="172"/>
      <c r="B10" s="169"/>
      <c r="C10" s="150" t="s">
        <v>18</v>
      </c>
      <c r="D10" s="152"/>
      <c r="E10" s="156"/>
      <c r="F10" s="157"/>
      <c r="G10" s="158">
        <v>319999</v>
      </c>
      <c r="H10" s="147">
        <f t="shared" si="0"/>
        <v>0.12446300850590637</v>
      </c>
      <c r="I10" s="153">
        <v>10505</v>
      </c>
      <c r="J10" s="149">
        <f t="shared" si="1"/>
        <v>7.895587340002555E-2</v>
      </c>
    </row>
    <row r="11" spans="1:11" ht="26.5">
      <c r="A11" s="172"/>
      <c r="B11" s="169"/>
      <c r="C11" s="144" t="s">
        <v>17</v>
      </c>
      <c r="D11" s="146"/>
      <c r="E11" s="154"/>
      <c r="F11" s="183"/>
      <c r="G11" s="165">
        <v>83225</v>
      </c>
      <c r="H11" s="147">
        <f t="shared" si="0"/>
        <v>3.2370207040972182E-2</v>
      </c>
      <c r="I11" s="148">
        <v>2381</v>
      </c>
      <c r="J11" s="149">
        <f t="shared" si="1"/>
        <v>1.789566250028185E-2</v>
      </c>
    </row>
    <row r="12" spans="1:11" ht="26.5">
      <c r="A12" s="172"/>
      <c r="B12" s="169"/>
      <c r="C12" s="150" t="s">
        <v>16</v>
      </c>
      <c r="D12" s="152"/>
      <c r="E12" s="156"/>
      <c r="F12" s="157"/>
      <c r="G12" s="158">
        <v>146105</v>
      </c>
      <c r="H12" s="147">
        <f>G12/$G$5</f>
        <v>5.6827264640687783E-2</v>
      </c>
      <c r="I12" s="153">
        <v>8142</v>
      </c>
      <c r="J12" s="149">
        <f t="shared" si="1"/>
        <v>6.1195499402475782E-2</v>
      </c>
    </row>
    <row r="13" spans="1:11" ht="26.5">
      <c r="A13" s="172"/>
      <c r="B13" s="169"/>
      <c r="C13" s="150" t="s">
        <v>126</v>
      </c>
      <c r="D13" s="152"/>
      <c r="E13" s="156"/>
      <c r="F13" s="157"/>
      <c r="G13" s="158">
        <v>391946</v>
      </c>
      <c r="H13" s="147">
        <f t="shared" si="0"/>
        <v>0.15244665868285831</v>
      </c>
      <c r="I13" s="153">
        <v>23015</v>
      </c>
      <c r="J13" s="149">
        <f t="shared" si="1"/>
        <v>0.17298138279881847</v>
      </c>
    </row>
    <row r="14" spans="1:11" ht="27" thickBot="1">
      <c r="B14" s="168"/>
      <c r="C14" s="170" t="s">
        <v>15</v>
      </c>
      <c r="D14" s="171"/>
      <c r="E14" s="171"/>
      <c r="F14" s="184"/>
      <c r="G14" s="159">
        <f>G5-SUM(G6:G13)</f>
        <v>349608</v>
      </c>
      <c r="H14" s="160">
        <f>G14/$G$5</f>
        <v>0.13597937330345694</v>
      </c>
      <c r="I14" s="161">
        <f>I5-SUM(I6:I13)</f>
        <v>12885</v>
      </c>
      <c r="J14" s="162">
        <f>I14/$I$5</f>
        <v>9.684401987237784E-2</v>
      </c>
    </row>
    <row r="15" spans="1:11">
      <c r="B15" s="111"/>
      <c r="C15" s="111"/>
    </row>
  </sheetData>
  <phoneticPr fontId="2"/>
  <pageMargins left="0.70866141732283472" right="0.70866141732283472" top="0.74803149606299213" bottom="0.74803149606299213" header="0.31496062992125984" footer="0.31496062992125984"/>
  <pageSetup paperSize="9" scale="54" orientation="landscape" r:id="rId1"/>
  <colBreaks count="1" manualBreakCount="1">
    <brk id="15" max="1048575" man="1"/>
  </colBreaks>
  <ignoredErrors>
    <ignoredError sqref="H1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2A08D-0FA0-4D7E-8CC4-406FEBED1CD5}">
  <sheetPr>
    <tabColor theme="9" tint="0.39997558519241921"/>
    <pageSetUpPr fitToPage="1"/>
  </sheetPr>
  <dimension ref="B1:T18"/>
  <sheetViews>
    <sheetView zoomScaleNormal="100" workbookViewId="0">
      <selection activeCell="L22" sqref="L22"/>
    </sheetView>
  </sheetViews>
  <sheetFormatPr defaultColWidth="9" defaultRowHeight="18"/>
  <cols>
    <col min="1" max="1" width="4.75" style="22" customWidth="1"/>
    <col min="2" max="2" width="34.58203125" style="22" customWidth="1"/>
    <col min="3" max="3" width="11.33203125" style="22" hidden="1" customWidth="1"/>
    <col min="4" max="4" width="9.33203125" style="22" hidden="1" customWidth="1"/>
    <col min="5" max="5" width="11.33203125" style="22" hidden="1" customWidth="1"/>
    <col min="6" max="6" width="9.25" style="22" hidden="1" customWidth="1"/>
    <col min="7" max="7" width="11.25" style="22" customWidth="1"/>
    <col min="8" max="8" width="9.33203125" style="22" customWidth="1"/>
    <col min="9" max="9" width="11.25" style="22" customWidth="1"/>
    <col min="10" max="10" width="9.33203125" style="22" customWidth="1"/>
    <col min="11" max="11" width="11.25" style="22" customWidth="1"/>
    <col min="12" max="12" width="9.33203125" style="22" customWidth="1"/>
    <col min="13" max="19" width="9" style="22" customWidth="1"/>
    <col min="20" max="16384" width="9" style="22"/>
  </cols>
  <sheetData>
    <row r="1" spans="2:20" ht="22.5">
      <c r="B1" s="92" t="s">
        <v>90</v>
      </c>
      <c r="F1" s="23"/>
    </row>
    <row r="2" spans="2:20" ht="20">
      <c r="B2" s="21"/>
      <c r="F2" s="23"/>
    </row>
    <row r="3" spans="2:20" ht="20.5" thickBot="1">
      <c r="B3" s="21"/>
      <c r="F3" s="23"/>
      <c r="H3" s="23"/>
      <c r="J3" s="23"/>
      <c r="P3" s="23"/>
      <c r="T3" s="23" t="s">
        <v>48</v>
      </c>
    </row>
    <row r="4" spans="2:20">
      <c r="B4" s="191"/>
      <c r="C4" s="189" t="s">
        <v>49</v>
      </c>
      <c r="D4" s="24"/>
      <c r="E4" s="189" t="s">
        <v>50</v>
      </c>
      <c r="F4" s="24"/>
      <c r="G4" s="189" t="s">
        <v>51</v>
      </c>
      <c r="H4" s="24"/>
      <c r="I4" s="189" t="s">
        <v>52</v>
      </c>
      <c r="J4" s="24"/>
      <c r="K4" s="189" t="s">
        <v>53</v>
      </c>
      <c r="L4" s="24"/>
      <c r="M4" s="189" t="s">
        <v>54</v>
      </c>
      <c r="N4" s="24"/>
      <c r="O4" s="189" t="s">
        <v>55</v>
      </c>
      <c r="P4" s="24"/>
      <c r="Q4" s="189" t="s">
        <v>109</v>
      </c>
      <c r="R4" s="24"/>
      <c r="S4" s="189" t="s">
        <v>114</v>
      </c>
      <c r="T4" s="25"/>
    </row>
    <row r="5" spans="2:20" ht="18.5" thickBot="1">
      <c r="B5" s="192"/>
      <c r="C5" s="190"/>
      <c r="D5" s="26" t="s">
        <v>56</v>
      </c>
      <c r="E5" s="190"/>
      <c r="F5" s="26" t="s">
        <v>56</v>
      </c>
      <c r="G5" s="190"/>
      <c r="H5" s="26" t="s">
        <v>56</v>
      </c>
      <c r="I5" s="190"/>
      <c r="J5" s="26" t="s">
        <v>56</v>
      </c>
      <c r="K5" s="190"/>
      <c r="L5" s="26" t="s">
        <v>56</v>
      </c>
      <c r="M5" s="190"/>
      <c r="N5" s="26" t="s">
        <v>56</v>
      </c>
      <c r="O5" s="190"/>
      <c r="P5" s="26" t="s">
        <v>56</v>
      </c>
      <c r="Q5" s="190"/>
      <c r="R5" s="26" t="s">
        <v>56</v>
      </c>
      <c r="S5" s="190"/>
      <c r="T5" s="27" t="s">
        <v>56</v>
      </c>
    </row>
    <row r="6" spans="2:20" s="32" customFormat="1" ht="20">
      <c r="B6" s="28" t="s">
        <v>57</v>
      </c>
      <c r="C6" s="29">
        <v>55534</v>
      </c>
      <c r="D6" s="30">
        <v>0.26200000000000001</v>
      </c>
      <c r="E6" s="29">
        <v>65290</v>
      </c>
      <c r="F6" s="30">
        <v>0.17599999999999999</v>
      </c>
      <c r="G6" s="29">
        <v>75825</v>
      </c>
      <c r="H6" s="30">
        <f>(G6/E6)-1</f>
        <v>0.16135702251493345</v>
      </c>
      <c r="I6" s="29">
        <v>81721</v>
      </c>
      <c r="J6" s="30">
        <f>(I6/G6)-1</f>
        <v>7.7757995384108103E-2</v>
      </c>
      <c r="K6" s="29">
        <v>86780</v>
      </c>
      <c r="L6" s="30">
        <f>(K6/I6)-1</f>
        <v>6.1905752499357591E-2</v>
      </c>
      <c r="M6" s="29">
        <v>92936</v>
      </c>
      <c r="N6" s="30">
        <f>(M6/K6)-1</f>
        <v>7.093800414842133E-2</v>
      </c>
      <c r="O6" s="29">
        <v>103515</v>
      </c>
      <c r="P6" s="30">
        <f>(O6/M6)-1</f>
        <v>0.11383102350004304</v>
      </c>
      <c r="Q6" s="29">
        <v>120062</v>
      </c>
      <c r="R6" s="30">
        <f>(Q6/O6)-1</f>
        <v>0.15985122929044104</v>
      </c>
      <c r="S6" s="29">
        <v>133049</v>
      </c>
      <c r="T6" s="31">
        <f>(S6/Q6)-1</f>
        <v>0.10816911262514362</v>
      </c>
    </row>
    <row r="7" spans="2:20" s="32" customFormat="1" ht="20">
      <c r="B7" s="33" t="s">
        <v>36</v>
      </c>
      <c r="C7" s="34">
        <v>5202</v>
      </c>
      <c r="D7" s="35">
        <v>0.38200000000000001</v>
      </c>
      <c r="E7" s="34">
        <v>6505</v>
      </c>
      <c r="F7" s="35">
        <v>0.25</v>
      </c>
      <c r="G7" s="34">
        <v>8787</v>
      </c>
      <c r="H7" s="35">
        <f t="shared" ref="H7:R15" si="0">(G7/E7)-1</f>
        <v>0.35080707148347434</v>
      </c>
      <c r="I7" s="34">
        <v>10009</v>
      </c>
      <c r="J7" s="35">
        <f t="shared" si="0"/>
        <v>0.1390690793217253</v>
      </c>
      <c r="K7" s="34">
        <v>9683</v>
      </c>
      <c r="L7" s="36" t="s">
        <v>115</v>
      </c>
      <c r="M7" s="34">
        <v>10416</v>
      </c>
      <c r="N7" s="35">
        <f t="shared" si="0"/>
        <v>7.5699679851285673E-2</v>
      </c>
      <c r="O7" s="34">
        <v>13031</v>
      </c>
      <c r="P7" s="35">
        <f t="shared" si="0"/>
        <v>0.25105606758832555</v>
      </c>
      <c r="Q7" s="34">
        <v>16016</v>
      </c>
      <c r="R7" s="104">
        <f t="shared" si="0"/>
        <v>0.22906914281329138</v>
      </c>
      <c r="S7" s="34">
        <v>18596</v>
      </c>
      <c r="T7" s="37">
        <f t="shared" ref="T7:T15" si="1">(S7/Q7)-1</f>
        <v>0.1610889110889111</v>
      </c>
    </row>
    <row r="8" spans="2:20" s="32" customFormat="1" ht="20">
      <c r="B8" s="38" t="s">
        <v>37</v>
      </c>
      <c r="C8" s="39">
        <v>22198</v>
      </c>
      <c r="D8" s="40">
        <v>0.22900000000000001</v>
      </c>
      <c r="E8" s="39">
        <v>25827</v>
      </c>
      <c r="F8" s="40">
        <v>0.16300000000000001</v>
      </c>
      <c r="G8" s="39">
        <v>28576</v>
      </c>
      <c r="H8" s="40">
        <f t="shared" si="0"/>
        <v>0.10643899794788392</v>
      </c>
      <c r="I8" s="39">
        <v>28980</v>
      </c>
      <c r="J8" s="40">
        <f t="shared" si="0"/>
        <v>1.4137737961926078E-2</v>
      </c>
      <c r="K8" s="39">
        <v>29181</v>
      </c>
      <c r="L8" s="40">
        <f t="shared" si="0"/>
        <v>6.9358178053831043E-3</v>
      </c>
      <c r="M8" s="39">
        <v>30476</v>
      </c>
      <c r="N8" s="40">
        <f t="shared" si="0"/>
        <v>4.4378191288852342E-2</v>
      </c>
      <c r="O8" s="39">
        <v>34168</v>
      </c>
      <c r="P8" s="40">
        <f t="shared" si="0"/>
        <v>0.1211445071531696</v>
      </c>
      <c r="Q8" s="39">
        <v>36792</v>
      </c>
      <c r="R8" s="40">
        <f t="shared" si="0"/>
        <v>7.6797003043783674E-2</v>
      </c>
      <c r="S8" s="39">
        <v>38066</v>
      </c>
      <c r="T8" s="41">
        <f t="shared" si="1"/>
        <v>3.4627092846270857E-2</v>
      </c>
    </row>
    <row r="9" spans="2:20" s="32" customFormat="1" ht="20">
      <c r="B9" s="33" t="s">
        <v>58</v>
      </c>
      <c r="C9" s="34">
        <v>431</v>
      </c>
      <c r="D9" s="35">
        <v>3.9E-2</v>
      </c>
      <c r="E9" s="34">
        <v>487</v>
      </c>
      <c r="F9" s="35">
        <v>0.13</v>
      </c>
      <c r="G9" s="34">
        <v>652</v>
      </c>
      <c r="H9" s="35">
        <f t="shared" si="0"/>
        <v>0.33880903490759762</v>
      </c>
      <c r="I9" s="34">
        <v>676</v>
      </c>
      <c r="J9" s="35">
        <f t="shared" si="0"/>
        <v>3.6809815950920255E-2</v>
      </c>
      <c r="K9" s="34">
        <v>977</v>
      </c>
      <c r="L9" s="35">
        <f t="shared" si="0"/>
        <v>0.44526627218934922</v>
      </c>
      <c r="M9" s="34">
        <v>1112</v>
      </c>
      <c r="N9" s="35">
        <f t="shared" si="0"/>
        <v>0.13817809621289667</v>
      </c>
      <c r="O9" s="34">
        <v>1135</v>
      </c>
      <c r="P9" s="35">
        <f t="shared" si="0"/>
        <v>2.0683453237410054E-2</v>
      </c>
      <c r="Q9" s="34">
        <v>1288</v>
      </c>
      <c r="R9" s="35">
        <f t="shared" si="0"/>
        <v>0.13480176211453743</v>
      </c>
      <c r="S9" s="34">
        <v>1344</v>
      </c>
      <c r="T9" s="37">
        <f t="shared" si="1"/>
        <v>4.3478260869565188E-2</v>
      </c>
    </row>
    <row r="10" spans="2:20" s="32" customFormat="1" ht="20">
      <c r="B10" s="38" t="s">
        <v>38</v>
      </c>
      <c r="C10" s="39">
        <v>5321</v>
      </c>
      <c r="D10" s="40">
        <v>0.2</v>
      </c>
      <c r="E10" s="39">
        <v>6253</v>
      </c>
      <c r="F10" s="40">
        <v>0.17499999999999999</v>
      </c>
      <c r="G10" s="39">
        <v>7746</v>
      </c>
      <c r="H10" s="40">
        <f t="shared" si="0"/>
        <v>0.2387653926115465</v>
      </c>
      <c r="I10" s="39">
        <v>9060</v>
      </c>
      <c r="J10" s="40">
        <f t="shared" si="0"/>
        <v>0.1696359411309063</v>
      </c>
      <c r="K10" s="39">
        <v>10303</v>
      </c>
      <c r="L10" s="40">
        <f t="shared" si="0"/>
        <v>0.13719646799116991</v>
      </c>
      <c r="M10" s="39">
        <v>11289</v>
      </c>
      <c r="N10" s="40">
        <f t="shared" si="0"/>
        <v>9.5700281471416071E-2</v>
      </c>
      <c r="O10" s="39">
        <v>12373</v>
      </c>
      <c r="P10" s="40">
        <f t="shared" si="0"/>
        <v>9.602267694215616E-2</v>
      </c>
      <c r="Q10" s="39">
        <v>14500</v>
      </c>
      <c r="R10" s="40">
        <f t="shared" si="0"/>
        <v>0.17190657075891047</v>
      </c>
      <c r="S10" s="39">
        <v>18115</v>
      </c>
      <c r="T10" s="41">
        <f t="shared" si="1"/>
        <v>0.24931034482758618</v>
      </c>
    </row>
    <row r="11" spans="2:20" s="32" customFormat="1" ht="20">
      <c r="B11" s="33" t="s">
        <v>39</v>
      </c>
      <c r="C11" s="34">
        <v>4295</v>
      </c>
      <c r="D11" s="35">
        <v>0.32300000000000001</v>
      </c>
      <c r="E11" s="34">
        <v>5074</v>
      </c>
      <c r="F11" s="35">
        <v>0.18099999999999999</v>
      </c>
      <c r="G11" s="34">
        <v>5615</v>
      </c>
      <c r="H11" s="35">
        <f t="shared" si="0"/>
        <v>0.10662199448167131</v>
      </c>
      <c r="I11" s="34">
        <v>5661</v>
      </c>
      <c r="J11" s="35">
        <f t="shared" si="0"/>
        <v>8.1923419412288645E-3</v>
      </c>
      <c r="K11" s="34">
        <v>5898</v>
      </c>
      <c r="L11" s="35">
        <f t="shared" si="0"/>
        <v>4.1865394806571254E-2</v>
      </c>
      <c r="M11" s="34">
        <v>6149</v>
      </c>
      <c r="N11" s="35">
        <f t="shared" si="0"/>
        <v>4.2556798914886507E-2</v>
      </c>
      <c r="O11" s="34">
        <v>6935</v>
      </c>
      <c r="P11" s="35">
        <f t="shared" si="0"/>
        <v>0.12782566270938367</v>
      </c>
      <c r="Q11" s="34">
        <v>8298</v>
      </c>
      <c r="R11" s="35">
        <f t="shared" si="0"/>
        <v>0.19653929343907706</v>
      </c>
      <c r="S11" s="34">
        <v>10505</v>
      </c>
      <c r="T11" s="37">
        <f t="shared" si="1"/>
        <v>0.26596770306097861</v>
      </c>
    </row>
    <row r="12" spans="2:20" s="32" customFormat="1" ht="20">
      <c r="B12" s="38" t="s">
        <v>59</v>
      </c>
      <c r="C12" s="39">
        <v>1608</v>
      </c>
      <c r="D12" s="40">
        <v>8.5999999999999993E-2</v>
      </c>
      <c r="E12" s="39">
        <v>1712</v>
      </c>
      <c r="F12" s="40">
        <v>6.5000000000000002E-2</v>
      </c>
      <c r="G12" s="39">
        <v>1861</v>
      </c>
      <c r="H12" s="40">
        <f t="shared" si="0"/>
        <v>8.7032710280373848E-2</v>
      </c>
      <c r="I12" s="39">
        <v>1928</v>
      </c>
      <c r="J12" s="40">
        <f t="shared" si="0"/>
        <v>3.6002149382052595E-2</v>
      </c>
      <c r="K12" s="39">
        <v>2008</v>
      </c>
      <c r="L12" s="40">
        <f t="shared" si="0"/>
        <v>4.1493775933610033E-2</v>
      </c>
      <c r="M12" s="39">
        <v>2104</v>
      </c>
      <c r="N12" s="40">
        <f t="shared" si="0"/>
        <v>4.7808764940239001E-2</v>
      </c>
      <c r="O12" s="39">
        <v>2188</v>
      </c>
      <c r="P12" s="40">
        <f t="shared" si="0"/>
        <v>3.9923954372623527E-2</v>
      </c>
      <c r="Q12" s="39">
        <v>2345</v>
      </c>
      <c r="R12" s="40">
        <f t="shared" si="0"/>
        <v>7.1755027422303552E-2</v>
      </c>
      <c r="S12" s="39">
        <v>2381</v>
      </c>
      <c r="T12" s="41">
        <f t="shared" si="1"/>
        <v>1.5351812366737771E-2</v>
      </c>
    </row>
    <row r="13" spans="2:20" s="32" customFormat="1" ht="20">
      <c r="B13" s="33" t="s">
        <v>40</v>
      </c>
      <c r="C13" s="34">
        <v>1264</v>
      </c>
      <c r="D13" s="35">
        <v>0.36099999999999999</v>
      </c>
      <c r="E13" s="34">
        <v>1542</v>
      </c>
      <c r="F13" s="35">
        <v>0.22</v>
      </c>
      <c r="G13" s="34">
        <v>1912</v>
      </c>
      <c r="H13" s="35">
        <f t="shared" si="0"/>
        <v>0.23994811932555127</v>
      </c>
      <c r="I13" s="34">
        <v>2418</v>
      </c>
      <c r="J13" s="35">
        <f t="shared" si="0"/>
        <v>0.26464435146443521</v>
      </c>
      <c r="K13" s="34">
        <v>3337</v>
      </c>
      <c r="L13" s="35">
        <f t="shared" si="0"/>
        <v>0.38006617038875112</v>
      </c>
      <c r="M13" s="34">
        <v>4252</v>
      </c>
      <c r="N13" s="35">
        <f t="shared" si="0"/>
        <v>0.27419838178004197</v>
      </c>
      <c r="O13" s="34">
        <v>5166</v>
      </c>
      <c r="P13" s="35">
        <f t="shared" si="0"/>
        <v>0.21495766698024465</v>
      </c>
      <c r="Q13" s="34">
        <v>6525</v>
      </c>
      <c r="R13" s="35">
        <f t="shared" si="0"/>
        <v>0.26306620209059228</v>
      </c>
      <c r="S13" s="34">
        <v>8142</v>
      </c>
      <c r="T13" s="37">
        <f t="shared" si="1"/>
        <v>0.2478160919540231</v>
      </c>
    </row>
    <row r="14" spans="2:20" s="32" customFormat="1" ht="20">
      <c r="B14" s="38" t="s">
        <v>60</v>
      </c>
      <c r="C14" s="39">
        <v>7864</v>
      </c>
      <c r="D14" s="40">
        <v>0.315</v>
      </c>
      <c r="E14" s="39">
        <v>9647</v>
      </c>
      <c r="F14" s="40">
        <v>0.22700000000000001</v>
      </c>
      <c r="G14" s="39">
        <v>11005</v>
      </c>
      <c r="H14" s="40">
        <f t="shared" si="0"/>
        <v>0.14076915103140863</v>
      </c>
      <c r="I14" s="39">
        <v>12770</v>
      </c>
      <c r="J14" s="40">
        <f t="shared" si="0"/>
        <v>0.16038164470695149</v>
      </c>
      <c r="K14" s="39">
        <v>14900</v>
      </c>
      <c r="L14" s="40">
        <f t="shared" si="0"/>
        <v>0.16679718089271733</v>
      </c>
      <c r="M14" s="39">
        <v>16610</v>
      </c>
      <c r="N14" s="40">
        <f t="shared" si="0"/>
        <v>0.11476510067114098</v>
      </c>
      <c r="O14" s="39">
        <v>17744</v>
      </c>
      <c r="P14" s="40">
        <f t="shared" si="0"/>
        <v>6.8272125225767644E-2</v>
      </c>
      <c r="Q14" s="39">
        <v>21793</v>
      </c>
      <c r="R14" s="40">
        <f t="shared" si="0"/>
        <v>0.22818981064021648</v>
      </c>
      <c r="S14" s="39">
        <v>23015</v>
      </c>
      <c r="T14" s="41">
        <f t="shared" si="1"/>
        <v>5.6073050979672301E-2</v>
      </c>
    </row>
    <row r="15" spans="2:20" s="32" customFormat="1" ht="20.5" thickBot="1">
      <c r="B15" s="42" t="s">
        <v>15</v>
      </c>
      <c r="C15" s="43">
        <v>7351</v>
      </c>
      <c r="D15" s="44">
        <v>0.28899999999999998</v>
      </c>
      <c r="E15" s="43">
        <v>8243</v>
      </c>
      <c r="F15" s="44">
        <v>0.121</v>
      </c>
      <c r="G15" s="43">
        <f>G6-SUM(G7:G14)</f>
        <v>9671</v>
      </c>
      <c r="H15" s="44">
        <f t="shared" si="0"/>
        <v>0.17323789882324392</v>
      </c>
      <c r="I15" s="43">
        <f>I6-SUM(I7:I14)</f>
        <v>10219</v>
      </c>
      <c r="J15" s="44">
        <f t="shared" si="0"/>
        <v>5.6664253955123645E-2</v>
      </c>
      <c r="K15" s="43">
        <f>K6-SUM(K7:K14)</f>
        <v>10493</v>
      </c>
      <c r="L15" s="44">
        <f t="shared" si="0"/>
        <v>2.6812799686857902E-2</v>
      </c>
      <c r="M15" s="43">
        <f>M6-SUM(M7:M14)</f>
        <v>10528</v>
      </c>
      <c r="N15" s="44">
        <f t="shared" si="0"/>
        <v>3.3355570380253496E-3</v>
      </c>
      <c r="O15" s="43">
        <f>O6-SUM(O7:O14)</f>
        <v>10775</v>
      </c>
      <c r="P15" s="44">
        <f t="shared" si="0"/>
        <v>2.3461246200607855E-2</v>
      </c>
      <c r="Q15" s="43">
        <f>Q6-SUM(Q7:Q14)</f>
        <v>12505</v>
      </c>
      <c r="R15" s="44">
        <f t="shared" si="0"/>
        <v>0.1605568445475638</v>
      </c>
      <c r="S15" s="43">
        <f>S6-SUM(S7:S14)</f>
        <v>12885</v>
      </c>
      <c r="T15" s="45">
        <f t="shared" si="1"/>
        <v>3.0387844862055147E-2</v>
      </c>
    </row>
    <row r="16" spans="2:20">
      <c r="C16" s="46"/>
      <c r="E16" s="46"/>
      <c r="G16" s="46"/>
      <c r="I16" s="46"/>
      <c r="K16" s="46"/>
    </row>
    <row r="17" spans="3:11" ht="20">
      <c r="C17" s="46"/>
      <c r="E17" s="46"/>
      <c r="G17" s="106"/>
      <c r="H17" s="105"/>
      <c r="I17" s="46"/>
      <c r="K17" s="46"/>
    </row>
    <row r="18" spans="3:11">
      <c r="G18" s="105"/>
      <c r="H18" s="105"/>
    </row>
  </sheetData>
  <mergeCells count="10">
    <mergeCell ref="S4:S5"/>
    <mergeCell ref="Q4:Q5"/>
    <mergeCell ref="M4:M5"/>
    <mergeCell ref="O4:O5"/>
    <mergeCell ref="B4:B5"/>
    <mergeCell ref="C4:C5"/>
    <mergeCell ref="E4:E5"/>
    <mergeCell ref="G4:G5"/>
    <mergeCell ref="I4:I5"/>
    <mergeCell ref="K4:K5"/>
  </mergeCells>
  <phoneticPr fontId="2"/>
  <pageMargins left="0.7" right="0.7" top="0.75" bottom="0.75" header="0.3" footer="0.3"/>
  <pageSetup paperSize="9" scale="69" fitToHeight="0" orientation="landscape" r:id="rId1"/>
  <ignoredErrors>
    <ignoredError sqref="H15 I15:J15 K15:L15 M15:N15 O15:P15 Q15:S1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72EA-C8E4-44E3-83CF-588746938AF6}">
  <sheetPr>
    <tabColor rgb="FF92D050"/>
    <pageSetUpPr fitToPage="1"/>
  </sheetPr>
  <dimension ref="A1:M36"/>
  <sheetViews>
    <sheetView topLeftCell="A11" zoomScaleNormal="100" zoomScaleSheetLayoutView="90" workbookViewId="0">
      <selection activeCell="H16" sqref="H16"/>
    </sheetView>
  </sheetViews>
  <sheetFormatPr defaultColWidth="9" defaultRowHeight="18"/>
  <cols>
    <col min="1" max="1" width="6.75" style="5" customWidth="1"/>
    <col min="2" max="2" width="9.58203125" style="5" customWidth="1"/>
    <col min="3" max="3" width="5.25" style="5" customWidth="1"/>
    <col min="4" max="4" width="6.5" style="5" customWidth="1"/>
    <col min="5" max="5" width="13.58203125" style="5" customWidth="1"/>
    <col min="6" max="6" width="14.33203125" style="5" customWidth="1"/>
    <col min="7" max="12" width="14.6640625" style="5" customWidth="1"/>
    <col min="13" max="16384" width="9" style="5"/>
  </cols>
  <sheetData>
    <row r="1" spans="1:13" ht="33" customHeight="1">
      <c r="A1" s="91" t="s">
        <v>91</v>
      </c>
      <c r="I1" s="111"/>
      <c r="J1" s="111"/>
      <c r="K1" s="111"/>
      <c r="L1" s="111"/>
    </row>
    <row r="2" spans="1:13">
      <c r="I2" s="112"/>
      <c r="J2" s="112"/>
      <c r="K2" s="112"/>
      <c r="L2" s="112"/>
      <c r="M2" s="111"/>
    </row>
    <row r="3" spans="1:13" ht="20.5" thickBot="1">
      <c r="G3" s="166"/>
      <c r="H3" s="166"/>
      <c r="I3" s="113"/>
      <c r="J3" s="113"/>
      <c r="K3" s="113"/>
      <c r="L3" s="113"/>
      <c r="M3" s="111"/>
    </row>
    <row r="4" spans="1:13">
      <c r="A4" s="111"/>
      <c r="F4" s="168"/>
      <c r="H4" s="179"/>
      <c r="I4" s="175" t="s">
        <v>26</v>
      </c>
      <c r="J4" s="109" t="s">
        <v>116</v>
      </c>
      <c r="K4" s="109" t="s">
        <v>25</v>
      </c>
      <c r="L4" s="110" t="s">
        <v>117</v>
      </c>
    </row>
    <row r="5" spans="1:13" ht="20.5" thickBot="1">
      <c r="A5" s="111"/>
      <c r="F5" s="168"/>
      <c r="G5" s="98" t="s">
        <v>23</v>
      </c>
      <c r="H5" s="180"/>
      <c r="I5" s="176">
        <v>371215</v>
      </c>
      <c r="J5" s="69" t="s">
        <v>97</v>
      </c>
      <c r="K5" s="69">
        <v>19780</v>
      </c>
      <c r="L5" s="70" t="s">
        <v>97</v>
      </c>
    </row>
    <row r="6" spans="1:13" ht="20.5" thickTop="1">
      <c r="A6" s="111"/>
      <c r="F6" s="168"/>
      <c r="G6" s="10" t="s">
        <v>22</v>
      </c>
      <c r="H6" s="108"/>
      <c r="I6" s="177">
        <v>50133</v>
      </c>
      <c r="J6" s="54">
        <f t="shared" ref="J6:J12" si="0">I6/$I$5</f>
        <v>0.13505111593012137</v>
      </c>
      <c r="K6" s="55">
        <v>4251</v>
      </c>
      <c r="L6" s="56">
        <f t="shared" ref="L6:L12" si="1">K6/$K$5</f>
        <v>0.21491405460060667</v>
      </c>
    </row>
    <row r="7" spans="1:13" ht="20">
      <c r="A7" s="111"/>
      <c r="F7" s="168"/>
      <c r="G7" s="9" t="s">
        <v>21</v>
      </c>
      <c r="H7" s="121"/>
      <c r="I7" s="178">
        <v>58400</v>
      </c>
      <c r="J7" s="54">
        <f t="shared" si="0"/>
        <v>0.15732122893740824</v>
      </c>
      <c r="K7" s="57">
        <v>3438</v>
      </c>
      <c r="L7" s="56">
        <f t="shared" si="1"/>
        <v>0.1738119312436805</v>
      </c>
    </row>
    <row r="8" spans="1:13" ht="20">
      <c r="A8" s="111"/>
      <c r="F8" s="168"/>
      <c r="G8" s="10" t="s">
        <v>20</v>
      </c>
      <c r="H8" s="108"/>
      <c r="I8" s="177">
        <v>14366</v>
      </c>
      <c r="J8" s="54">
        <f t="shared" si="0"/>
        <v>3.8699944775938473E-2</v>
      </c>
      <c r="K8" s="55">
        <v>267</v>
      </c>
      <c r="L8" s="56">
        <f t="shared" si="1"/>
        <v>1.3498483316481295E-2</v>
      </c>
    </row>
    <row r="9" spans="1:13" ht="20">
      <c r="A9" s="111"/>
      <c r="F9" s="168"/>
      <c r="G9" s="10" t="s">
        <v>19</v>
      </c>
      <c r="H9" s="108"/>
      <c r="I9" s="177">
        <v>70358</v>
      </c>
      <c r="J9" s="54">
        <f t="shared" si="0"/>
        <v>0.18953436687633851</v>
      </c>
      <c r="K9" s="55">
        <v>4212</v>
      </c>
      <c r="L9" s="56">
        <f t="shared" si="1"/>
        <v>0.21294236602628919</v>
      </c>
    </row>
    <row r="10" spans="1:13" ht="20">
      <c r="A10" s="111"/>
      <c r="F10" s="168"/>
      <c r="G10" s="9" t="s">
        <v>18</v>
      </c>
      <c r="H10" s="121"/>
      <c r="I10" s="178">
        <v>53855</v>
      </c>
      <c r="J10" s="54">
        <f t="shared" si="0"/>
        <v>0.14507765041822124</v>
      </c>
      <c r="K10" s="57">
        <v>2425</v>
      </c>
      <c r="L10" s="56">
        <f t="shared" si="1"/>
        <v>0.12259858442871588</v>
      </c>
    </row>
    <row r="11" spans="1:13" ht="20">
      <c r="A11" s="111"/>
      <c r="F11" s="168"/>
      <c r="G11" s="10" t="s">
        <v>17</v>
      </c>
      <c r="H11" s="108"/>
      <c r="I11" s="177">
        <v>8026</v>
      </c>
      <c r="J11" s="54">
        <f t="shared" si="0"/>
        <v>2.1620893552254085E-2</v>
      </c>
      <c r="K11" s="55">
        <v>270</v>
      </c>
      <c r="L11" s="56">
        <f t="shared" si="1"/>
        <v>1.3650151668351871E-2</v>
      </c>
    </row>
    <row r="12" spans="1:13" ht="20">
      <c r="A12" s="172"/>
      <c r="F12" s="168"/>
      <c r="G12" s="9" t="s">
        <v>16</v>
      </c>
      <c r="H12" s="121"/>
      <c r="I12" s="178">
        <v>26076</v>
      </c>
      <c r="J12" s="54">
        <f t="shared" si="0"/>
        <v>7.0245006263216739E-2</v>
      </c>
      <c r="K12" s="57">
        <v>1342</v>
      </c>
      <c r="L12" s="56">
        <f t="shared" si="1"/>
        <v>6.7846309403437818E-2</v>
      </c>
    </row>
    <row r="13" spans="1:13">
      <c r="A13" s="172"/>
      <c r="F13" s="168"/>
      <c r="G13" s="107" t="s">
        <v>110</v>
      </c>
      <c r="H13" s="108"/>
      <c r="I13" s="178">
        <v>28549</v>
      </c>
      <c r="J13" s="54">
        <f>I13/$I$5</f>
        <v>7.6906913783117606E-2</v>
      </c>
      <c r="K13" s="57">
        <v>1419</v>
      </c>
      <c r="L13" s="56">
        <f>K13/$K$5</f>
        <v>7.1739130434782611E-2</v>
      </c>
    </row>
    <row r="14" spans="1:13" ht="20.5" thickBot="1">
      <c r="A14" s="111"/>
      <c r="F14" s="168"/>
      <c r="G14" s="173" t="s">
        <v>15</v>
      </c>
      <c r="H14" s="174"/>
      <c r="I14" s="120">
        <f>I5-SUM(I6:I13)</f>
        <v>61452</v>
      </c>
      <c r="J14" s="8">
        <f>I14/$I$5</f>
        <v>0.16554287946338375</v>
      </c>
      <c r="K14" s="7">
        <f>K5-SUM(K6:K13)</f>
        <v>2156</v>
      </c>
      <c r="L14" s="6">
        <f>K14/$K$5</f>
        <v>0.10899898887765419</v>
      </c>
    </row>
    <row r="15" spans="1:13">
      <c r="A15" s="111"/>
    </row>
    <row r="16" spans="1:13">
      <c r="A16" s="111"/>
    </row>
    <row r="17" spans="1:1">
      <c r="A17" s="111"/>
    </row>
    <row r="18" spans="1:1">
      <c r="A18" s="111"/>
    </row>
    <row r="19" spans="1:1">
      <c r="A19" s="111"/>
    </row>
    <row r="20" spans="1:1">
      <c r="A20" s="111"/>
    </row>
    <row r="21" spans="1:1">
      <c r="A21" s="111"/>
    </row>
    <row r="22" spans="1:1">
      <c r="A22" s="111"/>
    </row>
    <row r="23" spans="1:1">
      <c r="A23" s="111"/>
    </row>
    <row r="24" spans="1:1">
      <c r="A24" s="111"/>
    </row>
    <row r="25" spans="1:1">
      <c r="A25" s="111"/>
    </row>
    <row r="26" spans="1:1">
      <c r="A26" s="111"/>
    </row>
    <row r="27" spans="1:1">
      <c r="A27" s="111"/>
    </row>
    <row r="28" spans="1:1">
      <c r="A28" s="111"/>
    </row>
    <row r="29" spans="1:1">
      <c r="A29" s="111"/>
    </row>
    <row r="30" spans="1:1">
      <c r="A30" s="111"/>
    </row>
    <row r="31" spans="1:1">
      <c r="A31" s="111"/>
    </row>
    <row r="32" spans="1:1">
      <c r="A32" s="111"/>
    </row>
    <row r="33" spans="1:1">
      <c r="A33" s="111"/>
    </row>
    <row r="34" spans="1:1">
      <c r="A34" s="111"/>
    </row>
    <row r="35" spans="1:1">
      <c r="A35" s="111"/>
    </row>
    <row r="36" spans="1:1">
      <c r="A36" s="111"/>
    </row>
  </sheetData>
  <phoneticPr fontId="2"/>
  <pageMargins left="0.7" right="0.7" top="0.75" bottom="0.75" header="0.3" footer="0.3"/>
  <pageSetup paperSize="9" scale="67" fitToHeight="0" orientation="landscape" r:id="rId1"/>
  <ignoredErrors>
    <ignoredError sqref="J14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A062D-CF15-4CC7-8AF0-819B528DB1AC}">
  <sheetPr>
    <tabColor rgb="FF92D050"/>
    <pageSetUpPr fitToPage="1"/>
  </sheetPr>
  <dimension ref="A1:H17"/>
  <sheetViews>
    <sheetView zoomScaleNormal="100" zoomScaleSheetLayoutView="100" workbookViewId="0">
      <selection activeCell="J33" sqref="J33"/>
    </sheetView>
  </sheetViews>
  <sheetFormatPr defaultRowHeight="18"/>
  <cols>
    <col min="2" max="2" width="26.5" customWidth="1"/>
    <col min="3" max="6" width="13.58203125" customWidth="1"/>
    <col min="8" max="8" width="8.75" hidden="1" customWidth="1"/>
  </cols>
  <sheetData>
    <row r="1" spans="1:6" ht="22.5">
      <c r="A1" s="90" t="s">
        <v>92</v>
      </c>
    </row>
    <row r="2" spans="1:6">
      <c r="B2" s="71"/>
      <c r="C2" s="114" t="s">
        <v>25</v>
      </c>
      <c r="D2" s="114" t="s">
        <v>98</v>
      </c>
      <c r="E2" s="114" t="s">
        <v>26</v>
      </c>
      <c r="F2" s="114" t="s">
        <v>99</v>
      </c>
    </row>
    <row r="3" spans="1:6" ht="20">
      <c r="B3" s="72" t="s">
        <v>80</v>
      </c>
      <c r="C3" s="73">
        <v>133049</v>
      </c>
      <c r="D3" s="115" t="s">
        <v>97</v>
      </c>
      <c r="E3" s="73">
        <v>2571037</v>
      </c>
      <c r="F3" s="115" t="s">
        <v>97</v>
      </c>
    </row>
    <row r="4" spans="1:6" ht="20">
      <c r="A4">
        <v>1</v>
      </c>
      <c r="B4" s="72" t="s">
        <v>41</v>
      </c>
      <c r="C4" s="73">
        <v>36942</v>
      </c>
      <c r="D4" s="116">
        <f t="shared" ref="D4:D17" si="0">C4/$C$3</f>
        <v>0.2776571037737976</v>
      </c>
      <c r="E4" s="73">
        <v>605906</v>
      </c>
      <c r="F4" s="116">
        <f t="shared" ref="F4:F17" si="1">E4/$E$3</f>
        <v>0.23566599780555472</v>
      </c>
    </row>
    <row r="5" spans="1:6" ht="25.5" customHeight="1">
      <c r="A5">
        <v>2</v>
      </c>
      <c r="B5" s="72" t="s">
        <v>81</v>
      </c>
      <c r="C5" s="73">
        <v>22328</v>
      </c>
      <c r="D5" s="116">
        <f t="shared" si="0"/>
        <v>0.16781787161121089</v>
      </c>
      <c r="E5" s="73">
        <v>431949</v>
      </c>
      <c r="F5" s="116">
        <f t="shared" si="1"/>
        <v>0.16800575020896238</v>
      </c>
    </row>
    <row r="6" spans="1:6" ht="20">
      <c r="A6">
        <v>3</v>
      </c>
      <c r="B6" s="72" t="s">
        <v>82</v>
      </c>
      <c r="C6" s="73">
        <v>15888</v>
      </c>
      <c r="D6" s="116">
        <f t="shared" si="0"/>
        <v>0.11941465174484589</v>
      </c>
      <c r="E6" s="73">
        <v>260869</v>
      </c>
      <c r="F6" s="116">
        <f t="shared" si="1"/>
        <v>0.10146450634510511</v>
      </c>
    </row>
    <row r="7" spans="1:6" ht="20">
      <c r="A7">
        <v>4</v>
      </c>
      <c r="B7" s="72" t="s">
        <v>83</v>
      </c>
      <c r="C7" s="73">
        <v>13939</v>
      </c>
      <c r="D7" s="116">
        <f t="shared" si="0"/>
        <v>0.10476591331013387</v>
      </c>
      <c r="E7" s="73">
        <v>235874</v>
      </c>
      <c r="F7" s="116">
        <f t="shared" si="1"/>
        <v>9.1742748159594753E-2</v>
      </c>
    </row>
    <row r="8" spans="1:6" ht="20">
      <c r="A8">
        <v>5</v>
      </c>
      <c r="B8" s="72" t="s">
        <v>84</v>
      </c>
      <c r="C8" s="73">
        <v>10826</v>
      </c>
      <c r="D8" s="116">
        <f t="shared" si="0"/>
        <v>8.1368518365414241E-2</v>
      </c>
      <c r="E8" s="73">
        <v>228118</v>
      </c>
      <c r="F8" s="116">
        <f t="shared" si="1"/>
        <v>8.8726066563802858E-2</v>
      </c>
    </row>
    <row r="9" spans="1:6" ht="20">
      <c r="A9">
        <v>7</v>
      </c>
      <c r="B9" s="72" t="s">
        <v>86</v>
      </c>
      <c r="C9" s="73">
        <v>6406</v>
      </c>
      <c r="D9" s="116">
        <f t="shared" si="0"/>
        <v>4.8147674916759989E-2</v>
      </c>
      <c r="E9" s="73">
        <v>163311</v>
      </c>
      <c r="F9" s="116">
        <f>E9/$E$3</f>
        <v>6.3519505942543811E-2</v>
      </c>
    </row>
    <row r="10" spans="1:6" ht="20">
      <c r="A10">
        <v>6</v>
      </c>
      <c r="B10" s="72" t="s">
        <v>107</v>
      </c>
      <c r="C10" s="73">
        <v>4567</v>
      </c>
      <c r="D10" s="116">
        <f t="shared" si="0"/>
        <v>3.4325699554299545E-2</v>
      </c>
      <c r="E10" s="73">
        <v>134645</v>
      </c>
      <c r="F10" s="116">
        <f t="shared" si="1"/>
        <v>5.2369919219365568E-2</v>
      </c>
    </row>
    <row r="11" spans="1:6" ht="20">
      <c r="A11">
        <v>8</v>
      </c>
      <c r="B11" s="72" t="s">
        <v>85</v>
      </c>
      <c r="C11" s="73">
        <v>2247</v>
      </c>
      <c r="D11" s="116">
        <f t="shared" si="0"/>
        <v>1.6888514757720841E-2</v>
      </c>
      <c r="E11" s="73">
        <v>80193</v>
      </c>
      <c r="F11" s="116">
        <f t="shared" si="1"/>
        <v>3.1190916350095313E-2</v>
      </c>
    </row>
    <row r="12" spans="1:6" ht="20">
      <c r="A12">
        <v>9</v>
      </c>
      <c r="B12" s="72" t="s">
        <v>108</v>
      </c>
      <c r="C12" s="73">
        <v>3126</v>
      </c>
      <c r="D12" s="116">
        <f>C12/$C$3</f>
        <v>2.3495103307803893E-2</v>
      </c>
      <c r="E12" s="73">
        <v>50427</v>
      </c>
      <c r="F12" s="116">
        <f>E12/$E$3</f>
        <v>1.9613486698168873E-2</v>
      </c>
    </row>
    <row r="13" spans="1:6" ht="20">
      <c r="A13">
        <v>10</v>
      </c>
      <c r="B13" s="74" t="s">
        <v>46</v>
      </c>
      <c r="C13" s="73">
        <v>2120</v>
      </c>
      <c r="D13" s="116">
        <f>C13/$C$3</f>
        <v>1.5933979210666745E-2</v>
      </c>
      <c r="E13" s="73">
        <v>41468</v>
      </c>
      <c r="F13" s="116">
        <f>E13/$E$3</f>
        <v>1.612890051757326E-2</v>
      </c>
    </row>
    <row r="14" spans="1:6" ht="20">
      <c r="A14">
        <v>11</v>
      </c>
      <c r="B14" s="72" t="s">
        <v>127</v>
      </c>
      <c r="C14" s="73">
        <v>1146</v>
      </c>
      <c r="D14" s="116">
        <f t="shared" si="0"/>
        <v>8.613368007275515E-3</v>
      </c>
      <c r="E14" s="73">
        <v>31636</v>
      </c>
      <c r="F14" s="116">
        <f t="shared" si="1"/>
        <v>1.230476263079839E-2</v>
      </c>
    </row>
    <row r="15" spans="1:6" ht="20">
      <c r="A15">
        <v>12</v>
      </c>
      <c r="B15" s="72" t="s">
        <v>128</v>
      </c>
      <c r="C15" s="73">
        <v>1930</v>
      </c>
      <c r="D15" s="116">
        <f t="shared" si="0"/>
        <v>1.4505933904050387E-2</v>
      </c>
      <c r="E15" s="73">
        <v>31448</v>
      </c>
      <c r="F15" s="116">
        <f t="shared" si="1"/>
        <v>1.2231640384794152E-2</v>
      </c>
    </row>
    <row r="16" spans="1:6" ht="20">
      <c r="A16">
        <v>13</v>
      </c>
      <c r="B16" s="72" t="s">
        <v>96</v>
      </c>
      <c r="C16" s="73">
        <v>2023</v>
      </c>
      <c r="D16" s="116">
        <f t="shared" si="0"/>
        <v>1.5204924501499448E-2</v>
      </c>
      <c r="E16" s="73">
        <v>86520</v>
      </c>
      <c r="F16" s="116">
        <f t="shared" si="1"/>
        <v>3.3651791086631584E-2</v>
      </c>
    </row>
    <row r="17" spans="1:6" ht="24" customHeight="1">
      <c r="A17">
        <v>11</v>
      </c>
      <c r="B17" s="72" t="s">
        <v>15</v>
      </c>
      <c r="C17" s="73">
        <f>C3-SUM(C4:C16)</f>
        <v>9561</v>
      </c>
      <c r="D17" s="116">
        <f t="shared" si="0"/>
        <v>7.1860743034521113E-2</v>
      </c>
      <c r="E17" s="73">
        <f>E3-SUM(E4:E16)</f>
        <v>188673</v>
      </c>
      <c r="F17" s="116">
        <f t="shared" si="1"/>
        <v>7.3384008087009248E-2</v>
      </c>
    </row>
  </sheetData>
  <phoneticPr fontId="2"/>
  <pageMargins left="0.7" right="0.7" top="0.75" bottom="0.75" header="0.3" footer="0.3"/>
  <pageSetup paperSize="9" scale="8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6796-FD89-47AE-9EE4-7CBFEE9AD440}">
  <sheetPr>
    <tabColor rgb="FF92D050"/>
    <pageSetUpPr fitToPage="1"/>
  </sheetPr>
  <dimension ref="A1:I11"/>
  <sheetViews>
    <sheetView showGridLines="0" zoomScaleNormal="100" zoomScaleSheetLayoutView="115" workbookViewId="0">
      <selection activeCell="E13" sqref="E13"/>
    </sheetView>
  </sheetViews>
  <sheetFormatPr defaultRowHeight="18"/>
  <cols>
    <col min="2" max="2" width="11.83203125" customWidth="1"/>
    <col min="3" max="3" width="15" customWidth="1"/>
    <col min="4" max="4" width="14.5" customWidth="1"/>
    <col min="5" max="5" width="12.58203125" customWidth="1"/>
    <col min="6" max="6" width="14.58203125" customWidth="1"/>
    <col min="7" max="8" width="10.33203125" customWidth="1"/>
    <col min="9" max="9" width="12.58203125" customWidth="1"/>
  </cols>
  <sheetData>
    <row r="1" spans="1:9" ht="22.5">
      <c r="A1" s="90" t="s">
        <v>93</v>
      </c>
    </row>
    <row r="2" spans="1:9" ht="18.5" thickBot="1">
      <c r="A2" s="132"/>
      <c r="B2" s="132"/>
      <c r="C2" s="132"/>
      <c r="D2" s="132"/>
      <c r="E2" s="132"/>
      <c r="F2" s="132"/>
      <c r="G2" s="132"/>
      <c r="H2" s="132"/>
      <c r="I2" s="132"/>
    </row>
    <row r="3" spans="1:9">
      <c r="A3" s="198"/>
      <c r="B3" s="199" t="s">
        <v>27</v>
      </c>
      <c r="C3" s="201" t="s">
        <v>28</v>
      </c>
      <c r="D3" s="203" t="s">
        <v>29</v>
      </c>
      <c r="E3" s="201" t="s">
        <v>30</v>
      </c>
      <c r="F3" s="130"/>
      <c r="G3" s="131"/>
      <c r="H3" s="205" t="s">
        <v>31</v>
      </c>
      <c r="I3" s="193" t="s">
        <v>32</v>
      </c>
    </row>
    <row r="4" spans="1:9" ht="36">
      <c r="A4" s="196"/>
      <c r="B4" s="200"/>
      <c r="C4" s="202"/>
      <c r="D4" s="204"/>
      <c r="E4" s="204"/>
      <c r="F4" s="11" t="s">
        <v>33</v>
      </c>
      <c r="G4" s="12" t="s">
        <v>34</v>
      </c>
      <c r="H4" s="206"/>
      <c r="I4" s="194"/>
    </row>
    <row r="5" spans="1:9">
      <c r="A5" s="195" t="s">
        <v>26</v>
      </c>
      <c r="B5" s="13">
        <v>2571037</v>
      </c>
      <c r="C5" s="13">
        <v>645590</v>
      </c>
      <c r="D5" s="13">
        <v>449324</v>
      </c>
      <c r="E5" s="13">
        <v>865588</v>
      </c>
      <c r="F5" s="13">
        <v>468068</v>
      </c>
      <c r="G5" s="13">
        <v>286225</v>
      </c>
      <c r="H5" s="13">
        <v>499394</v>
      </c>
      <c r="I5" s="133">
        <v>111074</v>
      </c>
    </row>
    <row r="6" spans="1:9">
      <c r="A6" s="196"/>
      <c r="B6" s="14">
        <f>B5/$B$5</f>
        <v>1</v>
      </c>
      <c r="C6" s="14">
        <f t="shared" ref="C6:I6" si="0">C5/$B$5</f>
        <v>0.25110101488232178</v>
      </c>
      <c r="D6" s="14">
        <f t="shared" si="0"/>
        <v>0.1747637237425988</v>
      </c>
      <c r="E6" s="14">
        <f t="shared" si="0"/>
        <v>0.33666882273572879</v>
      </c>
      <c r="F6" s="14">
        <f t="shared" si="0"/>
        <v>0.18205416724846823</v>
      </c>
      <c r="G6" s="14">
        <f t="shared" si="0"/>
        <v>0.11132667480086829</v>
      </c>
      <c r="H6" s="14">
        <f>H5/$B$5</f>
        <v>0.19423835596298303</v>
      </c>
      <c r="I6" s="134">
        <f t="shared" si="0"/>
        <v>4.3202023152525616E-2</v>
      </c>
    </row>
    <row r="7" spans="1:9">
      <c r="A7" s="195" t="s">
        <v>35</v>
      </c>
      <c r="B7" s="15">
        <v>133049</v>
      </c>
      <c r="C7" s="13">
        <v>36869</v>
      </c>
      <c r="D7" s="15">
        <v>28659</v>
      </c>
      <c r="E7" s="15">
        <v>36983</v>
      </c>
      <c r="F7" s="15">
        <v>18437</v>
      </c>
      <c r="G7" s="15">
        <v>14554</v>
      </c>
      <c r="H7" s="15">
        <v>24032</v>
      </c>
      <c r="I7" s="135">
        <v>6506</v>
      </c>
    </row>
    <row r="8" spans="1:9" ht="18.5" thickBot="1">
      <c r="A8" s="197"/>
      <c r="B8" s="136">
        <f>B7/$B$7</f>
        <v>1</v>
      </c>
      <c r="C8" s="136">
        <f>C7/$B$7</f>
        <v>0.27710843373493976</v>
      </c>
      <c r="D8" s="136">
        <f t="shared" ref="D8:I8" si="1">D7/$B$7</f>
        <v>0.21540184443325391</v>
      </c>
      <c r="E8" s="136">
        <f t="shared" si="1"/>
        <v>0.27796526091890955</v>
      </c>
      <c r="F8" s="136">
        <f t="shared" si="1"/>
        <v>0.13857300693729377</v>
      </c>
      <c r="G8" s="136">
        <f t="shared" si="1"/>
        <v>0.10938827048681313</v>
      </c>
      <c r="H8" s="136">
        <f>H7/$B$7</f>
        <v>0.18062518320318077</v>
      </c>
      <c r="I8" s="137">
        <f t="shared" si="1"/>
        <v>4.8899277709715971E-2</v>
      </c>
    </row>
    <row r="11" spans="1:9">
      <c r="C11" s="97"/>
    </row>
  </sheetData>
  <mergeCells count="9">
    <mergeCell ref="I3:I4"/>
    <mergeCell ref="A5:A6"/>
    <mergeCell ref="A7:A8"/>
    <mergeCell ref="A3:A4"/>
    <mergeCell ref="B3:B4"/>
    <mergeCell ref="C3:C4"/>
    <mergeCell ref="D3:D4"/>
    <mergeCell ref="E3:E4"/>
    <mergeCell ref="H3:H4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別表一覧</vt:lpstr>
      <vt:lpstr>１</vt:lpstr>
      <vt:lpstr>２</vt:lpstr>
      <vt:lpstr>３</vt:lpstr>
      <vt:lpstr>４</vt:lpstr>
      <vt:lpstr>５</vt:lpstr>
      <vt:lpstr>６</vt:lpstr>
      <vt:lpstr>７</vt:lpstr>
      <vt:lpstr>８</vt:lpstr>
      <vt:lpstr>9</vt:lpstr>
      <vt:lpstr>１０</vt:lpstr>
      <vt:lpstr>１１</vt:lpstr>
      <vt:lpstr>'１０'!Print_Area</vt:lpstr>
      <vt:lpstr>'２'!Print_Area</vt:lpstr>
      <vt:lpstr>'３'!Print_Area</vt:lpstr>
      <vt:lpstr>'４'!Print_Area</vt:lpstr>
      <vt:lpstr>'６'!Print_Area</vt:lpstr>
      <vt:lpstr>'７'!Print_Area</vt:lpstr>
      <vt:lpstr>'８'!Print_Area</vt:lpstr>
      <vt:lpstr>'9'!Print_Area</vt:lpstr>
      <vt:lpstr>別表一覧!Print_Area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藤田悦光</dc:creator>
  <cp:lastModifiedBy>権田 晴也（雇用・人材戦略課）</cp:lastModifiedBy>
  <cp:lastPrinted>2026-05-26T00:23:52Z</cp:lastPrinted>
  <dcterms:created xsi:type="dcterms:W3CDTF">2024-12-13T02:19:40Z</dcterms:created>
  <dcterms:modified xsi:type="dcterms:W3CDTF">2026-05-26T23:52:39Z</dcterms:modified>
</cp:coreProperties>
</file>