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7.12.17_第4計画期間\施行\"/>
    </mc:Choice>
  </mc:AlternateContent>
  <xr:revisionPtr revIDLastSave="0" documentId="13_ncr:1_{DF64AF4E-8B02-48F8-9A54-9B3BF2F72EAD}" xr6:coauthVersionLast="47" xr6:coauthVersionMax="47" xr10:uidLastSave="{00000000-0000-0000-0000-000000000000}"/>
  <bookViews>
    <workbookView xWindow="28690" yWindow="-16880" windowWidth="29020" windowHeight="15700" xr2:uid="{00000000-000D-0000-FFFF-FFFF00000000}"/>
  </bookViews>
  <sheets>
    <sheet name="サンプリング計画書" sheetId="5" r:id="rId1"/>
    <sheet name="サンプリング計画書 (text)" sheetId="8" state="hidden" r:id="rId2"/>
  </sheets>
  <definedNames>
    <definedName name="_xlnm.Print_Area" localSheetId="0">サンプリング計画書!$A$1:$AG$55</definedName>
    <definedName name="_xlnm.Print_Area" localSheetId="1">'サンプリング計画書 (text)'!$A$1:$AF$55</definedName>
    <definedName name="_xlnm.Print_Titles" localSheetId="0">サンプリング計画書!$4:$11</definedName>
    <definedName name="_xlnm.Print_Titles" localSheetId="1">'サンプリング計画書 (text)'!$4:$11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0" i="5" l="1"/>
  <c r="AB41" i="5"/>
  <c r="AB51" i="5"/>
  <c r="AB49" i="5"/>
  <c r="AB48" i="5"/>
  <c r="AB47" i="5"/>
  <c r="AB46" i="5"/>
  <c r="AB45" i="5"/>
  <c r="AB44" i="5"/>
  <c r="AB42" i="5"/>
  <c r="AB43" i="5"/>
  <c r="AA42" i="8"/>
  <c r="AC24" i="8" s="1"/>
  <c r="AC21" i="8"/>
  <c r="AC15" i="8"/>
  <c r="AC14" i="8"/>
  <c r="AC13" i="8"/>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A28" i="8"/>
  <c r="AA29" i="8"/>
  <c r="AA30" i="8"/>
  <c r="AA31" i="8"/>
  <c r="AA32" i="8"/>
  <c r="AA33" i="8"/>
  <c r="AA34" i="8"/>
  <c r="AA35" i="8"/>
  <c r="AA36" i="8"/>
  <c r="AA37" i="8"/>
  <c r="AA13" i="8"/>
  <c r="AA14" i="8"/>
  <c r="AA15" i="8"/>
  <c r="AA16" i="8"/>
  <c r="AA17" i="8"/>
  <c r="AA18" i="8"/>
  <c r="AA19" i="8"/>
  <c r="AA20" i="8"/>
  <c r="AA21" i="8"/>
  <c r="AA22" i="8"/>
  <c r="AA23" i="8"/>
  <c r="AA24" i="8"/>
  <c r="AA25" i="8"/>
  <c r="AA26" i="8"/>
  <c r="AA27" i="8"/>
  <c r="AA41" i="8"/>
  <c r="AC12" i="8" s="1"/>
  <c r="AA51" i="8"/>
  <c r="AA50" i="8"/>
  <c r="AA49" i="8"/>
  <c r="AA48" i="8"/>
  <c r="AA47" i="8"/>
  <c r="AA46" i="8"/>
  <c r="AA45" i="8"/>
  <c r="AA44" i="8"/>
  <c r="AA43" i="8"/>
  <c r="AA12" i="8"/>
  <c r="V9" i="8"/>
  <c r="Q9" i="8"/>
  <c r="Q9" i="5"/>
  <c r="AC37" i="8" l="1"/>
  <c r="AC35" i="8"/>
  <c r="AC33" i="8"/>
  <c r="AC27" i="8"/>
  <c r="AC26" i="8"/>
  <c r="AC25" i="8"/>
  <c r="AC23" i="8"/>
  <c r="AB12" i="5" l="1"/>
  <c r="V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D10" authorId="0" shapeId="0" xr:uid="{00000000-0006-0000-0000-000001000000}">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O12" authorId="0" shapeId="0" xr:uid="{00000000-0006-0000-0000-000002000000}">
      <text>
        <r>
          <rPr>
            <sz val="9"/>
            <color indexed="81"/>
            <rFont val="ＭＳ Ｐゴシック"/>
            <family val="3"/>
            <charset val="128"/>
          </rPr>
          <t xml:space="preserve">サンプリングする検証対象月は、セルの色を変えてください。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C10" authorId="0" shapeId="0" xr:uid="{90C4B65B-E0D1-4E3F-AADD-C3825276DEFC}">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O12" authorId="0" shapeId="0" xr:uid="{B992F602-6EA4-4171-9B0E-D1990C36E89F}">
      <text>
        <r>
          <rPr>
            <sz val="9"/>
            <color indexed="81"/>
            <rFont val="ＭＳ Ｐゴシック"/>
            <family val="3"/>
            <charset val="128"/>
          </rPr>
          <t xml:space="preserve">サンプリングする検証対象月は、セルの色を変えてください。
</t>
        </r>
      </text>
    </comment>
  </commentList>
</comments>
</file>

<file path=xl/sharedStrings.xml><?xml version="1.0" encoding="utf-8"?>
<sst xmlns="http://schemas.openxmlformats.org/spreadsheetml/2006/main" count="473" uniqueCount="164">
  <si>
    <t>5月</t>
  </si>
  <si>
    <t>6月</t>
  </si>
  <si>
    <t>7月</t>
  </si>
  <si>
    <t>8月</t>
  </si>
  <si>
    <t>9月</t>
  </si>
  <si>
    <t>10月</t>
  </si>
  <si>
    <t>11月</t>
  </si>
  <si>
    <t>12月</t>
  </si>
  <si>
    <t>1月</t>
  </si>
  <si>
    <t>2月</t>
  </si>
  <si>
    <t>3月</t>
  </si>
  <si>
    <t>ナフサ</t>
  </si>
  <si>
    <t>－</t>
  </si>
  <si>
    <t>燃料等
監視点</t>
    <rPh sb="0" eb="2">
      <t>ネンリョウ</t>
    </rPh>
    <rPh sb="2" eb="3">
      <t>トウ</t>
    </rPh>
    <rPh sb="4" eb="6">
      <t>カンシ</t>
    </rPh>
    <rPh sb="6" eb="7">
      <t>テン</t>
    </rPh>
    <phoneticPr fontId="19"/>
  </si>
  <si>
    <t>排出活動</t>
    <rPh sb="0" eb="2">
      <t>ハイシュツ</t>
    </rPh>
    <rPh sb="2" eb="4">
      <t>カツドウ</t>
    </rPh>
    <phoneticPr fontId="19"/>
  </si>
  <si>
    <t>燃料等の種類</t>
    <rPh sb="0" eb="3">
      <t>ネンリョウトウ</t>
    </rPh>
    <rPh sb="5" eb="6">
      <t>ルイ</t>
    </rPh>
    <phoneticPr fontId="19"/>
  </si>
  <si>
    <t>供　給
会社等</t>
    <phoneticPr fontId="19"/>
  </si>
  <si>
    <t>把握
方法</t>
    <phoneticPr fontId="19"/>
  </si>
  <si>
    <t>計量器の
種　　類</t>
    <phoneticPr fontId="19"/>
  </si>
  <si>
    <t>検定等の
有　　無</t>
    <rPh sb="0" eb="2">
      <t>ケンテイ</t>
    </rPh>
    <rPh sb="2" eb="3">
      <t>トウ</t>
    </rPh>
    <rPh sb="5" eb="6">
      <t>ユウ</t>
    </rPh>
    <rPh sb="8" eb="9">
      <t>ム</t>
    </rPh>
    <phoneticPr fontId="19"/>
  </si>
  <si>
    <t>都市ガス
メータ種</t>
    <phoneticPr fontId="19"/>
  </si>
  <si>
    <t>単位</t>
    <rPh sb="0" eb="2">
      <t>タンイ</t>
    </rPh>
    <phoneticPr fontId="19"/>
  </si>
  <si>
    <t>入力
方法</t>
    <rPh sb="0" eb="2">
      <t>ニュウリョク</t>
    </rPh>
    <rPh sb="3" eb="5">
      <t>ホウホウ</t>
    </rPh>
    <phoneticPr fontId="19"/>
  </si>
  <si>
    <t>使用量　　（</t>
    <rPh sb="0" eb="3">
      <t>シヨウリョウ</t>
    </rPh>
    <phoneticPr fontId="19"/>
  </si>
  <si>
    <t>～</t>
    <phoneticPr fontId="19"/>
  </si>
  <si>
    <t>）</t>
    <phoneticPr fontId="19"/>
  </si>
  <si>
    <t>4月</t>
    <rPh sb="1" eb="2">
      <t>ガツ</t>
    </rPh>
    <phoneticPr fontId="19"/>
  </si>
  <si>
    <t>計</t>
    <rPh sb="0" eb="1">
      <t>ケイ</t>
    </rPh>
    <phoneticPr fontId="19"/>
  </si>
  <si>
    <t>購</t>
    <rPh sb="0" eb="1">
      <t>コウ</t>
    </rPh>
    <phoneticPr fontId="19"/>
  </si>
  <si>
    <t>実</t>
    <rPh sb="0" eb="1">
      <t>ジツ</t>
    </rPh>
    <phoneticPr fontId="19"/>
  </si>
  <si>
    <t>有</t>
    <rPh sb="0" eb="1">
      <t>ア</t>
    </rPh>
    <phoneticPr fontId="19"/>
  </si>
  <si>
    <t>無</t>
    <rPh sb="0" eb="1">
      <t>ナ</t>
    </rPh>
    <phoneticPr fontId="19"/>
  </si>
  <si>
    <t>軽油</t>
    <rPh sb="0" eb="2">
      <t>ケイユ</t>
    </rPh>
    <phoneticPr fontId="19"/>
  </si>
  <si>
    <t>圧力補正有り</t>
    <rPh sb="0" eb="2">
      <t>アツリョク</t>
    </rPh>
    <rPh sb="2" eb="4">
      <t>ホセイ</t>
    </rPh>
    <rPh sb="4" eb="5">
      <t>ア</t>
    </rPh>
    <phoneticPr fontId="19"/>
  </si>
  <si>
    <t>圧力補正無し</t>
    <rPh sb="0" eb="2">
      <t>アツリョク</t>
    </rPh>
    <rPh sb="2" eb="4">
      <t>ホセイ</t>
    </rPh>
    <rPh sb="4" eb="5">
      <t>ナ</t>
    </rPh>
    <phoneticPr fontId="19"/>
  </si>
  <si>
    <t>転記</t>
    <rPh sb="0" eb="2">
      <t>テンキ</t>
    </rPh>
    <phoneticPr fontId="19"/>
  </si>
  <si>
    <t>合計</t>
    <rPh sb="0" eb="2">
      <t>ゴウケイ</t>
    </rPh>
    <phoneticPr fontId="19"/>
  </si>
  <si>
    <t>－</t>
    <phoneticPr fontId="19"/>
  </si>
  <si>
    <t>単　位</t>
    <rPh sb="0" eb="1">
      <t>タン</t>
    </rPh>
    <rPh sb="2" eb="3">
      <t>クライ</t>
    </rPh>
    <phoneticPr fontId="19"/>
  </si>
  <si>
    <t>単位発熱量（ＧＪ/固有単位）</t>
    <rPh sb="0" eb="2">
      <t>タンイ</t>
    </rPh>
    <rPh sb="2" eb="4">
      <t>ハツネツ</t>
    </rPh>
    <rPh sb="4" eb="5">
      <t>リョウ</t>
    </rPh>
    <rPh sb="9" eb="11">
      <t>コユウ</t>
    </rPh>
    <rPh sb="11" eb="13">
      <t>タンイ</t>
    </rPh>
    <phoneticPr fontId="19"/>
  </si>
  <si>
    <t>その他燃料１</t>
    <rPh sb="2" eb="3">
      <t>タ</t>
    </rPh>
    <rPh sb="3" eb="5">
      <t>ネンリョウ</t>
    </rPh>
    <phoneticPr fontId="19"/>
  </si>
  <si>
    <t>その他燃料２</t>
    <rPh sb="2" eb="3">
      <t>タ</t>
    </rPh>
    <rPh sb="3" eb="5">
      <t>ネンリョウ</t>
    </rPh>
    <phoneticPr fontId="19"/>
  </si>
  <si>
    <t>■その他燃料に関する情報</t>
    <phoneticPr fontId="19"/>
  </si>
  <si>
    <t>具体的燃料の種類</t>
    <phoneticPr fontId="19"/>
  </si>
  <si>
    <t>自動</t>
    <rPh sb="0" eb="2">
      <t>ジドウ</t>
    </rPh>
    <phoneticPr fontId="19"/>
  </si>
  <si>
    <t>東京ガス</t>
    <rPh sb="0" eb="2">
      <t>トウキョウ</t>
    </rPh>
    <phoneticPr fontId="19"/>
  </si>
  <si>
    <t>サンプリング計画書</t>
    <rPh sb="6" eb="8">
      <t>ケイカク</t>
    </rPh>
    <rPh sb="8" eb="9">
      <t>ショ</t>
    </rPh>
    <phoneticPr fontId="19"/>
  </si>
  <si>
    <t>検証先の事業所名称</t>
    <rPh sb="0" eb="2">
      <t>ケンショウ</t>
    </rPh>
    <rPh sb="2" eb="3">
      <t>サキ</t>
    </rPh>
    <rPh sb="4" eb="7">
      <t>ジギョウショ</t>
    </rPh>
    <rPh sb="7" eb="9">
      <t>メイショウ</t>
    </rPh>
    <phoneticPr fontId="19"/>
  </si>
  <si>
    <t>検証実施日</t>
    <rPh sb="0" eb="2">
      <t>ケンショウ</t>
    </rPh>
    <rPh sb="2" eb="5">
      <t>ジッシビ</t>
    </rPh>
    <phoneticPr fontId="19"/>
  </si>
  <si>
    <t>バージョン</t>
    <phoneticPr fontId="19"/>
  </si>
  <si>
    <t>検証の対象年度</t>
    <rPh sb="0" eb="2">
      <t>ケンショウ</t>
    </rPh>
    <rPh sb="3" eb="5">
      <t>タイショウ</t>
    </rPh>
    <rPh sb="5" eb="7">
      <t>ネンド</t>
    </rPh>
    <phoneticPr fontId="19"/>
  </si>
  <si>
    <t>※燃料等の種類別の燃料等使用量の合計値</t>
    <rPh sb="1" eb="4">
      <t>ネンリョウトウ</t>
    </rPh>
    <rPh sb="5" eb="7">
      <t>シュルイ</t>
    </rPh>
    <rPh sb="7" eb="8">
      <t>ベツ</t>
    </rPh>
    <rPh sb="9" eb="11">
      <t>ネンリョウ</t>
    </rPh>
    <rPh sb="11" eb="12">
      <t>トウ</t>
    </rPh>
    <rPh sb="12" eb="14">
      <t>シヨウ</t>
    </rPh>
    <rPh sb="14" eb="15">
      <t>リョウ</t>
    </rPh>
    <rPh sb="16" eb="19">
      <t>ゴウケイチ</t>
    </rPh>
    <phoneticPr fontId="19"/>
  </si>
  <si>
    <t>選択の理由</t>
    <rPh sb="0" eb="2">
      <t>センタク</t>
    </rPh>
    <rPh sb="3" eb="5">
      <t>リユウ</t>
    </rPh>
    <phoneticPr fontId="19"/>
  </si>
  <si>
    <t>燃料等の種類のカバー率</t>
    <rPh sb="0" eb="3">
      <t>ネンリョウトウ</t>
    </rPh>
    <rPh sb="4" eb="6">
      <t>シュルイ</t>
    </rPh>
    <rPh sb="10" eb="11">
      <t>リツ</t>
    </rPh>
    <phoneticPr fontId="19"/>
  </si>
  <si>
    <t>－</t>
    <phoneticPr fontId="19"/>
  </si>
  <si>
    <t>8</t>
  </si>
  <si>
    <t>9</t>
  </si>
  <si>
    <t>10</t>
  </si>
  <si>
    <t>11</t>
  </si>
  <si>
    <t>16</t>
  </si>
  <si>
    <t>17</t>
  </si>
  <si>
    <t>18</t>
  </si>
  <si>
    <t>19</t>
  </si>
  <si>
    <t>20</t>
  </si>
  <si>
    <t>21</t>
  </si>
  <si>
    <t>22</t>
  </si>
  <si>
    <t>23</t>
  </si>
  <si>
    <t>24</t>
  </si>
  <si>
    <t>25</t>
  </si>
  <si>
    <t>燃料の使用</t>
    <rPh sb="0" eb="2">
      <t>ネンリョウ</t>
    </rPh>
    <rPh sb="3" eb="5">
      <t>シヨウ</t>
    </rPh>
    <phoneticPr fontId="19"/>
  </si>
  <si>
    <t>m3</t>
  </si>
  <si>
    <t>m3</t>
    <phoneticPr fontId="19"/>
  </si>
  <si>
    <t>26</t>
  </si>
  <si>
    <t>27</t>
  </si>
  <si>
    <t>28</t>
  </si>
  <si>
    <t>都市ガス13A</t>
  </si>
  <si>
    <t>検証留意事項</t>
  </si>
  <si>
    <t>変化あり</t>
  </si>
  <si>
    <t>再検証</t>
    <rPh sb="0" eb="3">
      <t>サイケンショウ</t>
    </rPh>
    <phoneticPr fontId="19"/>
  </si>
  <si>
    <t>ｌ</t>
    <phoneticPr fontId="19"/>
  </si>
  <si>
    <t>5</t>
  </si>
  <si>
    <t>6</t>
  </si>
  <si>
    <t>7</t>
  </si>
  <si>
    <t>12</t>
  </si>
  <si>
    <t>13</t>
  </si>
  <si>
    <t>14</t>
  </si>
  <si>
    <t>15</t>
  </si>
  <si>
    <t>住宅用途への供給</t>
    <rPh sb="0" eb="4">
      <t>ジュウタクヨウト</t>
    </rPh>
    <rPh sb="6" eb="8">
      <t>キョウキュウ</t>
    </rPh>
    <phoneticPr fontId="19"/>
  </si>
  <si>
    <t>検証対象月の選択</t>
    <rPh sb="0" eb="2">
      <t>ケンショウ</t>
    </rPh>
    <rPh sb="2" eb="4">
      <t>タイショウ</t>
    </rPh>
    <rPh sb="4" eb="5">
      <t>ツキ</t>
    </rPh>
    <rPh sb="6" eb="8">
      <t>センタク</t>
    </rPh>
    <phoneticPr fontId="19"/>
  </si>
  <si>
    <t>Ｂ号様式　（エルギー起源ＣＯ２排出量検証ガイドライン）</t>
    <rPh sb="10" eb="12">
      <t>キゲン</t>
    </rPh>
    <phoneticPr fontId="19"/>
  </si>
  <si>
    <t>事業所番号</t>
    <rPh sb="0" eb="3">
      <t>ジギョウショ</t>
    </rPh>
    <rPh sb="3" eb="5">
      <t>バンゴウ</t>
    </rPh>
    <phoneticPr fontId="19"/>
  </si>
  <si>
    <t>原油</t>
    <rPh sb="0" eb="2">
      <t>ゲンユ</t>
    </rPh>
    <phoneticPr fontId="3"/>
  </si>
  <si>
    <t>灯油</t>
    <rPh sb="0" eb="2">
      <t>トウユ</t>
    </rPh>
    <phoneticPr fontId="3"/>
  </si>
  <si>
    <t>軽油</t>
    <rPh sb="0" eb="2">
      <t>ケイユ</t>
    </rPh>
    <phoneticPr fontId="3"/>
  </si>
  <si>
    <t>A重油</t>
    <rPh sb="1" eb="3">
      <t>ジュウユ</t>
    </rPh>
    <phoneticPr fontId="3"/>
  </si>
  <si>
    <t>B・C重油</t>
  </si>
  <si>
    <t>石油アスファルト</t>
    <rPh sb="0" eb="2">
      <t>セキユ</t>
    </rPh>
    <phoneticPr fontId="3"/>
  </si>
  <si>
    <t>石油コークス</t>
    <rPh sb="0" eb="2">
      <t>セキユ</t>
    </rPh>
    <phoneticPr fontId="3"/>
  </si>
  <si>
    <t>LPG_ﾌﾟﾛﾊﾟﾝ･ﾌﾞﾀﾝ混合</t>
    <rPh sb="15" eb="17">
      <t>コンゴウ</t>
    </rPh>
    <phoneticPr fontId="3"/>
  </si>
  <si>
    <t>LPG_ﾌﾟﾛﾊﾟﾝ</t>
  </si>
  <si>
    <t>LPG_ﾌﾞﾀﾝ</t>
  </si>
  <si>
    <t>LPG_その他</t>
    <rPh sb="6" eb="7">
      <t>タ</t>
    </rPh>
    <phoneticPr fontId="3"/>
  </si>
  <si>
    <t>石油系炭化水素ガス</t>
    <rPh sb="0" eb="3">
      <t>セキユケイ</t>
    </rPh>
    <rPh sb="3" eb="5">
      <t>タンカ</t>
    </rPh>
    <rPh sb="5" eb="7">
      <t>スイソ</t>
    </rPh>
    <phoneticPr fontId="3"/>
  </si>
  <si>
    <t>液化天然ガス_LNG</t>
  </si>
  <si>
    <t>その他可燃性天然ガス</t>
    <rPh sb="2" eb="3">
      <t>タ</t>
    </rPh>
    <rPh sb="3" eb="6">
      <t>カネンセイ</t>
    </rPh>
    <rPh sb="6" eb="8">
      <t>テンネン</t>
    </rPh>
    <phoneticPr fontId="3"/>
  </si>
  <si>
    <t>石炭コークス</t>
    <rPh sb="0" eb="2">
      <t>セキタン</t>
    </rPh>
    <phoneticPr fontId="3"/>
  </si>
  <si>
    <t>コールタール</t>
  </si>
  <si>
    <t>コークス炉ガス</t>
    <rPh sb="4" eb="5">
      <t>ロ</t>
    </rPh>
    <phoneticPr fontId="3"/>
  </si>
  <si>
    <t>転炉ガス</t>
    <rPh sb="0" eb="2">
      <t>テンロ</t>
    </rPh>
    <phoneticPr fontId="3"/>
  </si>
  <si>
    <t>都市ガス13A</t>
    <rPh sb="0" eb="2">
      <t>トシ</t>
    </rPh>
    <phoneticPr fontId="3"/>
  </si>
  <si>
    <t>都市ガス6A</t>
    <rPh sb="0" eb="2">
      <t>トシ</t>
    </rPh>
    <phoneticPr fontId="3"/>
  </si>
  <si>
    <t>都市ガス12A</t>
    <rPh sb="0" eb="2">
      <t>トシ</t>
    </rPh>
    <phoneticPr fontId="3"/>
  </si>
  <si>
    <t>その他の燃料1</t>
    <rPh sb="2" eb="3">
      <t>タ</t>
    </rPh>
    <rPh sb="4" eb="6">
      <t>ネンリョウ</t>
    </rPh>
    <phoneticPr fontId="3"/>
  </si>
  <si>
    <t>その他の燃料2</t>
    <rPh sb="2" eb="3">
      <t>タ</t>
    </rPh>
    <rPh sb="4" eb="6">
      <t>ネンリョウ</t>
    </rPh>
    <phoneticPr fontId="3"/>
  </si>
  <si>
    <t>産業用蒸気</t>
  </si>
  <si>
    <t>産業用以外の蒸気</t>
  </si>
  <si>
    <t>温水</t>
  </si>
  <si>
    <t>冷水</t>
  </si>
  <si>
    <t>環境価値を移転した熱</t>
    <rPh sb="0" eb="2">
      <t>カンキョウ</t>
    </rPh>
    <rPh sb="2" eb="4">
      <t>カチ</t>
    </rPh>
    <rPh sb="5" eb="7">
      <t>イテン</t>
    </rPh>
    <rPh sb="9" eb="10">
      <t>ネツ</t>
    </rPh>
    <phoneticPr fontId="3"/>
  </si>
  <si>
    <t>環境価値を移転した電気</t>
    <rPh sb="0" eb="2">
      <t>カンキョウ</t>
    </rPh>
    <rPh sb="2" eb="4">
      <t>カチ</t>
    </rPh>
    <rPh sb="5" eb="7">
      <t>イテン</t>
    </rPh>
    <rPh sb="9" eb="11">
      <t>デンキ</t>
    </rPh>
    <phoneticPr fontId="3"/>
  </si>
  <si>
    <t>伊奈都市ガス</t>
    <rPh sb="0" eb="2">
      <t>イナ</t>
    </rPh>
    <rPh sb="2" eb="4">
      <t>トシ</t>
    </rPh>
    <phoneticPr fontId="19"/>
  </si>
  <si>
    <t>入間ガス</t>
    <rPh sb="0" eb="2">
      <t>イルマ</t>
    </rPh>
    <phoneticPr fontId="19"/>
  </si>
  <si>
    <t>太田都市ガス</t>
    <rPh sb="0" eb="2">
      <t>オオタ</t>
    </rPh>
    <rPh sb="2" eb="4">
      <t>トシ</t>
    </rPh>
    <phoneticPr fontId="19"/>
  </si>
  <si>
    <t>角栄ガス</t>
    <rPh sb="0" eb="2">
      <t>カクエイ</t>
    </rPh>
    <phoneticPr fontId="19"/>
  </si>
  <si>
    <t>埼玉ガス</t>
    <rPh sb="0" eb="2">
      <t>サイタマ</t>
    </rPh>
    <phoneticPr fontId="19"/>
  </si>
  <si>
    <t>坂戸ガス</t>
    <rPh sb="0" eb="2">
      <t>サカド</t>
    </rPh>
    <phoneticPr fontId="19"/>
  </si>
  <si>
    <t>幸手都市ガス</t>
    <rPh sb="0" eb="2">
      <t>サッテ</t>
    </rPh>
    <rPh sb="2" eb="4">
      <t>トシ</t>
    </rPh>
    <phoneticPr fontId="19"/>
  </si>
  <si>
    <t>松栄ガス</t>
    <rPh sb="0" eb="1">
      <t>マツ</t>
    </rPh>
    <rPh sb="1" eb="2">
      <t>エイ</t>
    </rPh>
    <phoneticPr fontId="19"/>
  </si>
  <si>
    <t>新日本瓦斯</t>
    <rPh sb="0" eb="3">
      <t>シンニホン</t>
    </rPh>
    <rPh sb="3" eb="5">
      <t>ガス</t>
    </rPh>
    <phoneticPr fontId="19"/>
  </si>
  <si>
    <t>西武ガス</t>
    <rPh sb="0" eb="2">
      <t>セイブ</t>
    </rPh>
    <phoneticPr fontId="19"/>
  </si>
  <si>
    <t>大東ガス</t>
    <rPh sb="0" eb="2">
      <t>ダイトウ</t>
    </rPh>
    <phoneticPr fontId="19"/>
  </si>
  <si>
    <t>秩父ガス</t>
    <rPh sb="0" eb="2">
      <t>チチブ</t>
    </rPh>
    <phoneticPr fontId="19"/>
  </si>
  <si>
    <t>東彩ガス</t>
    <rPh sb="0" eb="1">
      <t>トウ</t>
    </rPh>
    <rPh sb="1" eb="2">
      <t>サイ</t>
    </rPh>
    <phoneticPr fontId="19"/>
  </si>
  <si>
    <t>日高都市ガス</t>
    <rPh sb="0" eb="2">
      <t>ヒダカ</t>
    </rPh>
    <rPh sb="2" eb="4">
      <t>トシ</t>
    </rPh>
    <phoneticPr fontId="19"/>
  </si>
  <si>
    <t>武州ガス</t>
    <rPh sb="0" eb="2">
      <t>ブシュウ</t>
    </rPh>
    <phoneticPr fontId="19"/>
  </si>
  <si>
    <t>本庄ガス</t>
    <rPh sb="0" eb="2">
      <t>ホンジョウ</t>
    </rPh>
    <phoneticPr fontId="19"/>
  </si>
  <si>
    <t>武蔵野ガス</t>
    <rPh sb="0" eb="3">
      <t>ムサシノ</t>
    </rPh>
    <phoneticPr fontId="19"/>
  </si>
  <si>
    <t>鷲宮ガス</t>
    <rPh sb="0" eb="2">
      <t>ワシミヤ</t>
    </rPh>
    <phoneticPr fontId="19"/>
  </si>
  <si>
    <r>
      <t>A＜算定データ記入ラインの選択＞</t>
    </r>
    <r>
      <rPr>
        <sz val="10"/>
        <rFont val="ＭＳ Ｐ明朝"/>
        <family val="1"/>
        <charset val="128"/>
      </rPr>
      <t xml:space="preserve">
サンプリングする燃料等使用量監視点別データを選択する際には、次の条件をすべて満たさなければならない。
・ 前回検証時から変化のあった燃料等使用量監視点別データ（新規の監視点が含まれるもの、計器の種類の変更等）をすべて選択すること。
・ すべての燃料等使用量監視点箇所数の20%以上をカバーすること。その際、検証留意事項に関する燃料等使用量監視点を優先的に選択すること。
</t>
    </r>
    <r>
      <rPr>
        <b/>
        <sz val="12"/>
        <rFont val="ＭＳ Ｐ明朝"/>
        <family val="1"/>
        <charset val="128"/>
      </rPr>
      <t>B＜検証対象月の選択＞</t>
    </r>
    <r>
      <rPr>
        <sz val="10"/>
        <rFont val="ＭＳ Ｐ明朝"/>
        <family val="1"/>
        <charset val="128"/>
      </rPr>
      <t xml:space="preserve">
　サンプリングする検証対象月を選択する際には、次の条件をすべて満たさなければならない。
・ 選択した検証対象月の燃料等使用量の合計値が当該燃料等の種類の燃料等使用量の20％以上をカバーしていること（事業者が算定した値を用いて計算する）。</t>
    </r>
    <rPh sb="25" eb="28">
      <t>ネンリョウトウ</t>
    </rPh>
    <rPh sb="28" eb="31">
      <t>シヨウリョウ</t>
    </rPh>
    <rPh sb="31" eb="33">
      <t>カンシ</t>
    </rPh>
    <rPh sb="33" eb="34">
      <t>テン</t>
    </rPh>
    <rPh sb="34" eb="35">
      <t>ベツ</t>
    </rPh>
    <phoneticPr fontId="19"/>
  </si>
  <si>
    <t>(日本産業規格Ａ列４番)</t>
    <rPh sb="3" eb="5">
      <t>サンギョウ</t>
    </rPh>
    <phoneticPr fontId="19"/>
  </si>
  <si>
    <r>
      <t>排出係数
[t-CO</t>
    </r>
    <r>
      <rPr>
        <vertAlign val="subscript"/>
        <sz val="9"/>
        <rFont val="ＭＳ 明朝"/>
        <family val="1"/>
        <charset val="128"/>
      </rPr>
      <t>2</t>
    </r>
    <r>
      <rPr>
        <sz val="9"/>
        <rFont val="ＭＳ 明朝"/>
        <family val="1"/>
        <charset val="128"/>
      </rPr>
      <t>/固有単位]</t>
    </r>
    <rPh sb="0" eb="4">
      <t>ハイシュツケイスウ</t>
    </rPh>
    <rPh sb="12" eb="16">
      <t>コユウタンイ</t>
    </rPh>
    <phoneticPr fontId="19"/>
  </si>
  <si>
    <t>原油のうちコンデンセート（NGL）</t>
    <rPh sb="0" eb="2">
      <t>ゲンユ</t>
    </rPh>
    <phoneticPr fontId="3"/>
  </si>
  <si>
    <t>揮発油（ガソリン）</t>
    <rPh sb="0" eb="3">
      <t>キハツユ</t>
    </rPh>
    <phoneticPr fontId="19"/>
  </si>
  <si>
    <t>原料炭_輸入原料炭</t>
    <rPh sb="0" eb="2">
      <t>ゲンリョウ</t>
    </rPh>
    <rPh sb="2" eb="3">
      <t>スミ</t>
    </rPh>
    <rPh sb="4" eb="6">
      <t>ユニュウ</t>
    </rPh>
    <rPh sb="6" eb="8">
      <t>ゲンリョウ</t>
    </rPh>
    <rPh sb="8" eb="9">
      <t>スミ</t>
    </rPh>
    <phoneticPr fontId="3"/>
  </si>
  <si>
    <t>原料炭_コークス用原料炭</t>
    <rPh sb="0" eb="2">
      <t>ゲンリョウ</t>
    </rPh>
    <rPh sb="2" eb="3">
      <t>スミ</t>
    </rPh>
    <rPh sb="8" eb="9">
      <t>ヨウ</t>
    </rPh>
    <rPh sb="9" eb="11">
      <t>ゲンリョウ</t>
    </rPh>
    <rPh sb="11" eb="12">
      <t>スミ</t>
    </rPh>
    <phoneticPr fontId="3"/>
  </si>
  <si>
    <t>原料炭_吹込用原料炭</t>
    <rPh sb="0" eb="2">
      <t>ゲンリョウ</t>
    </rPh>
    <rPh sb="2" eb="3">
      <t>スミ</t>
    </rPh>
    <rPh sb="4" eb="6">
      <t>フキコ</t>
    </rPh>
    <rPh sb="6" eb="7">
      <t>ヨウ</t>
    </rPh>
    <rPh sb="7" eb="9">
      <t>ゲンリョウ</t>
    </rPh>
    <rPh sb="9" eb="10">
      <t>スミ</t>
    </rPh>
    <phoneticPr fontId="3"/>
  </si>
  <si>
    <t>一般炭_輸入一般炭</t>
    <rPh sb="0" eb="2">
      <t>イッパン</t>
    </rPh>
    <rPh sb="2" eb="3">
      <t>スミ</t>
    </rPh>
    <rPh sb="4" eb="6">
      <t>ユニュウ</t>
    </rPh>
    <rPh sb="6" eb="8">
      <t>イッパン</t>
    </rPh>
    <rPh sb="8" eb="9">
      <t>スミ</t>
    </rPh>
    <phoneticPr fontId="3"/>
  </si>
  <si>
    <t>一般炭_国産一般炭</t>
    <rPh sb="0" eb="2">
      <t>イッパン</t>
    </rPh>
    <rPh sb="2" eb="3">
      <t>スミ</t>
    </rPh>
    <rPh sb="4" eb="6">
      <t>コクサン</t>
    </rPh>
    <rPh sb="6" eb="8">
      <t>イッパン</t>
    </rPh>
    <rPh sb="8" eb="9">
      <t>スミ</t>
    </rPh>
    <phoneticPr fontId="3"/>
  </si>
  <si>
    <t>輸入無煙炭</t>
    <rPh sb="0" eb="2">
      <t>ユニュウ</t>
    </rPh>
    <rPh sb="2" eb="4">
      <t>ムエン</t>
    </rPh>
    <rPh sb="4" eb="5">
      <t>スミ</t>
    </rPh>
    <phoneticPr fontId="3"/>
  </si>
  <si>
    <t>高炉ガス_発電用以外</t>
    <rPh sb="0" eb="2">
      <t>コウロ</t>
    </rPh>
    <rPh sb="5" eb="10">
      <t>ハツデンヨウイガイ</t>
    </rPh>
    <phoneticPr fontId="3"/>
  </si>
  <si>
    <t>高炉ガス_発電用</t>
    <rPh sb="0" eb="2">
      <t>コウロ</t>
    </rPh>
    <rPh sb="5" eb="7">
      <t>ハツデン</t>
    </rPh>
    <rPh sb="7" eb="8">
      <t>ヨウ</t>
    </rPh>
    <phoneticPr fontId="3"/>
  </si>
  <si>
    <t>ジェット燃料油</t>
    <rPh sb="4" eb="7">
      <t>ネンリョウユ</t>
    </rPh>
    <phoneticPr fontId="19"/>
  </si>
  <si>
    <t>一般電気事業者からの買電_電気事業者からの買電</t>
  </si>
  <si>
    <t>一般電気事業者からの買電_オフサイト型PPA</t>
  </si>
  <si>
    <t>一般電気事業者からの買電_自己託送_非燃料由来の非化石電気</t>
  </si>
  <si>
    <t>一般電気事業者からの買電_自己託送_非燃料由来の非化石電気以外</t>
  </si>
  <si>
    <t>一般送配電事業者の電線路以外_オンサイト型PPA</t>
  </si>
  <si>
    <t>一般送配電事業者の電線路以外_自家発電</t>
  </si>
  <si>
    <t>一般送配電事業者の電線路以外_非燃料由来の非化石電気</t>
  </si>
  <si>
    <t>一般送配電事業者の電線路以外_「オンサイト型PPA、自家発電、非燃料由来の非化石電気」以外からの買電</t>
  </si>
  <si>
    <t>3</t>
  </si>
  <si>
    <t>4</t>
  </si>
  <si>
    <t>検証先株式会社</t>
    <rPh sb="0" eb="2">
      <t>ケンショウ</t>
    </rPh>
    <rPh sb="2" eb="3">
      <t>サキ</t>
    </rPh>
    <rPh sb="3" eb="7">
      <t>カブシキガイシャ</t>
    </rPh>
    <phoneticPr fontId="19"/>
  </si>
  <si>
    <t>乗率</t>
    <rPh sb="0" eb="2">
      <t>ジョウリツ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</si>
</sst>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0%"/>
    <numFmt numFmtId="179" formatCode="#,##0_);[Red]\(#,##0\)"/>
    <numFmt numFmtId="180" formatCode="yyyy&quot;年&quot;m&quot;月&quot;;@"/>
    <numFmt numFmtId="181" formatCode="#,##0;\-#,##0;#"/>
    <numFmt numFmtId="182" formatCode="[$-411]ge\.m\.d;@"/>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sz val="8"/>
      <name val="ＭＳ 明朝"/>
      <family val="1"/>
      <charset val="128"/>
    </font>
    <font>
      <sz val="11"/>
      <name val="ＭＳ Ｐ明朝"/>
      <family val="1"/>
      <charset val="128"/>
    </font>
    <font>
      <b/>
      <sz val="12"/>
      <name val="ＭＳ Ｐ明朝"/>
      <family val="1"/>
      <charset val="128"/>
    </font>
    <font>
      <b/>
      <sz val="18"/>
      <name val="ＭＳ 明朝"/>
      <family val="1"/>
      <charset val="128"/>
    </font>
    <font>
      <b/>
      <sz val="11"/>
      <name val="ＭＳ Ｐ明朝"/>
      <family val="1"/>
      <charset val="128"/>
    </font>
    <font>
      <b/>
      <sz val="11"/>
      <name val="ＭＳ 明朝"/>
      <family val="1"/>
      <charset val="128"/>
    </font>
    <font>
      <sz val="9"/>
      <color indexed="81"/>
      <name val="ＭＳ Ｐゴシック"/>
      <family val="3"/>
      <charset val="128"/>
    </font>
    <font>
      <vertAlign val="subscript"/>
      <sz val="9"/>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18" fillId="4" borderId="0" applyNumberFormat="0" applyBorder="0" applyAlignment="0" applyProtection="0">
      <alignment vertical="center"/>
    </xf>
  </cellStyleXfs>
  <cellXfs count="225">
    <xf numFmtId="0" fontId="0" fillId="0" borderId="0" xfId="0"/>
    <xf numFmtId="0" fontId="20" fillId="0" borderId="0" xfId="45" applyFont="1" applyAlignment="1">
      <alignment vertical="center"/>
    </xf>
    <xf numFmtId="0" fontId="20" fillId="0" borderId="0" xfId="43" applyFont="1" applyAlignment="1">
      <alignment vertical="center"/>
    </xf>
    <xf numFmtId="0" fontId="24" fillId="0" borderId="0" xfId="45" applyFont="1" applyAlignment="1">
      <alignment vertical="center"/>
    </xf>
    <xf numFmtId="0" fontId="20" fillId="0" borderId="0" xfId="43" applyFont="1" applyAlignment="1">
      <alignment horizontal="right" vertical="center"/>
    </xf>
    <xf numFmtId="0" fontId="20" fillId="0" borderId="10" xfId="45" applyFont="1" applyBorder="1" applyAlignment="1">
      <alignment vertical="center"/>
    </xf>
    <xf numFmtId="0" fontId="24" fillId="0" borderId="10" xfId="45" applyFont="1" applyBorder="1" applyAlignment="1">
      <alignment vertical="center"/>
    </xf>
    <xf numFmtId="0" fontId="20" fillId="0" borderId="11" xfId="45" applyFont="1" applyBorder="1" applyAlignment="1">
      <alignment vertical="center"/>
    </xf>
    <xf numFmtId="0" fontId="20" fillId="0" borderId="12" xfId="45" applyFont="1" applyBorder="1" applyAlignment="1">
      <alignment vertical="center"/>
    </xf>
    <xf numFmtId="0" fontId="25" fillId="0" borderId="0" xfId="45" applyFont="1" applyAlignment="1">
      <alignment vertical="center"/>
    </xf>
    <xf numFmtId="0" fontId="24" fillId="0" borderId="0" xfId="45" applyFont="1" applyAlignment="1">
      <alignment horizontal="right" vertical="center"/>
    </xf>
    <xf numFmtId="0" fontId="21" fillId="0" borderId="0" xfId="45" applyFont="1" applyAlignment="1">
      <alignment horizontal="center" vertical="center"/>
    </xf>
    <xf numFmtId="0" fontId="20" fillId="0" borderId="13" xfId="45" applyFont="1" applyBorder="1" applyAlignment="1">
      <alignment vertical="center"/>
    </xf>
    <xf numFmtId="0" fontId="20" fillId="0" borderId="0" xfId="45" applyFont="1" applyAlignment="1">
      <alignment horizontal="left" vertical="center" wrapText="1"/>
    </xf>
    <xf numFmtId="0" fontId="20" fillId="0" borderId="12" xfId="45" applyFont="1" applyBorder="1" applyAlignment="1">
      <alignment vertical="center" shrinkToFit="1"/>
    </xf>
    <xf numFmtId="0" fontId="20" fillId="0" borderId="13" xfId="45" applyFont="1" applyBorder="1" applyAlignment="1">
      <alignment vertical="center" shrinkToFit="1"/>
    </xf>
    <xf numFmtId="0" fontId="20" fillId="0" borderId="0" xfId="45" applyFont="1" applyAlignment="1">
      <alignment vertical="center" shrinkToFit="1"/>
    </xf>
    <xf numFmtId="0" fontId="20" fillId="0" borderId="15" xfId="45" applyFont="1" applyBorder="1" applyAlignment="1">
      <alignment vertical="center" shrinkToFit="1"/>
    </xf>
    <xf numFmtId="0" fontId="20" fillId="0" borderId="16" xfId="45" applyFont="1" applyBorder="1" applyAlignment="1">
      <alignment vertical="center" shrinkToFit="1"/>
    </xf>
    <xf numFmtId="0" fontId="20" fillId="0" borderId="16" xfId="45" applyFont="1" applyBorder="1" applyAlignment="1">
      <alignment vertical="center"/>
    </xf>
    <xf numFmtId="0" fontId="20" fillId="0" borderId="17" xfId="45" applyFont="1" applyBorder="1" applyAlignment="1">
      <alignment vertical="center" shrinkToFit="1"/>
    </xf>
    <xf numFmtId="0" fontId="20" fillId="0" borderId="18" xfId="45" applyFont="1" applyBorder="1" applyAlignment="1">
      <alignment vertical="center" shrinkToFit="1"/>
    </xf>
    <xf numFmtId="0" fontId="20" fillId="0" borderId="19" xfId="45" applyFont="1" applyBorder="1" applyAlignment="1">
      <alignment horizontal="center" vertical="center" shrinkToFit="1"/>
    </xf>
    <xf numFmtId="0" fontId="20" fillId="0" borderId="20" xfId="45" applyFont="1" applyBorder="1" applyAlignment="1">
      <alignment horizontal="center" vertical="center" shrinkToFit="1"/>
    </xf>
    <xf numFmtId="0" fontId="20" fillId="0" borderId="21" xfId="45" applyFont="1" applyBorder="1" applyAlignment="1">
      <alignment horizontal="center" vertical="center" shrinkToFit="1"/>
    </xf>
    <xf numFmtId="38" fontId="20" fillId="0" borderId="22" xfId="34" applyFont="1" applyFill="1" applyBorder="1" applyAlignment="1" applyProtection="1">
      <alignment horizontal="center" vertical="center" shrinkToFit="1"/>
    </xf>
    <xf numFmtId="38" fontId="20" fillId="0" borderId="19" xfId="34" applyFont="1" applyFill="1" applyBorder="1" applyAlignment="1" applyProtection="1">
      <alignment horizontal="center" vertical="center" shrinkToFit="1"/>
    </xf>
    <xf numFmtId="38" fontId="20" fillId="0" borderId="20" xfId="34" applyFont="1" applyFill="1" applyBorder="1" applyAlignment="1" applyProtection="1">
      <alignment horizontal="center" vertical="center" shrinkToFit="1"/>
    </xf>
    <xf numFmtId="38" fontId="20" fillId="0" borderId="17" xfId="34" applyFont="1" applyFill="1" applyBorder="1" applyAlignment="1" applyProtection="1">
      <alignment horizontal="center" vertical="center" shrinkToFit="1"/>
    </xf>
    <xf numFmtId="0" fontId="20" fillId="0" borderId="0" xfId="45" applyFont="1" applyAlignment="1">
      <alignment horizontal="right" vertical="center"/>
    </xf>
    <xf numFmtId="0" fontId="20" fillId="0" borderId="0" xfId="43" applyFont="1" applyAlignment="1">
      <alignment horizontal="distributed" vertical="center"/>
    </xf>
    <xf numFmtId="0" fontId="20" fillId="0" borderId="0" xfId="45" applyFont="1" applyAlignment="1">
      <alignment horizontal="center" vertical="center"/>
    </xf>
    <xf numFmtId="0" fontId="20" fillId="0" borderId="24" xfId="45" applyFont="1" applyBorder="1" applyAlignment="1">
      <alignment vertical="center"/>
    </xf>
    <xf numFmtId="0" fontId="20" fillId="0" borderId="0" xfId="45" applyFont="1" applyAlignment="1">
      <alignment horizontal="center" vertical="center" shrinkToFit="1"/>
    </xf>
    <xf numFmtId="0" fontId="20" fillId="0" borderId="15" xfId="45" applyFont="1" applyBorder="1" applyAlignment="1">
      <alignment vertical="center"/>
    </xf>
    <xf numFmtId="0" fontId="20" fillId="0" borderId="15" xfId="43" applyFont="1" applyBorder="1" applyAlignment="1">
      <alignment vertical="center"/>
    </xf>
    <xf numFmtId="0" fontId="20" fillId="0" borderId="14" xfId="45" applyFont="1" applyBorder="1" applyAlignment="1">
      <alignment vertical="center"/>
    </xf>
    <xf numFmtId="0" fontId="20" fillId="0" borderId="23" xfId="45" applyFont="1" applyBorder="1" applyAlignment="1">
      <alignment vertical="center"/>
    </xf>
    <xf numFmtId="0" fontId="20" fillId="0" borderId="12" xfId="43" applyFont="1" applyBorder="1" applyAlignment="1">
      <alignment vertical="center"/>
    </xf>
    <xf numFmtId="0" fontId="20" fillId="0" borderId="25" xfId="45" applyFont="1" applyBorder="1" applyAlignment="1">
      <alignment horizontal="center" vertical="center"/>
    </xf>
    <xf numFmtId="0" fontId="20" fillId="24" borderId="26" xfId="45" applyFont="1" applyFill="1" applyBorder="1" applyAlignment="1" applyProtection="1">
      <alignment horizontal="center" vertical="center"/>
      <protection locked="0"/>
    </xf>
    <xf numFmtId="0" fontId="20" fillId="24" borderId="27" xfId="45" applyFont="1" applyFill="1" applyBorder="1" applyAlignment="1" applyProtection="1">
      <alignment horizontal="center" vertical="center"/>
      <protection locked="0"/>
    </xf>
    <xf numFmtId="0" fontId="20" fillId="0" borderId="28" xfId="43" applyFont="1" applyBorder="1" applyAlignment="1">
      <alignment horizontal="center" vertical="center"/>
    </xf>
    <xf numFmtId="0" fontId="20" fillId="0" borderId="29" xfId="43" applyFont="1" applyBorder="1" applyAlignment="1">
      <alignment horizontal="distributed" vertical="center"/>
    </xf>
    <xf numFmtId="0" fontId="20" fillId="0" borderId="30" xfId="43" applyFont="1" applyBorder="1" applyAlignment="1">
      <alignment horizontal="distributed" vertical="center"/>
    </xf>
    <xf numFmtId="176" fontId="20" fillId="0" borderId="0" xfId="45" applyNumberFormat="1" applyFont="1" applyAlignment="1">
      <alignment horizontal="center" vertical="center" shrinkToFit="1"/>
    </xf>
    <xf numFmtId="3" fontId="20" fillId="0" borderId="0" xfId="34" applyNumberFormat="1" applyFont="1" applyFill="1" applyBorder="1" applyAlignment="1" applyProtection="1">
      <alignment vertical="center" shrinkToFit="1"/>
    </xf>
    <xf numFmtId="0" fontId="20" fillId="0" borderId="31" xfId="45" applyFont="1" applyBorder="1" applyAlignment="1">
      <alignment horizontal="center" vertical="center"/>
    </xf>
    <xf numFmtId="0" fontId="20" fillId="0" borderId="32" xfId="45" applyFont="1" applyBorder="1" applyAlignment="1">
      <alignment horizontal="center" vertical="center"/>
    </xf>
    <xf numFmtId="0" fontId="20" fillId="0" borderId="31" xfId="45" applyFont="1" applyBorder="1" applyAlignment="1">
      <alignment horizontal="left" vertical="center"/>
    </xf>
    <xf numFmtId="0" fontId="20" fillId="0" borderId="35" xfId="43" applyFont="1" applyBorder="1" applyAlignment="1">
      <alignment vertical="center"/>
    </xf>
    <xf numFmtId="0" fontId="20" fillId="0" borderId="10" xfId="43" applyFont="1" applyBorder="1" applyAlignment="1">
      <alignment vertical="center"/>
    </xf>
    <xf numFmtId="0" fontId="20" fillId="0" borderId="23" xfId="45" applyFont="1" applyBorder="1" applyAlignment="1">
      <alignment vertical="center" shrinkToFit="1"/>
    </xf>
    <xf numFmtId="0" fontId="20" fillId="0" borderId="14" xfId="45" applyFont="1" applyBorder="1" applyAlignment="1">
      <alignment vertical="center" shrinkToFit="1"/>
    </xf>
    <xf numFmtId="0" fontId="22" fillId="0" borderId="0" xfId="45" applyFont="1" applyAlignment="1">
      <alignment vertical="center"/>
    </xf>
    <xf numFmtId="0" fontId="27" fillId="0" borderId="0" xfId="45" applyFont="1" applyAlignment="1">
      <alignment vertical="center"/>
    </xf>
    <xf numFmtId="0" fontId="22" fillId="0" borderId="0" xfId="45" applyFont="1" applyAlignment="1">
      <alignment horizontal="center" vertical="center"/>
    </xf>
    <xf numFmtId="38" fontId="22" fillId="0" borderId="36" xfId="34" applyFont="1" applyFill="1" applyBorder="1" applyAlignment="1" applyProtection="1">
      <alignment horizontal="right" vertical="center"/>
    </xf>
    <xf numFmtId="0" fontId="22" fillId="0" borderId="12" xfId="45" applyFont="1" applyBorder="1" applyAlignment="1">
      <alignment vertical="center"/>
    </xf>
    <xf numFmtId="179" fontId="20" fillId="0" borderId="39" xfId="45" applyNumberFormat="1" applyFont="1" applyBorder="1" applyAlignment="1">
      <alignment horizontal="center" vertical="center" shrinkToFit="1"/>
    </xf>
    <xf numFmtId="178" fontId="20" fillId="24" borderId="37" xfId="28" applyNumberFormat="1" applyFont="1" applyFill="1" applyBorder="1" applyAlignment="1" applyProtection="1">
      <alignment vertical="center" shrinkToFit="1"/>
    </xf>
    <xf numFmtId="3" fontId="20" fillId="0" borderId="39" xfId="34" applyNumberFormat="1" applyFont="1" applyFill="1" applyBorder="1" applyAlignment="1" applyProtection="1">
      <alignment horizontal="center" vertical="center" shrinkToFit="1"/>
    </xf>
    <xf numFmtId="0" fontId="20" fillId="0" borderId="15" xfId="0" applyFont="1" applyBorder="1"/>
    <xf numFmtId="0" fontId="20" fillId="0" borderId="23" xfId="0" applyFont="1" applyBorder="1"/>
    <xf numFmtId="38" fontId="20" fillId="0" borderId="40" xfId="34" applyFont="1" applyFill="1" applyBorder="1" applyAlignment="1" applyProtection="1">
      <alignment vertical="center" shrinkToFit="1"/>
      <protection locked="0"/>
    </xf>
    <xf numFmtId="38" fontId="20" fillId="0" borderId="41" xfId="34" applyFont="1" applyFill="1" applyBorder="1" applyAlignment="1" applyProtection="1">
      <alignment vertical="center" shrinkToFit="1"/>
      <protection locked="0"/>
    </xf>
    <xf numFmtId="38" fontId="20" fillId="0" borderId="35" xfId="34" applyFont="1" applyFill="1" applyBorder="1" applyAlignment="1" applyProtection="1">
      <alignment vertical="center" shrinkToFit="1"/>
      <protection locked="0"/>
    </xf>
    <xf numFmtId="38" fontId="20" fillId="0" borderId="42" xfId="34" applyFont="1" applyFill="1" applyBorder="1" applyAlignment="1" applyProtection="1">
      <alignment vertical="center" shrinkToFit="1"/>
      <protection locked="0"/>
    </xf>
    <xf numFmtId="38" fontId="20" fillId="0" borderId="36" xfId="34" applyFont="1" applyFill="1" applyBorder="1" applyAlignment="1" applyProtection="1">
      <alignment vertical="center" shrinkToFit="1"/>
      <protection locked="0"/>
    </xf>
    <xf numFmtId="38" fontId="20" fillId="0" borderId="43" xfId="34" applyFont="1" applyFill="1" applyBorder="1" applyAlignment="1" applyProtection="1">
      <alignment vertical="center" shrinkToFit="1"/>
      <protection locked="0"/>
    </xf>
    <xf numFmtId="38" fontId="20" fillId="0" borderId="44" xfId="34" applyFont="1" applyFill="1" applyBorder="1" applyAlignment="1" applyProtection="1">
      <alignment vertical="center" shrinkToFit="1"/>
      <protection locked="0"/>
    </xf>
    <xf numFmtId="38" fontId="20" fillId="0" borderId="45" xfId="34" applyFont="1" applyFill="1" applyBorder="1" applyAlignment="1" applyProtection="1">
      <alignment vertical="center" shrinkToFit="1"/>
      <protection locked="0"/>
    </xf>
    <xf numFmtId="38" fontId="20" fillId="0" borderId="46" xfId="34" applyFont="1" applyFill="1" applyBorder="1" applyAlignment="1" applyProtection="1">
      <alignment vertical="center" shrinkToFit="1"/>
      <protection locked="0"/>
    </xf>
    <xf numFmtId="0" fontId="26" fillId="24" borderId="37" xfId="34" applyNumberFormat="1" applyFont="1" applyFill="1" applyBorder="1" applyAlignment="1" applyProtection="1">
      <alignment vertical="center" wrapText="1"/>
    </xf>
    <xf numFmtId="0" fontId="26" fillId="24" borderId="38" xfId="34" applyNumberFormat="1" applyFont="1" applyFill="1" applyBorder="1" applyAlignment="1" applyProtection="1">
      <alignment vertical="center" wrapText="1"/>
    </xf>
    <xf numFmtId="49" fontId="20" fillId="0" borderId="48" xfId="45" applyNumberFormat="1" applyFont="1" applyBorder="1" applyAlignment="1" applyProtection="1">
      <alignment horizontal="right" vertical="center" shrinkToFit="1"/>
      <protection locked="0"/>
    </xf>
    <xf numFmtId="0" fontId="20" fillId="0" borderId="49" xfId="45" applyFont="1" applyBorder="1" applyAlignment="1" applyProtection="1">
      <alignment vertical="center" shrinkToFit="1"/>
      <protection locked="0"/>
    </xf>
    <xf numFmtId="0" fontId="20" fillId="0" borderId="36" xfId="45" applyFont="1" applyBorder="1" applyAlignment="1" applyProtection="1">
      <alignment vertical="center" shrinkToFit="1"/>
      <protection locked="0"/>
    </xf>
    <xf numFmtId="0" fontId="20" fillId="0" borderId="36" xfId="45" applyFont="1" applyBorder="1" applyAlignment="1" applyProtection="1">
      <alignment horizontal="center" vertical="center" shrinkToFit="1"/>
      <protection locked="0"/>
    </xf>
    <xf numFmtId="0" fontId="20" fillId="0" borderId="36" xfId="44" applyFont="1" applyBorder="1" applyAlignment="1" applyProtection="1">
      <alignment horizontal="left" vertical="center" shrinkToFit="1"/>
      <protection locked="0"/>
    </xf>
    <xf numFmtId="0" fontId="20" fillId="0" borderId="43" xfId="45" applyFont="1" applyBorder="1" applyAlignment="1" applyProtection="1">
      <alignment horizontal="center" vertical="center" shrinkToFit="1"/>
      <protection locked="0"/>
    </xf>
    <xf numFmtId="0" fontId="20" fillId="0" borderId="50" xfId="45" applyFont="1" applyBorder="1" applyAlignment="1" applyProtection="1">
      <alignment horizontal="center" vertical="center" shrinkToFit="1"/>
      <protection locked="0"/>
    </xf>
    <xf numFmtId="181" fontId="20" fillId="0" borderId="51" xfId="34" applyNumberFormat="1" applyFont="1" applyFill="1" applyBorder="1" applyAlignment="1" applyProtection="1">
      <alignment vertical="center" shrinkToFit="1"/>
    </xf>
    <xf numFmtId="49" fontId="20" fillId="0" borderId="52" xfId="45" applyNumberFormat="1" applyFont="1" applyBorder="1" applyAlignment="1" applyProtection="1">
      <alignment vertical="center" shrinkToFit="1"/>
      <protection locked="0"/>
    </xf>
    <xf numFmtId="0" fontId="20" fillId="0" borderId="53" xfId="45" applyFont="1" applyBorder="1" applyAlignment="1" applyProtection="1">
      <alignment vertical="center" shrinkToFit="1"/>
      <protection locked="0"/>
    </xf>
    <xf numFmtId="0" fontId="20" fillId="0" borderId="45" xfId="45" applyFont="1" applyBorder="1" applyAlignment="1" applyProtection="1">
      <alignment vertical="center" shrinkToFit="1"/>
      <protection locked="0"/>
    </xf>
    <xf numFmtId="0" fontId="20" fillId="0" borderId="45" xfId="45" applyFont="1" applyBorder="1" applyAlignment="1" applyProtection="1">
      <alignment horizontal="center" vertical="center" shrinkToFit="1"/>
      <protection locked="0"/>
    </xf>
    <xf numFmtId="0" fontId="20" fillId="0" borderId="46" xfId="45" applyFont="1" applyBorder="1" applyAlignment="1" applyProtection="1">
      <alignment horizontal="center" vertical="center" shrinkToFit="1"/>
      <protection locked="0"/>
    </xf>
    <xf numFmtId="0" fontId="20" fillId="0" borderId="54" xfId="45" applyFont="1" applyBorder="1" applyAlignment="1" applyProtection="1">
      <alignment horizontal="center" vertical="center" shrinkToFit="1"/>
      <protection locked="0"/>
    </xf>
    <xf numFmtId="0" fontId="28" fillId="0" borderId="0" xfId="45" applyFont="1" applyAlignment="1">
      <alignment vertical="center" wrapText="1"/>
    </xf>
    <xf numFmtId="0" fontId="30" fillId="0" borderId="12" xfId="45" applyFont="1" applyBorder="1" applyAlignment="1">
      <alignment vertical="center"/>
    </xf>
    <xf numFmtId="0" fontId="30" fillId="0" borderId="12" xfId="45" applyFont="1" applyBorder="1" applyAlignment="1">
      <alignment horizontal="center" vertical="center"/>
    </xf>
    <xf numFmtId="0" fontId="22" fillId="0" borderId="13" xfId="45" applyFont="1" applyBorder="1" applyAlignment="1">
      <alignment vertical="center"/>
    </xf>
    <xf numFmtId="0" fontId="20" fillId="0" borderId="55" xfId="45" applyFont="1" applyBorder="1" applyAlignment="1">
      <alignment vertical="center"/>
    </xf>
    <xf numFmtId="0" fontId="24" fillId="0" borderId="24" xfId="45" applyFont="1" applyBorder="1" applyAlignment="1">
      <alignment vertical="center"/>
    </xf>
    <xf numFmtId="0" fontId="20" fillId="0" borderId="56" xfId="45" applyFont="1" applyBorder="1" applyAlignment="1">
      <alignment vertical="center"/>
    </xf>
    <xf numFmtId="0" fontId="22" fillId="0" borderId="0" xfId="0" applyFont="1" applyAlignment="1">
      <alignment horizontal="right" vertical="center"/>
    </xf>
    <xf numFmtId="0" fontId="26" fillId="0" borderId="33" xfId="45" applyFont="1" applyBorder="1" applyAlignment="1">
      <alignment horizontal="left" vertical="center" shrinkToFit="1"/>
    </xf>
    <xf numFmtId="0" fontId="26" fillId="0" borderId="57" xfId="45" applyFont="1" applyBorder="1" applyAlignment="1">
      <alignment horizontal="left" vertical="center" wrapText="1"/>
    </xf>
    <xf numFmtId="0" fontId="20" fillId="0" borderId="0" xfId="0" applyFont="1"/>
    <xf numFmtId="0" fontId="20" fillId="0" borderId="14" xfId="0" applyFont="1" applyBorder="1"/>
    <xf numFmtId="0" fontId="22" fillId="0" borderId="15" xfId="45" applyFont="1" applyBorder="1" applyAlignment="1">
      <alignment vertical="center"/>
    </xf>
    <xf numFmtId="0" fontId="22" fillId="0" borderId="23" xfId="45" applyFont="1" applyBorder="1" applyAlignment="1">
      <alignment vertical="center"/>
    </xf>
    <xf numFmtId="0" fontId="20" fillId="0" borderId="43" xfId="44" applyFont="1" applyBorder="1" applyAlignment="1" applyProtection="1">
      <alignment horizontal="left" vertical="center" shrinkToFit="1"/>
      <protection locked="0"/>
    </xf>
    <xf numFmtId="0" fontId="20" fillId="0" borderId="45" xfId="44" applyFont="1" applyBorder="1" applyAlignment="1" applyProtection="1">
      <alignment horizontal="left" vertical="center" shrinkToFit="1"/>
      <protection locked="0"/>
    </xf>
    <xf numFmtId="0" fontId="20" fillId="0" borderId="46" xfId="44" applyFont="1" applyBorder="1" applyAlignment="1" applyProtection="1">
      <alignment horizontal="left" vertical="center" shrinkToFit="1"/>
      <protection locked="0"/>
    </xf>
    <xf numFmtId="49" fontId="20" fillId="0" borderId="52" xfId="45" applyNumberFormat="1" applyFont="1" applyBorder="1" applyAlignment="1" applyProtection="1">
      <alignment horizontal="right" vertical="center" shrinkToFit="1"/>
      <protection locked="0"/>
    </xf>
    <xf numFmtId="38" fontId="20" fillId="26" borderId="45" xfId="34" applyFont="1" applyFill="1" applyBorder="1" applyAlignment="1" applyProtection="1">
      <alignment vertical="center" shrinkToFit="1"/>
      <protection locked="0"/>
    </xf>
    <xf numFmtId="38" fontId="20" fillId="26" borderId="41" xfId="34" applyFont="1" applyFill="1" applyBorder="1" applyAlignment="1" applyProtection="1">
      <alignment vertical="center" shrinkToFit="1"/>
      <protection locked="0"/>
    </xf>
    <xf numFmtId="38" fontId="20" fillId="26" borderId="40" xfId="34" applyFont="1" applyFill="1" applyBorder="1" applyAlignment="1" applyProtection="1">
      <alignment vertical="center" shrinkToFit="1"/>
      <protection locked="0"/>
    </xf>
    <xf numFmtId="38" fontId="20" fillId="26" borderId="35" xfId="34" applyFont="1" applyFill="1" applyBorder="1" applyAlignment="1" applyProtection="1">
      <alignment vertical="center" shrinkToFit="1"/>
      <protection locked="0"/>
    </xf>
    <xf numFmtId="181" fontId="20" fillId="0" borderId="47" xfId="34" applyNumberFormat="1" applyFont="1" applyFill="1" applyBorder="1" applyAlignment="1" applyProtection="1">
      <alignment vertical="center" shrinkToFit="1"/>
    </xf>
    <xf numFmtId="38" fontId="20" fillId="0" borderId="79" xfId="34" applyFont="1" applyFill="1" applyBorder="1" applyAlignment="1" applyProtection="1">
      <alignment vertical="center" shrinkToFit="1"/>
      <protection locked="0"/>
    </xf>
    <xf numFmtId="38" fontId="20" fillId="0" borderId="81" xfId="34" applyFont="1" applyFill="1" applyBorder="1" applyAlignment="1" applyProtection="1">
      <alignment vertical="center" shrinkToFit="1"/>
      <protection locked="0"/>
    </xf>
    <xf numFmtId="38" fontId="20" fillId="0" borderId="82" xfId="34" applyFont="1" applyFill="1" applyBorder="1" applyAlignment="1" applyProtection="1">
      <alignment vertical="center" shrinkToFit="1"/>
      <protection locked="0"/>
    </xf>
    <xf numFmtId="0" fontId="29" fillId="0" borderId="0" xfId="45" applyFont="1" applyAlignment="1">
      <alignment horizontal="center" vertical="center"/>
    </xf>
    <xf numFmtId="0" fontId="0" fillId="0" borderId="0" xfId="0" applyAlignment="1">
      <alignment horizontal="center" vertical="center"/>
    </xf>
    <xf numFmtId="0" fontId="30" fillId="25" borderId="43" xfId="45" applyFont="1" applyFill="1" applyBorder="1" applyAlignment="1">
      <alignment horizontal="center" vertical="center"/>
    </xf>
    <xf numFmtId="0" fontId="0" fillId="0" borderId="49" xfId="0" applyBorder="1" applyAlignment="1">
      <alignment horizontal="center" vertical="center"/>
    </xf>
    <xf numFmtId="0" fontId="0" fillId="0" borderId="62" xfId="0" applyBorder="1" applyAlignment="1">
      <alignment horizontal="center" vertical="center"/>
    </xf>
    <xf numFmtId="0" fontId="23" fillId="0" borderId="63" xfId="45" applyFont="1" applyBorder="1" applyAlignment="1">
      <alignment horizontal="center" vertical="center" wrapText="1"/>
    </xf>
    <xf numFmtId="0" fontId="23" fillId="0" borderId="12" xfId="45" applyFont="1" applyBorder="1" applyAlignment="1">
      <alignment horizontal="center" vertical="center" wrapText="1"/>
    </xf>
    <xf numFmtId="0" fontId="23" fillId="0" borderId="55" xfId="45" applyFont="1" applyBorder="1" applyAlignment="1">
      <alignment horizontal="center" vertical="center" wrapText="1"/>
    </xf>
    <xf numFmtId="0" fontId="24" fillId="0" borderId="36" xfId="45" applyFont="1" applyBorder="1" applyAlignment="1">
      <alignment horizontal="center" vertical="center"/>
    </xf>
    <xf numFmtId="180" fontId="20" fillId="0" borderId="31" xfId="45" applyNumberFormat="1" applyFont="1" applyBorder="1" applyAlignment="1">
      <alignment horizontal="center" vertical="center"/>
    </xf>
    <xf numFmtId="0" fontId="20" fillId="0" borderId="64" xfId="45" applyFont="1" applyBorder="1" applyAlignment="1">
      <alignment horizontal="right" vertical="center"/>
    </xf>
    <xf numFmtId="0" fontId="20" fillId="0" borderId="31" xfId="45" applyFont="1" applyBorder="1" applyAlignment="1">
      <alignment horizontal="right" vertical="center"/>
    </xf>
    <xf numFmtId="0" fontId="23" fillId="0" borderId="65" xfId="45" applyFont="1" applyBorder="1" applyAlignment="1">
      <alignment horizontal="distributed" vertical="center" wrapText="1"/>
    </xf>
    <xf numFmtId="0" fontId="23" fillId="0" borderId="66" xfId="45" applyFont="1" applyBorder="1" applyAlignment="1">
      <alignment horizontal="distributed" vertical="center" wrapText="1"/>
    </xf>
    <xf numFmtId="0" fontId="23" fillId="0" borderId="58" xfId="45" applyFont="1" applyBorder="1" applyAlignment="1">
      <alignment horizontal="distributed" vertical="center" wrapText="1"/>
    </xf>
    <xf numFmtId="0" fontId="26" fillId="0" borderId="74" xfId="0" applyFont="1" applyBorder="1" applyAlignment="1">
      <alignment horizontal="center" vertical="center" wrapText="1"/>
    </xf>
    <xf numFmtId="0" fontId="26" fillId="0" borderId="37" xfId="0" applyFont="1" applyBorder="1" applyAlignment="1">
      <alignment horizontal="center" vertical="center" wrapText="1"/>
    </xf>
    <xf numFmtId="0" fontId="20" fillId="0" borderId="14" xfId="45" applyFont="1" applyBorder="1" applyAlignment="1">
      <alignment horizontal="center" vertical="center"/>
    </xf>
    <xf numFmtId="0" fontId="20" fillId="0" borderId="75" xfId="45" applyFont="1" applyBorder="1" applyAlignment="1">
      <alignment horizontal="center" vertical="center"/>
    </xf>
    <xf numFmtId="0" fontId="24" fillId="0" borderId="43" xfId="45" applyFont="1" applyBorder="1" applyAlignment="1">
      <alignment vertical="center"/>
    </xf>
    <xf numFmtId="0" fontId="0" fillId="0" borderId="62" xfId="0" applyBorder="1" applyAlignment="1">
      <alignment vertical="center"/>
    </xf>
    <xf numFmtId="0" fontId="20" fillId="0" borderId="79" xfId="45" applyFont="1" applyBorder="1" applyAlignment="1">
      <alignment horizontal="center" vertical="center"/>
    </xf>
    <xf numFmtId="0" fontId="20" fillId="0" borderId="80" xfId="45" applyFont="1" applyBorder="1" applyAlignment="1">
      <alignment horizontal="center" vertical="center"/>
    </xf>
    <xf numFmtId="0" fontId="20" fillId="0" borderId="41" xfId="45" applyFont="1" applyBorder="1" applyAlignment="1">
      <alignment horizontal="center" vertical="center"/>
    </xf>
    <xf numFmtId="0" fontId="20" fillId="0" borderId="58" xfId="45" applyFont="1" applyBorder="1" applyAlignment="1">
      <alignment horizontal="center" vertical="center"/>
    </xf>
    <xf numFmtId="4" fontId="20" fillId="24" borderId="59" xfId="34" applyNumberFormat="1" applyFont="1" applyFill="1" applyBorder="1" applyAlignment="1" applyProtection="1">
      <alignment vertical="center"/>
      <protection locked="0"/>
    </xf>
    <xf numFmtId="4" fontId="24" fillId="24" borderId="31" xfId="0" applyNumberFormat="1" applyFont="1" applyFill="1" applyBorder="1" applyProtection="1">
      <protection locked="0"/>
    </xf>
    <xf numFmtId="4" fontId="24" fillId="24" borderId="71" xfId="0" applyNumberFormat="1" applyFont="1" applyFill="1" applyBorder="1" applyProtection="1">
      <protection locked="0"/>
    </xf>
    <xf numFmtId="0" fontId="20" fillId="0" borderId="61" xfId="45" applyFont="1" applyBorder="1" applyAlignment="1">
      <alignment horizontal="center" vertical="center"/>
    </xf>
    <xf numFmtId="0" fontId="20" fillId="0" borderId="72" xfId="45" applyFont="1" applyBorder="1" applyAlignment="1">
      <alignment horizontal="center" vertical="center"/>
    </xf>
    <xf numFmtId="0" fontId="20" fillId="0" borderId="63" xfId="45" applyFont="1" applyBorder="1" applyAlignment="1">
      <alignment horizontal="center" vertical="center"/>
    </xf>
    <xf numFmtId="0" fontId="20" fillId="0" borderId="12" xfId="45" applyFont="1" applyBorder="1" applyAlignment="1">
      <alignment horizontal="center" vertical="center"/>
    </xf>
    <xf numFmtId="0" fontId="20" fillId="0" borderId="55" xfId="45" applyFont="1" applyBorder="1" applyAlignment="1">
      <alignment horizontal="center" vertical="center"/>
    </xf>
    <xf numFmtId="0" fontId="20" fillId="0" borderId="40" xfId="45" applyFont="1" applyBorder="1" applyAlignment="1">
      <alignment horizontal="center" vertical="center"/>
    </xf>
    <xf numFmtId="0" fontId="20" fillId="0" borderId="73" xfId="45" applyFont="1" applyBorder="1" applyAlignment="1">
      <alignment horizontal="center" vertical="center"/>
    </xf>
    <xf numFmtId="0" fontId="20" fillId="0" borderId="63" xfId="45" applyFont="1" applyBorder="1" applyAlignment="1">
      <alignment horizontal="center" vertical="center" wrapText="1"/>
    </xf>
    <xf numFmtId="0" fontId="20" fillId="24" borderId="59" xfId="45" applyFont="1" applyFill="1" applyBorder="1" applyAlignment="1" applyProtection="1">
      <alignment horizontal="center" vertical="center"/>
      <protection locked="0"/>
    </xf>
    <xf numFmtId="0" fontId="20" fillId="24" borderId="60" xfId="45" applyFont="1" applyFill="1" applyBorder="1" applyAlignment="1" applyProtection="1">
      <alignment horizontal="center" vertical="center"/>
      <protection locked="0"/>
    </xf>
    <xf numFmtId="0" fontId="20" fillId="0" borderId="61" xfId="43" applyFont="1" applyBorder="1" applyAlignment="1">
      <alignment horizontal="center" vertical="center"/>
    </xf>
    <xf numFmtId="0" fontId="24" fillId="0" borderId="33" xfId="0" applyFont="1" applyBorder="1"/>
    <xf numFmtId="0" fontId="24" fillId="0" borderId="34" xfId="0" applyFont="1" applyBorder="1"/>
    <xf numFmtId="0" fontId="23" fillId="0" borderId="65" xfId="45" applyFont="1" applyBorder="1" applyAlignment="1">
      <alignment horizontal="center" vertical="center" wrapText="1"/>
    </xf>
    <xf numFmtId="0" fontId="23" fillId="0" borderId="66" xfId="45" applyFont="1" applyBorder="1" applyAlignment="1">
      <alignment horizontal="center" vertical="center" wrapText="1"/>
    </xf>
    <xf numFmtId="0" fontId="23" fillId="0" borderId="58" xfId="45" applyFont="1" applyBorder="1" applyAlignment="1">
      <alignment horizontal="center" vertical="center" wrapText="1"/>
    </xf>
    <xf numFmtId="0" fontId="23" fillId="0" borderId="32" xfId="45" applyFont="1" applyBorder="1" applyAlignment="1">
      <alignment horizontal="distributed" vertical="center" wrapText="1"/>
    </xf>
    <xf numFmtId="0" fontId="23" fillId="0" borderId="0" xfId="45" applyFont="1" applyAlignment="1">
      <alignment horizontal="distributed" vertical="center" wrapText="1"/>
    </xf>
    <xf numFmtId="0" fontId="23" fillId="0" borderId="24" xfId="45" applyFont="1" applyBorder="1" applyAlignment="1">
      <alignment horizontal="distributed" vertical="center" wrapText="1"/>
    </xf>
    <xf numFmtId="0" fontId="20" fillId="0" borderId="35" xfId="45" applyFont="1" applyBorder="1" applyAlignment="1">
      <alignment horizontal="center" vertical="center"/>
    </xf>
    <xf numFmtId="0" fontId="20" fillId="24" borderId="67" xfId="45" applyFont="1" applyFill="1" applyBorder="1" applyAlignment="1" applyProtection="1">
      <alignment horizontal="center" vertical="center"/>
      <protection locked="0"/>
    </xf>
    <xf numFmtId="0" fontId="20" fillId="24" borderId="68" xfId="45" applyFont="1" applyFill="1" applyBorder="1" applyAlignment="1" applyProtection="1">
      <alignment horizontal="center" vertical="center"/>
      <protection locked="0"/>
    </xf>
    <xf numFmtId="4" fontId="20" fillId="24" borderId="67" xfId="34" applyNumberFormat="1" applyFont="1" applyFill="1" applyBorder="1" applyAlignment="1" applyProtection="1">
      <alignment vertical="center"/>
      <protection locked="0"/>
    </xf>
    <xf numFmtId="4" fontId="24" fillId="24" borderId="69" xfId="0" applyNumberFormat="1" applyFont="1" applyFill="1" applyBorder="1" applyProtection="1">
      <protection locked="0"/>
    </xf>
    <xf numFmtId="4" fontId="24" fillId="24" borderId="70" xfId="0" applyNumberFormat="1" applyFont="1" applyFill="1" applyBorder="1" applyProtection="1">
      <protection locked="0"/>
    </xf>
    <xf numFmtId="177" fontId="31" fillId="25" borderId="36" xfId="45" applyNumberFormat="1" applyFont="1" applyFill="1" applyBorder="1" applyAlignment="1">
      <alignment horizontal="center" vertical="center"/>
    </xf>
    <xf numFmtId="0" fontId="28" fillId="0" borderId="35" xfId="45" applyFont="1" applyBorder="1" applyAlignment="1">
      <alignment vertical="center" wrapText="1"/>
    </xf>
    <xf numFmtId="0" fontId="28" fillId="0" borderId="10" xfId="45" applyFont="1" applyBorder="1" applyAlignment="1">
      <alignment vertical="center" wrapText="1"/>
    </xf>
    <xf numFmtId="0" fontId="28" fillId="0" borderId="11" xfId="45" applyFont="1" applyBorder="1" applyAlignment="1">
      <alignment vertical="center" wrapText="1"/>
    </xf>
    <xf numFmtId="0" fontId="28" fillId="0" borderId="12" xfId="45" applyFont="1" applyBorder="1" applyAlignment="1">
      <alignment vertical="center" wrapText="1"/>
    </xf>
    <xf numFmtId="0" fontId="28" fillId="0" borderId="0" xfId="45" applyFont="1" applyAlignment="1">
      <alignment vertical="center" wrapText="1"/>
    </xf>
    <xf numFmtId="0" fontId="28" fillId="0" borderId="13" xfId="45" applyFont="1" applyBorder="1" applyAlignment="1">
      <alignment vertical="center" wrapText="1"/>
    </xf>
    <xf numFmtId="0" fontId="6" fillId="0" borderId="55" xfId="0" applyFont="1" applyBorder="1" applyAlignment="1">
      <alignment vertical="center"/>
    </xf>
    <xf numFmtId="0" fontId="6" fillId="0" borderId="24" xfId="0" applyFont="1" applyBorder="1" applyAlignment="1">
      <alignment vertical="center"/>
    </xf>
    <xf numFmtId="0" fontId="6" fillId="0" borderId="56" xfId="0" applyFont="1" applyBorder="1" applyAlignment="1">
      <alignment vertical="center"/>
    </xf>
    <xf numFmtId="0" fontId="6" fillId="0" borderId="62" xfId="0" applyFont="1" applyBorder="1" applyAlignment="1">
      <alignment vertical="center"/>
    </xf>
    <xf numFmtId="0" fontId="23" fillId="0" borderId="76" xfId="45" applyFont="1" applyBorder="1" applyAlignment="1">
      <alignment horizontal="center" vertical="center" wrapText="1"/>
    </xf>
    <xf numFmtId="0" fontId="23" fillId="0" borderId="77" xfId="45" applyFont="1" applyBorder="1" applyAlignment="1">
      <alignment horizontal="center" vertical="center" wrapText="1"/>
    </xf>
    <xf numFmtId="0" fontId="23" fillId="0" borderId="78" xfId="45" applyFont="1" applyBorder="1" applyAlignment="1">
      <alignment horizontal="center" vertical="center" wrapText="1"/>
    </xf>
    <xf numFmtId="0" fontId="23" fillId="0" borderId="63" xfId="45" applyFont="1" applyBorder="1" applyAlignment="1">
      <alignment horizontal="center" vertical="center" wrapText="1" shrinkToFit="1"/>
    </xf>
    <xf numFmtId="0" fontId="23" fillId="0" borderId="12" xfId="45" applyFont="1" applyBorder="1" applyAlignment="1">
      <alignment horizontal="center" vertical="center" wrapText="1" shrinkToFit="1"/>
    </xf>
    <xf numFmtId="0" fontId="23" fillId="0" borderId="55" xfId="45" applyFont="1" applyBorder="1" applyAlignment="1">
      <alignment horizontal="center" vertical="center" wrapText="1" shrinkToFit="1"/>
    </xf>
    <xf numFmtId="56" fontId="31" fillId="25" borderId="36" xfId="45" applyNumberFormat="1" applyFont="1" applyFill="1" applyBorder="1" applyAlignment="1">
      <alignment horizontal="center" vertical="center"/>
    </xf>
    <xf numFmtId="0" fontId="31" fillId="25" borderId="36" xfId="45" applyFont="1" applyFill="1" applyBorder="1" applyAlignment="1">
      <alignment horizontal="center" vertical="center"/>
    </xf>
    <xf numFmtId="0" fontId="27" fillId="24" borderId="36" xfId="0" applyFont="1" applyFill="1" applyBorder="1" applyAlignment="1">
      <alignment horizontal="left" vertical="center" shrinkToFit="1"/>
    </xf>
    <xf numFmtId="0" fontId="27" fillId="24" borderId="43" xfId="0" applyFont="1" applyFill="1" applyBorder="1" applyAlignment="1">
      <alignment horizontal="left" vertical="center" shrinkToFit="1"/>
    </xf>
    <xf numFmtId="0" fontId="27" fillId="24" borderId="49" xfId="0" applyFont="1" applyFill="1" applyBorder="1" applyAlignment="1">
      <alignment horizontal="left" vertical="center" shrinkToFit="1"/>
    </xf>
    <xf numFmtId="0" fontId="27" fillId="24" borderId="62" xfId="0" applyFont="1" applyFill="1" applyBorder="1" applyAlignment="1">
      <alignment horizontal="left" vertical="center" shrinkToFit="1"/>
    </xf>
    <xf numFmtId="181" fontId="20" fillId="0" borderId="51" xfId="34" applyNumberFormat="1" applyFont="1" applyFill="1" applyBorder="1" applyAlignment="1" applyProtection="1">
      <alignment vertical="center" shrinkToFit="1"/>
      <protection hidden="1"/>
    </xf>
    <xf numFmtId="181" fontId="20" fillId="0" borderId="47" xfId="34" applyNumberFormat="1" applyFont="1" applyFill="1" applyBorder="1" applyAlignment="1" applyProtection="1">
      <alignment vertical="center" shrinkToFit="1"/>
      <protection hidden="1"/>
    </xf>
    <xf numFmtId="38" fontId="20" fillId="0" borderId="17" xfId="34" applyFont="1" applyFill="1" applyBorder="1" applyAlignment="1" applyProtection="1">
      <alignment horizontal="center" vertical="center" shrinkToFit="1"/>
      <protection hidden="1"/>
    </xf>
    <xf numFmtId="0" fontId="26" fillId="24" borderId="37" xfId="34" applyNumberFormat="1" applyFont="1" applyFill="1" applyBorder="1" applyAlignment="1" applyProtection="1">
      <alignment vertical="center" wrapText="1"/>
      <protection locked="0"/>
    </xf>
    <xf numFmtId="178" fontId="20" fillId="24" borderId="37" xfId="28" applyNumberFormat="1" applyFont="1" applyFill="1" applyBorder="1" applyAlignment="1" applyProtection="1">
      <alignment vertical="center" shrinkToFit="1"/>
      <protection locked="0"/>
    </xf>
    <xf numFmtId="0" fontId="26" fillId="24" borderId="38" xfId="34" applyNumberFormat="1" applyFont="1" applyFill="1" applyBorder="1" applyAlignment="1" applyProtection="1">
      <alignment vertical="center" wrapText="1"/>
      <protection locked="0"/>
    </xf>
    <xf numFmtId="178" fontId="20" fillId="24" borderId="38" xfId="28" applyNumberFormat="1" applyFont="1" applyFill="1" applyBorder="1" applyAlignment="1" applyProtection="1">
      <alignment vertical="center" shrinkToFit="1"/>
      <protection locked="0"/>
    </xf>
    <xf numFmtId="179" fontId="20" fillId="0" borderId="39" xfId="45" applyNumberFormat="1" applyFont="1" applyBorder="1" applyAlignment="1" applyProtection="1">
      <alignment horizontal="center" vertical="center" shrinkToFit="1"/>
      <protection locked="0"/>
    </xf>
    <xf numFmtId="3" fontId="20" fillId="0" borderId="39" xfId="34" applyNumberFormat="1" applyFont="1" applyFill="1" applyBorder="1" applyAlignment="1" applyProtection="1">
      <alignment horizontal="center" vertical="center" shrinkToFit="1"/>
      <protection locked="0"/>
    </xf>
    <xf numFmtId="0" fontId="20" fillId="0" borderId="64" xfId="45" applyFont="1" applyBorder="1" applyAlignment="1" applyProtection="1">
      <alignment horizontal="right" vertical="center"/>
      <protection hidden="1"/>
    </xf>
    <xf numFmtId="0" fontId="20" fillId="0" borderId="31" xfId="45" applyFont="1" applyBorder="1" applyAlignment="1" applyProtection="1">
      <alignment horizontal="right" vertical="center"/>
      <protection hidden="1"/>
    </xf>
    <xf numFmtId="180" fontId="20" fillId="0" borderId="31" xfId="45" applyNumberFormat="1" applyFont="1" applyBorder="1" applyAlignment="1" applyProtection="1">
      <alignment horizontal="center" vertical="center"/>
      <protection hidden="1"/>
    </xf>
    <xf numFmtId="0" fontId="20" fillId="0" borderId="31" xfId="45" applyFont="1" applyBorder="1" applyAlignment="1" applyProtection="1">
      <alignment horizontal="center" vertical="center"/>
      <protection hidden="1"/>
    </xf>
    <xf numFmtId="0" fontId="20" fillId="0" borderId="31" xfId="45" applyFont="1" applyBorder="1" applyAlignment="1" applyProtection="1">
      <alignment horizontal="left" vertical="center"/>
      <protection hidden="1"/>
    </xf>
    <xf numFmtId="0" fontId="20" fillId="0" borderId="32" xfId="45" applyFont="1" applyBorder="1" applyAlignment="1" applyProtection="1">
      <alignment horizontal="left" vertical="center"/>
      <protection hidden="1"/>
    </xf>
    <xf numFmtId="0" fontId="20" fillId="0" borderId="32" xfId="45" applyFont="1" applyBorder="1" applyAlignment="1" applyProtection="1">
      <alignment horizontal="center" vertical="center"/>
      <protection hidden="1"/>
    </xf>
    <xf numFmtId="0" fontId="26" fillId="0" borderId="33" xfId="45" applyFont="1" applyBorder="1" applyAlignment="1" applyProtection="1">
      <alignment horizontal="left" vertical="center" shrinkToFit="1"/>
      <protection hidden="1"/>
    </xf>
    <xf numFmtId="0" fontId="20" fillId="0" borderId="17" xfId="45" applyFont="1" applyBorder="1" applyAlignment="1" applyProtection="1">
      <alignment vertical="center" shrinkToFit="1"/>
      <protection locked="0"/>
    </xf>
    <xf numFmtId="0" fontId="20" fillId="0" borderId="18" xfId="45" applyFont="1" applyBorder="1" applyAlignment="1" applyProtection="1">
      <alignment vertical="center" shrinkToFit="1"/>
      <protection locked="0"/>
    </xf>
    <xf numFmtId="0" fontId="20" fillId="0" borderId="19" xfId="45" applyFont="1" applyBorder="1" applyAlignment="1" applyProtection="1">
      <alignment horizontal="center" vertical="center" shrinkToFit="1"/>
      <protection locked="0"/>
    </xf>
    <xf numFmtId="0" fontId="20" fillId="0" borderId="20" xfId="45" applyFont="1" applyBorder="1" applyAlignment="1" applyProtection="1">
      <alignment horizontal="center" vertical="center" shrinkToFit="1"/>
      <protection locked="0"/>
    </xf>
    <xf numFmtId="0" fontId="20" fillId="0" borderId="21" xfId="45" applyFont="1" applyBorder="1" applyAlignment="1" applyProtection="1">
      <alignment horizontal="center" vertical="center" shrinkToFit="1"/>
      <protection locked="0"/>
    </xf>
    <xf numFmtId="38" fontId="20" fillId="0" borderId="22" xfId="34" applyFont="1" applyFill="1" applyBorder="1" applyAlignment="1" applyProtection="1">
      <alignment horizontal="center" vertical="center" shrinkToFit="1"/>
      <protection locked="0"/>
    </xf>
    <xf numFmtId="38" fontId="20" fillId="0" borderId="19" xfId="34" applyFont="1" applyFill="1" applyBorder="1" applyAlignment="1" applyProtection="1">
      <alignment horizontal="center" vertical="center" shrinkToFit="1"/>
      <protection locked="0"/>
    </xf>
    <xf numFmtId="38" fontId="20" fillId="0" borderId="20" xfId="34" applyFont="1" applyFill="1" applyBorder="1" applyAlignment="1" applyProtection="1">
      <alignment horizontal="center" vertical="center" shrinkToFit="1"/>
      <protection locked="0"/>
    </xf>
    <xf numFmtId="0" fontId="30" fillId="25" borderId="43" xfId="45" applyFont="1" applyFill="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182" fontId="31" fillId="25" borderId="36" xfId="45" applyNumberFormat="1" applyFont="1" applyFill="1" applyBorder="1" applyAlignment="1" applyProtection="1">
      <alignment horizontal="center" vertical="center"/>
      <protection locked="0"/>
    </xf>
    <xf numFmtId="177" fontId="31" fillId="25" borderId="36" xfId="45" applyNumberFormat="1" applyFont="1" applyFill="1" applyBorder="1" applyAlignment="1" applyProtection="1">
      <alignment horizontal="center" vertical="center"/>
      <protection locked="0"/>
    </xf>
    <xf numFmtId="38" fontId="22" fillId="0" borderId="36" xfId="34" applyFont="1" applyFill="1" applyBorder="1" applyAlignment="1" applyProtection="1">
      <alignment horizontal="right" vertical="center"/>
      <protection hidden="1"/>
    </xf>
    <xf numFmtId="0" fontId="27" fillId="24" borderId="43" xfId="0" applyFont="1" applyFill="1" applyBorder="1" applyAlignment="1" applyProtection="1">
      <alignment horizontal="center" vertical="center" shrinkToFit="1"/>
      <protection locked="0"/>
    </xf>
    <xf numFmtId="0" fontId="27" fillId="24" borderId="49" xfId="0" applyFont="1" applyFill="1" applyBorder="1" applyAlignment="1" applyProtection="1">
      <alignment horizontal="center" vertical="center" shrinkToFit="1"/>
      <protection locked="0"/>
    </xf>
    <xf numFmtId="0" fontId="27" fillId="24" borderId="62" xfId="0" applyFont="1" applyFill="1" applyBorder="1" applyAlignment="1" applyProtection="1">
      <alignment horizontal="center" vertical="center"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170125地球温暖化対策計画書(山内修正案）" xfId="43" xr:uid="{00000000-0005-0000-0000-00002B000000}"/>
    <cellStyle name="標準_170125地球温暖化対策計画書(山内修正案）_180502 pp排出状況報告書(1)" xfId="44" xr:uid="{00000000-0005-0000-0000-00002C000000}"/>
    <cellStyle name="標準_170125地球温暖化対策計画書(山内修正案）_添付書類（概況確認書）"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CF175"/>
  <sheetViews>
    <sheetView showGridLines="0" showZeros="0" tabSelected="1" view="pageBreakPreview" zoomScale="70" zoomScaleNormal="100" zoomScaleSheetLayoutView="70" workbookViewId="0">
      <pane xSplit="14" ySplit="11" topLeftCell="O12" activePane="bottomRight" state="frozen"/>
      <selection pane="topRight" activeCell="O1" sqref="O1"/>
      <selection pane="bottomLeft" activeCell="A12" sqref="A12"/>
      <selection pane="bottomRight" activeCell="R47" sqref="R47"/>
    </sheetView>
  </sheetViews>
  <sheetFormatPr defaultColWidth="0" defaultRowHeight="13" zeroHeight="1" x14ac:dyDescent="0.2"/>
  <cols>
    <col min="1" max="1" width="2.08984375" style="1" customWidth="1"/>
    <col min="2" max="2" width="0.6328125" style="1" customWidth="1"/>
    <col min="3" max="3" width="2.08984375" style="1" customWidth="1"/>
    <col min="4" max="4" width="7" style="1" customWidth="1"/>
    <col min="5" max="6" width="20.08984375" style="1" customWidth="1"/>
    <col min="7" max="7" width="7.36328125" style="1" customWidth="1"/>
    <col min="8" max="8" width="5" style="1" customWidth="1"/>
    <col min="9" max="9" width="12.08984375" style="1" customWidth="1"/>
    <col min="10" max="10" width="5" style="1" customWidth="1"/>
    <col min="11" max="12" width="8.26953125" style="1" customWidth="1"/>
    <col min="13" max="14" width="4.26953125" style="3" customWidth="1"/>
    <col min="15" max="25" width="6.26953125" style="1" customWidth="1"/>
    <col min="26" max="27" width="6.08984375" style="1" customWidth="1"/>
    <col min="28" max="30" width="9" style="1" customWidth="1"/>
    <col min="31" max="31" width="2.08984375" style="1" customWidth="1"/>
    <col min="32" max="32" width="0.6328125" style="1" customWidth="1"/>
    <col min="33" max="33" width="2.36328125" style="1" customWidth="1"/>
    <col min="34" max="34" width="4.6328125" style="1" hidden="1" customWidth="1"/>
    <col min="35" max="35" width="19" style="1" hidden="1" customWidth="1"/>
    <col min="36" max="36" width="14.26953125" style="1" hidden="1" customWidth="1"/>
    <col min="37" max="37" width="29.6328125" style="1" hidden="1" customWidth="1"/>
    <col min="38" max="39" width="23.90625" style="1" hidden="1" customWidth="1"/>
    <col min="40" max="40" width="29.6328125" style="1" hidden="1" customWidth="1"/>
    <col min="41" max="41" width="29.6328125" style="4" hidden="1" customWidth="1"/>
    <col min="42" max="45" width="29.6328125" style="1" hidden="1" customWidth="1"/>
    <col min="46" max="46" width="12.26953125" style="1" hidden="1" customWidth="1"/>
    <col min="47" max="47" width="16.08984375" style="1" hidden="1" customWidth="1"/>
    <col min="48" max="48" width="18" style="1" hidden="1" customWidth="1"/>
    <col min="49" max="49" width="16.08984375" style="1" hidden="1" customWidth="1"/>
    <col min="50" max="50" width="20" style="1" hidden="1" customWidth="1"/>
    <col min="51" max="53" width="6.7265625" style="1" hidden="1" customWidth="1"/>
    <col min="54" max="55" width="12.26953125" style="1" hidden="1" customWidth="1"/>
    <col min="56" max="56" width="14.08984375" style="1" hidden="1" customWidth="1"/>
    <col min="57" max="58" width="8.453125" style="1" hidden="1" customWidth="1"/>
    <col min="59" max="59" width="11.26953125" style="1" hidden="1" customWidth="1"/>
    <col min="60" max="60" width="10.26953125" style="1" hidden="1" customWidth="1"/>
    <col min="61" max="62" width="13.08984375" style="1" hidden="1" customWidth="1"/>
    <col min="63" max="63" width="10.26953125" style="1" hidden="1" customWidth="1"/>
    <col min="64" max="64" width="16.08984375" style="1" hidden="1" customWidth="1"/>
    <col min="65" max="66" width="5" style="1" hidden="1" customWidth="1"/>
    <col min="67" max="68" width="28.7265625" style="1" hidden="1" customWidth="1"/>
    <col min="69" max="69" width="29.6328125" style="1" hidden="1" customWidth="1"/>
    <col min="70" max="70" width="20" style="1" hidden="1" customWidth="1"/>
    <col min="71" max="71" width="21.90625" style="1" hidden="1" customWidth="1"/>
    <col min="72" max="72" width="8.984375E-2" style="1" hidden="1" customWidth="1"/>
    <col min="73" max="73" width="18.453125" style="1" hidden="1" customWidth="1"/>
    <col min="74" max="76" width="27.6328125" style="1" hidden="1" customWidth="1"/>
    <col min="77" max="79" width="26.08984375" style="1" hidden="1" customWidth="1"/>
    <col min="80" max="80" width="22.26953125" style="1" hidden="1" customWidth="1"/>
    <col min="81" max="81" width="25.36328125" style="1" hidden="1" customWidth="1"/>
    <col min="82" max="82" width="14" style="1" hidden="1" customWidth="1"/>
    <col min="83" max="84" width="15.453125" style="1" hidden="1" customWidth="1"/>
    <col min="85" max="16384" width="9" style="1" hidden="1"/>
  </cols>
  <sheetData>
    <row r="1" spans="1:65" ht="12" customHeight="1" x14ac:dyDescent="0.2">
      <c r="A1" s="1" t="s">
        <v>89</v>
      </c>
    </row>
    <row r="2" spans="1:65" ht="3.75" customHeight="1" x14ac:dyDescent="0.2">
      <c r="B2" s="50"/>
      <c r="C2" s="51"/>
      <c r="D2" s="5"/>
      <c r="E2" s="5"/>
      <c r="F2" s="5"/>
      <c r="G2" s="5"/>
      <c r="H2" s="5"/>
      <c r="I2" s="5"/>
      <c r="J2" s="5"/>
      <c r="K2" s="5"/>
      <c r="L2" s="5"/>
      <c r="M2" s="6"/>
      <c r="N2" s="6"/>
      <c r="O2" s="5"/>
      <c r="P2" s="5"/>
      <c r="Q2" s="5"/>
      <c r="R2" s="5"/>
      <c r="S2" s="5"/>
      <c r="T2" s="5"/>
      <c r="U2" s="5"/>
      <c r="V2" s="5"/>
      <c r="W2" s="5"/>
      <c r="X2" s="5"/>
      <c r="Y2" s="5"/>
      <c r="Z2" s="5"/>
      <c r="AA2" s="5"/>
      <c r="AB2" s="5"/>
      <c r="AC2" s="5"/>
      <c r="AD2" s="5"/>
      <c r="AE2" s="5"/>
      <c r="AF2" s="7"/>
    </row>
    <row r="3" spans="1:65" ht="19.5" customHeight="1" x14ac:dyDescent="0.2">
      <c r="B3" s="38"/>
      <c r="C3" s="2"/>
      <c r="AF3" s="12"/>
      <c r="AG3" s="8"/>
    </row>
    <row r="4" spans="1:65" ht="19.5" customHeight="1" thickBot="1" x14ac:dyDescent="0.25">
      <c r="B4" s="38"/>
      <c r="C4" s="115" t="s">
        <v>46</v>
      </c>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92"/>
      <c r="AG4" s="58"/>
    </row>
    <row r="5" spans="1:65" ht="19.5" customHeight="1" x14ac:dyDescent="0.2">
      <c r="B5" s="38"/>
      <c r="C5" s="54"/>
      <c r="D5" s="134" t="s">
        <v>47</v>
      </c>
      <c r="E5" s="135"/>
      <c r="F5" s="216"/>
      <c r="G5" s="217"/>
      <c r="H5" s="217"/>
      <c r="I5" s="218"/>
      <c r="J5" s="90"/>
      <c r="K5" s="54"/>
      <c r="L5" s="54"/>
      <c r="M5" s="54"/>
      <c r="N5" s="55"/>
      <c r="O5" s="55"/>
      <c r="P5" s="54"/>
      <c r="Q5" s="54"/>
      <c r="R5" s="54"/>
      <c r="S5" s="54"/>
      <c r="T5" s="54"/>
      <c r="U5" s="54"/>
      <c r="Z5" s="123" t="s">
        <v>48</v>
      </c>
      <c r="AA5" s="123"/>
      <c r="AB5" s="123"/>
      <c r="AC5" s="219"/>
      <c r="AD5" s="219"/>
      <c r="AF5" s="12"/>
      <c r="AG5" s="8"/>
      <c r="AI5" s="36"/>
      <c r="AJ5" s="4"/>
      <c r="AK5" s="36"/>
      <c r="AO5" s="1"/>
    </row>
    <row r="6" spans="1:65" ht="19.5" customHeight="1" x14ac:dyDescent="0.2">
      <c r="B6" s="38"/>
      <c r="C6" s="54"/>
      <c r="D6" s="134" t="s">
        <v>90</v>
      </c>
      <c r="E6" s="178"/>
      <c r="F6" s="216"/>
      <c r="G6" s="217"/>
      <c r="H6" s="217"/>
      <c r="I6" s="218"/>
      <c r="J6" s="91"/>
      <c r="K6" s="54"/>
      <c r="L6" s="54"/>
      <c r="M6" s="54"/>
      <c r="N6" s="55"/>
      <c r="O6" s="55"/>
      <c r="P6" s="54"/>
      <c r="Q6" s="54"/>
      <c r="R6" s="54"/>
      <c r="S6" s="54"/>
      <c r="T6" s="54"/>
      <c r="U6" s="54"/>
      <c r="Z6" s="123" t="s">
        <v>49</v>
      </c>
      <c r="AA6" s="123"/>
      <c r="AB6" s="123"/>
      <c r="AC6" s="220"/>
      <c r="AD6" s="220"/>
      <c r="AF6" s="12"/>
      <c r="AG6" s="8"/>
      <c r="AI6" s="17" t="s">
        <v>28</v>
      </c>
      <c r="AJ6" s="4"/>
      <c r="AK6" s="34" t="s">
        <v>91</v>
      </c>
      <c r="AO6" s="1"/>
    </row>
    <row r="7" spans="1:65" ht="19.5" customHeight="1" thickBot="1" x14ac:dyDescent="0.25">
      <c r="B7" s="38"/>
      <c r="C7" s="54"/>
      <c r="D7" s="134" t="s">
        <v>50</v>
      </c>
      <c r="E7" s="135"/>
      <c r="F7" s="216"/>
      <c r="G7" s="217"/>
      <c r="H7" s="217"/>
      <c r="I7" s="218"/>
      <c r="J7" s="91"/>
      <c r="K7" s="54"/>
      <c r="L7" s="54"/>
      <c r="M7" s="54"/>
      <c r="N7" s="55"/>
      <c r="O7" s="55"/>
      <c r="P7" s="54"/>
      <c r="Q7" s="54"/>
      <c r="R7" s="54"/>
      <c r="S7" s="54"/>
      <c r="T7" s="54"/>
      <c r="U7" s="54"/>
      <c r="V7" s="54"/>
      <c r="W7" s="54"/>
      <c r="X7" s="54"/>
      <c r="Y7" s="54"/>
      <c r="Z7" s="54"/>
      <c r="AA7" s="54"/>
      <c r="AB7" s="54"/>
      <c r="AC7" s="54"/>
      <c r="AD7" s="54"/>
      <c r="AE7" s="54"/>
      <c r="AF7" s="92"/>
      <c r="AG7" s="58"/>
      <c r="AI7" s="52" t="s">
        <v>29</v>
      </c>
      <c r="AK7" s="34" t="s">
        <v>141</v>
      </c>
      <c r="AO7" s="1"/>
    </row>
    <row r="8" spans="1:65" ht="18" customHeight="1" thickBot="1" x14ac:dyDescent="0.25">
      <c r="B8" s="8"/>
      <c r="F8" s="3"/>
      <c r="G8" s="9"/>
      <c r="H8" s="9"/>
      <c r="I8" s="9"/>
      <c r="J8" s="9"/>
      <c r="K8" s="9"/>
      <c r="L8" s="9"/>
      <c r="M8" s="9"/>
      <c r="N8" s="9"/>
      <c r="O8" s="9"/>
      <c r="P8" s="9"/>
      <c r="Q8" s="9"/>
      <c r="R8" s="9"/>
      <c r="S8" s="9"/>
      <c r="T8" s="9"/>
      <c r="X8" s="9"/>
      <c r="Y8" s="10"/>
      <c r="Z8" s="10"/>
      <c r="AA8" s="10"/>
      <c r="AB8" s="10"/>
      <c r="AC8" s="11"/>
      <c r="AD8" s="3"/>
      <c r="AE8" s="3"/>
      <c r="AF8" s="12"/>
      <c r="AI8" s="53"/>
      <c r="AK8" s="34" t="s">
        <v>142</v>
      </c>
      <c r="AO8" s="1"/>
    </row>
    <row r="9" spans="1:65" ht="19.5" thickBot="1" x14ac:dyDescent="0.25">
      <c r="B9" s="8"/>
      <c r="D9" s="179" t="s">
        <v>13</v>
      </c>
      <c r="E9" s="159" t="s">
        <v>14</v>
      </c>
      <c r="F9" s="127" t="s">
        <v>15</v>
      </c>
      <c r="G9" s="120" t="s">
        <v>16</v>
      </c>
      <c r="H9" s="120" t="s">
        <v>17</v>
      </c>
      <c r="I9" s="120" t="s">
        <v>18</v>
      </c>
      <c r="J9" s="182" t="s">
        <v>19</v>
      </c>
      <c r="K9" s="156" t="s">
        <v>20</v>
      </c>
      <c r="L9" s="156" t="s">
        <v>140</v>
      </c>
      <c r="M9" s="145" t="s">
        <v>21</v>
      </c>
      <c r="N9" s="150" t="s">
        <v>22</v>
      </c>
      <c r="O9" s="200" t="s">
        <v>23</v>
      </c>
      <c r="P9" s="201"/>
      <c r="Q9" s="202" t="str">
        <f>IF(F7="","",DATE(F7,4,1))</f>
        <v/>
      </c>
      <c r="R9" s="202"/>
      <c r="S9" s="202"/>
      <c r="T9" s="202"/>
      <c r="U9" s="203" t="s">
        <v>24</v>
      </c>
      <c r="V9" s="202" t="str">
        <f>IF(F7="","",DATE(F7+1,3,31))</f>
        <v/>
      </c>
      <c r="W9" s="202"/>
      <c r="X9" s="202"/>
      <c r="Y9" s="202"/>
      <c r="Z9" s="204" t="s">
        <v>25</v>
      </c>
      <c r="AA9" s="205"/>
      <c r="AB9" s="206"/>
      <c r="AC9" s="207"/>
      <c r="AD9" s="98" t="s">
        <v>88</v>
      </c>
      <c r="AE9" s="31"/>
      <c r="AF9" s="12"/>
      <c r="AG9" s="13"/>
      <c r="AH9" s="13"/>
      <c r="AI9" s="34" t="s">
        <v>30</v>
      </c>
      <c r="AJ9" s="19"/>
      <c r="AK9" s="34" t="s">
        <v>11</v>
      </c>
      <c r="AO9" s="1"/>
    </row>
    <row r="10" spans="1:65" ht="20.149999999999999" customHeight="1" thickBot="1" x14ac:dyDescent="0.25">
      <c r="B10" s="8"/>
      <c r="D10" s="180"/>
      <c r="E10" s="160"/>
      <c r="F10" s="128"/>
      <c r="G10" s="121"/>
      <c r="H10" s="121"/>
      <c r="I10" s="121"/>
      <c r="J10" s="183"/>
      <c r="K10" s="157"/>
      <c r="L10" s="157"/>
      <c r="M10" s="146"/>
      <c r="N10" s="146"/>
      <c r="O10" s="148" t="s">
        <v>26</v>
      </c>
      <c r="P10" s="138" t="s">
        <v>0</v>
      </c>
      <c r="Q10" s="138" t="s">
        <v>1</v>
      </c>
      <c r="R10" s="138" t="s">
        <v>2</v>
      </c>
      <c r="S10" s="138" t="s">
        <v>3</v>
      </c>
      <c r="T10" s="138" t="s">
        <v>4</v>
      </c>
      <c r="U10" s="138" t="s">
        <v>5</v>
      </c>
      <c r="V10" s="138" t="s">
        <v>6</v>
      </c>
      <c r="W10" s="138" t="s">
        <v>7</v>
      </c>
      <c r="X10" s="138" t="s">
        <v>8</v>
      </c>
      <c r="Y10" s="138" t="s">
        <v>9</v>
      </c>
      <c r="Z10" s="162" t="s">
        <v>10</v>
      </c>
      <c r="AA10" s="136" t="s">
        <v>163</v>
      </c>
      <c r="AB10" s="132" t="s">
        <v>27</v>
      </c>
      <c r="AC10" s="130" t="s">
        <v>52</v>
      </c>
      <c r="AD10" s="130" t="s">
        <v>53</v>
      </c>
      <c r="AE10" s="33"/>
      <c r="AF10" s="12"/>
      <c r="AG10" s="13"/>
      <c r="AH10" s="13"/>
      <c r="AI10" s="37" t="s">
        <v>31</v>
      </c>
      <c r="AJ10" s="19"/>
      <c r="AK10" s="35" t="s">
        <v>92</v>
      </c>
      <c r="AO10" s="1"/>
    </row>
    <row r="11" spans="1:65" ht="18" customHeight="1" x14ac:dyDescent="0.2">
      <c r="B11" s="8"/>
      <c r="D11" s="181"/>
      <c r="E11" s="161"/>
      <c r="F11" s="129"/>
      <c r="G11" s="122"/>
      <c r="H11" s="122"/>
      <c r="I11" s="122"/>
      <c r="J11" s="184"/>
      <c r="K11" s="158"/>
      <c r="L11" s="158"/>
      <c r="M11" s="147"/>
      <c r="N11" s="147"/>
      <c r="O11" s="149"/>
      <c r="P11" s="139"/>
      <c r="Q11" s="139"/>
      <c r="R11" s="139"/>
      <c r="S11" s="139"/>
      <c r="T11" s="139"/>
      <c r="U11" s="139"/>
      <c r="V11" s="139"/>
      <c r="W11" s="139"/>
      <c r="X11" s="139"/>
      <c r="Y11" s="139"/>
      <c r="Z11" s="147"/>
      <c r="AA11" s="137"/>
      <c r="AB11" s="133"/>
      <c r="AC11" s="131"/>
      <c r="AD11" s="131"/>
      <c r="AE11" s="45"/>
      <c r="AF11" s="12"/>
      <c r="AG11" s="13"/>
      <c r="AH11" s="13"/>
      <c r="AI11" s="36"/>
      <c r="AJ11" s="19"/>
      <c r="AK11" s="34" t="s">
        <v>93</v>
      </c>
      <c r="AO11" s="1"/>
    </row>
    <row r="12" spans="1:65" s="16" customFormat="1" ht="19.5" customHeight="1" x14ac:dyDescent="0.2">
      <c r="B12" s="14"/>
      <c r="D12" s="75"/>
      <c r="E12" s="76"/>
      <c r="F12" s="77"/>
      <c r="G12" s="77"/>
      <c r="H12" s="78"/>
      <c r="I12" s="78"/>
      <c r="J12" s="78"/>
      <c r="K12" s="79"/>
      <c r="L12" s="103"/>
      <c r="M12" s="80"/>
      <c r="N12" s="81"/>
      <c r="O12" s="64"/>
      <c r="P12" s="65"/>
      <c r="Q12" s="65"/>
      <c r="R12" s="65"/>
      <c r="S12" s="65"/>
      <c r="T12" s="65"/>
      <c r="U12" s="65"/>
      <c r="V12" s="65"/>
      <c r="W12" s="65"/>
      <c r="X12" s="65"/>
      <c r="Y12" s="65"/>
      <c r="Z12" s="66"/>
      <c r="AA12" s="112"/>
      <c r="AB12" s="191">
        <f>SUM(O12:Z12)</f>
        <v>0</v>
      </c>
      <c r="AC12" s="194"/>
      <c r="AD12" s="195"/>
      <c r="AE12" s="46"/>
      <c r="AF12" s="15"/>
      <c r="AI12" s="34" t="s">
        <v>33</v>
      </c>
      <c r="AJ12" s="18"/>
      <c r="AK12" s="34" t="s">
        <v>94</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row>
    <row r="13" spans="1:65" s="16" customFormat="1" ht="19.5" customHeight="1" thickBot="1" x14ac:dyDescent="0.25">
      <c r="B13" s="14"/>
      <c r="D13" s="75"/>
      <c r="E13" s="76"/>
      <c r="F13" s="77"/>
      <c r="G13" s="77"/>
      <c r="H13" s="78"/>
      <c r="I13" s="78"/>
      <c r="J13" s="78"/>
      <c r="K13" s="79"/>
      <c r="L13" s="103"/>
      <c r="M13" s="80"/>
      <c r="N13" s="81"/>
      <c r="O13" s="64"/>
      <c r="P13" s="65"/>
      <c r="Q13" s="65"/>
      <c r="R13" s="65"/>
      <c r="S13" s="65"/>
      <c r="T13" s="65"/>
      <c r="U13" s="65"/>
      <c r="V13" s="65"/>
      <c r="W13" s="65"/>
      <c r="X13" s="65"/>
      <c r="Y13" s="65"/>
      <c r="Z13" s="66"/>
      <c r="AA13" s="112"/>
      <c r="AB13" s="191">
        <f t="shared" ref="AB13:AB37" si="0">SUM(O13:Z13)</f>
        <v>0</v>
      </c>
      <c r="AC13" s="194"/>
      <c r="AD13" s="195"/>
      <c r="AE13" s="46"/>
      <c r="AF13" s="15"/>
      <c r="AI13" s="37" t="s">
        <v>34</v>
      </c>
      <c r="AJ13" s="18"/>
      <c r="AK13" s="34" t="s">
        <v>95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row>
    <row r="14" spans="1:65" s="16" customFormat="1" ht="19.5" customHeight="1" x14ac:dyDescent="0.2">
      <c r="B14" s="14"/>
      <c r="D14" s="75"/>
      <c r="E14" s="76"/>
      <c r="F14" s="77"/>
      <c r="G14" s="77"/>
      <c r="H14" s="78"/>
      <c r="I14" s="78"/>
      <c r="J14" s="78"/>
      <c r="K14" s="79"/>
      <c r="L14" s="103"/>
      <c r="M14" s="80"/>
      <c r="N14" s="81"/>
      <c r="O14" s="64"/>
      <c r="P14" s="65"/>
      <c r="Q14" s="65"/>
      <c r="R14" s="65"/>
      <c r="S14" s="65"/>
      <c r="T14" s="65"/>
      <c r="U14" s="65"/>
      <c r="V14" s="65"/>
      <c r="W14" s="65"/>
      <c r="X14" s="65"/>
      <c r="Y14" s="65"/>
      <c r="Z14" s="66"/>
      <c r="AA14" s="112"/>
      <c r="AB14" s="191">
        <f t="shared" si="0"/>
        <v>0</v>
      </c>
      <c r="AC14" s="194"/>
      <c r="AD14" s="195"/>
      <c r="AE14" s="46"/>
      <c r="AF14" s="15"/>
      <c r="AI14" s="36"/>
      <c r="AJ14" s="18"/>
      <c r="AK14" s="34" t="s">
        <v>96</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row>
    <row r="15" spans="1:65" s="16" customFormat="1" ht="19.5" customHeight="1" x14ac:dyDescent="0.2">
      <c r="B15" s="14"/>
      <c r="D15" s="75"/>
      <c r="E15" s="76"/>
      <c r="F15" s="77"/>
      <c r="G15" s="77"/>
      <c r="H15" s="78"/>
      <c r="I15" s="78"/>
      <c r="J15" s="78"/>
      <c r="K15" s="79"/>
      <c r="L15" s="103"/>
      <c r="M15" s="80"/>
      <c r="N15" s="81"/>
      <c r="O15" s="64"/>
      <c r="P15" s="65"/>
      <c r="Q15" s="65"/>
      <c r="R15" s="65"/>
      <c r="S15" s="65"/>
      <c r="T15" s="65"/>
      <c r="U15" s="65"/>
      <c r="V15" s="65"/>
      <c r="W15" s="65"/>
      <c r="X15" s="65"/>
      <c r="Y15" s="65"/>
      <c r="Z15" s="66"/>
      <c r="AA15" s="112"/>
      <c r="AB15" s="191">
        <f t="shared" si="0"/>
        <v>0</v>
      </c>
      <c r="AC15" s="194"/>
      <c r="AD15" s="195"/>
      <c r="AE15" s="46"/>
      <c r="AF15" s="15"/>
      <c r="AI15" s="17" t="s">
        <v>35</v>
      </c>
      <c r="AJ15" s="18"/>
      <c r="AK15" s="34" t="s">
        <v>97</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row>
    <row r="16" spans="1:65" s="16" customFormat="1" ht="19.5" customHeight="1" thickBot="1" x14ac:dyDescent="0.25">
      <c r="B16" s="14"/>
      <c r="D16" s="75"/>
      <c r="E16" s="76"/>
      <c r="F16" s="77"/>
      <c r="G16" s="77"/>
      <c r="H16" s="78"/>
      <c r="I16" s="78"/>
      <c r="J16" s="78"/>
      <c r="K16" s="79"/>
      <c r="L16" s="103"/>
      <c r="M16" s="80"/>
      <c r="N16" s="81"/>
      <c r="O16" s="64"/>
      <c r="P16" s="65"/>
      <c r="Q16" s="65"/>
      <c r="R16" s="65"/>
      <c r="S16" s="65"/>
      <c r="T16" s="65"/>
      <c r="U16" s="65"/>
      <c r="V16" s="65"/>
      <c r="W16" s="65"/>
      <c r="X16" s="65"/>
      <c r="Y16" s="65"/>
      <c r="Z16" s="66"/>
      <c r="AA16" s="112"/>
      <c r="AB16" s="191">
        <f t="shared" si="0"/>
        <v>0</v>
      </c>
      <c r="AC16" s="194"/>
      <c r="AD16" s="195"/>
      <c r="AE16" s="46"/>
      <c r="AF16" s="15"/>
      <c r="AI16" s="52" t="s">
        <v>44</v>
      </c>
      <c r="AJ16" s="19"/>
      <c r="AK16" s="34" t="s">
        <v>98</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row>
    <row r="17" spans="2:65" s="16" customFormat="1" ht="19.5" customHeight="1" x14ac:dyDescent="0.2">
      <c r="B17" s="14"/>
      <c r="D17" s="75"/>
      <c r="E17" s="76"/>
      <c r="F17" s="77"/>
      <c r="G17" s="77"/>
      <c r="H17" s="78"/>
      <c r="I17" s="78"/>
      <c r="J17" s="78"/>
      <c r="K17" s="79"/>
      <c r="L17" s="103"/>
      <c r="M17" s="80"/>
      <c r="N17" s="81"/>
      <c r="O17" s="64"/>
      <c r="P17" s="65"/>
      <c r="Q17" s="65"/>
      <c r="R17" s="65"/>
      <c r="S17" s="65"/>
      <c r="T17" s="65"/>
      <c r="U17" s="65"/>
      <c r="V17" s="65"/>
      <c r="W17" s="65"/>
      <c r="X17" s="65"/>
      <c r="Y17" s="65"/>
      <c r="Z17" s="66"/>
      <c r="AA17" s="112"/>
      <c r="AB17" s="191">
        <f t="shared" si="0"/>
        <v>0</v>
      </c>
      <c r="AC17" s="194"/>
      <c r="AD17" s="195"/>
      <c r="AE17" s="46"/>
      <c r="AF17" s="15"/>
      <c r="AI17" s="53"/>
      <c r="AJ17" s="1"/>
      <c r="AK17" s="34" t="s">
        <v>99</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row>
    <row r="18" spans="2:65" s="16" customFormat="1" ht="19.5" customHeight="1" x14ac:dyDescent="0.2">
      <c r="B18" s="14"/>
      <c r="D18" s="75"/>
      <c r="E18" s="76"/>
      <c r="F18" s="77"/>
      <c r="G18" s="77"/>
      <c r="H18" s="78"/>
      <c r="I18" s="78"/>
      <c r="J18" s="78"/>
      <c r="K18" s="79"/>
      <c r="L18" s="103"/>
      <c r="M18" s="80"/>
      <c r="N18" s="81"/>
      <c r="O18" s="64"/>
      <c r="P18" s="65"/>
      <c r="Q18" s="65"/>
      <c r="R18" s="65"/>
      <c r="S18" s="65"/>
      <c r="T18" s="65"/>
      <c r="U18" s="65"/>
      <c r="V18" s="65"/>
      <c r="W18" s="65"/>
      <c r="X18" s="65"/>
      <c r="Y18" s="65"/>
      <c r="Z18" s="66"/>
      <c r="AA18" s="112"/>
      <c r="AB18" s="191">
        <f t="shared" si="0"/>
        <v>0</v>
      </c>
      <c r="AC18" s="194"/>
      <c r="AD18" s="195"/>
      <c r="AE18" s="46"/>
      <c r="AF18" s="15"/>
      <c r="AI18" s="17" t="s">
        <v>45</v>
      </c>
      <c r="AJ18" s="1"/>
      <c r="AK18" s="34" t="s">
        <v>100</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spans="2:65" s="16" customFormat="1" ht="19.5" customHeight="1" x14ac:dyDescent="0.2">
      <c r="B19" s="14"/>
      <c r="D19" s="75"/>
      <c r="E19" s="76"/>
      <c r="F19" s="77"/>
      <c r="G19" s="77"/>
      <c r="H19" s="78"/>
      <c r="I19" s="78"/>
      <c r="J19" s="78"/>
      <c r="K19" s="79"/>
      <c r="L19" s="103"/>
      <c r="M19" s="80"/>
      <c r="N19" s="81"/>
      <c r="O19" s="64"/>
      <c r="P19" s="65"/>
      <c r="Q19" s="65"/>
      <c r="R19" s="65"/>
      <c r="S19" s="65"/>
      <c r="T19" s="65"/>
      <c r="U19" s="65"/>
      <c r="V19" s="65"/>
      <c r="W19" s="65"/>
      <c r="X19" s="65"/>
      <c r="Y19" s="65"/>
      <c r="Z19" s="66"/>
      <c r="AA19" s="112"/>
      <c r="AB19" s="191">
        <f t="shared" si="0"/>
        <v>0</v>
      </c>
      <c r="AC19" s="194"/>
      <c r="AD19" s="195"/>
      <c r="AE19" s="46"/>
      <c r="AF19" s="15"/>
      <c r="AI19" s="34" t="s">
        <v>120</v>
      </c>
      <c r="AJ19" s="1"/>
      <c r="AK19" s="34" t="s">
        <v>101</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spans="2:65" s="16" customFormat="1" ht="19.5" customHeight="1" x14ac:dyDescent="0.2">
      <c r="B20" s="14"/>
      <c r="D20" s="75"/>
      <c r="E20" s="76"/>
      <c r="F20" s="77"/>
      <c r="G20" s="77"/>
      <c r="H20" s="78"/>
      <c r="I20" s="78"/>
      <c r="J20" s="78"/>
      <c r="K20" s="79"/>
      <c r="L20" s="103"/>
      <c r="M20" s="80"/>
      <c r="N20" s="81"/>
      <c r="O20" s="64"/>
      <c r="P20" s="65"/>
      <c r="Q20" s="65"/>
      <c r="R20" s="65"/>
      <c r="S20" s="65"/>
      <c r="T20" s="65"/>
      <c r="U20" s="65"/>
      <c r="V20" s="65"/>
      <c r="W20" s="65"/>
      <c r="X20" s="65"/>
      <c r="Y20" s="65"/>
      <c r="Z20" s="66"/>
      <c r="AA20" s="112"/>
      <c r="AB20" s="191">
        <f t="shared" si="0"/>
        <v>0</v>
      </c>
      <c r="AC20" s="194"/>
      <c r="AD20" s="195"/>
      <c r="AE20" s="46"/>
      <c r="AF20" s="15"/>
      <c r="AI20" s="34" t="s">
        <v>121</v>
      </c>
      <c r="AJ20" s="1"/>
      <c r="AK20" s="34" t="s">
        <v>102</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spans="2:65" s="16" customFormat="1" ht="19.5" customHeight="1" x14ac:dyDescent="0.2">
      <c r="B21" s="14"/>
      <c r="D21" s="75"/>
      <c r="E21" s="76"/>
      <c r="F21" s="77"/>
      <c r="G21" s="77"/>
      <c r="H21" s="78"/>
      <c r="I21" s="78"/>
      <c r="J21" s="78"/>
      <c r="K21" s="79"/>
      <c r="L21" s="103"/>
      <c r="M21" s="80"/>
      <c r="N21" s="81"/>
      <c r="O21" s="64"/>
      <c r="P21" s="65"/>
      <c r="Q21" s="65"/>
      <c r="R21" s="65"/>
      <c r="S21" s="65"/>
      <c r="T21" s="65"/>
      <c r="U21" s="65"/>
      <c r="V21" s="65"/>
      <c r="W21" s="65"/>
      <c r="X21" s="65"/>
      <c r="Y21" s="65"/>
      <c r="Z21" s="66"/>
      <c r="AA21" s="112"/>
      <c r="AB21" s="191">
        <f t="shared" si="0"/>
        <v>0</v>
      </c>
      <c r="AC21" s="194"/>
      <c r="AD21" s="195"/>
      <c r="AE21" s="46"/>
      <c r="AF21" s="15"/>
      <c r="AI21" s="34" t="s">
        <v>122</v>
      </c>
      <c r="AJ21" s="1"/>
      <c r="AK21" s="34" t="s">
        <v>103</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2:65" s="16" customFormat="1" ht="19.5" customHeight="1" x14ac:dyDescent="0.2">
      <c r="B22" s="14"/>
      <c r="D22" s="75"/>
      <c r="E22" s="76"/>
      <c r="F22" s="77"/>
      <c r="G22" s="77"/>
      <c r="H22" s="78"/>
      <c r="I22" s="78"/>
      <c r="J22" s="78"/>
      <c r="K22" s="79"/>
      <c r="L22" s="103"/>
      <c r="M22" s="80"/>
      <c r="N22" s="81"/>
      <c r="O22" s="64"/>
      <c r="P22" s="65"/>
      <c r="Q22" s="65"/>
      <c r="R22" s="65"/>
      <c r="S22" s="65"/>
      <c r="T22" s="65"/>
      <c r="U22" s="65"/>
      <c r="V22" s="65"/>
      <c r="W22" s="65"/>
      <c r="X22" s="65"/>
      <c r="Y22" s="65"/>
      <c r="Z22" s="66"/>
      <c r="AA22" s="112"/>
      <c r="AB22" s="191">
        <f t="shared" si="0"/>
        <v>0</v>
      </c>
      <c r="AC22" s="194"/>
      <c r="AD22" s="195"/>
      <c r="AE22" s="46"/>
      <c r="AF22" s="15"/>
      <c r="AI22" s="34" t="s">
        <v>123</v>
      </c>
      <c r="AK22" s="34" t="s">
        <v>104</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2:65" s="16" customFormat="1" ht="19.5" customHeight="1" x14ac:dyDescent="0.2">
      <c r="B23" s="14"/>
      <c r="D23" s="75"/>
      <c r="E23" s="76"/>
      <c r="F23" s="77"/>
      <c r="G23" s="77"/>
      <c r="H23" s="78"/>
      <c r="I23" s="78"/>
      <c r="J23" s="78"/>
      <c r="K23" s="79"/>
      <c r="L23" s="103"/>
      <c r="M23" s="80"/>
      <c r="N23" s="81"/>
      <c r="O23" s="64"/>
      <c r="P23" s="65"/>
      <c r="Q23" s="65"/>
      <c r="R23" s="65"/>
      <c r="S23" s="65"/>
      <c r="T23" s="65"/>
      <c r="U23" s="65"/>
      <c r="V23" s="65"/>
      <c r="W23" s="65"/>
      <c r="X23" s="65"/>
      <c r="Y23" s="65"/>
      <c r="Z23" s="66"/>
      <c r="AA23" s="112"/>
      <c r="AB23" s="191">
        <f t="shared" si="0"/>
        <v>0</v>
      </c>
      <c r="AC23" s="194"/>
      <c r="AD23" s="195"/>
      <c r="AE23" s="46"/>
      <c r="AF23" s="15"/>
      <c r="AI23" s="34" t="s">
        <v>124</v>
      </c>
      <c r="AK23" s="34" t="s">
        <v>143</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row>
    <row r="24" spans="2:65" s="16" customFormat="1" ht="19.5" customHeight="1" x14ac:dyDescent="0.2">
      <c r="B24" s="14"/>
      <c r="D24" s="75"/>
      <c r="E24" s="76"/>
      <c r="F24" s="77"/>
      <c r="G24" s="77"/>
      <c r="H24" s="78"/>
      <c r="I24" s="78"/>
      <c r="J24" s="78"/>
      <c r="K24" s="79"/>
      <c r="L24" s="103"/>
      <c r="M24" s="80"/>
      <c r="N24" s="81"/>
      <c r="O24" s="64"/>
      <c r="P24" s="65"/>
      <c r="Q24" s="65"/>
      <c r="R24" s="65"/>
      <c r="S24" s="65"/>
      <c r="T24" s="65"/>
      <c r="U24" s="65"/>
      <c r="V24" s="65"/>
      <c r="W24" s="65"/>
      <c r="X24" s="65"/>
      <c r="Y24" s="65"/>
      <c r="Z24" s="66"/>
      <c r="AA24" s="112"/>
      <c r="AB24" s="191">
        <f t="shared" si="0"/>
        <v>0</v>
      </c>
      <c r="AC24" s="194"/>
      <c r="AD24" s="195"/>
      <c r="AE24" s="46"/>
      <c r="AF24" s="15"/>
      <c r="AI24" s="34" t="s">
        <v>125</v>
      </c>
      <c r="AK24" s="34" t="s">
        <v>144</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2:65" s="16" customFormat="1" ht="19.5" customHeight="1" x14ac:dyDescent="0.2">
      <c r="B25" s="14"/>
      <c r="D25" s="75"/>
      <c r="E25" s="76"/>
      <c r="F25" s="77"/>
      <c r="G25" s="77"/>
      <c r="H25" s="78"/>
      <c r="I25" s="78"/>
      <c r="J25" s="78"/>
      <c r="K25" s="79"/>
      <c r="L25" s="103"/>
      <c r="M25" s="80"/>
      <c r="N25" s="81"/>
      <c r="O25" s="64"/>
      <c r="P25" s="65"/>
      <c r="Q25" s="65"/>
      <c r="R25" s="65"/>
      <c r="S25" s="65"/>
      <c r="T25" s="65"/>
      <c r="U25" s="65"/>
      <c r="V25" s="65"/>
      <c r="W25" s="65"/>
      <c r="X25" s="65"/>
      <c r="Y25" s="65"/>
      <c r="Z25" s="66"/>
      <c r="AA25" s="112"/>
      <c r="AB25" s="191">
        <f t="shared" si="0"/>
        <v>0</v>
      </c>
      <c r="AC25" s="194"/>
      <c r="AD25" s="195"/>
      <c r="AE25" s="46"/>
      <c r="AF25" s="15"/>
      <c r="AI25" s="101" t="s">
        <v>126</v>
      </c>
      <c r="AK25" s="34" t="s">
        <v>145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spans="2:65" s="16" customFormat="1" ht="19.5" customHeight="1" x14ac:dyDescent="0.2">
      <c r="B26" s="14"/>
      <c r="D26" s="75"/>
      <c r="E26" s="76"/>
      <c r="F26" s="77"/>
      <c r="G26" s="77"/>
      <c r="H26" s="78"/>
      <c r="I26" s="78"/>
      <c r="J26" s="78"/>
      <c r="K26" s="79"/>
      <c r="L26" s="103"/>
      <c r="M26" s="80"/>
      <c r="N26" s="81"/>
      <c r="O26" s="64"/>
      <c r="P26" s="65"/>
      <c r="Q26" s="65"/>
      <c r="R26" s="65"/>
      <c r="S26" s="65"/>
      <c r="T26" s="65"/>
      <c r="U26" s="65"/>
      <c r="V26" s="65"/>
      <c r="W26" s="65"/>
      <c r="X26" s="65"/>
      <c r="Y26" s="65"/>
      <c r="Z26" s="66"/>
      <c r="AA26" s="112"/>
      <c r="AB26" s="191">
        <f t="shared" si="0"/>
        <v>0</v>
      </c>
      <c r="AC26" s="194"/>
      <c r="AD26" s="195"/>
      <c r="AE26" s="46"/>
      <c r="AF26" s="15"/>
      <c r="AI26" s="101" t="s">
        <v>127</v>
      </c>
      <c r="AK26" s="34" t="s">
        <v>146</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spans="2:65" s="16" customFormat="1" ht="19.5" customHeight="1" x14ac:dyDescent="0.2">
      <c r="B27" s="14"/>
      <c r="D27" s="75"/>
      <c r="E27" s="76"/>
      <c r="F27" s="77"/>
      <c r="G27" s="77"/>
      <c r="H27" s="78"/>
      <c r="I27" s="78"/>
      <c r="J27" s="78"/>
      <c r="K27" s="79"/>
      <c r="L27" s="103"/>
      <c r="M27" s="80"/>
      <c r="N27" s="81"/>
      <c r="O27" s="64"/>
      <c r="P27" s="65"/>
      <c r="Q27" s="65"/>
      <c r="R27" s="65"/>
      <c r="S27" s="65"/>
      <c r="T27" s="65"/>
      <c r="U27" s="65"/>
      <c r="V27" s="65"/>
      <c r="W27" s="65"/>
      <c r="X27" s="65"/>
      <c r="Y27" s="65"/>
      <c r="Z27" s="66"/>
      <c r="AA27" s="112"/>
      <c r="AB27" s="191">
        <f t="shared" si="0"/>
        <v>0</v>
      </c>
      <c r="AC27" s="194"/>
      <c r="AD27" s="195"/>
      <c r="AE27" s="46"/>
      <c r="AF27" s="15"/>
      <c r="AI27" s="101" t="s">
        <v>128</v>
      </c>
      <c r="AK27" s="34" t="s">
        <v>147</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row>
    <row r="28" spans="2:65" s="16" customFormat="1" ht="19.5" customHeight="1" x14ac:dyDescent="0.2">
      <c r="B28" s="14"/>
      <c r="D28" s="75"/>
      <c r="E28" s="76"/>
      <c r="F28" s="77"/>
      <c r="G28" s="77"/>
      <c r="H28" s="78"/>
      <c r="I28" s="78"/>
      <c r="J28" s="78"/>
      <c r="K28" s="79"/>
      <c r="L28" s="103"/>
      <c r="M28" s="80"/>
      <c r="N28" s="81"/>
      <c r="O28" s="64"/>
      <c r="P28" s="65"/>
      <c r="Q28" s="65"/>
      <c r="R28" s="65"/>
      <c r="S28" s="65"/>
      <c r="T28" s="65"/>
      <c r="U28" s="65"/>
      <c r="V28" s="65"/>
      <c r="W28" s="65"/>
      <c r="X28" s="65"/>
      <c r="Y28" s="65"/>
      <c r="Z28" s="66"/>
      <c r="AA28" s="112"/>
      <c r="AB28" s="191">
        <f t="shared" si="0"/>
        <v>0</v>
      </c>
      <c r="AC28" s="194"/>
      <c r="AD28" s="195"/>
      <c r="AE28" s="46"/>
      <c r="AF28" s="15"/>
      <c r="AI28" s="101" t="s">
        <v>129</v>
      </c>
      <c r="AK28" s="34" t="s">
        <v>148</v>
      </c>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spans="2:65" ht="19.5" customHeight="1" x14ac:dyDescent="0.2">
      <c r="B29" s="14"/>
      <c r="C29" s="16"/>
      <c r="D29" s="75"/>
      <c r="E29" s="76"/>
      <c r="F29" s="77"/>
      <c r="G29" s="77"/>
      <c r="H29" s="78"/>
      <c r="I29" s="78"/>
      <c r="J29" s="78"/>
      <c r="K29" s="79"/>
      <c r="L29" s="103"/>
      <c r="M29" s="80"/>
      <c r="N29" s="81"/>
      <c r="O29" s="64"/>
      <c r="P29" s="65"/>
      <c r="Q29" s="65"/>
      <c r="R29" s="65"/>
      <c r="S29" s="65"/>
      <c r="T29" s="65"/>
      <c r="U29" s="65"/>
      <c r="V29" s="65"/>
      <c r="W29" s="65"/>
      <c r="X29" s="65"/>
      <c r="Y29" s="65"/>
      <c r="Z29" s="66"/>
      <c r="AA29" s="112"/>
      <c r="AB29" s="191">
        <f t="shared" si="0"/>
        <v>0</v>
      </c>
      <c r="AC29" s="194"/>
      <c r="AD29" s="195"/>
      <c r="AE29" s="46"/>
      <c r="AF29" s="15"/>
      <c r="AI29" s="101" t="s">
        <v>130</v>
      </c>
      <c r="AJ29" s="16"/>
      <c r="AK29" s="34" t="s">
        <v>105</v>
      </c>
      <c r="AO29" s="1"/>
    </row>
    <row r="30" spans="2:65" ht="19.5" customHeight="1" x14ac:dyDescent="0.2">
      <c r="B30" s="14"/>
      <c r="D30" s="75"/>
      <c r="E30" s="76"/>
      <c r="F30" s="77"/>
      <c r="G30" s="77"/>
      <c r="H30" s="78"/>
      <c r="I30" s="78"/>
      <c r="J30" s="78"/>
      <c r="K30" s="79"/>
      <c r="L30" s="103"/>
      <c r="M30" s="80"/>
      <c r="N30" s="81"/>
      <c r="O30" s="67"/>
      <c r="P30" s="68"/>
      <c r="Q30" s="68"/>
      <c r="R30" s="68"/>
      <c r="S30" s="68"/>
      <c r="T30" s="68"/>
      <c r="U30" s="68"/>
      <c r="V30" s="68"/>
      <c r="W30" s="68"/>
      <c r="X30" s="68"/>
      <c r="Y30" s="68"/>
      <c r="Z30" s="69"/>
      <c r="AA30" s="113"/>
      <c r="AB30" s="191">
        <f t="shared" si="0"/>
        <v>0</v>
      </c>
      <c r="AC30" s="194"/>
      <c r="AD30" s="195"/>
      <c r="AF30" s="15"/>
      <c r="AI30" s="101" t="s">
        <v>131</v>
      </c>
      <c r="AJ30" s="16"/>
      <c r="AK30" s="34" t="s">
        <v>106</v>
      </c>
      <c r="AO30" s="1"/>
    </row>
    <row r="31" spans="2:65" ht="18.75" customHeight="1" x14ac:dyDescent="0.2">
      <c r="B31" s="14"/>
      <c r="D31" s="75"/>
      <c r="E31" s="76"/>
      <c r="F31" s="77"/>
      <c r="G31" s="77"/>
      <c r="H31" s="78"/>
      <c r="I31" s="78"/>
      <c r="J31" s="78"/>
      <c r="K31" s="79"/>
      <c r="L31" s="103"/>
      <c r="M31" s="80"/>
      <c r="N31" s="81"/>
      <c r="O31" s="67"/>
      <c r="P31" s="68"/>
      <c r="Q31" s="68"/>
      <c r="R31" s="68"/>
      <c r="S31" s="68"/>
      <c r="T31" s="68"/>
      <c r="U31" s="68"/>
      <c r="V31" s="68"/>
      <c r="W31" s="68"/>
      <c r="X31" s="68"/>
      <c r="Y31" s="68"/>
      <c r="Z31" s="69"/>
      <c r="AA31" s="113"/>
      <c r="AB31" s="191">
        <f t="shared" si="0"/>
        <v>0</v>
      </c>
      <c r="AC31" s="194"/>
      <c r="AD31" s="195"/>
      <c r="AF31" s="15"/>
      <c r="AI31" s="101" t="s">
        <v>132</v>
      </c>
      <c r="AK31" s="34" t="s">
        <v>107</v>
      </c>
      <c r="AO31" s="1"/>
    </row>
    <row r="32" spans="2:65" ht="18" customHeight="1" x14ac:dyDescent="0.2">
      <c r="B32" s="8"/>
      <c r="D32" s="75"/>
      <c r="E32" s="76"/>
      <c r="F32" s="77"/>
      <c r="G32" s="77"/>
      <c r="H32" s="78"/>
      <c r="I32" s="78"/>
      <c r="J32" s="78"/>
      <c r="K32" s="79"/>
      <c r="L32" s="103"/>
      <c r="M32" s="80"/>
      <c r="N32" s="81"/>
      <c r="O32" s="67"/>
      <c r="P32" s="68"/>
      <c r="Q32" s="68"/>
      <c r="R32" s="68"/>
      <c r="S32" s="68"/>
      <c r="T32" s="68"/>
      <c r="U32" s="68"/>
      <c r="V32" s="68"/>
      <c r="W32" s="68"/>
      <c r="X32" s="68"/>
      <c r="Y32" s="68"/>
      <c r="Z32" s="69"/>
      <c r="AA32" s="113"/>
      <c r="AB32" s="191">
        <f t="shared" si="0"/>
        <v>0</v>
      </c>
      <c r="AC32" s="194"/>
      <c r="AD32" s="195"/>
      <c r="AF32" s="15"/>
      <c r="AI32" s="101" t="s">
        <v>133</v>
      </c>
      <c r="AK32" s="34" t="s">
        <v>149</v>
      </c>
      <c r="AO32" s="1"/>
    </row>
    <row r="33" spans="2:41" ht="18" customHeight="1" x14ac:dyDescent="0.2">
      <c r="B33" s="8"/>
      <c r="D33" s="75"/>
      <c r="E33" s="76"/>
      <c r="F33" s="77"/>
      <c r="G33" s="77"/>
      <c r="H33" s="78"/>
      <c r="I33" s="78"/>
      <c r="J33" s="78"/>
      <c r="K33" s="79"/>
      <c r="L33" s="103"/>
      <c r="M33" s="80"/>
      <c r="N33" s="81"/>
      <c r="O33" s="64"/>
      <c r="P33" s="65"/>
      <c r="Q33" s="65"/>
      <c r="R33" s="65"/>
      <c r="S33" s="65"/>
      <c r="T33" s="65"/>
      <c r="U33" s="65"/>
      <c r="V33" s="65"/>
      <c r="W33" s="65"/>
      <c r="X33" s="65"/>
      <c r="Y33" s="65"/>
      <c r="Z33" s="66"/>
      <c r="AA33" s="112"/>
      <c r="AB33" s="191">
        <f t="shared" si="0"/>
        <v>0</v>
      </c>
      <c r="AC33" s="194"/>
      <c r="AD33" s="195"/>
      <c r="AF33" s="15"/>
      <c r="AI33" s="101" t="s">
        <v>134</v>
      </c>
      <c r="AK33" s="34" t="s">
        <v>150</v>
      </c>
      <c r="AO33" s="1"/>
    </row>
    <row r="34" spans="2:41" ht="18" customHeight="1" x14ac:dyDescent="0.2">
      <c r="B34" s="8"/>
      <c r="D34" s="75"/>
      <c r="E34" s="76"/>
      <c r="F34" s="77"/>
      <c r="G34" s="77"/>
      <c r="H34" s="78"/>
      <c r="I34" s="78"/>
      <c r="J34" s="78"/>
      <c r="K34" s="79"/>
      <c r="L34" s="103"/>
      <c r="M34" s="80"/>
      <c r="N34" s="81"/>
      <c r="O34" s="64"/>
      <c r="P34" s="65"/>
      <c r="Q34" s="65"/>
      <c r="R34" s="65"/>
      <c r="S34" s="65"/>
      <c r="T34" s="65"/>
      <c r="U34" s="65"/>
      <c r="V34" s="65"/>
      <c r="W34" s="65"/>
      <c r="X34" s="65"/>
      <c r="Y34" s="65"/>
      <c r="Z34" s="66"/>
      <c r="AA34" s="112"/>
      <c r="AB34" s="191">
        <f t="shared" si="0"/>
        <v>0</v>
      </c>
      <c r="AC34" s="194"/>
      <c r="AD34" s="195"/>
      <c r="AF34" s="15"/>
      <c r="AI34" s="101" t="s">
        <v>135</v>
      </c>
      <c r="AK34" s="34" t="s">
        <v>108</v>
      </c>
      <c r="AO34" s="1"/>
    </row>
    <row r="35" spans="2:41" ht="18" customHeight="1" x14ac:dyDescent="0.2">
      <c r="B35" s="8"/>
      <c r="D35" s="75"/>
      <c r="E35" s="76"/>
      <c r="F35" s="77"/>
      <c r="G35" s="77"/>
      <c r="H35" s="78"/>
      <c r="I35" s="78"/>
      <c r="J35" s="78"/>
      <c r="K35" s="79"/>
      <c r="L35" s="103"/>
      <c r="M35" s="80"/>
      <c r="N35" s="81"/>
      <c r="O35" s="64"/>
      <c r="P35" s="65"/>
      <c r="Q35" s="65"/>
      <c r="R35" s="65"/>
      <c r="S35" s="65"/>
      <c r="T35" s="65"/>
      <c r="U35" s="65"/>
      <c r="V35" s="65"/>
      <c r="W35" s="65"/>
      <c r="X35" s="65"/>
      <c r="Y35" s="65"/>
      <c r="Z35" s="66"/>
      <c r="AA35" s="112"/>
      <c r="AB35" s="191">
        <f t="shared" si="0"/>
        <v>0</v>
      </c>
      <c r="AC35" s="194"/>
      <c r="AD35" s="195"/>
      <c r="AE35" s="29"/>
      <c r="AF35" s="15"/>
      <c r="AI35" s="101" t="s">
        <v>136</v>
      </c>
      <c r="AK35" s="34" t="s">
        <v>151</v>
      </c>
      <c r="AO35" s="1"/>
    </row>
    <row r="36" spans="2:41" ht="18" customHeight="1" thickBot="1" x14ac:dyDescent="0.25">
      <c r="B36" s="8"/>
      <c r="D36" s="75"/>
      <c r="E36" s="76"/>
      <c r="F36" s="77"/>
      <c r="G36" s="77"/>
      <c r="H36" s="78"/>
      <c r="I36" s="78"/>
      <c r="J36" s="78"/>
      <c r="K36" s="79"/>
      <c r="L36" s="103"/>
      <c r="M36" s="80"/>
      <c r="N36" s="81"/>
      <c r="O36" s="64"/>
      <c r="P36" s="65"/>
      <c r="Q36" s="65"/>
      <c r="R36" s="65"/>
      <c r="S36" s="65"/>
      <c r="T36" s="65"/>
      <c r="U36" s="65"/>
      <c r="V36" s="65"/>
      <c r="W36" s="65"/>
      <c r="X36" s="65"/>
      <c r="Y36" s="65"/>
      <c r="Z36" s="66"/>
      <c r="AA36" s="112"/>
      <c r="AB36" s="191">
        <f t="shared" si="0"/>
        <v>0</v>
      </c>
      <c r="AC36" s="194"/>
      <c r="AD36" s="195"/>
      <c r="AF36" s="15"/>
      <c r="AI36" s="102" t="s">
        <v>137</v>
      </c>
      <c r="AK36" s="34" t="s">
        <v>112</v>
      </c>
      <c r="AO36" s="1"/>
    </row>
    <row r="37" spans="2:41" ht="18" customHeight="1" thickBot="1" x14ac:dyDescent="0.25">
      <c r="B37" s="8"/>
      <c r="D37" s="83"/>
      <c r="E37" s="84"/>
      <c r="F37" s="85"/>
      <c r="G37" s="85"/>
      <c r="H37" s="86"/>
      <c r="I37" s="85"/>
      <c r="J37" s="86"/>
      <c r="K37" s="104"/>
      <c r="L37" s="105"/>
      <c r="M37" s="87"/>
      <c r="N37" s="88"/>
      <c r="O37" s="70"/>
      <c r="P37" s="71"/>
      <c r="Q37" s="71"/>
      <c r="R37" s="71"/>
      <c r="S37" s="71"/>
      <c r="T37" s="71"/>
      <c r="U37" s="71"/>
      <c r="V37" s="71"/>
      <c r="W37" s="71"/>
      <c r="X37" s="71"/>
      <c r="Y37" s="71"/>
      <c r="Z37" s="72"/>
      <c r="AA37" s="114"/>
      <c r="AB37" s="192">
        <f t="shared" si="0"/>
        <v>0</v>
      </c>
      <c r="AC37" s="196"/>
      <c r="AD37" s="197"/>
      <c r="AF37" s="15"/>
      <c r="AI37" s="100"/>
      <c r="AK37" s="34" t="s">
        <v>113</v>
      </c>
      <c r="AO37" s="1"/>
    </row>
    <row r="38" spans="2:41" ht="18" customHeight="1" thickTop="1" thickBot="1" x14ac:dyDescent="0.25">
      <c r="B38" s="8"/>
      <c r="D38" s="208" t="s">
        <v>36</v>
      </c>
      <c r="E38" s="209"/>
      <c r="F38" s="209"/>
      <c r="G38" s="210" t="s">
        <v>37</v>
      </c>
      <c r="H38" s="210" t="s">
        <v>37</v>
      </c>
      <c r="I38" s="210" t="s">
        <v>37</v>
      </c>
      <c r="J38" s="210" t="s">
        <v>37</v>
      </c>
      <c r="K38" s="210" t="s">
        <v>37</v>
      </c>
      <c r="L38" s="211"/>
      <c r="M38" s="211" t="s">
        <v>37</v>
      </c>
      <c r="N38" s="212" t="s">
        <v>12</v>
      </c>
      <c r="O38" s="213" t="s">
        <v>37</v>
      </c>
      <c r="P38" s="214" t="s">
        <v>37</v>
      </c>
      <c r="Q38" s="214" t="s">
        <v>37</v>
      </c>
      <c r="R38" s="214" t="s">
        <v>37</v>
      </c>
      <c r="S38" s="214" t="s">
        <v>37</v>
      </c>
      <c r="T38" s="214" t="s">
        <v>37</v>
      </c>
      <c r="U38" s="214" t="s">
        <v>37</v>
      </c>
      <c r="V38" s="214" t="s">
        <v>37</v>
      </c>
      <c r="W38" s="214" t="s">
        <v>37</v>
      </c>
      <c r="X38" s="214" t="s">
        <v>37</v>
      </c>
      <c r="Y38" s="214" t="s">
        <v>37</v>
      </c>
      <c r="Z38" s="215" t="s">
        <v>37</v>
      </c>
      <c r="AA38" s="215" t="s">
        <v>37</v>
      </c>
      <c r="AB38" s="193" t="s">
        <v>37</v>
      </c>
      <c r="AC38" s="198" t="s">
        <v>54</v>
      </c>
      <c r="AD38" s="199" t="s">
        <v>54</v>
      </c>
      <c r="AF38" s="15"/>
      <c r="AI38" s="62" t="s">
        <v>77</v>
      </c>
      <c r="AK38" s="34" t="s">
        <v>109</v>
      </c>
      <c r="AO38" s="1"/>
    </row>
    <row r="39" spans="2:41" ht="18" customHeight="1" x14ac:dyDescent="0.2">
      <c r="B39" s="8"/>
      <c r="AF39" s="15"/>
      <c r="AI39" s="62" t="s">
        <v>76</v>
      </c>
      <c r="AK39" s="34" t="s">
        <v>110</v>
      </c>
      <c r="AO39" s="1"/>
    </row>
    <row r="40" spans="2:41" ht="18" customHeight="1" thickBot="1" x14ac:dyDescent="0.25">
      <c r="B40" s="8"/>
      <c r="E40" s="1" t="s">
        <v>42</v>
      </c>
      <c r="F40" s="3"/>
      <c r="U40" s="54" t="s">
        <v>51</v>
      </c>
      <c r="V40" s="54"/>
      <c r="W40" s="54"/>
      <c r="X40" s="54"/>
      <c r="Y40" s="54"/>
      <c r="Z40" s="54"/>
      <c r="AA40" s="54"/>
      <c r="AB40" s="54"/>
      <c r="AF40" s="15"/>
      <c r="AI40" s="63" t="s">
        <v>78</v>
      </c>
      <c r="AK40" s="34" t="s">
        <v>111</v>
      </c>
      <c r="AO40" s="1"/>
    </row>
    <row r="41" spans="2:41" ht="18" customHeight="1" thickBot="1" x14ac:dyDescent="0.25">
      <c r="B41" s="8"/>
      <c r="E41" s="42"/>
      <c r="F41" s="39" t="s">
        <v>43</v>
      </c>
      <c r="G41" s="143" t="s">
        <v>38</v>
      </c>
      <c r="H41" s="144"/>
      <c r="I41" s="153" t="s">
        <v>39</v>
      </c>
      <c r="J41" s="154"/>
      <c r="K41" s="154"/>
      <c r="L41" s="154"/>
      <c r="M41" s="155"/>
      <c r="U41" s="222"/>
      <c r="V41" s="223"/>
      <c r="W41" s="223"/>
      <c r="X41" s="223"/>
      <c r="Y41" s="223"/>
      <c r="Z41" s="223"/>
      <c r="AA41" s="224"/>
      <c r="AB41" s="221">
        <f>SUMIF($F$12:$F$37,U41,$AB$12:$AB$37)</f>
        <v>0</v>
      </c>
      <c r="AF41" s="15"/>
      <c r="AI41" s="99"/>
      <c r="AK41" s="34" t="s">
        <v>114</v>
      </c>
    </row>
    <row r="42" spans="2:41" ht="18" customHeight="1" x14ac:dyDescent="0.2">
      <c r="B42" s="8"/>
      <c r="E42" s="43" t="s">
        <v>40</v>
      </c>
      <c r="F42" s="40"/>
      <c r="G42" s="151"/>
      <c r="H42" s="152"/>
      <c r="I42" s="140"/>
      <c r="J42" s="141"/>
      <c r="K42" s="141"/>
      <c r="L42" s="141"/>
      <c r="M42" s="142"/>
      <c r="U42" s="222"/>
      <c r="V42" s="223"/>
      <c r="W42" s="223"/>
      <c r="X42" s="223"/>
      <c r="Y42" s="223"/>
      <c r="Z42" s="223"/>
      <c r="AA42" s="224"/>
      <c r="AB42" s="221">
        <f t="shared" ref="AB41:AB51" si="1">SUMIF($F$12:$F$37,U42,$AB$12:$AB$37)</f>
        <v>0</v>
      </c>
      <c r="AF42" s="15"/>
      <c r="AK42" s="34" t="s">
        <v>115</v>
      </c>
    </row>
    <row r="43" spans="2:41" ht="18" customHeight="1" thickBot="1" x14ac:dyDescent="0.25">
      <c r="B43" s="8"/>
      <c r="E43" s="44" t="s">
        <v>41</v>
      </c>
      <c r="F43" s="41"/>
      <c r="G43" s="163"/>
      <c r="H43" s="164"/>
      <c r="I43" s="165"/>
      <c r="J43" s="166"/>
      <c r="K43" s="166"/>
      <c r="L43" s="166"/>
      <c r="M43" s="167"/>
      <c r="U43" s="222"/>
      <c r="V43" s="223"/>
      <c r="W43" s="223"/>
      <c r="X43" s="223"/>
      <c r="Y43" s="223"/>
      <c r="Z43" s="223"/>
      <c r="AA43" s="224"/>
      <c r="AB43" s="221">
        <f t="shared" si="1"/>
        <v>0</v>
      </c>
      <c r="AF43" s="15"/>
      <c r="AK43" s="34" t="s">
        <v>116</v>
      </c>
    </row>
    <row r="44" spans="2:41" ht="18" customHeight="1" x14ac:dyDescent="0.2">
      <c r="B44" s="8"/>
      <c r="E44" s="30"/>
      <c r="F44" s="2"/>
      <c r="K44" s="31"/>
      <c r="L44" s="31"/>
      <c r="M44" s="31"/>
      <c r="N44" s="31"/>
      <c r="O44" s="31"/>
      <c r="P44" s="31"/>
      <c r="Q44" s="31"/>
      <c r="R44" s="31"/>
      <c r="U44" s="222"/>
      <c r="V44" s="223"/>
      <c r="W44" s="223"/>
      <c r="X44" s="223"/>
      <c r="Y44" s="223"/>
      <c r="Z44" s="223"/>
      <c r="AA44" s="224"/>
      <c r="AB44" s="221">
        <f t="shared" si="1"/>
        <v>0</v>
      </c>
      <c r="AF44" s="15"/>
      <c r="AK44" s="34" t="s">
        <v>117</v>
      </c>
    </row>
    <row r="45" spans="2:41" ht="18" customHeight="1" x14ac:dyDescent="0.2">
      <c r="B45" s="8"/>
      <c r="D45" s="169" t="s">
        <v>138</v>
      </c>
      <c r="E45" s="170"/>
      <c r="F45" s="170"/>
      <c r="G45" s="170"/>
      <c r="H45" s="170"/>
      <c r="I45" s="170"/>
      <c r="J45" s="170"/>
      <c r="K45" s="170"/>
      <c r="L45" s="170"/>
      <c r="M45" s="171"/>
      <c r="N45" s="56"/>
      <c r="O45" s="89"/>
      <c r="P45" s="89"/>
      <c r="Q45" s="89"/>
      <c r="R45" s="89"/>
      <c r="S45" s="89"/>
      <c r="U45" s="222"/>
      <c r="V45" s="223"/>
      <c r="W45" s="223"/>
      <c r="X45" s="223"/>
      <c r="Y45" s="223"/>
      <c r="Z45" s="223"/>
      <c r="AA45" s="224"/>
      <c r="AB45" s="221">
        <f t="shared" si="1"/>
        <v>0</v>
      </c>
      <c r="AF45" s="15"/>
      <c r="AK45" s="34" t="s">
        <v>152</v>
      </c>
    </row>
    <row r="46" spans="2:41" ht="18" customHeight="1" x14ac:dyDescent="0.2">
      <c r="B46" s="8"/>
      <c r="D46" s="172"/>
      <c r="E46" s="173"/>
      <c r="F46" s="173"/>
      <c r="G46" s="173"/>
      <c r="H46" s="173"/>
      <c r="I46" s="173"/>
      <c r="J46" s="173"/>
      <c r="K46" s="173"/>
      <c r="L46" s="173"/>
      <c r="M46" s="174"/>
      <c r="N46" s="55"/>
      <c r="O46" s="89"/>
      <c r="P46" s="89"/>
      <c r="Q46" s="89"/>
      <c r="R46" s="89"/>
      <c r="S46" s="89"/>
      <c r="U46" s="222"/>
      <c r="V46" s="223"/>
      <c r="W46" s="223"/>
      <c r="X46" s="223"/>
      <c r="Y46" s="223"/>
      <c r="Z46" s="223"/>
      <c r="AA46" s="224"/>
      <c r="AB46" s="221">
        <f t="shared" si="1"/>
        <v>0</v>
      </c>
      <c r="AF46" s="15"/>
      <c r="AK46" s="34" t="s">
        <v>153</v>
      </c>
    </row>
    <row r="47" spans="2:41" ht="18" customHeight="1" x14ac:dyDescent="0.2">
      <c r="B47" s="8"/>
      <c r="D47" s="172"/>
      <c r="E47" s="173"/>
      <c r="F47" s="173"/>
      <c r="G47" s="173"/>
      <c r="H47" s="173"/>
      <c r="I47" s="173"/>
      <c r="J47" s="173"/>
      <c r="K47" s="173"/>
      <c r="L47" s="173"/>
      <c r="M47" s="174"/>
      <c r="N47" s="55"/>
      <c r="O47" s="89"/>
      <c r="P47" s="89"/>
      <c r="Q47" s="89"/>
      <c r="R47" s="89"/>
      <c r="S47" s="89"/>
      <c r="U47" s="222"/>
      <c r="V47" s="223"/>
      <c r="W47" s="223"/>
      <c r="X47" s="223"/>
      <c r="Y47" s="223"/>
      <c r="Z47" s="223"/>
      <c r="AA47" s="224"/>
      <c r="AB47" s="221">
        <f t="shared" si="1"/>
        <v>0</v>
      </c>
      <c r="AC47" s="29"/>
      <c r="AD47" s="29"/>
      <c r="AF47" s="15"/>
      <c r="AK47" s="34" t="s">
        <v>154</v>
      </c>
    </row>
    <row r="48" spans="2:41" ht="18" customHeight="1" x14ac:dyDescent="0.2">
      <c r="B48" s="8"/>
      <c r="D48" s="172"/>
      <c r="E48" s="173"/>
      <c r="F48" s="173"/>
      <c r="G48" s="173"/>
      <c r="H48" s="173"/>
      <c r="I48" s="173"/>
      <c r="J48" s="173"/>
      <c r="K48" s="173"/>
      <c r="L48" s="173"/>
      <c r="M48" s="174"/>
      <c r="N48" s="55"/>
      <c r="O48" s="89"/>
      <c r="P48" s="89"/>
      <c r="Q48" s="89"/>
      <c r="R48" s="89"/>
      <c r="S48" s="89"/>
      <c r="U48" s="222"/>
      <c r="V48" s="223"/>
      <c r="W48" s="223"/>
      <c r="X48" s="223"/>
      <c r="Y48" s="223"/>
      <c r="Z48" s="223"/>
      <c r="AA48" s="224"/>
      <c r="AB48" s="221">
        <f t="shared" si="1"/>
        <v>0</v>
      </c>
      <c r="AF48" s="12"/>
      <c r="AK48" s="34" t="s">
        <v>155</v>
      </c>
    </row>
    <row r="49" spans="2:37" ht="18" customHeight="1" x14ac:dyDescent="0.2">
      <c r="B49" s="8"/>
      <c r="D49" s="172"/>
      <c r="E49" s="173"/>
      <c r="F49" s="173"/>
      <c r="G49" s="173"/>
      <c r="H49" s="173"/>
      <c r="I49" s="173"/>
      <c r="J49" s="173"/>
      <c r="K49" s="173"/>
      <c r="L49" s="173"/>
      <c r="M49" s="174"/>
      <c r="N49" s="55"/>
      <c r="O49" s="89"/>
      <c r="P49" s="89"/>
      <c r="Q49" s="89"/>
      <c r="R49" s="89"/>
      <c r="S49" s="89"/>
      <c r="U49" s="222"/>
      <c r="V49" s="223"/>
      <c r="W49" s="223"/>
      <c r="X49" s="223"/>
      <c r="Y49" s="223"/>
      <c r="Z49" s="223"/>
      <c r="AA49" s="224"/>
      <c r="AB49" s="221">
        <f t="shared" si="1"/>
        <v>0</v>
      </c>
      <c r="AF49" s="12"/>
      <c r="AK49" s="34" t="s">
        <v>156</v>
      </c>
    </row>
    <row r="50" spans="2:37" ht="18" customHeight="1" x14ac:dyDescent="0.2">
      <c r="B50" s="8"/>
      <c r="D50" s="172"/>
      <c r="E50" s="173"/>
      <c r="F50" s="173"/>
      <c r="G50" s="173"/>
      <c r="H50" s="173"/>
      <c r="I50" s="173"/>
      <c r="J50" s="173"/>
      <c r="K50" s="173"/>
      <c r="L50" s="173"/>
      <c r="M50" s="174"/>
      <c r="N50" s="55"/>
      <c r="O50" s="89"/>
      <c r="P50" s="89"/>
      <c r="Q50" s="89"/>
      <c r="R50" s="89"/>
      <c r="S50" s="89"/>
      <c r="U50" s="222"/>
      <c r="V50" s="223"/>
      <c r="W50" s="223"/>
      <c r="X50" s="223"/>
      <c r="Y50" s="223"/>
      <c r="Z50" s="223"/>
      <c r="AA50" s="224"/>
      <c r="AB50" s="221">
        <f>SUMIF($F$12:$F$37,U50,$AB$12:$AB$37)</f>
        <v>0</v>
      </c>
      <c r="AF50" s="12"/>
      <c r="AK50" s="34" t="s">
        <v>157</v>
      </c>
    </row>
    <row r="51" spans="2:37" ht="18" customHeight="1" x14ac:dyDescent="0.2">
      <c r="B51" s="8"/>
      <c r="D51" s="172"/>
      <c r="E51" s="173"/>
      <c r="F51" s="173"/>
      <c r="G51" s="173"/>
      <c r="H51" s="173"/>
      <c r="I51" s="173"/>
      <c r="J51" s="173"/>
      <c r="K51" s="173"/>
      <c r="L51" s="173"/>
      <c r="M51" s="174"/>
      <c r="N51" s="55"/>
      <c r="O51" s="89"/>
      <c r="P51" s="89"/>
      <c r="Q51" s="89"/>
      <c r="R51" s="89"/>
      <c r="S51" s="89"/>
      <c r="T51" s="89"/>
      <c r="U51" s="222"/>
      <c r="V51" s="223"/>
      <c r="W51" s="223"/>
      <c r="X51" s="223"/>
      <c r="Y51" s="223"/>
      <c r="Z51" s="223"/>
      <c r="AA51" s="224"/>
      <c r="AB51" s="221">
        <f t="shared" si="1"/>
        <v>0</v>
      </c>
      <c r="AF51" s="12"/>
      <c r="AK51" s="34" t="s">
        <v>158</v>
      </c>
    </row>
    <row r="52" spans="2:37" ht="18" customHeight="1" x14ac:dyDescent="0.2">
      <c r="B52" s="8"/>
      <c r="D52" s="175"/>
      <c r="E52" s="176"/>
      <c r="F52" s="176"/>
      <c r="G52" s="176"/>
      <c r="H52" s="176"/>
      <c r="I52" s="176"/>
      <c r="J52" s="176"/>
      <c r="K52" s="176"/>
      <c r="L52" s="176"/>
      <c r="M52" s="177"/>
      <c r="AF52" s="12"/>
      <c r="AK52" s="34" t="s">
        <v>159</v>
      </c>
    </row>
    <row r="53" spans="2:37" ht="18" customHeight="1" x14ac:dyDescent="0.2">
      <c r="B53" s="8"/>
      <c r="AE53" s="29"/>
      <c r="AF53" s="12"/>
      <c r="AK53" s="34" t="s">
        <v>118</v>
      </c>
    </row>
    <row r="54" spans="2:37" ht="3" customHeight="1" x14ac:dyDescent="0.2">
      <c r="B54" s="93"/>
      <c r="C54" s="32"/>
      <c r="D54" s="32"/>
      <c r="E54" s="32"/>
      <c r="F54" s="32"/>
      <c r="G54" s="32"/>
      <c r="H54" s="32"/>
      <c r="I54" s="32"/>
      <c r="J54" s="32"/>
      <c r="K54" s="32"/>
      <c r="L54" s="32"/>
      <c r="M54" s="94"/>
      <c r="N54" s="94"/>
      <c r="O54" s="32"/>
      <c r="P54" s="32"/>
      <c r="Q54" s="32"/>
      <c r="R54" s="32"/>
      <c r="S54" s="32"/>
      <c r="T54" s="32"/>
      <c r="U54" s="32"/>
      <c r="V54" s="32"/>
      <c r="W54" s="32"/>
      <c r="X54" s="32"/>
      <c r="Y54" s="32"/>
      <c r="Z54" s="32"/>
      <c r="AA54" s="32"/>
      <c r="AB54" s="32"/>
      <c r="AC54" s="32"/>
      <c r="AD54" s="32"/>
      <c r="AE54" s="32"/>
      <c r="AF54" s="95"/>
      <c r="AK54" s="34" t="s">
        <v>119</v>
      </c>
    </row>
    <row r="55" spans="2:37" ht="18" customHeight="1" thickBot="1" x14ac:dyDescent="0.25">
      <c r="AE55" s="29"/>
      <c r="AK55" s="37"/>
    </row>
    <row r="56" spans="2:37" ht="18" hidden="1" customHeight="1" x14ac:dyDescent="0.2">
      <c r="AF56" s="96"/>
    </row>
    <row r="57" spans="2:37" ht="18" hidden="1" customHeight="1" x14ac:dyDescent="0.2"/>
    <row r="58" spans="2:37" ht="18" hidden="1" customHeight="1" x14ac:dyDescent="0.2"/>
    <row r="59" spans="2:37" ht="18" hidden="1" customHeight="1" x14ac:dyDescent="0.2"/>
    <row r="60" spans="2:37" ht="18" hidden="1" customHeight="1" x14ac:dyDescent="0.2"/>
    <row r="61" spans="2:37" ht="18" hidden="1" customHeight="1" x14ac:dyDescent="0.2"/>
    <row r="62" spans="2:37" ht="18" hidden="1" customHeight="1" x14ac:dyDescent="0.2"/>
    <row r="63" spans="2:37" ht="18" hidden="1" customHeight="1" x14ac:dyDescent="0.2"/>
    <row r="64" spans="2:37" ht="18" hidden="1" customHeight="1" x14ac:dyDescent="0.2"/>
    <row r="65" ht="18" hidden="1" customHeight="1" x14ac:dyDescent="0.2"/>
    <row r="66" ht="18" hidden="1" customHeight="1" x14ac:dyDescent="0.2"/>
    <row r="67" ht="18" hidden="1" customHeight="1" x14ac:dyDescent="0.2"/>
    <row r="68" ht="18" hidden="1" customHeight="1" x14ac:dyDescent="0.2"/>
    <row r="69" ht="18" hidden="1" customHeight="1" x14ac:dyDescent="0.2"/>
    <row r="70" ht="18" hidden="1" customHeight="1" x14ac:dyDescent="0.2"/>
    <row r="71" ht="18" hidden="1" customHeight="1" x14ac:dyDescent="0.2"/>
    <row r="72" ht="18" hidden="1" customHeight="1" x14ac:dyDescent="0.2"/>
    <row r="73" ht="18" hidden="1" customHeight="1" x14ac:dyDescent="0.2"/>
    <row r="74" ht="18" hidden="1" customHeight="1" x14ac:dyDescent="0.2"/>
    <row r="75" ht="18" hidden="1" customHeight="1" x14ac:dyDescent="0.2"/>
    <row r="76" ht="18" hidden="1" customHeight="1" x14ac:dyDescent="0.2"/>
    <row r="77" ht="18" hidden="1" customHeight="1" x14ac:dyDescent="0.2"/>
    <row r="78" ht="18" hidden="1" customHeight="1" x14ac:dyDescent="0.2"/>
    <row r="79" ht="18" hidden="1" customHeight="1" x14ac:dyDescent="0.2"/>
    <row r="80" ht="18" hidden="1" customHeight="1" x14ac:dyDescent="0.2"/>
    <row r="81" ht="18" hidden="1" customHeight="1" x14ac:dyDescent="0.2"/>
    <row r="82" ht="18" hidden="1" customHeight="1" x14ac:dyDescent="0.2"/>
    <row r="83" ht="18" hidden="1" customHeight="1" x14ac:dyDescent="0.2"/>
    <row r="84" ht="18" hidden="1" customHeight="1" x14ac:dyDescent="0.2"/>
    <row r="85" ht="18" hidden="1" customHeight="1" x14ac:dyDescent="0.2"/>
    <row r="86" ht="18" hidden="1" customHeight="1" x14ac:dyDescent="0.2"/>
    <row r="87" ht="18" hidden="1" customHeight="1" x14ac:dyDescent="0.2"/>
    <row r="88" ht="18" hidden="1" customHeight="1" x14ac:dyDescent="0.2"/>
    <row r="89" ht="18" hidden="1" customHeight="1" x14ac:dyDescent="0.2"/>
    <row r="90" ht="18" hidden="1" customHeight="1" x14ac:dyDescent="0.2"/>
    <row r="91" ht="18" hidden="1" customHeight="1" x14ac:dyDescent="0.2"/>
    <row r="92" ht="18" hidden="1" customHeight="1" x14ac:dyDescent="0.2"/>
    <row r="93" ht="18" hidden="1" customHeight="1" x14ac:dyDescent="0.2"/>
    <row r="94" ht="18" hidden="1" customHeight="1" x14ac:dyDescent="0.2"/>
    <row r="95" ht="18" hidden="1" customHeight="1" x14ac:dyDescent="0.2"/>
    <row r="96" ht="18" hidden="1" customHeight="1" x14ac:dyDescent="0.2"/>
    <row r="97" ht="18" hidden="1" customHeight="1" x14ac:dyDescent="0.2"/>
    <row r="98" ht="18" hidden="1" customHeight="1" x14ac:dyDescent="0.2"/>
    <row r="99" ht="18" hidden="1" customHeight="1" x14ac:dyDescent="0.2"/>
    <row r="100" ht="18" hidden="1" customHeight="1" x14ac:dyDescent="0.2"/>
    <row r="101" ht="18" hidden="1" customHeight="1" x14ac:dyDescent="0.2"/>
    <row r="102" ht="18" hidden="1" customHeight="1" x14ac:dyDescent="0.2"/>
    <row r="103" ht="18" hidden="1" customHeight="1" x14ac:dyDescent="0.2"/>
    <row r="104" ht="18" hidden="1" customHeight="1" x14ac:dyDescent="0.2"/>
    <row r="105" ht="18" hidden="1" customHeight="1" x14ac:dyDescent="0.2"/>
    <row r="106" ht="18" hidden="1" customHeight="1" x14ac:dyDescent="0.2"/>
    <row r="107" ht="18" hidden="1" customHeight="1" x14ac:dyDescent="0.2"/>
    <row r="108" ht="18" hidden="1" customHeight="1" x14ac:dyDescent="0.2"/>
    <row r="109" ht="18" hidden="1" customHeight="1" x14ac:dyDescent="0.2"/>
    <row r="110" ht="18" hidden="1" customHeight="1" x14ac:dyDescent="0.2"/>
    <row r="111" ht="18" hidden="1" customHeight="1" x14ac:dyDescent="0.2"/>
    <row r="112" ht="18" hidden="1" customHeight="1" x14ac:dyDescent="0.2"/>
    <row r="113" ht="18" hidden="1" customHeight="1" x14ac:dyDescent="0.2"/>
    <row r="114" ht="18" hidden="1" customHeight="1" x14ac:dyDescent="0.2"/>
    <row r="115" ht="18" hidden="1" customHeight="1" x14ac:dyDescent="0.2"/>
    <row r="116" ht="18" hidden="1" customHeight="1" x14ac:dyDescent="0.2"/>
    <row r="117" ht="18" hidden="1" customHeight="1" x14ac:dyDescent="0.2"/>
    <row r="118" ht="18" hidden="1" customHeight="1" x14ac:dyDescent="0.2"/>
    <row r="119" ht="18" hidden="1" customHeight="1" x14ac:dyDescent="0.2"/>
    <row r="120" ht="18" hidden="1" customHeight="1" x14ac:dyDescent="0.2"/>
    <row r="121" ht="18" hidden="1" customHeight="1" x14ac:dyDescent="0.2"/>
    <row r="122" ht="18" hidden="1" customHeight="1" x14ac:dyDescent="0.2"/>
    <row r="123" ht="18" hidden="1" customHeight="1" x14ac:dyDescent="0.2"/>
    <row r="124" ht="18" hidden="1" customHeight="1" x14ac:dyDescent="0.2"/>
    <row r="125" ht="18" hidden="1" customHeight="1" x14ac:dyDescent="0.2"/>
    <row r="126" ht="18" hidden="1" customHeight="1" x14ac:dyDescent="0.2"/>
    <row r="127" ht="18" hidden="1" customHeight="1" x14ac:dyDescent="0.2"/>
    <row r="128" ht="18" hidden="1" customHeight="1" x14ac:dyDescent="0.2"/>
    <row r="129" ht="18" hidden="1" customHeight="1" x14ac:dyDescent="0.2"/>
    <row r="130" ht="18" hidden="1" customHeight="1" x14ac:dyDescent="0.2"/>
    <row r="131" ht="18" hidden="1" customHeight="1" x14ac:dyDescent="0.2"/>
    <row r="132" ht="18" hidden="1" customHeight="1" x14ac:dyDescent="0.2"/>
    <row r="133" ht="18" hidden="1" customHeight="1" x14ac:dyDescent="0.2"/>
    <row r="134" ht="18" hidden="1" customHeight="1" x14ac:dyDescent="0.2"/>
    <row r="135" ht="18" hidden="1" customHeight="1" x14ac:dyDescent="0.2"/>
    <row r="136" ht="18" hidden="1" customHeight="1" x14ac:dyDescent="0.2"/>
    <row r="137" ht="18" hidden="1" customHeight="1" x14ac:dyDescent="0.2"/>
    <row r="138" ht="18" hidden="1" customHeight="1" x14ac:dyDescent="0.2"/>
    <row r="139" ht="18" hidden="1" customHeight="1" x14ac:dyDescent="0.2"/>
    <row r="140" ht="18" hidden="1" customHeight="1" x14ac:dyDescent="0.2"/>
    <row r="141" ht="18" hidden="1" customHeight="1" x14ac:dyDescent="0.2"/>
    <row r="142" ht="18" hidden="1" customHeight="1" x14ac:dyDescent="0.2"/>
    <row r="143" ht="18" hidden="1" customHeight="1" x14ac:dyDescent="0.2"/>
    <row r="144" ht="18" hidden="1" customHeight="1" x14ac:dyDescent="0.2"/>
    <row r="145" ht="18" hidden="1" customHeight="1" x14ac:dyDescent="0.2"/>
    <row r="146" ht="18" hidden="1" customHeight="1" x14ac:dyDescent="0.2"/>
    <row r="147" ht="18" hidden="1" customHeight="1" x14ac:dyDescent="0.2"/>
    <row r="148" ht="18" hidden="1" customHeight="1" x14ac:dyDescent="0.2"/>
    <row r="149" ht="18" hidden="1" customHeight="1" x14ac:dyDescent="0.2"/>
    <row r="150" ht="18" hidden="1" customHeight="1" x14ac:dyDescent="0.2"/>
    <row r="151" ht="18" hidden="1" customHeight="1" x14ac:dyDescent="0.2"/>
    <row r="152" ht="18" hidden="1" customHeight="1" x14ac:dyDescent="0.2"/>
    <row r="153" ht="18" hidden="1" customHeight="1" x14ac:dyDescent="0.2"/>
    <row r="154" ht="18" hidden="1" customHeight="1" x14ac:dyDescent="0.2"/>
    <row r="155" ht="18" hidden="1" customHeight="1" x14ac:dyDescent="0.2"/>
    <row r="156" ht="18" hidden="1" customHeight="1" x14ac:dyDescent="0.2"/>
    <row r="157" ht="18" hidden="1" customHeight="1" x14ac:dyDescent="0.2"/>
    <row r="158" ht="18" hidden="1" customHeight="1" x14ac:dyDescent="0.2"/>
    <row r="159" ht="18" hidden="1" customHeight="1" x14ac:dyDescent="0.2"/>
    <row r="160" ht="18" hidden="1" customHeight="1" x14ac:dyDescent="0.2"/>
    <row r="161" spans="2:3" ht="18" hidden="1" customHeight="1" x14ac:dyDescent="0.2"/>
    <row r="162" spans="2:3" ht="18" hidden="1" customHeight="1" x14ac:dyDescent="0.2"/>
    <row r="163" spans="2:3" ht="18" hidden="1" customHeight="1" x14ac:dyDescent="0.2"/>
    <row r="164" spans="2:3" ht="18" hidden="1" customHeight="1" x14ac:dyDescent="0.2"/>
    <row r="165" spans="2:3" ht="18" hidden="1" customHeight="1" x14ac:dyDescent="0.2"/>
    <row r="166" spans="2:3" ht="18" hidden="1" customHeight="1" x14ac:dyDescent="0.2"/>
    <row r="167" spans="2:3" ht="18" hidden="1" customHeight="1" x14ac:dyDescent="0.2"/>
    <row r="168" spans="2:3" ht="18" hidden="1" customHeight="1" x14ac:dyDescent="0.2">
      <c r="C168" s="32"/>
    </row>
    <row r="169" spans="2:3" ht="18" hidden="1" customHeight="1" x14ac:dyDescent="0.2"/>
    <row r="170" spans="2:3" ht="18" hidden="1" customHeight="1" x14ac:dyDescent="0.2"/>
    <row r="171" spans="2:3" ht="18" hidden="1" customHeight="1" x14ac:dyDescent="0.2"/>
    <row r="172" spans="2:3" ht="18" hidden="1" customHeight="1" x14ac:dyDescent="0.2"/>
    <row r="173" spans="2:3" ht="18" hidden="1" customHeight="1" x14ac:dyDescent="0.2">
      <c r="B173" s="32"/>
    </row>
    <row r="174" spans="2:3" ht="18" hidden="1" customHeight="1" x14ac:dyDescent="0.2"/>
    <row r="175" spans="2:3" ht="18" hidden="1" customHeight="1" x14ac:dyDescent="0.2"/>
  </sheetData>
  <sheetProtection algorithmName="SHA-512" hashValue="AUel0ZXh+EI+5fyYSoNTHs/JYkCP5ov6CrV2kGaggkBRXZBkcoDpIkhIuPj0/SSQf0NoEOIITwLQdrTEO6N1UQ==" saltValue="KZkKs5G8qwOfVuGTsuy1yg==" spinCount="100000" sheet="1" objects="1" scenarios="1"/>
  <mergeCells count="59">
    <mergeCell ref="AC5:AD5"/>
    <mergeCell ref="Z6:AB6"/>
    <mergeCell ref="AC6:AD6"/>
    <mergeCell ref="D45:M52"/>
    <mergeCell ref="L9:L11"/>
    <mergeCell ref="D6:E6"/>
    <mergeCell ref="D7:E7"/>
    <mergeCell ref="D9:D11"/>
    <mergeCell ref="J9:J11"/>
    <mergeCell ref="G43:H43"/>
    <mergeCell ref="Y10:Y11"/>
    <mergeCell ref="I43:M43"/>
    <mergeCell ref="Q10:Q11"/>
    <mergeCell ref="P10:P11"/>
    <mergeCell ref="E9:E11"/>
    <mergeCell ref="V10:V11"/>
    <mergeCell ref="W10:W11"/>
    <mergeCell ref="X10:X11"/>
    <mergeCell ref="Z10:Z11"/>
    <mergeCell ref="U10:U11"/>
    <mergeCell ref="S10:S11"/>
    <mergeCell ref="I9:I11"/>
    <mergeCell ref="R10:R11"/>
    <mergeCell ref="I42:M42"/>
    <mergeCell ref="G41:H41"/>
    <mergeCell ref="M9:M11"/>
    <mergeCell ref="O10:O11"/>
    <mergeCell ref="G9:G11"/>
    <mergeCell ref="N9:N11"/>
    <mergeCell ref="G42:H42"/>
    <mergeCell ref="I41:M41"/>
    <mergeCell ref="K9:K11"/>
    <mergeCell ref="C4:AE4"/>
    <mergeCell ref="F5:I5"/>
    <mergeCell ref="F6:I6"/>
    <mergeCell ref="F7:I7"/>
    <mergeCell ref="H9:H11"/>
    <mergeCell ref="Z5:AB5"/>
    <mergeCell ref="Q9:T9"/>
    <mergeCell ref="O9:P9"/>
    <mergeCell ref="F9:F11"/>
    <mergeCell ref="AD10:AD11"/>
    <mergeCell ref="AC10:AC11"/>
    <mergeCell ref="AB10:AB11"/>
    <mergeCell ref="D5:E5"/>
    <mergeCell ref="AA10:AA11"/>
    <mergeCell ref="V9:Y9"/>
    <mergeCell ref="T10:T11"/>
    <mergeCell ref="U41:AA41"/>
    <mergeCell ref="U42:AA42"/>
    <mergeCell ref="U43:AA43"/>
    <mergeCell ref="U44:AA44"/>
    <mergeCell ref="U45:AA45"/>
    <mergeCell ref="U51:AA51"/>
    <mergeCell ref="U46:AA46"/>
    <mergeCell ref="U47:AA47"/>
    <mergeCell ref="U48:AA48"/>
    <mergeCell ref="U49:AA49"/>
    <mergeCell ref="U50:AA50"/>
  </mergeCells>
  <phoneticPr fontId="19"/>
  <dataValidations xWindow="589" yWindow="340" count="8">
    <dataValidation type="whole" allowBlank="1" showInputMessage="1" showErrorMessage="1" sqref="F7 J7" xr:uid="{00000000-0002-0000-0000-000000000000}">
      <formula1>2002</formula1>
      <formula2>2100</formula2>
    </dataValidation>
    <dataValidation type="list" allowBlank="1" showInputMessage="1" showErrorMessage="1" sqref="AC12:AC37" xr:uid="{00000000-0002-0000-0000-000001000000}">
      <formula1>$AI$37:$AI$40</formula1>
    </dataValidation>
    <dataValidation type="list" allowBlank="1" showInputMessage="1" showErrorMessage="1" sqref="U41:U51" xr:uid="{00000000-0002-0000-0000-000002000000}">
      <formula1>$AK$5:$AK$63</formula1>
    </dataValidation>
    <dataValidation type="list" allowBlank="1" showInputMessage="1" showErrorMessage="1" sqref="F12:F37" xr:uid="{6C176231-741C-4CC4-ADE3-518ABC65CAAC}">
      <formula1>$AK$5:$AK$55</formula1>
    </dataValidation>
    <dataValidation type="list" allowBlank="1" showInputMessage="1" showErrorMessage="1" sqref="H12:H37" xr:uid="{55294B91-C94F-4123-9819-53372423AF51}">
      <formula1>$AI$6:$AI$7</formula1>
    </dataValidation>
    <dataValidation type="list" allowBlank="1" showInputMessage="1" showErrorMessage="1" sqref="J12:J37" xr:uid="{A0617108-E55E-4C9F-A7DA-14B30FE2E183}">
      <formula1>$AI$9:$AI$10</formula1>
    </dataValidation>
    <dataValidation type="list" allowBlank="1" showInputMessage="1" showErrorMessage="1" sqref="K12:K37" xr:uid="{3F38A068-8F0A-485E-AA30-5FB3334A4D84}">
      <formula1>$AI$12:$AI$13</formula1>
    </dataValidation>
    <dataValidation type="list" allowBlank="1" showInputMessage="1" showErrorMessage="1" sqref="N12:N37" xr:uid="{92CA131D-CC5B-4931-BD80-EC943605A05E}">
      <formula1>$AI$15:$AI$16</formula1>
    </dataValidation>
  </dataValidations>
  <printOptions horizontalCentered="1"/>
  <pageMargins left="0.19685039370078741" right="0.19685039370078741" top="0.43307086614173229" bottom="0.43307086614173229" header="0.23622047244094491" footer="0.43307086614173229"/>
  <pageSetup paperSize="9" scale="49" orientation="landscape" r:id="rId1"/>
  <headerFooter alignWithMargins="0">
    <oddHeader xml:space="preserve">&amp;L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C89B-0006-453B-8364-06F01BB43998}">
  <dimension ref="A1:CE175"/>
  <sheetViews>
    <sheetView showGridLines="0" showZeros="0" view="pageBreakPreview" topLeftCell="A6" zoomScale="85" zoomScaleNormal="100" zoomScaleSheetLayoutView="85" workbookViewId="0">
      <selection activeCell="AC35" sqref="AC35"/>
    </sheetView>
  </sheetViews>
  <sheetFormatPr defaultColWidth="0" defaultRowHeight="13" zeroHeight="1" x14ac:dyDescent="0.2"/>
  <cols>
    <col min="1" max="1" width="2.08984375" style="1" customWidth="1"/>
    <col min="2" max="2" width="0.6328125" style="1" customWidth="1"/>
    <col min="3" max="3" width="2.08984375" style="1" customWidth="1"/>
    <col min="4" max="4" width="7" style="1" customWidth="1"/>
    <col min="5" max="6" width="20.08984375" style="1" customWidth="1"/>
    <col min="7" max="7" width="7.36328125" style="1" customWidth="1"/>
    <col min="8" max="8" width="5" style="1" customWidth="1"/>
    <col min="9" max="9" width="12.08984375" style="1" customWidth="1"/>
    <col min="10" max="10" width="5" style="1" customWidth="1"/>
    <col min="11" max="12" width="8.26953125" style="1" customWidth="1"/>
    <col min="13" max="14" width="4.26953125" style="3" customWidth="1"/>
    <col min="15" max="25" width="6.26953125" style="1" customWidth="1"/>
    <col min="26" max="26" width="6.08984375" style="1" customWidth="1"/>
    <col min="27" max="29" width="9" style="1" customWidth="1"/>
    <col min="30" max="30" width="2.08984375" style="1" customWidth="1"/>
    <col min="31" max="31" width="0.6328125" style="1" customWidth="1"/>
    <col min="32" max="32" width="2.36328125" style="1" customWidth="1"/>
    <col min="33" max="33" width="4.6328125" style="1" hidden="1" customWidth="1"/>
    <col min="34" max="34" width="19" style="1" hidden="1" customWidth="1"/>
    <col min="35" max="35" width="14.26953125" style="1" hidden="1" customWidth="1"/>
    <col min="36" max="36" width="29.6328125" style="1" hidden="1" customWidth="1"/>
    <col min="37" max="38" width="23.90625" style="1" hidden="1" customWidth="1"/>
    <col min="39" max="39" width="29.6328125" style="1" hidden="1" customWidth="1"/>
    <col min="40" max="40" width="29.6328125" style="4" hidden="1" customWidth="1"/>
    <col min="41" max="44" width="29.6328125" style="1" hidden="1" customWidth="1"/>
    <col min="45" max="45" width="12.26953125" style="1" hidden="1" customWidth="1"/>
    <col min="46" max="46" width="16.08984375" style="1" hidden="1" customWidth="1"/>
    <col min="47" max="47" width="18" style="1" hidden="1" customWidth="1"/>
    <col min="48" max="48" width="16.08984375" style="1" hidden="1" customWidth="1"/>
    <col min="49" max="49" width="20" style="1" hidden="1" customWidth="1"/>
    <col min="50" max="52" width="6.7265625" style="1" hidden="1" customWidth="1"/>
    <col min="53" max="54" width="12.26953125" style="1" hidden="1" customWidth="1"/>
    <col min="55" max="55" width="14.08984375" style="1" hidden="1" customWidth="1"/>
    <col min="56" max="57" width="8.453125" style="1" hidden="1" customWidth="1"/>
    <col min="58" max="58" width="11.26953125" style="1" hidden="1" customWidth="1"/>
    <col min="59" max="59" width="10.26953125" style="1" hidden="1" customWidth="1"/>
    <col min="60" max="61" width="13.08984375" style="1" hidden="1" customWidth="1"/>
    <col min="62" max="62" width="10.26953125" style="1" hidden="1" customWidth="1"/>
    <col min="63" max="63" width="16.08984375" style="1" hidden="1" customWidth="1"/>
    <col min="64" max="65" width="5" style="1" hidden="1" customWidth="1"/>
    <col min="66" max="67" width="28.7265625" style="1" hidden="1" customWidth="1"/>
    <col min="68" max="68" width="29.6328125" style="1" hidden="1" customWidth="1"/>
    <col min="69" max="69" width="20" style="1" hidden="1" customWidth="1"/>
    <col min="70" max="70" width="21.90625" style="1" hidden="1" customWidth="1"/>
    <col min="71" max="71" width="8.984375E-2" style="1" hidden="1" customWidth="1"/>
    <col min="72" max="72" width="18.453125" style="1" hidden="1" customWidth="1"/>
    <col min="73" max="75" width="27.6328125" style="1" hidden="1" customWidth="1"/>
    <col min="76" max="78" width="26.08984375" style="1" hidden="1" customWidth="1"/>
    <col min="79" max="79" width="22.26953125" style="1" hidden="1" customWidth="1"/>
    <col min="80" max="80" width="25.36328125" style="1" hidden="1" customWidth="1"/>
    <col min="81" max="81" width="14" style="1" hidden="1" customWidth="1"/>
    <col min="82" max="83" width="15.453125" style="1" hidden="1" customWidth="1"/>
    <col min="84" max="16384" width="9" style="1" hidden="1"/>
  </cols>
  <sheetData>
    <row r="1" spans="1:64" ht="12" customHeight="1" x14ac:dyDescent="0.2">
      <c r="A1" s="1" t="s">
        <v>89</v>
      </c>
    </row>
    <row r="2" spans="1:64" ht="3.75" customHeight="1" x14ac:dyDescent="0.2">
      <c r="B2" s="50"/>
      <c r="C2" s="51"/>
      <c r="D2" s="5"/>
      <c r="E2" s="5"/>
      <c r="F2" s="5"/>
      <c r="G2" s="5"/>
      <c r="H2" s="5"/>
      <c r="I2" s="5"/>
      <c r="J2" s="5"/>
      <c r="K2" s="5"/>
      <c r="L2" s="5"/>
      <c r="M2" s="6"/>
      <c r="N2" s="6"/>
      <c r="O2" s="5"/>
      <c r="P2" s="5"/>
      <c r="Q2" s="5"/>
      <c r="R2" s="5"/>
      <c r="S2" s="5"/>
      <c r="T2" s="5"/>
      <c r="U2" s="5"/>
      <c r="V2" s="5"/>
      <c r="W2" s="5"/>
      <c r="X2" s="5"/>
      <c r="Y2" s="5"/>
      <c r="Z2" s="5"/>
      <c r="AA2" s="5"/>
      <c r="AB2" s="5"/>
      <c r="AC2" s="5"/>
      <c r="AD2" s="5"/>
      <c r="AE2" s="7"/>
    </row>
    <row r="3" spans="1:64" ht="19.5" customHeight="1" x14ac:dyDescent="0.2">
      <c r="B3" s="38"/>
      <c r="C3" s="2"/>
      <c r="AE3" s="12"/>
      <c r="AF3" s="8"/>
    </row>
    <row r="4" spans="1:64" ht="19.5" customHeight="1" thickBot="1" x14ac:dyDescent="0.25">
      <c r="B4" s="38"/>
      <c r="C4" s="115" t="s">
        <v>46</v>
      </c>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92"/>
      <c r="AF4" s="58"/>
    </row>
    <row r="5" spans="1:64" ht="19.5" customHeight="1" x14ac:dyDescent="0.2">
      <c r="B5" s="38"/>
      <c r="C5" s="54"/>
      <c r="D5" s="134" t="s">
        <v>47</v>
      </c>
      <c r="E5" s="135"/>
      <c r="F5" s="117" t="s">
        <v>162</v>
      </c>
      <c r="G5" s="118"/>
      <c r="H5" s="118"/>
      <c r="I5" s="119"/>
      <c r="J5" s="90"/>
      <c r="K5" s="54"/>
      <c r="L5" s="54"/>
      <c r="M5" s="54"/>
      <c r="N5" s="55"/>
      <c r="O5" s="55"/>
      <c r="P5" s="54"/>
      <c r="Q5" s="54"/>
      <c r="R5" s="54"/>
      <c r="S5" s="54"/>
      <c r="T5" s="54"/>
      <c r="U5" s="54"/>
      <c r="Z5" s="123" t="s">
        <v>48</v>
      </c>
      <c r="AA5" s="123"/>
      <c r="AB5" s="185">
        <v>45919</v>
      </c>
      <c r="AC5" s="186"/>
      <c r="AE5" s="12"/>
      <c r="AF5" s="8"/>
      <c r="AH5" s="36"/>
      <c r="AI5" s="4"/>
      <c r="AJ5" s="36"/>
      <c r="AN5" s="1"/>
    </row>
    <row r="6" spans="1:64" ht="19.5" customHeight="1" x14ac:dyDescent="0.2">
      <c r="B6" s="38"/>
      <c r="C6" s="54"/>
      <c r="D6" s="134" t="s">
        <v>90</v>
      </c>
      <c r="E6" s="178"/>
      <c r="F6" s="117">
        <v>999999</v>
      </c>
      <c r="G6" s="118"/>
      <c r="H6" s="118"/>
      <c r="I6" s="119"/>
      <c r="J6" s="91"/>
      <c r="K6" s="54"/>
      <c r="L6" s="54"/>
      <c r="M6" s="54"/>
      <c r="N6" s="55"/>
      <c r="O6" s="55"/>
      <c r="P6" s="54"/>
      <c r="Q6" s="54"/>
      <c r="R6" s="54"/>
      <c r="S6" s="54"/>
      <c r="T6" s="54"/>
      <c r="U6" s="54"/>
      <c r="Z6" s="123" t="s">
        <v>49</v>
      </c>
      <c r="AA6" s="123"/>
      <c r="AB6" s="168">
        <v>1</v>
      </c>
      <c r="AC6" s="168"/>
      <c r="AE6" s="12"/>
      <c r="AF6" s="8"/>
      <c r="AH6" s="17" t="s">
        <v>28</v>
      </c>
      <c r="AI6" s="4"/>
      <c r="AJ6" s="34" t="s">
        <v>91</v>
      </c>
      <c r="AN6" s="1"/>
    </row>
    <row r="7" spans="1:64" ht="19.5" customHeight="1" thickBot="1" x14ac:dyDescent="0.25">
      <c r="B7" s="38"/>
      <c r="C7" s="54"/>
      <c r="D7" s="134" t="s">
        <v>50</v>
      </c>
      <c r="E7" s="135"/>
      <c r="F7" s="117">
        <v>2025</v>
      </c>
      <c r="G7" s="118"/>
      <c r="H7" s="118"/>
      <c r="I7" s="119"/>
      <c r="J7" s="91"/>
      <c r="K7" s="54"/>
      <c r="L7" s="54"/>
      <c r="M7" s="54"/>
      <c r="N7" s="55"/>
      <c r="O7" s="55"/>
      <c r="P7" s="54"/>
      <c r="Q7" s="54"/>
      <c r="R7" s="54"/>
      <c r="S7" s="54"/>
      <c r="T7" s="54"/>
      <c r="U7" s="54"/>
      <c r="V7" s="54"/>
      <c r="W7" s="54"/>
      <c r="X7" s="54"/>
      <c r="Y7" s="54"/>
      <c r="Z7" s="54"/>
      <c r="AA7" s="54"/>
      <c r="AB7" s="54"/>
      <c r="AC7" s="54"/>
      <c r="AD7" s="54"/>
      <c r="AE7" s="92"/>
      <c r="AF7" s="58"/>
      <c r="AH7" s="52" t="s">
        <v>29</v>
      </c>
      <c r="AJ7" s="34" t="s">
        <v>141</v>
      </c>
      <c r="AN7" s="1"/>
    </row>
    <row r="8" spans="1:64" ht="18" customHeight="1" thickBot="1" x14ac:dyDescent="0.25">
      <c r="B8" s="8"/>
      <c r="F8" s="3"/>
      <c r="G8" s="9"/>
      <c r="H8" s="9"/>
      <c r="I8" s="9"/>
      <c r="J8" s="9"/>
      <c r="K8" s="9"/>
      <c r="L8" s="9"/>
      <c r="M8" s="9"/>
      <c r="N8" s="9"/>
      <c r="O8" s="9"/>
      <c r="P8" s="9"/>
      <c r="Q8" s="9"/>
      <c r="R8" s="9"/>
      <c r="S8" s="9"/>
      <c r="T8" s="9"/>
      <c r="X8" s="9"/>
      <c r="Y8" s="10"/>
      <c r="Z8" s="10"/>
      <c r="AA8" s="10"/>
      <c r="AB8" s="11"/>
      <c r="AC8" s="3"/>
      <c r="AD8" s="3"/>
      <c r="AE8" s="12"/>
      <c r="AH8" s="53"/>
      <c r="AJ8" s="34" t="s">
        <v>142</v>
      </c>
      <c r="AN8" s="1"/>
    </row>
    <row r="9" spans="1:64" ht="19.5" thickBot="1" x14ac:dyDescent="0.25">
      <c r="B9" s="8"/>
      <c r="D9" s="179" t="s">
        <v>13</v>
      </c>
      <c r="E9" s="159" t="s">
        <v>14</v>
      </c>
      <c r="F9" s="127" t="s">
        <v>15</v>
      </c>
      <c r="G9" s="120" t="s">
        <v>16</v>
      </c>
      <c r="H9" s="120" t="s">
        <v>17</v>
      </c>
      <c r="I9" s="120" t="s">
        <v>18</v>
      </c>
      <c r="J9" s="182" t="s">
        <v>19</v>
      </c>
      <c r="K9" s="156" t="s">
        <v>20</v>
      </c>
      <c r="L9" s="156" t="s">
        <v>140</v>
      </c>
      <c r="M9" s="145" t="s">
        <v>21</v>
      </c>
      <c r="N9" s="150" t="s">
        <v>22</v>
      </c>
      <c r="O9" s="125" t="s">
        <v>23</v>
      </c>
      <c r="P9" s="126"/>
      <c r="Q9" s="124">
        <f>IF(F7="","",DATE(F7,4,1))</f>
        <v>45748</v>
      </c>
      <c r="R9" s="124"/>
      <c r="S9" s="124"/>
      <c r="T9" s="124"/>
      <c r="U9" s="47" t="s">
        <v>24</v>
      </c>
      <c r="V9" s="124">
        <f>IF(F7="","",DATE(F7+1,3,31))</f>
        <v>46112</v>
      </c>
      <c r="W9" s="124"/>
      <c r="X9" s="124"/>
      <c r="Y9" s="124"/>
      <c r="Z9" s="49" t="s">
        <v>25</v>
      </c>
      <c r="AA9" s="48"/>
      <c r="AB9" s="97"/>
      <c r="AC9" s="98" t="s">
        <v>88</v>
      </c>
      <c r="AD9" s="31"/>
      <c r="AE9" s="12"/>
      <c r="AF9" s="13"/>
      <c r="AG9" s="13"/>
      <c r="AH9" s="34" t="s">
        <v>30</v>
      </c>
      <c r="AI9" s="19"/>
      <c r="AJ9" s="34" t="s">
        <v>11</v>
      </c>
      <c r="AN9" s="1"/>
    </row>
    <row r="10" spans="1:64" ht="20.149999999999999" customHeight="1" thickBot="1" x14ac:dyDescent="0.25">
      <c r="B10" s="8"/>
      <c r="D10" s="180"/>
      <c r="E10" s="160"/>
      <c r="F10" s="128"/>
      <c r="G10" s="121"/>
      <c r="H10" s="121"/>
      <c r="I10" s="121"/>
      <c r="J10" s="183"/>
      <c r="K10" s="157"/>
      <c r="L10" s="157"/>
      <c r="M10" s="146"/>
      <c r="N10" s="146"/>
      <c r="O10" s="148" t="s">
        <v>26</v>
      </c>
      <c r="P10" s="138" t="s">
        <v>0</v>
      </c>
      <c r="Q10" s="138" t="s">
        <v>1</v>
      </c>
      <c r="R10" s="138" t="s">
        <v>2</v>
      </c>
      <c r="S10" s="138" t="s">
        <v>3</v>
      </c>
      <c r="T10" s="138" t="s">
        <v>4</v>
      </c>
      <c r="U10" s="138" t="s">
        <v>5</v>
      </c>
      <c r="V10" s="138" t="s">
        <v>6</v>
      </c>
      <c r="W10" s="138" t="s">
        <v>7</v>
      </c>
      <c r="X10" s="138" t="s">
        <v>8</v>
      </c>
      <c r="Y10" s="138" t="s">
        <v>9</v>
      </c>
      <c r="Z10" s="162" t="s">
        <v>10</v>
      </c>
      <c r="AA10" s="132" t="s">
        <v>27</v>
      </c>
      <c r="AB10" s="130" t="s">
        <v>52</v>
      </c>
      <c r="AC10" s="130" t="s">
        <v>53</v>
      </c>
      <c r="AD10" s="33"/>
      <c r="AE10" s="12"/>
      <c r="AF10" s="13"/>
      <c r="AG10" s="13"/>
      <c r="AH10" s="37" t="s">
        <v>31</v>
      </c>
      <c r="AI10" s="19"/>
      <c r="AJ10" s="35" t="s">
        <v>92</v>
      </c>
      <c r="AN10" s="1"/>
    </row>
    <row r="11" spans="1:64" ht="18" customHeight="1" x14ac:dyDescent="0.2">
      <c r="B11" s="8"/>
      <c r="D11" s="181"/>
      <c r="E11" s="161"/>
      <c r="F11" s="129"/>
      <c r="G11" s="122"/>
      <c r="H11" s="122"/>
      <c r="I11" s="122"/>
      <c r="J11" s="184"/>
      <c r="K11" s="158"/>
      <c r="L11" s="158"/>
      <c r="M11" s="147"/>
      <c r="N11" s="147"/>
      <c r="O11" s="149"/>
      <c r="P11" s="139"/>
      <c r="Q11" s="139"/>
      <c r="R11" s="139"/>
      <c r="S11" s="139"/>
      <c r="T11" s="139"/>
      <c r="U11" s="139"/>
      <c r="V11" s="139"/>
      <c r="W11" s="139"/>
      <c r="X11" s="139"/>
      <c r="Y11" s="139"/>
      <c r="Z11" s="147"/>
      <c r="AA11" s="133"/>
      <c r="AB11" s="131"/>
      <c r="AC11" s="131"/>
      <c r="AD11" s="45"/>
      <c r="AE11" s="12"/>
      <c r="AF11" s="13"/>
      <c r="AG11" s="13"/>
      <c r="AH11" s="36"/>
      <c r="AI11" s="19"/>
      <c r="AJ11" s="34" t="s">
        <v>93</v>
      </c>
      <c r="AN11" s="1"/>
    </row>
    <row r="12" spans="1:64" s="16" customFormat="1" ht="19.5" customHeight="1" x14ac:dyDescent="0.2">
      <c r="B12" s="14"/>
      <c r="D12" s="75" t="s">
        <v>160</v>
      </c>
      <c r="E12" s="76" t="s">
        <v>69</v>
      </c>
      <c r="F12" s="77" t="s">
        <v>32</v>
      </c>
      <c r="G12" s="77"/>
      <c r="H12" s="78" t="s">
        <v>28</v>
      </c>
      <c r="I12" s="78"/>
      <c r="J12" s="78"/>
      <c r="K12" s="79"/>
      <c r="L12" s="103"/>
      <c r="M12" s="80" t="s">
        <v>79</v>
      </c>
      <c r="N12" s="81"/>
      <c r="O12" s="64">
        <v>1169</v>
      </c>
      <c r="P12" s="108">
        <v>1575</v>
      </c>
      <c r="Q12" s="108">
        <v>1733</v>
      </c>
      <c r="R12" s="108">
        <v>1492</v>
      </c>
      <c r="S12" s="108">
        <v>1047</v>
      </c>
      <c r="T12" s="108">
        <v>602</v>
      </c>
      <c r="U12" s="65">
        <v>1055</v>
      </c>
      <c r="V12" s="108">
        <v>1890</v>
      </c>
      <c r="W12" s="108">
        <v>1440</v>
      </c>
      <c r="X12" s="108">
        <v>1963</v>
      </c>
      <c r="Y12" s="108">
        <v>555</v>
      </c>
      <c r="Z12" s="110">
        <v>1919</v>
      </c>
      <c r="AA12" s="82">
        <f>SUM(O12:Z12)</f>
        <v>16440</v>
      </c>
      <c r="AB12" s="73" t="s">
        <v>76</v>
      </c>
      <c r="AC12" s="60">
        <f>SUM(P12,Q12,R12,S12,T12,V12,W12,X12,Y12,Z12)/$AA$41</f>
        <v>0.14861898091036443</v>
      </c>
      <c r="AD12" s="46"/>
      <c r="AE12" s="15"/>
      <c r="AH12" s="34" t="s">
        <v>33</v>
      </c>
      <c r="AI12" s="18"/>
      <c r="AJ12" s="34" t="s">
        <v>94</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16" customFormat="1" ht="19.5" customHeight="1" thickBot="1" x14ac:dyDescent="0.25">
      <c r="B13" s="14"/>
      <c r="D13" s="75" t="s">
        <v>161</v>
      </c>
      <c r="E13" s="76" t="s">
        <v>69</v>
      </c>
      <c r="F13" s="77" t="s">
        <v>32</v>
      </c>
      <c r="G13" s="77"/>
      <c r="H13" s="78" t="s">
        <v>28</v>
      </c>
      <c r="I13" s="78"/>
      <c r="J13" s="78"/>
      <c r="K13" s="79"/>
      <c r="L13" s="103"/>
      <c r="M13" s="80" t="s">
        <v>79</v>
      </c>
      <c r="N13" s="81"/>
      <c r="O13" s="109">
        <v>514</v>
      </c>
      <c r="P13" s="65">
        <v>605</v>
      </c>
      <c r="Q13" s="108">
        <v>937</v>
      </c>
      <c r="R13" s="65">
        <v>845</v>
      </c>
      <c r="S13" s="108">
        <v>567</v>
      </c>
      <c r="T13" s="65">
        <v>948</v>
      </c>
      <c r="U13" s="108">
        <v>879</v>
      </c>
      <c r="V13" s="65">
        <v>822</v>
      </c>
      <c r="W13" s="108">
        <v>523</v>
      </c>
      <c r="X13" s="65">
        <v>508</v>
      </c>
      <c r="Y13" s="108">
        <v>725</v>
      </c>
      <c r="Z13" s="66">
        <v>927</v>
      </c>
      <c r="AA13" s="82">
        <f t="shared" ref="AA13:AA37" si="0">SUM(O13:Z13)</f>
        <v>8800</v>
      </c>
      <c r="AB13" s="73" t="s">
        <v>76</v>
      </c>
      <c r="AC13" s="60">
        <f>SUM(O13,Q13,S13,U13,W13,Y13)/$AA$41</f>
        <v>4.3333263637694193E-2</v>
      </c>
      <c r="AD13" s="46"/>
      <c r="AE13" s="15"/>
      <c r="AH13" s="37" t="s">
        <v>34</v>
      </c>
      <c r="AI13" s="18"/>
      <c r="AJ13" s="34" t="s">
        <v>95</v>
      </c>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16" customFormat="1" ht="19.5" customHeight="1" x14ac:dyDescent="0.2">
      <c r="B14" s="14"/>
      <c r="D14" s="75" t="s">
        <v>80</v>
      </c>
      <c r="E14" s="76" t="s">
        <v>69</v>
      </c>
      <c r="F14" s="77" t="s">
        <v>32</v>
      </c>
      <c r="G14" s="77"/>
      <c r="H14" s="78" t="s">
        <v>28</v>
      </c>
      <c r="I14" s="78"/>
      <c r="J14" s="78"/>
      <c r="K14" s="79"/>
      <c r="L14" s="103"/>
      <c r="M14" s="80" t="s">
        <v>79</v>
      </c>
      <c r="N14" s="81"/>
      <c r="O14" s="64">
        <v>747</v>
      </c>
      <c r="P14" s="108">
        <v>982</v>
      </c>
      <c r="Q14" s="65">
        <v>899</v>
      </c>
      <c r="R14" s="108">
        <v>617</v>
      </c>
      <c r="S14" s="65">
        <v>976</v>
      </c>
      <c r="T14" s="108">
        <v>564</v>
      </c>
      <c r="U14" s="65">
        <v>876</v>
      </c>
      <c r="V14" s="108">
        <v>883</v>
      </c>
      <c r="W14" s="65">
        <v>511</v>
      </c>
      <c r="X14" s="108">
        <v>972</v>
      </c>
      <c r="Y14" s="65">
        <v>741</v>
      </c>
      <c r="Z14" s="110">
        <v>886</v>
      </c>
      <c r="AA14" s="82">
        <f t="shared" si="0"/>
        <v>9654</v>
      </c>
      <c r="AB14" s="73" t="s">
        <v>76</v>
      </c>
      <c r="AC14" s="60">
        <f>SUM(P14,R14,T14,V14,X14,Z14)/$AA$41</f>
        <v>5.1268112154222507E-2</v>
      </c>
      <c r="AD14" s="46"/>
      <c r="AE14" s="15"/>
      <c r="AH14" s="36"/>
      <c r="AI14" s="18"/>
      <c r="AJ14" s="34" t="s">
        <v>96</v>
      </c>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16" customFormat="1" ht="19.5" customHeight="1" x14ac:dyDescent="0.2">
      <c r="B15" s="14"/>
      <c r="D15" s="75" t="s">
        <v>81</v>
      </c>
      <c r="E15" s="76" t="s">
        <v>69</v>
      </c>
      <c r="F15" s="77" t="s">
        <v>32</v>
      </c>
      <c r="G15" s="77"/>
      <c r="H15" s="78" t="s">
        <v>28</v>
      </c>
      <c r="I15" s="78"/>
      <c r="J15" s="78"/>
      <c r="K15" s="79"/>
      <c r="L15" s="103"/>
      <c r="M15" s="80" t="s">
        <v>79</v>
      </c>
      <c r="N15" s="81"/>
      <c r="O15" s="64">
        <v>689</v>
      </c>
      <c r="P15" s="65">
        <v>503</v>
      </c>
      <c r="Q15" s="65">
        <v>833</v>
      </c>
      <c r="R15" s="65">
        <v>885</v>
      </c>
      <c r="S15" s="108">
        <v>997</v>
      </c>
      <c r="T15" s="65">
        <v>960</v>
      </c>
      <c r="U15" s="65">
        <v>862</v>
      </c>
      <c r="V15" s="65">
        <v>570</v>
      </c>
      <c r="W15" s="65">
        <v>959</v>
      </c>
      <c r="X15" s="65">
        <v>647</v>
      </c>
      <c r="Y15" s="65">
        <v>926</v>
      </c>
      <c r="Z15" s="66">
        <v>791</v>
      </c>
      <c r="AA15" s="82">
        <f t="shared" si="0"/>
        <v>9622</v>
      </c>
      <c r="AB15" s="73" t="s">
        <v>76</v>
      </c>
      <c r="AC15" s="60">
        <f>SUM(S15)/$AA$41</f>
        <v>1.0422982833964079E-2</v>
      </c>
      <c r="AD15" s="46"/>
      <c r="AE15" s="15"/>
      <c r="AH15" s="17" t="s">
        <v>35</v>
      </c>
      <c r="AI15" s="18"/>
      <c r="AJ15" s="34" t="s">
        <v>97</v>
      </c>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6" customFormat="1" ht="19.5" customHeight="1" thickBot="1" x14ac:dyDescent="0.25">
      <c r="B16" s="14"/>
      <c r="D16" s="75" t="s">
        <v>82</v>
      </c>
      <c r="E16" s="76" t="s">
        <v>69</v>
      </c>
      <c r="F16" s="77" t="s">
        <v>32</v>
      </c>
      <c r="G16" s="77"/>
      <c r="H16" s="78" t="s">
        <v>28</v>
      </c>
      <c r="I16" s="78"/>
      <c r="J16" s="78"/>
      <c r="K16" s="79"/>
      <c r="L16" s="103"/>
      <c r="M16" s="80" t="s">
        <v>79</v>
      </c>
      <c r="N16" s="81"/>
      <c r="O16" s="64">
        <v>814</v>
      </c>
      <c r="P16" s="65">
        <v>652</v>
      </c>
      <c r="Q16" s="65">
        <v>585</v>
      </c>
      <c r="R16" s="65">
        <v>964</v>
      </c>
      <c r="S16" s="65">
        <v>696</v>
      </c>
      <c r="T16" s="65">
        <v>662</v>
      </c>
      <c r="U16" s="65">
        <v>735</v>
      </c>
      <c r="V16" s="65">
        <v>970</v>
      </c>
      <c r="W16" s="65">
        <v>612</v>
      </c>
      <c r="X16" s="65">
        <v>535</v>
      </c>
      <c r="Y16" s="65">
        <v>757</v>
      </c>
      <c r="Z16" s="66">
        <v>793</v>
      </c>
      <c r="AA16" s="82">
        <f t="shared" si="0"/>
        <v>8775</v>
      </c>
      <c r="AB16" s="73"/>
      <c r="AC16" s="60"/>
      <c r="AD16" s="46"/>
      <c r="AE16" s="15"/>
      <c r="AH16" s="52" t="s">
        <v>44</v>
      </c>
      <c r="AI16" s="19"/>
      <c r="AJ16" s="34" t="s">
        <v>98</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16" customFormat="1" ht="19.5" customHeight="1" x14ac:dyDescent="0.2">
      <c r="B17" s="14"/>
      <c r="D17" s="75" t="s">
        <v>55</v>
      </c>
      <c r="E17" s="76" t="s">
        <v>69</v>
      </c>
      <c r="F17" s="77" t="s">
        <v>32</v>
      </c>
      <c r="G17" s="77"/>
      <c r="H17" s="78" t="s">
        <v>28</v>
      </c>
      <c r="I17" s="78"/>
      <c r="J17" s="78"/>
      <c r="K17" s="79"/>
      <c r="L17" s="103"/>
      <c r="M17" s="80" t="s">
        <v>79</v>
      </c>
      <c r="N17" s="81"/>
      <c r="O17" s="64">
        <v>560</v>
      </c>
      <c r="P17" s="65">
        <v>850</v>
      </c>
      <c r="Q17" s="65">
        <v>808</v>
      </c>
      <c r="R17" s="65">
        <v>646</v>
      </c>
      <c r="S17" s="65">
        <v>537</v>
      </c>
      <c r="T17" s="65">
        <v>889</v>
      </c>
      <c r="U17" s="65">
        <v>508</v>
      </c>
      <c r="V17" s="65">
        <v>522</v>
      </c>
      <c r="W17" s="65">
        <v>928</v>
      </c>
      <c r="X17" s="65">
        <v>854</v>
      </c>
      <c r="Y17" s="65">
        <v>830</v>
      </c>
      <c r="Z17" s="66">
        <v>545</v>
      </c>
      <c r="AA17" s="82">
        <f t="shared" si="0"/>
        <v>8477</v>
      </c>
      <c r="AB17" s="73"/>
      <c r="AC17" s="60"/>
      <c r="AD17" s="46"/>
      <c r="AE17" s="15"/>
      <c r="AH17" s="53"/>
      <c r="AI17" s="1"/>
      <c r="AJ17" s="34" t="s">
        <v>99</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16" customFormat="1" ht="19.5" customHeight="1" x14ac:dyDescent="0.2">
      <c r="B18" s="14"/>
      <c r="D18" s="75" t="s">
        <v>56</v>
      </c>
      <c r="E18" s="76" t="s">
        <v>69</v>
      </c>
      <c r="F18" s="77" t="s">
        <v>32</v>
      </c>
      <c r="G18" s="77"/>
      <c r="H18" s="78" t="s">
        <v>28</v>
      </c>
      <c r="I18" s="78"/>
      <c r="J18" s="78"/>
      <c r="K18" s="79"/>
      <c r="L18" s="103"/>
      <c r="M18" s="80" t="s">
        <v>79</v>
      </c>
      <c r="N18" s="81"/>
      <c r="O18" s="64">
        <v>961</v>
      </c>
      <c r="P18" s="65">
        <v>685</v>
      </c>
      <c r="Q18" s="65">
        <v>783</v>
      </c>
      <c r="R18" s="65">
        <v>695</v>
      </c>
      <c r="S18" s="65">
        <v>941</v>
      </c>
      <c r="T18" s="65">
        <v>529</v>
      </c>
      <c r="U18" s="65">
        <v>866</v>
      </c>
      <c r="V18" s="65">
        <v>592</v>
      </c>
      <c r="W18" s="65">
        <v>730</v>
      </c>
      <c r="X18" s="65">
        <v>528</v>
      </c>
      <c r="Y18" s="65">
        <v>508</v>
      </c>
      <c r="Z18" s="66">
        <v>569</v>
      </c>
      <c r="AA18" s="82">
        <f t="shared" si="0"/>
        <v>8387</v>
      </c>
      <c r="AB18" s="73"/>
      <c r="AC18" s="60"/>
      <c r="AD18" s="46"/>
      <c r="AE18" s="15"/>
      <c r="AH18" s="17" t="s">
        <v>45</v>
      </c>
      <c r="AI18" s="1"/>
      <c r="AJ18" s="34" t="s">
        <v>100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16" customFormat="1" ht="19.5" customHeight="1" x14ac:dyDescent="0.2">
      <c r="B19" s="14"/>
      <c r="D19" s="75" t="s">
        <v>57</v>
      </c>
      <c r="E19" s="76" t="s">
        <v>69</v>
      </c>
      <c r="F19" s="77" t="s">
        <v>32</v>
      </c>
      <c r="G19" s="77"/>
      <c r="H19" s="78" t="s">
        <v>28</v>
      </c>
      <c r="I19" s="78"/>
      <c r="J19" s="78"/>
      <c r="K19" s="79"/>
      <c r="L19" s="103"/>
      <c r="M19" s="80" t="s">
        <v>79</v>
      </c>
      <c r="N19" s="81"/>
      <c r="O19" s="64">
        <v>760</v>
      </c>
      <c r="P19" s="65">
        <v>593</v>
      </c>
      <c r="Q19" s="65">
        <v>909</v>
      </c>
      <c r="R19" s="65">
        <v>976</v>
      </c>
      <c r="S19" s="65">
        <v>594</v>
      </c>
      <c r="T19" s="65">
        <v>547</v>
      </c>
      <c r="U19" s="65">
        <v>995</v>
      </c>
      <c r="V19" s="65">
        <v>582</v>
      </c>
      <c r="W19" s="65">
        <v>975</v>
      </c>
      <c r="X19" s="65">
        <v>829</v>
      </c>
      <c r="Y19" s="65">
        <v>557</v>
      </c>
      <c r="Z19" s="66">
        <v>937</v>
      </c>
      <c r="AA19" s="82">
        <f t="shared" si="0"/>
        <v>9254</v>
      </c>
      <c r="AB19" s="73"/>
      <c r="AC19" s="60"/>
      <c r="AD19" s="46"/>
      <c r="AE19" s="15"/>
      <c r="AH19" s="34" t="s">
        <v>120</v>
      </c>
      <c r="AI19" s="1"/>
      <c r="AJ19" s="34" t="s">
        <v>101</v>
      </c>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6" customFormat="1" ht="19.5" customHeight="1" x14ac:dyDescent="0.2">
      <c r="B20" s="14"/>
      <c r="D20" s="75" t="s">
        <v>58</v>
      </c>
      <c r="E20" s="76" t="s">
        <v>69</v>
      </c>
      <c r="F20" s="77" t="s">
        <v>32</v>
      </c>
      <c r="G20" s="77"/>
      <c r="H20" s="78" t="s">
        <v>28</v>
      </c>
      <c r="I20" s="78"/>
      <c r="J20" s="78"/>
      <c r="K20" s="79"/>
      <c r="L20" s="103"/>
      <c r="M20" s="80" t="s">
        <v>79</v>
      </c>
      <c r="N20" s="81"/>
      <c r="O20" s="64">
        <v>819</v>
      </c>
      <c r="P20" s="65">
        <v>652</v>
      </c>
      <c r="Q20" s="65">
        <v>558</v>
      </c>
      <c r="R20" s="65">
        <v>798</v>
      </c>
      <c r="S20" s="65">
        <v>714</v>
      </c>
      <c r="T20" s="65">
        <v>856</v>
      </c>
      <c r="U20" s="65">
        <v>871</v>
      </c>
      <c r="V20" s="65">
        <v>603</v>
      </c>
      <c r="W20" s="65">
        <v>955</v>
      </c>
      <c r="X20" s="65">
        <v>754</v>
      </c>
      <c r="Y20" s="65">
        <v>551</v>
      </c>
      <c r="Z20" s="66">
        <v>982</v>
      </c>
      <c r="AA20" s="82">
        <f t="shared" si="0"/>
        <v>9113</v>
      </c>
      <c r="AB20" s="73"/>
      <c r="AC20" s="60"/>
      <c r="AD20" s="46"/>
      <c r="AE20" s="15"/>
      <c r="AH20" s="34" t="s">
        <v>121</v>
      </c>
      <c r="AI20" s="1"/>
      <c r="AJ20" s="34" t="s">
        <v>102</v>
      </c>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16" customFormat="1" ht="19.5" customHeight="1" x14ac:dyDescent="0.2">
      <c r="B21" s="14"/>
      <c r="D21" s="75" t="s">
        <v>83</v>
      </c>
      <c r="E21" s="76" t="s">
        <v>69</v>
      </c>
      <c r="F21" s="77" t="s">
        <v>32</v>
      </c>
      <c r="G21" s="77"/>
      <c r="H21" s="78" t="s">
        <v>28</v>
      </c>
      <c r="I21" s="78"/>
      <c r="J21" s="78"/>
      <c r="K21" s="79"/>
      <c r="L21" s="103"/>
      <c r="M21" s="80" t="s">
        <v>79</v>
      </c>
      <c r="N21" s="81"/>
      <c r="O21" s="109">
        <v>519</v>
      </c>
      <c r="P21" s="108">
        <v>884</v>
      </c>
      <c r="Q21" s="108">
        <v>513</v>
      </c>
      <c r="R21" s="108">
        <v>903</v>
      </c>
      <c r="S21" s="108">
        <v>713</v>
      </c>
      <c r="T21" s="108">
        <v>917</v>
      </c>
      <c r="U21" s="65"/>
      <c r="V21" s="65"/>
      <c r="W21" s="65"/>
      <c r="X21" s="65"/>
      <c r="Y21" s="65"/>
      <c r="Z21" s="66"/>
      <c r="AA21" s="82">
        <f t="shared" si="0"/>
        <v>4449</v>
      </c>
      <c r="AB21" s="73" t="s">
        <v>77</v>
      </c>
      <c r="AC21" s="60">
        <f>SUM(O21,P21,Q21,R21,S21,T21)/$AA$41</f>
        <v>4.6511384782654153E-2</v>
      </c>
      <c r="AD21" s="46"/>
      <c r="AE21" s="15"/>
      <c r="AH21" s="34" t="s">
        <v>122</v>
      </c>
      <c r="AI21" s="1"/>
      <c r="AJ21" s="34" t="s">
        <v>103</v>
      </c>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16" customFormat="1" ht="19.5" customHeight="1" x14ac:dyDescent="0.2">
      <c r="B22" s="14"/>
      <c r="D22" s="75" t="s">
        <v>84</v>
      </c>
      <c r="E22" s="76" t="s">
        <v>69</v>
      </c>
      <c r="F22" s="77" t="s">
        <v>32</v>
      </c>
      <c r="G22" s="77"/>
      <c r="H22" s="78" t="s">
        <v>28</v>
      </c>
      <c r="I22" s="78"/>
      <c r="J22" s="78"/>
      <c r="K22" s="79"/>
      <c r="L22" s="103"/>
      <c r="M22" s="80" t="s">
        <v>79</v>
      </c>
      <c r="N22" s="81"/>
      <c r="O22" s="64">
        <v>205</v>
      </c>
      <c r="P22" s="65">
        <v>292</v>
      </c>
      <c r="Q22" s="65">
        <v>63</v>
      </c>
      <c r="R22" s="65">
        <v>55</v>
      </c>
      <c r="S22" s="65">
        <v>358</v>
      </c>
      <c r="T22" s="65">
        <v>382</v>
      </c>
      <c r="U22" s="65">
        <v>192</v>
      </c>
      <c r="V22" s="65">
        <v>44</v>
      </c>
      <c r="W22" s="65">
        <v>164</v>
      </c>
      <c r="X22" s="65">
        <v>242</v>
      </c>
      <c r="Y22" s="65">
        <v>207</v>
      </c>
      <c r="Z22" s="66">
        <v>479</v>
      </c>
      <c r="AA22" s="82">
        <f t="shared" si="0"/>
        <v>2683</v>
      </c>
      <c r="AB22" s="73"/>
      <c r="AC22" s="60"/>
      <c r="AD22" s="46"/>
      <c r="AE22" s="15"/>
      <c r="AH22" s="34" t="s">
        <v>123</v>
      </c>
      <c r="AJ22" s="34" t="s">
        <v>104</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16" customFormat="1" ht="19.5" customHeight="1" x14ac:dyDescent="0.2">
      <c r="B23" s="14"/>
      <c r="D23" s="75" t="s">
        <v>85</v>
      </c>
      <c r="E23" s="76" t="s">
        <v>69</v>
      </c>
      <c r="F23" s="77" t="s">
        <v>75</v>
      </c>
      <c r="G23" s="77" t="s">
        <v>45</v>
      </c>
      <c r="H23" s="78" t="s">
        <v>28</v>
      </c>
      <c r="I23" s="78"/>
      <c r="J23" s="78"/>
      <c r="K23" s="79" t="s">
        <v>33</v>
      </c>
      <c r="L23" s="103"/>
      <c r="M23" s="80" t="s">
        <v>71</v>
      </c>
      <c r="N23" s="81"/>
      <c r="O23" s="109">
        <v>91001</v>
      </c>
      <c r="P23" s="65">
        <v>57885</v>
      </c>
      <c r="Q23" s="65">
        <v>61536</v>
      </c>
      <c r="R23" s="108">
        <v>74511</v>
      </c>
      <c r="S23" s="65">
        <v>57289</v>
      </c>
      <c r="T23" s="65">
        <v>29612</v>
      </c>
      <c r="U23" s="108">
        <v>79414</v>
      </c>
      <c r="V23" s="65">
        <v>27283</v>
      </c>
      <c r="W23" s="65">
        <v>84280</v>
      </c>
      <c r="X23" s="108">
        <v>86353</v>
      </c>
      <c r="Y23" s="108">
        <v>145379</v>
      </c>
      <c r="Z23" s="110">
        <v>114858</v>
      </c>
      <c r="AA23" s="82">
        <f t="shared" si="0"/>
        <v>909401</v>
      </c>
      <c r="AB23" s="73" t="s">
        <v>76</v>
      </c>
      <c r="AC23" s="60">
        <f ca="1">SUM(O23,R23,U23,X23,Y23,Z23)/$AA$42</f>
        <v>0.14434105636737918</v>
      </c>
      <c r="AD23" s="46"/>
      <c r="AE23" s="15"/>
      <c r="AH23" s="34" t="s">
        <v>124</v>
      </c>
      <c r="AJ23" s="34" t="s">
        <v>143</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16" customFormat="1" ht="19.5" customHeight="1" x14ac:dyDescent="0.2">
      <c r="B24" s="14"/>
      <c r="D24" s="75" t="s">
        <v>86</v>
      </c>
      <c r="E24" s="76" t="s">
        <v>69</v>
      </c>
      <c r="F24" s="77" t="s">
        <v>75</v>
      </c>
      <c r="G24" s="77" t="s">
        <v>45</v>
      </c>
      <c r="H24" s="78" t="s">
        <v>28</v>
      </c>
      <c r="I24" s="78"/>
      <c r="J24" s="78"/>
      <c r="K24" s="79" t="s">
        <v>33</v>
      </c>
      <c r="L24" s="103"/>
      <c r="M24" s="80" t="s">
        <v>70</v>
      </c>
      <c r="N24" s="81"/>
      <c r="O24" s="64">
        <v>72071</v>
      </c>
      <c r="P24" s="108">
        <v>92285</v>
      </c>
      <c r="Q24" s="65">
        <v>38479</v>
      </c>
      <c r="R24" s="108">
        <v>10438</v>
      </c>
      <c r="S24" s="108">
        <v>99674</v>
      </c>
      <c r="T24" s="65">
        <v>51043</v>
      </c>
      <c r="U24" s="65">
        <v>0</v>
      </c>
      <c r="V24" s="65">
        <v>0</v>
      </c>
      <c r="W24" s="65">
        <v>0</v>
      </c>
      <c r="X24" s="65">
        <v>0</v>
      </c>
      <c r="Y24" s="65">
        <v>0</v>
      </c>
      <c r="Z24" s="66">
        <v>0</v>
      </c>
      <c r="AA24" s="82">
        <f t="shared" si="0"/>
        <v>363990</v>
      </c>
      <c r="AB24" s="73" t="s">
        <v>77</v>
      </c>
      <c r="AC24" s="60">
        <f ca="1">SUM(P24,R24,S24)/$AA$42</f>
        <v>4.9388683967278045E-2</v>
      </c>
      <c r="AD24" s="46"/>
      <c r="AE24" s="15"/>
      <c r="AH24" s="34" t="s">
        <v>125</v>
      </c>
      <c r="AJ24" s="34" t="s">
        <v>144</v>
      </c>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16" customFormat="1" ht="19.5" customHeight="1" x14ac:dyDescent="0.2">
      <c r="B25" s="14"/>
      <c r="D25" s="75" t="s">
        <v>59</v>
      </c>
      <c r="E25" s="76" t="s">
        <v>69</v>
      </c>
      <c r="F25" s="77" t="s">
        <v>75</v>
      </c>
      <c r="G25" s="77" t="s">
        <v>45</v>
      </c>
      <c r="H25" s="78" t="s">
        <v>28</v>
      </c>
      <c r="I25" s="78"/>
      <c r="J25" s="78"/>
      <c r="K25" s="79" t="s">
        <v>34</v>
      </c>
      <c r="L25" s="103"/>
      <c r="M25" s="80" t="s">
        <v>70</v>
      </c>
      <c r="N25" s="81"/>
      <c r="O25" s="64">
        <v>35247</v>
      </c>
      <c r="P25" s="65">
        <v>32315</v>
      </c>
      <c r="Q25" s="65">
        <v>44888</v>
      </c>
      <c r="R25" s="65">
        <v>58490</v>
      </c>
      <c r="S25" s="65">
        <v>89213</v>
      </c>
      <c r="T25" s="65">
        <v>11331</v>
      </c>
      <c r="U25" s="65">
        <v>18570</v>
      </c>
      <c r="V25" s="65">
        <v>54938</v>
      </c>
      <c r="W25" s="65">
        <v>97215</v>
      </c>
      <c r="X25" s="65">
        <v>83061</v>
      </c>
      <c r="Y25" s="108">
        <v>92201</v>
      </c>
      <c r="Z25" s="66">
        <v>93036</v>
      </c>
      <c r="AA25" s="82">
        <f t="shared" si="0"/>
        <v>710505</v>
      </c>
      <c r="AB25" s="73" t="s">
        <v>76</v>
      </c>
      <c r="AC25" s="60">
        <f ca="1">SUM(Y25)/$AA$42</f>
        <v>2.2498782345919174E-2</v>
      </c>
      <c r="AD25" s="46"/>
      <c r="AE25" s="15"/>
      <c r="AH25" s="101" t="s">
        <v>126</v>
      </c>
      <c r="AJ25" s="34" t="s">
        <v>145</v>
      </c>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16" customFormat="1" ht="19.5" customHeight="1" x14ac:dyDescent="0.2">
      <c r="B26" s="14"/>
      <c r="D26" s="75" t="s">
        <v>60</v>
      </c>
      <c r="E26" s="76" t="s">
        <v>69</v>
      </c>
      <c r="F26" s="77" t="s">
        <v>75</v>
      </c>
      <c r="G26" s="77" t="s">
        <v>45</v>
      </c>
      <c r="H26" s="78" t="s">
        <v>28</v>
      </c>
      <c r="I26" s="78"/>
      <c r="J26" s="78"/>
      <c r="K26" s="79" t="s">
        <v>34</v>
      </c>
      <c r="L26" s="103"/>
      <c r="M26" s="80" t="s">
        <v>70</v>
      </c>
      <c r="N26" s="81"/>
      <c r="O26" s="64">
        <v>91435</v>
      </c>
      <c r="P26" s="65">
        <v>51347</v>
      </c>
      <c r="Q26" s="65">
        <v>40044</v>
      </c>
      <c r="R26" s="65">
        <v>53084</v>
      </c>
      <c r="S26" s="65">
        <v>44864</v>
      </c>
      <c r="T26" s="108">
        <v>81548</v>
      </c>
      <c r="U26" s="65">
        <v>90562</v>
      </c>
      <c r="V26" s="65">
        <v>74317</v>
      </c>
      <c r="W26" s="65">
        <v>94398</v>
      </c>
      <c r="X26" s="65">
        <v>51136</v>
      </c>
      <c r="Y26" s="65">
        <v>21818</v>
      </c>
      <c r="Z26" s="110">
        <v>91418</v>
      </c>
      <c r="AA26" s="82">
        <f t="shared" si="0"/>
        <v>785971</v>
      </c>
      <c r="AB26" s="73" t="s">
        <v>76</v>
      </c>
      <c r="AC26" s="60">
        <f ca="1">SUM(T26,Z26)/$AA$42</f>
        <v>4.220696507894986E-2</v>
      </c>
      <c r="AD26" s="46"/>
      <c r="AE26" s="15"/>
      <c r="AH26" s="101" t="s">
        <v>127</v>
      </c>
      <c r="AJ26" s="34" t="s">
        <v>146</v>
      </c>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16" customFormat="1" ht="19.5" customHeight="1" x14ac:dyDescent="0.2">
      <c r="B27" s="14"/>
      <c r="D27" s="75" t="s">
        <v>61</v>
      </c>
      <c r="E27" s="76" t="s">
        <v>69</v>
      </c>
      <c r="F27" s="77" t="s">
        <v>75</v>
      </c>
      <c r="G27" s="77" t="s">
        <v>45</v>
      </c>
      <c r="H27" s="78" t="s">
        <v>28</v>
      </c>
      <c r="I27" s="78"/>
      <c r="J27" s="78"/>
      <c r="K27" s="79" t="s">
        <v>34</v>
      </c>
      <c r="L27" s="103"/>
      <c r="M27" s="80" t="s">
        <v>70</v>
      </c>
      <c r="N27" s="81"/>
      <c r="O27" s="64">
        <v>17310</v>
      </c>
      <c r="P27" s="65">
        <v>42213</v>
      </c>
      <c r="Q27" s="65">
        <v>90990</v>
      </c>
      <c r="R27" s="65">
        <v>55366</v>
      </c>
      <c r="S27" s="108">
        <v>96590</v>
      </c>
      <c r="T27" s="108">
        <v>95078</v>
      </c>
      <c r="U27" s="65">
        <v>91370</v>
      </c>
      <c r="V27" s="65">
        <v>38000</v>
      </c>
      <c r="W27" s="65">
        <v>39040</v>
      </c>
      <c r="X27" s="65">
        <v>51776</v>
      </c>
      <c r="Y27" s="108">
        <v>97564</v>
      </c>
      <c r="Z27" s="66">
        <v>73031</v>
      </c>
      <c r="AA27" s="82">
        <f t="shared" si="0"/>
        <v>788328</v>
      </c>
      <c r="AB27" s="73" t="s">
        <v>76</v>
      </c>
      <c r="AC27" s="60">
        <f ca="1">SUM(S27,T27,Y27)/$AA$42</f>
        <v>7.0578061143316176E-2</v>
      </c>
      <c r="AD27" s="46"/>
      <c r="AE27" s="15"/>
      <c r="AH27" s="101" t="s">
        <v>128</v>
      </c>
      <c r="AJ27" s="34" t="s">
        <v>147</v>
      </c>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s="16" customFormat="1" ht="19.5" customHeight="1" x14ac:dyDescent="0.2">
      <c r="B28" s="14"/>
      <c r="D28" s="75" t="s">
        <v>62</v>
      </c>
      <c r="E28" s="76" t="s">
        <v>69</v>
      </c>
      <c r="F28" s="77" t="s">
        <v>75</v>
      </c>
      <c r="G28" s="77" t="s">
        <v>45</v>
      </c>
      <c r="H28" s="78" t="s">
        <v>28</v>
      </c>
      <c r="I28" s="78"/>
      <c r="J28" s="78"/>
      <c r="K28" s="79" t="s">
        <v>34</v>
      </c>
      <c r="L28" s="103"/>
      <c r="M28" s="80" t="s">
        <v>70</v>
      </c>
      <c r="N28" s="81"/>
      <c r="O28" s="64">
        <v>1074</v>
      </c>
      <c r="P28" s="65">
        <v>9006</v>
      </c>
      <c r="Q28" s="65">
        <v>5838</v>
      </c>
      <c r="R28" s="65">
        <v>2484</v>
      </c>
      <c r="S28" s="65">
        <v>7778</v>
      </c>
      <c r="T28" s="65">
        <v>4018</v>
      </c>
      <c r="U28" s="65">
        <v>5321</v>
      </c>
      <c r="V28" s="65">
        <v>6865</v>
      </c>
      <c r="W28" s="65">
        <v>2956</v>
      </c>
      <c r="X28" s="65">
        <v>2184</v>
      </c>
      <c r="Y28" s="65">
        <v>451</v>
      </c>
      <c r="Z28" s="66">
        <v>1668</v>
      </c>
      <c r="AA28" s="82">
        <f t="shared" si="0"/>
        <v>49643</v>
      </c>
      <c r="AB28" s="73"/>
      <c r="AC28" s="60"/>
      <c r="AD28" s="46"/>
      <c r="AE28" s="15"/>
      <c r="AH28" s="101" t="s">
        <v>129</v>
      </c>
      <c r="AJ28" s="34" t="s">
        <v>148</v>
      </c>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19.5" customHeight="1" x14ac:dyDescent="0.2">
      <c r="B29" s="14"/>
      <c r="C29" s="16"/>
      <c r="D29" s="75" t="s">
        <v>63</v>
      </c>
      <c r="E29" s="76" t="s">
        <v>69</v>
      </c>
      <c r="F29" s="77" t="s">
        <v>75</v>
      </c>
      <c r="G29" s="77" t="s">
        <v>45</v>
      </c>
      <c r="H29" s="78" t="s">
        <v>28</v>
      </c>
      <c r="I29" s="78"/>
      <c r="J29" s="78"/>
      <c r="K29" s="79" t="s">
        <v>34</v>
      </c>
      <c r="L29" s="103"/>
      <c r="M29" s="80" t="s">
        <v>70</v>
      </c>
      <c r="N29" s="81"/>
      <c r="O29" s="64">
        <v>28</v>
      </c>
      <c r="P29" s="65">
        <v>8958</v>
      </c>
      <c r="Q29" s="65">
        <v>6275</v>
      </c>
      <c r="R29" s="65">
        <v>8619</v>
      </c>
      <c r="S29" s="65">
        <v>6410</v>
      </c>
      <c r="T29" s="65">
        <v>2968</v>
      </c>
      <c r="U29" s="65">
        <v>8578</v>
      </c>
      <c r="V29" s="65">
        <v>9238</v>
      </c>
      <c r="W29" s="65">
        <v>2054</v>
      </c>
      <c r="X29" s="65">
        <v>6087</v>
      </c>
      <c r="Y29" s="65">
        <v>9695</v>
      </c>
      <c r="Z29" s="66">
        <v>639</v>
      </c>
      <c r="AA29" s="82">
        <f t="shared" si="0"/>
        <v>69549</v>
      </c>
      <c r="AB29" s="73"/>
      <c r="AC29" s="60"/>
      <c r="AD29" s="46"/>
      <c r="AE29" s="15"/>
      <c r="AH29" s="101" t="s">
        <v>130</v>
      </c>
      <c r="AI29" s="16"/>
      <c r="AJ29" s="34" t="s">
        <v>105</v>
      </c>
      <c r="AN29" s="1"/>
    </row>
    <row r="30" spans="2:64" ht="19.5" customHeight="1" x14ac:dyDescent="0.2">
      <c r="B30" s="14"/>
      <c r="D30" s="75" t="s">
        <v>64</v>
      </c>
      <c r="E30" s="76" t="s">
        <v>69</v>
      </c>
      <c r="F30" s="77" t="s">
        <v>75</v>
      </c>
      <c r="G30" s="77" t="s">
        <v>45</v>
      </c>
      <c r="H30" s="78" t="s">
        <v>28</v>
      </c>
      <c r="I30" s="78"/>
      <c r="J30" s="78"/>
      <c r="K30" s="79" t="s">
        <v>34</v>
      </c>
      <c r="L30" s="103"/>
      <c r="M30" s="80" t="s">
        <v>70</v>
      </c>
      <c r="N30" s="81"/>
      <c r="O30" s="67">
        <v>4060</v>
      </c>
      <c r="P30" s="68">
        <v>1530</v>
      </c>
      <c r="Q30" s="68">
        <v>5608</v>
      </c>
      <c r="R30" s="68">
        <v>7601</v>
      </c>
      <c r="S30" s="68">
        <v>404</v>
      </c>
      <c r="T30" s="68">
        <v>1135</v>
      </c>
      <c r="U30" s="68">
        <v>195</v>
      </c>
      <c r="V30" s="68">
        <v>139</v>
      </c>
      <c r="W30" s="68">
        <v>8918</v>
      </c>
      <c r="X30" s="68">
        <v>56</v>
      </c>
      <c r="Y30" s="68">
        <v>5637</v>
      </c>
      <c r="Z30" s="69">
        <v>7309</v>
      </c>
      <c r="AA30" s="82">
        <f t="shared" si="0"/>
        <v>42592</v>
      </c>
      <c r="AB30" s="73"/>
      <c r="AC30" s="60"/>
      <c r="AE30" s="15"/>
      <c r="AH30" s="101" t="s">
        <v>131</v>
      </c>
      <c r="AI30" s="16"/>
      <c r="AJ30" s="34" t="s">
        <v>106</v>
      </c>
      <c r="AN30" s="1"/>
    </row>
    <row r="31" spans="2:64" ht="18.75" customHeight="1" x14ac:dyDescent="0.2">
      <c r="B31" s="14"/>
      <c r="D31" s="75" t="s">
        <v>65</v>
      </c>
      <c r="E31" s="76" t="s">
        <v>69</v>
      </c>
      <c r="F31" s="77" t="s">
        <v>75</v>
      </c>
      <c r="G31" s="77" t="s">
        <v>45</v>
      </c>
      <c r="H31" s="78" t="s">
        <v>28</v>
      </c>
      <c r="I31" s="78"/>
      <c r="J31" s="78"/>
      <c r="K31" s="79" t="s">
        <v>34</v>
      </c>
      <c r="L31" s="103"/>
      <c r="M31" s="80" t="s">
        <v>70</v>
      </c>
      <c r="N31" s="81"/>
      <c r="O31" s="67">
        <v>4020</v>
      </c>
      <c r="P31" s="68">
        <v>2758</v>
      </c>
      <c r="Q31" s="68">
        <v>2766</v>
      </c>
      <c r="R31" s="68">
        <v>3721</v>
      </c>
      <c r="S31" s="68">
        <v>7413</v>
      </c>
      <c r="T31" s="68">
        <v>8609</v>
      </c>
      <c r="U31" s="68">
        <v>9169</v>
      </c>
      <c r="V31" s="68">
        <v>4354</v>
      </c>
      <c r="W31" s="68">
        <v>1037</v>
      </c>
      <c r="X31" s="68">
        <v>5905</v>
      </c>
      <c r="Y31" s="68">
        <v>4267</v>
      </c>
      <c r="Z31" s="69">
        <v>2331</v>
      </c>
      <c r="AA31" s="82">
        <f t="shared" si="0"/>
        <v>56350</v>
      </c>
      <c r="AB31" s="73"/>
      <c r="AC31" s="60"/>
      <c r="AE31" s="15"/>
      <c r="AH31" s="101" t="s">
        <v>132</v>
      </c>
      <c r="AJ31" s="34" t="s">
        <v>107</v>
      </c>
      <c r="AN31" s="1"/>
    </row>
    <row r="32" spans="2:64" ht="18" customHeight="1" x14ac:dyDescent="0.2">
      <c r="B32" s="8"/>
      <c r="D32" s="75" t="s">
        <v>66</v>
      </c>
      <c r="E32" s="76" t="s">
        <v>69</v>
      </c>
      <c r="F32" s="77" t="s">
        <v>75</v>
      </c>
      <c r="G32" s="77" t="s">
        <v>45</v>
      </c>
      <c r="H32" s="78" t="s">
        <v>28</v>
      </c>
      <c r="I32" s="78"/>
      <c r="J32" s="78"/>
      <c r="K32" s="79" t="s">
        <v>34</v>
      </c>
      <c r="L32" s="103"/>
      <c r="M32" s="80" t="s">
        <v>70</v>
      </c>
      <c r="N32" s="81"/>
      <c r="O32" s="67">
        <v>8357</v>
      </c>
      <c r="P32" s="68">
        <v>8644</v>
      </c>
      <c r="Q32" s="68">
        <v>9713</v>
      </c>
      <c r="R32" s="68">
        <v>6137</v>
      </c>
      <c r="S32" s="68">
        <v>2152</v>
      </c>
      <c r="T32" s="68">
        <v>9446</v>
      </c>
      <c r="U32" s="68">
        <v>9453</v>
      </c>
      <c r="V32" s="68">
        <v>5608</v>
      </c>
      <c r="W32" s="68">
        <v>7044</v>
      </c>
      <c r="X32" s="68">
        <v>388</v>
      </c>
      <c r="Y32" s="68">
        <v>2366</v>
      </c>
      <c r="Z32" s="69">
        <v>9549</v>
      </c>
      <c r="AA32" s="82">
        <f t="shared" si="0"/>
        <v>78857</v>
      </c>
      <c r="AB32" s="73"/>
      <c r="AC32" s="60"/>
      <c r="AE32" s="15"/>
      <c r="AH32" s="101" t="s">
        <v>133</v>
      </c>
      <c r="AJ32" s="34" t="s">
        <v>149</v>
      </c>
      <c r="AN32" s="1"/>
    </row>
    <row r="33" spans="2:40" ht="18" customHeight="1" x14ac:dyDescent="0.2">
      <c r="B33" s="8"/>
      <c r="D33" s="75" t="s">
        <v>67</v>
      </c>
      <c r="E33" s="76" t="s">
        <v>69</v>
      </c>
      <c r="F33" s="77" t="s">
        <v>75</v>
      </c>
      <c r="G33" s="77" t="s">
        <v>45</v>
      </c>
      <c r="H33" s="78" t="s">
        <v>28</v>
      </c>
      <c r="I33" s="78"/>
      <c r="J33" s="78"/>
      <c r="K33" s="79" t="s">
        <v>34</v>
      </c>
      <c r="L33" s="103"/>
      <c r="M33" s="80" t="s">
        <v>70</v>
      </c>
      <c r="N33" s="81"/>
      <c r="O33" s="109">
        <v>6787</v>
      </c>
      <c r="P33" s="65">
        <v>389</v>
      </c>
      <c r="Q33" s="65">
        <v>243</v>
      </c>
      <c r="R33" s="65">
        <v>0</v>
      </c>
      <c r="S33" s="65">
        <v>0</v>
      </c>
      <c r="T33" s="65">
        <v>0</v>
      </c>
      <c r="U33" s="65">
        <v>0</v>
      </c>
      <c r="V33" s="65">
        <v>0</v>
      </c>
      <c r="W33" s="108">
        <v>4829</v>
      </c>
      <c r="X33" s="108">
        <v>6897</v>
      </c>
      <c r="Y33" s="65">
        <v>2437</v>
      </c>
      <c r="Z33" s="66">
        <v>2138</v>
      </c>
      <c r="AA33" s="82">
        <f t="shared" si="0"/>
        <v>23720</v>
      </c>
      <c r="AB33" s="73" t="s">
        <v>77</v>
      </c>
      <c r="AC33" s="60">
        <f ca="1">SUM(O33,W33,X33)/$AA$42</f>
        <v>4.5175210417457692E-3</v>
      </c>
      <c r="AE33" s="15"/>
      <c r="AH33" s="101" t="s">
        <v>134</v>
      </c>
      <c r="AJ33" s="34" t="s">
        <v>150</v>
      </c>
      <c r="AN33" s="1"/>
    </row>
    <row r="34" spans="2:40" ht="18" customHeight="1" x14ac:dyDescent="0.2">
      <c r="B34" s="8"/>
      <c r="D34" s="75" t="s">
        <v>68</v>
      </c>
      <c r="E34" s="76" t="s">
        <v>69</v>
      </c>
      <c r="F34" s="77" t="s">
        <v>75</v>
      </c>
      <c r="G34" s="77" t="s">
        <v>45</v>
      </c>
      <c r="H34" s="78" t="s">
        <v>28</v>
      </c>
      <c r="I34" s="78"/>
      <c r="J34" s="78"/>
      <c r="K34" s="79" t="s">
        <v>34</v>
      </c>
      <c r="L34" s="103"/>
      <c r="M34" s="80" t="s">
        <v>70</v>
      </c>
      <c r="N34" s="81"/>
      <c r="O34" s="64">
        <v>2655</v>
      </c>
      <c r="P34" s="65">
        <v>293</v>
      </c>
      <c r="Q34" s="65">
        <v>302</v>
      </c>
      <c r="R34" s="65">
        <v>9738</v>
      </c>
      <c r="S34" s="65">
        <v>3768</v>
      </c>
      <c r="T34" s="65">
        <v>8551</v>
      </c>
      <c r="U34" s="65">
        <v>890</v>
      </c>
      <c r="V34" s="65">
        <v>4836</v>
      </c>
      <c r="W34" s="65">
        <v>6983</v>
      </c>
      <c r="X34" s="65">
        <v>9006</v>
      </c>
      <c r="Y34" s="65">
        <v>5688</v>
      </c>
      <c r="Z34" s="66">
        <v>5276</v>
      </c>
      <c r="AA34" s="82">
        <f t="shared" si="0"/>
        <v>57986</v>
      </c>
      <c r="AB34" s="73"/>
      <c r="AC34" s="60"/>
      <c r="AE34" s="15"/>
      <c r="AH34" s="101" t="s">
        <v>135</v>
      </c>
      <c r="AJ34" s="34" t="s">
        <v>108</v>
      </c>
      <c r="AN34" s="1"/>
    </row>
    <row r="35" spans="2:40" ht="18" customHeight="1" x14ac:dyDescent="0.2">
      <c r="B35" s="8"/>
      <c r="D35" s="75" t="s">
        <v>72</v>
      </c>
      <c r="E35" s="76" t="s">
        <v>69</v>
      </c>
      <c r="F35" s="77" t="s">
        <v>75</v>
      </c>
      <c r="G35" s="77" t="s">
        <v>45</v>
      </c>
      <c r="H35" s="78" t="s">
        <v>28</v>
      </c>
      <c r="I35" s="78"/>
      <c r="J35" s="78"/>
      <c r="K35" s="79" t="s">
        <v>34</v>
      </c>
      <c r="L35" s="103"/>
      <c r="M35" s="80" t="s">
        <v>70</v>
      </c>
      <c r="N35" s="81"/>
      <c r="O35" s="109">
        <v>7881</v>
      </c>
      <c r="P35" s="108">
        <v>8332</v>
      </c>
      <c r="Q35" s="65">
        <v>3656</v>
      </c>
      <c r="R35" s="108">
        <v>8988</v>
      </c>
      <c r="S35" s="65">
        <v>6863</v>
      </c>
      <c r="T35" s="108">
        <v>8628</v>
      </c>
      <c r="U35" s="65">
        <v>4000</v>
      </c>
      <c r="V35" s="65">
        <v>4809</v>
      </c>
      <c r="W35" s="65">
        <v>0</v>
      </c>
      <c r="X35" s="65">
        <v>0</v>
      </c>
      <c r="Y35" s="65">
        <v>0</v>
      </c>
      <c r="Z35" s="66">
        <v>0</v>
      </c>
      <c r="AA35" s="82">
        <f t="shared" si="0"/>
        <v>53157</v>
      </c>
      <c r="AB35" s="73" t="s">
        <v>77</v>
      </c>
      <c r="AC35" s="60">
        <f ca="1">SUM(O35,P35,R35,T35)/$AA$42</f>
        <v>8.2549138076604359E-3</v>
      </c>
      <c r="AD35" s="29"/>
      <c r="AE35" s="15"/>
      <c r="AH35" s="101" t="s">
        <v>136</v>
      </c>
      <c r="AJ35" s="34" t="s">
        <v>151</v>
      </c>
      <c r="AN35" s="1"/>
    </row>
    <row r="36" spans="2:40" ht="18" customHeight="1" thickBot="1" x14ac:dyDescent="0.25">
      <c r="B36" s="8"/>
      <c r="D36" s="75" t="s">
        <v>73</v>
      </c>
      <c r="E36" s="76" t="s">
        <v>69</v>
      </c>
      <c r="F36" s="77" t="s">
        <v>75</v>
      </c>
      <c r="G36" s="77" t="s">
        <v>45</v>
      </c>
      <c r="H36" s="78" t="s">
        <v>28</v>
      </c>
      <c r="I36" s="78"/>
      <c r="J36" s="78"/>
      <c r="K36" s="79" t="s">
        <v>34</v>
      </c>
      <c r="L36" s="103"/>
      <c r="M36" s="80" t="s">
        <v>70</v>
      </c>
      <c r="N36" s="81"/>
      <c r="O36" s="64">
        <v>6504</v>
      </c>
      <c r="P36" s="65">
        <v>2765</v>
      </c>
      <c r="Q36" s="65">
        <v>3306</v>
      </c>
      <c r="R36" s="65">
        <v>8106</v>
      </c>
      <c r="S36" s="65">
        <v>4482</v>
      </c>
      <c r="T36" s="65">
        <v>1419</v>
      </c>
      <c r="U36" s="65">
        <v>4951</v>
      </c>
      <c r="V36" s="65">
        <v>187</v>
      </c>
      <c r="W36" s="65">
        <v>8687</v>
      </c>
      <c r="X36" s="65">
        <v>7389</v>
      </c>
      <c r="Y36" s="65">
        <v>2693</v>
      </c>
      <c r="Z36" s="66">
        <v>6922</v>
      </c>
      <c r="AA36" s="82">
        <f t="shared" si="0"/>
        <v>57411</v>
      </c>
      <c r="AB36" s="73"/>
      <c r="AC36" s="60"/>
      <c r="AE36" s="15"/>
      <c r="AH36" s="102" t="s">
        <v>137</v>
      </c>
      <c r="AJ36" s="34" t="s">
        <v>112</v>
      </c>
      <c r="AN36" s="1"/>
    </row>
    <row r="37" spans="2:40" ht="18" customHeight="1" thickBot="1" x14ac:dyDescent="0.25">
      <c r="B37" s="8"/>
      <c r="D37" s="106" t="s">
        <v>74</v>
      </c>
      <c r="E37" s="84" t="s">
        <v>87</v>
      </c>
      <c r="F37" s="85" t="s">
        <v>75</v>
      </c>
      <c r="G37" s="85" t="s">
        <v>45</v>
      </c>
      <c r="H37" s="86" t="s">
        <v>28</v>
      </c>
      <c r="I37" s="85"/>
      <c r="J37" s="86"/>
      <c r="K37" s="104" t="s">
        <v>34</v>
      </c>
      <c r="L37" s="105"/>
      <c r="M37" s="87" t="s">
        <v>70</v>
      </c>
      <c r="N37" s="88"/>
      <c r="O37" s="70">
        <v>3536</v>
      </c>
      <c r="P37" s="71">
        <v>1866</v>
      </c>
      <c r="Q37" s="71">
        <v>2568</v>
      </c>
      <c r="R37" s="71">
        <v>778</v>
      </c>
      <c r="S37" s="71">
        <v>7581</v>
      </c>
      <c r="T37" s="107">
        <v>7515</v>
      </c>
      <c r="U37" s="107">
        <v>9806</v>
      </c>
      <c r="V37" s="107">
        <v>242</v>
      </c>
      <c r="W37" s="71">
        <v>3237</v>
      </c>
      <c r="X37" s="71">
        <v>1803</v>
      </c>
      <c r="Y37" s="71">
        <v>3699</v>
      </c>
      <c r="Z37" s="72">
        <v>7953</v>
      </c>
      <c r="AA37" s="111">
        <f t="shared" si="0"/>
        <v>50584</v>
      </c>
      <c r="AB37" s="74" t="s">
        <v>76</v>
      </c>
      <c r="AC37" s="60">
        <f ca="1">SUM(T37,U37,V37)/$AA$42</f>
        <v>4.2857031305666799E-3</v>
      </c>
      <c r="AE37" s="15"/>
      <c r="AH37" s="100"/>
      <c r="AJ37" s="34" t="s">
        <v>113</v>
      </c>
      <c r="AN37" s="1"/>
    </row>
    <row r="38" spans="2:40" ht="18" customHeight="1" thickTop="1" thickBot="1" x14ac:dyDescent="0.25">
      <c r="B38" s="8"/>
      <c r="D38" s="20" t="s">
        <v>36</v>
      </c>
      <c r="E38" s="21"/>
      <c r="F38" s="21"/>
      <c r="G38" s="22" t="s">
        <v>37</v>
      </c>
      <c r="H38" s="22" t="s">
        <v>37</v>
      </c>
      <c r="I38" s="22" t="s">
        <v>37</v>
      </c>
      <c r="J38" s="22" t="s">
        <v>37</v>
      </c>
      <c r="K38" s="22" t="s">
        <v>37</v>
      </c>
      <c r="L38" s="23"/>
      <c r="M38" s="23" t="s">
        <v>37</v>
      </c>
      <c r="N38" s="24" t="s">
        <v>12</v>
      </c>
      <c r="O38" s="25" t="s">
        <v>37</v>
      </c>
      <c r="P38" s="26" t="s">
        <v>37</v>
      </c>
      <c r="Q38" s="26" t="s">
        <v>37</v>
      </c>
      <c r="R38" s="26" t="s">
        <v>37</v>
      </c>
      <c r="S38" s="26" t="s">
        <v>37</v>
      </c>
      <c r="T38" s="26" t="s">
        <v>37</v>
      </c>
      <c r="U38" s="26" t="s">
        <v>37</v>
      </c>
      <c r="V38" s="26" t="s">
        <v>37</v>
      </c>
      <c r="W38" s="26" t="s">
        <v>37</v>
      </c>
      <c r="X38" s="26" t="s">
        <v>37</v>
      </c>
      <c r="Y38" s="26" t="s">
        <v>37</v>
      </c>
      <c r="Z38" s="27" t="s">
        <v>37</v>
      </c>
      <c r="AA38" s="28" t="s">
        <v>37</v>
      </c>
      <c r="AB38" s="59" t="s">
        <v>37</v>
      </c>
      <c r="AC38" s="61" t="s">
        <v>37</v>
      </c>
      <c r="AE38" s="15"/>
      <c r="AH38" s="62" t="s">
        <v>77</v>
      </c>
      <c r="AJ38" s="34" t="s">
        <v>109</v>
      </c>
      <c r="AN38" s="1"/>
    </row>
    <row r="39" spans="2:40" ht="18" customHeight="1" x14ac:dyDescent="0.2">
      <c r="B39" s="8"/>
      <c r="AE39" s="15"/>
      <c r="AH39" s="62" t="s">
        <v>76</v>
      </c>
      <c r="AJ39" s="34" t="s">
        <v>110</v>
      </c>
      <c r="AN39" s="1"/>
    </row>
    <row r="40" spans="2:40" ht="18" customHeight="1" thickBot="1" x14ac:dyDescent="0.25">
      <c r="B40" s="8"/>
      <c r="E40" s="1" t="s">
        <v>42</v>
      </c>
      <c r="F40" s="3"/>
      <c r="U40" s="54" t="s">
        <v>51</v>
      </c>
      <c r="V40" s="54"/>
      <c r="W40" s="54"/>
      <c r="X40" s="54"/>
      <c r="Y40" s="54"/>
      <c r="Z40" s="54"/>
      <c r="AA40" s="54"/>
      <c r="AE40" s="15"/>
      <c r="AH40" s="63" t="s">
        <v>78</v>
      </c>
      <c r="AJ40" s="34" t="s">
        <v>111</v>
      </c>
      <c r="AN40" s="1"/>
    </row>
    <row r="41" spans="2:40" ht="18" customHeight="1" thickBot="1" x14ac:dyDescent="0.25">
      <c r="B41" s="8"/>
      <c r="E41" s="42"/>
      <c r="F41" s="39" t="s">
        <v>43</v>
      </c>
      <c r="G41" s="143" t="s">
        <v>38</v>
      </c>
      <c r="H41" s="144"/>
      <c r="I41" s="153" t="s">
        <v>39</v>
      </c>
      <c r="J41" s="154"/>
      <c r="K41" s="154"/>
      <c r="L41" s="154"/>
      <c r="M41" s="155"/>
      <c r="U41" s="187" t="s">
        <v>93</v>
      </c>
      <c r="V41" s="187"/>
      <c r="W41" s="187"/>
      <c r="X41" s="187"/>
      <c r="Y41" s="187"/>
      <c r="Z41" s="187"/>
      <c r="AA41" s="57">
        <f>SUMIF($F$12:$F$37,U41,$AA$12:$AA$37)</f>
        <v>95654</v>
      </c>
      <c r="AE41" s="15"/>
      <c r="AH41" s="99"/>
      <c r="AJ41" s="34" t="s">
        <v>114</v>
      </c>
    </row>
    <row r="42" spans="2:40" ht="18" customHeight="1" x14ac:dyDescent="0.2">
      <c r="B42" s="8"/>
      <c r="E42" s="43" t="s">
        <v>40</v>
      </c>
      <c r="F42" s="40"/>
      <c r="G42" s="151"/>
      <c r="H42" s="152"/>
      <c r="I42" s="140"/>
      <c r="J42" s="141"/>
      <c r="K42" s="141"/>
      <c r="L42" s="141"/>
      <c r="M42" s="142"/>
      <c r="U42" s="188" t="s">
        <v>109</v>
      </c>
      <c r="V42" s="189"/>
      <c r="W42" s="189"/>
      <c r="X42" s="189"/>
      <c r="Y42" s="189"/>
      <c r="Z42" s="190"/>
      <c r="AA42" s="57">
        <f ca="1">SUMIF($F$12:$F$37,U42,$AA$12:$AA$36)</f>
        <v>4098044</v>
      </c>
      <c r="AE42" s="15"/>
      <c r="AJ42" s="34" t="s">
        <v>115</v>
      </c>
    </row>
    <row r="43" spans="2:40" ht="18" customHeight="1" thickBot="1" x14ac:dyDescent="0.25">
      <c r="B43" s="8"/>
      <c r="E43" s="44" t="s">
        <v>41</v>
      </c>
      <c r="F43" s="41"/>
      <c r="G43" s="163"/>
      <c r="H43" s="164"/>
      <c r="I43" s="165"/>
      <c r="J43" s="166"/>
      <c r="K43" s="166"/>
      <c r="L43" s="166"/>
      <c r="M43" s="167"/>
      <c r="U43" s="188"/>
      <c r="V43" s="189"/>
      <c r="W43" s="189"/>
      <c r="X43" s="189"/>
      <c r="Y43" s="189"/>
      <c r="Z43" s="190"/>
      <c r="AA43" s="57">
        <f t="shared" ref="AA43:AA51" si="1">SUMIF($F$30:$F$37,U43,$AA$30:$AA$37)</f>
        <v>0</v>
      </c>
      <c r="AE43" s="15"/>
      <c r="AJ43" s="34" t="s">
        <v>116</v>
      </c>
    </row>
    <row r="44" spans="2:40" ht="18" customHeight="1" x14ac:dyDescent="0.2">
      <c r="B44" s="8"/>
      <c r="E44" s="30"/>
      <c r="F44" s="2"/>
      <c r="K44" s="31"/>
      <c r="L44" s="31"/>
      <c r="M44" s="31"/>
      <c r="N44" s="31"/>
      <c r="O44" s="31"/>
      <c r="P44" s="31"/>
      <c r="Q44" s="31"/>
      <c r="R44" s="31"/>
      <c r="U44" s="188"/>
      <c r="V44" s="189"/>
      <c r="W44" s="189"/>
      <c r="X44" s="189"/>
      <c r="Y44" s="189"/>
      <c r="Z44" s="190"/>
      <c r="AA44" s="57">
        <f t="shared" si="1"/>
        <v>0</v>
      </c>
      <c r="AE44" s="15"/>
      <c r="AJ44" s="34" t="s">
        <v>117</v>
      </c>
    </row>
    <row r="45" spans="2:40" ht="18" customHeight="1" x14ac:dyDescent="0.2">
      <c r="B45" s="8"/>
      <c r="D45" s="169" t="s">
        <v>138</v>
      </c>
      <c r="E45" s="170"/>
      <c r="F45" s="170"/>
      <c r="G45" s="170"/>
      <c r="H45" s="170"/>
      <c r="I45" s="170"/>
      <c r="J45" s="170"/>
      <c r="K45" s="170"/>
      <c r="L45" s="170"/>
      <c r="M45" s="171"/>
      <c r="N45" s="56"/>
      <c r="O45" s="89"/>
      <c r="P45" s="89"/>
      <c r="Q45" s="89"/>
      <c r="R45" s="89"/>
      <c r="S45" s="89"/>
      <c r="U45" s="188"/>
      <c r="V45" s="189"/>
      <c r="W45" s="189"/>
      <c r="X45" s="189"/>
      <c r="Y45" s="189"/>
      <c r="Z45" s="190"/>
      <c r="AA45" s="57">
        <f t="shared" si="1"/>
        <v>0</v>
      </c>
      <c r="AE45" s="15"/>
      <c r="AJ45" s="34" t="s">
        <v>152</v>
      </c>
    </row>
    <row r="46" spans="2:40" ht="18" customHeight="1" x14ac:dyDescent="0.2">
      <c r="B46" s="8"/>
      <c r="D46" s="172"/>
      <c r="E46" s="173"/>
      <c r="F46" s="173"/>
      <c r="G46" s="173"/>
      <c r="H46" s="173"/>
      <c r="I46" s="173"/>
      <c r="J46" s="173"/>
      <c r="K46" s="173"/>
      <c r="L46" s="173"/>
      <c r="M46" s="174"/>
      <c r="N46" s="55"/>
      <c r="O46" s="89"/>
      <c r="P46" s="89"/>
      <c r="Q46" s="89"/>
      <c r="R46" s="89"/>
      <c r="S46" s="89"/>
      <c r="U46" s="188"/>
      <c r="V46" s="189"/>
      <c r="W46" s="189"/>
      <c r="X46" s="189"/>
      <c r="Y46" s="189"/>
      <c r="Z46" s="190"/>
      <c r="AA46" s="57">
        <f t="shared" si="1"/>
        <v>0</v>
      </c>
      <c r="AE46" s="15"/>
      <c r="AJ46" s="34" t="s">
        <v>153</v>
      </c>
    </row>
    <row r="47" spans="2:40" ht="18" customHeight="1" x14ac:dyDescent="0.2">
      <c r="B47" s="8"/>
      <c r="D47" s="172"/>
      <c r="E47" s="173"/>
      <c r="F47" s="173"/>
      <c r="G47" s="173"/>
      <c r="H47" s="173"/>
      <c r="I47" s="173"/>
      <c r="J47" s="173"/>
      <c r="K47" s="173"/>
      <c r="L47" s="173"/>
      <c r="M47" s="174"/>
      <c r="N47" s="55"/>
      <c r="O47" s="89"/>
      <c r="P47" s="89"/>
      <c r="Q47" s="89"/>
      <c r="R47" s="89"/>
      <c r="S47" s="89"/>
      <c r="U47" s="188"/>
      <c r="V47" s="189"/>
      <c r="W47" s="189"/>
      <c r="X47" s="189"/>
      <c r="Y47" s="189"/>
      <c r="Z47" s="190"/>
      <c r="AA47" s="57">
        <f t="shared" si="1"/>
        <v>0</v>
      </c>
      <c r="AB47" s="29"/>
      <c r="AC47" s="29"/>
      <c r="AE47" s="15"/>
      <c r="AJ47" s="34" t="s">
        <v>154</v>
      </c>
    </row>
    <row r="48" spans="2:40" ht="18" customHeight="1" x14ac:dyDescent="0.2">
      <c r="B48" s="8"/>
      <c r="D48" s="172"/>
      <c r="E48" s="173"/>
      <c r="F48" s="173"/>
      <c r="G48" s="173"/>
      <c r="H48" s="173"/>
      <c r="I48" s="173"/>
      <c r="J48" s="173"/>
      <c r="K48" s="173"/>
      <c r="L48" s="173"/>
      <c r="M48" s="174"/>
      <c r="N48" s="55"/>
      <c r="O48" s="89"/>
      <c r="P48" s="89"/>
      <c r="Q48" s="89"/>
      <c r="R48" s="89"/>
      <c r="S48" s="89"/>
      <c r="U48" s="188"/>
      <c r="V48" s="189"/>
      <c r="W48" s="189"/>
      <c r="X48" s="189"/>
      <c r="Y48" s="189"/>
      <c r="Z48" s="190"/>
      <c r="AA48" s="57">
        <f t="shared" si="1"/>
        <v>0</v>
      </c>
      <c r="AE48" s="12"/>
      <c r="AJ48" s="34" t="s">
        <v>155</v>
      </c>
    </row>
    <row r="49" spans="2:36" ht="18" customHeight="1" x14ac:dyDescent="0.2">
      <c r="B49" s="8"/>
      <c r="D49" s="172"/>
      <c r="E49" s="173"/>
      <c r="F49" s="173"/>
      <c r="G49" s="173"/>
      <c r="H49" s="173"/>
      <c r="I49" s="173"/>
      <c r="J49" s="173"/>
      <c r="K49" s="173"/>
      <c r="L49" s="173"/>
      <c r="M49" s="174"/>
      <c r="N49" s="55"/>
      <c r="O49" s="89"/>
      <c r="P49" s="89"/>
      <c r="Q49" s="89"/>
      <c r="R49" s="89"/>
      <c r="S49" s="89"/>
      <c r="U49" s="188"/>
      <c r="V49" s="189"/>
      <c r="W49" s="189"/>
      <c r="X49" s="189"/>
      <c r="Y49" s="189"/>
      <c r="Z49" s="190"/>
      <c r="AA49" s="57">
        <f t="shared" si="1"/>
        <v>0</v>
      </c>
      <c r="AE49" s="12"/>
      <c r="AJ49" s="34" t="s">
        <v>156</v>
      </c>
    </row>
    <row r="50" spans="2:36" ht="18" customHeight="1" x14ac:dyDescent="0.2">
      <c r="B50" s="8"/>
      <c r="D50" s="172"/>
      <c r="E50" s="173"/>
      <c r="F50" s="173"/>
      <c r="G50" s="173"/>
      <c r="H50" s="173"/>
      <c r="I50" s="173"/>
      <c r="J50" s="173"/>
      <c r="K50" s="173"/>
      <c r="L50" s="173"/>
      <c r="M50" s="174"/>
      <c r="N50" s="55"/>
      <c r="O50" s="89"/>
      <c r="P50" s="89"/>
      <c r="Q50" s="89"/>
      <c r="R50" s="89"/>
      <c r="S50" s="89"/>
      <c r="U50" s="188"/>
      <c r="V50" s="189"/>
      <c r="W50" s="189"/>
      <c r="X50" s="189"/>
      <c r="Y50" s="189"/>
      <c r="Z50" s="190"/>
      <c r="AA50" s="57">
        <f t="shared" si="1"/>
        <v>0</v>
      </c>
      <c r="AE50" s="12"/>
      <c r="AJ50" s="34" t="s">
        <v>157</v>
      </c>
    </row>
    <row r="51" spans="2:36" ht="18" customHeight="1" x14ac:dyDescent="0.2">
      <c r="B51" s="8"/>
      <c r="D51" s="172"/>
      <c r="E51" s="173"/>
      <c r="F51" s="173"/>
      <c r="G51" s="173"/>
      <c r="H51" s="173"/>
      <c r="I51" s="173"/>
      <c r="J51" s="173"/>
      <c r="K51" s="173"/>
      <c r="L51" s="173"/>
      <c r="M51" s="174"/>
      <c r="N51" s="55"/>
      <c r="O51" s="89"/>
      <c r="P51" s="89"/>
      <c r="Q51" s="89"/>
      <c r="R51" s="89"/>
      <c r="S51" s="89"/>
      <c r="T51" s="89"/>
      <c r="U51" s="188"/>
      <c r="V51" s="189"/>
      <c r="W51" s="189"/>
      <c r="X51" s="189"/>
      <c r="Y51" s="189"/>
      <c r="Z51" s="190"/>
      <c r="AA51" s="57">
        <f t="shared" si="1"/>
        <v>0</v>
      </c>
      <c r="AE51" s="12"/>
      <c r="AJ51" s="34" t="s">
        <v>158</v>
      </c>
    </row>
    <row r="52" spans="2:36" ht="18" customHeight="1" x14ac:dyDescent="0.2">
      <c r="B52" s="8"/>
      <c r="D52" s="175"/>
      <c r="E52" s="176"/>
      <c r="F52" s="176"/>
      <c r="G52" s="176"/>
      <c r="H52" s="176"/>
      <c r="I52" s="176"/>
      <c r="J52" s="176"/>
      <c r="K52" s="176"/>
      <c r="L52" s="176"/>
      <c r="M52" s="177"/>
      <c r="AE52" s="12"/>
      <c r="AJ52" s="34" t="s">
        <v>159</v>
      </c>
    </row>
    <row r="53" spans="2:36" ht="18" customHeight="1" x14ac:dyDescent="0.2">
      <c r="B53" s="8"/>
      <c r="AD53" s="29"/>
      <c r="AE53" s="12"/>
      <c r="AJ53" s="34" t="s">
        <v>118</v>
      </c>
    </row>
    <row r="54" spans="2:36" ht="3" customHeight="1" x14ac:dyDescent="0.2">
      <c r="B54" s="93"/>
      <c r="C54" s="32"/>
      <c r="D54" s="32"/>
      <c r="E54" s="32"/>
      <c r="F54" s="32"/>
      <c r="G54" s="32"/>
      <c r="H54" s="32"/>
      <c r="I54" s="32"/>
      <c r="J54" s="32"/>
      <c r="K54" s="32"/>
      <c r="L54" s="32"/>
      <c r="M54" s="94"/>
      <c r="N54" s="94"/>
      <c r="O54" s="32"/>
      <c r="P54" s="32"/>
      <c r="Q54" s="32"/>
      <c r="R54" s="32"/>
      <c r="S54" s="32"/>
      <c r="T54" s="32"/>
      <c r="U54" s="32"/>
      <c r="V54" s="32"/>
      <c r="W54" s="32"/>
      <c r="X54" s="32"/>
      <c r="Y54" s="32"/>
      <c r="Z54" s="32"/>
      <c r="AA54" s="32"/>
      <c r="AB54" s="32"/>
      <c r="AC54" s="32"/>
      <c r="AD54" s="32"/>
      <c r="AE54" s="95"/>
      <c r="AJ54" s="34" t="s">
        <v>119</v>
      </c>
    </row>
    <row r="55" spans="2:36" ht="18" customHeight="1" thickBot="1" x14ac:dyDescent="0.25">
      <c r="AD55" s="29" t="s">
        <v>139</v>
      </c>
      <c r="AJ55" s="37"/>
    </row>
    <row r="56" spans="2:36" ht="18" hidden="1" customHeight="1" x14ac:dyDescent="0.2">
      <c r="AE56" s="96"/>
    </row>
    <row r="57" spans="2:36" ht="18" hidden="1" customHeight="1" x14ac:dyDescent="0.2"/>
    <row r="58" spans="2:36" ht="18" hidden="1" customHeight="1" x14ac:dyDescent="0.2"/>
    <row r="59" spans="2:36" ht="18" hidden="1" customHeight="1" x14ac:dyDescent="0.2"/>
    <row r="60" spans="2:36" ht="18" hidden="1" customHeight="1" x14ac:dyDescent="0.2"/>
    <row r="61" spans="2:36" ht="18" hidden="1" customHeight="1" x14ac:dyDescent="0.2"/>
    <row r="62" spans="2:36" ht="18" hidden="1" customHeight="1" x14ac:dyDescent="0.2"/>
    <row r="63" spans="2:36" ht="18" hidden="1" customHeight="1" x14ac:dyDescent="0.2"/>
    <row r="64" spans="2:36" ht="18" hidden="1" customHeight="1" x14ac:dyDescent="0.2"/>
    <row r="65" ht="18" hidden="1" customHeight="1" x14ac:dyDescent="0.2"/>
    <row r="66" ht="18" hidden="1" customHeight="1" x14ac:dyDescent="0.2"/>
    <row r="67" ht="18" hidden="1" customHeight="1" x14ac:dyDescent="0.2"/>
    <row r="68" ht="18" hidden="1" customHeight="1" x14ac:dyDescent="0.2"/>
    <row r="69" ht="18" hidden="1" customHeight="1" x14ac:dyDescent="0.2"/>
    <row r="70" ht="18" hidden="1" customHeight="1" x14ac:dyDescent="0.2"/>
    <row r="71" ht="18" hidden="1" customHeight="1" x14ac:dyDescent="0.2"/>
    <row r="72" ht="18" hidden="1" customHeight="1" x14ac:dyDescent="0.2"/>
    <row r="73" ht="18" hidden="1" customHeight="1" x14ac:dyDescent="0.2"/>
    <row r="74" ht="18" hidden="1" customHeight="1" x14ac:dyDescent="0.2"/>
    <row r="75" ht="18" hidden="1" customHeight="1" x14ac:dyDescent="0.2"/>
    <row r="76" ht="18" hidden="1" customHeight="1" x14ac:dyDescent="0.2"/>
    <row r="77" ht="18" hidden="1" customHeight="1" x14ac:dyDescent="0.2"/>
    <row r="78" ht="18" hidden="1" customHeight="1" x14ac:dyDescent="0.2"/>
    <row r="79" ht="18" hidden="1" customHeight="1" x14ac:dyDescent="0.2"/>
    <row r="80" ht="18" hidden="1" customHeight="1" x14ac:dyDescent="0.2"/>
    <row r="81" ht="18" hidden="1" customHeight="1" x14ac:dyDescent="0.2"/>
    <row r="82" ht="18" hidden="1" customHeight="1" x14ac:dyDescent="0.2"/>
    <row r="83" ht="18" hidden="1" customHeight="1" x14ac:dyDescent="0.2"/>
    <row r="84" ht="18" hidden="1" customHeight="1" x14ac:dyDescent="0.2"/>
    <row r="85" ht="18" hidden="1" customHeight="1" x14ac:dyDescent="0.2"/>
    <row r="86" ht="18" hidden="1" customHeight="1" x14ac:dyDescent="0.2"/>
    <row r="87" ht="18" hidden="1" customHeight="1" x14ac:dyDescent="0.2"/>
    <row r="88" ht="18" hidden="1" customHeight="1" x14ac:dyDescent="0.2"/>
    <row r="89" ht="18" hidden="1" customHeight="1" x14ac:dyDescent="0.2"/>
    <row r="90" ht="18" hidden="1" customHeight="1" x14ac:dyDescent="0.2"/>
    <row r="91" ht="18" hidden="1" customHeight="1" x14ac:dyDescent="0.2"/>
    <row r="92" ht="18" hidden="1" customHeight="1" x14ac:dyDescent="0.2"/>
    <row r="93" ht="18" hidden="1" customHeight="1" x14ac:dyDescent="0.2"/>
    <row r="94" ht="18" hidden="1" customHeight="1" x14ac:dyDescent="0.2"/>
    <row r="95" ht="18" hidden="1" customHeight="1" x14ac:dyDescent="0.2"/>
    <row r="96" ht="18" hidden="1" customHeight="1" x14ac:dyDescent="0.2"/>
    <row r="97" ht="18" hidden="1" customHeight="1" x14ac:dyDescent="0.2"/>
    <row r="98" ht="18" hidden="1" customHeight="1" x14ac:dyDescent="0.2"/>
    <row r="99" ht="18" hidden="1" customHeight="1" x14ac:dyDescent="0.2"/>
    <row r="100" ht="18" hidden="1" customHeight="1" x14ac:dyDescent="0.2"/>
    <row r="101" ht="18" hidden="1" customHeight="1" x14ac:dyDescent="0.2"/>
    <row r="102" ht="18" hidden="1" customHeight="1" x14ac:dyDescent="0.2"/>
    <row r="103" ht="18" hidden="1" customHeight="1" x14ac:dyDescent="0.2"/>
    <row r="104" ht="18" hidden="1" customHeight="1" x14ac:dyDescent="0.2"/>
    <row r="105" ht="18" hidden="1" customHeight="1" x14ac:dyDescent="0.2"/>
    <row r="106" ht="18" hidden="1" customHeight="1" x14ac:dyDescent="0.2"/>
    <row r="107" ht="18" hidden="1" customHeight="1" x14ac:dyDescent="0.2"/>
    <row r="108" ht="18" hidden="1" customHeight="1" x14ac:dyDescent="0.2"/>
    <row r="109" ht="18" hidden="1" customHeight="1" x14ac:dyDescent="0.2"/>
    <row r="110" ht="18" hidden="1" customHeight="1" x14ac:dyDescent="0.2"/>
    <row r="111" ht="18" hidden="1" customHeight="1" x14ac:dyDescent="0.2"/>
    <row r="112" ht="18" hidden="1" customHeight="1" x14ac:dyDescent="0.2"/>
    <row r="113" ht="18" hidden="1" customHeight="1" x14ac:dyDescent="0.2"/>
    <row r="114" ht="18" hidden="1" customHeight="1" x14ac:dyDescent="0.2"/>
    <row r="115" ht="18" hidden="1" customHeight="1" x14ac:dyDescent="0.2"/>
    <row r="116" ht="18" hidden="1" customHeight="1" x14ac:dyDescent="0.2"/>
    <row r="117" ht="18" hidden="1" customHeight="1" x14ac:dyDescent="0.2"/>
    <row r="118" ht="18" hidden="1" customHeight="1" x14ac:dyDescent="0.2"/>
    <row r="119" ht="18" hidden="1" customHeight="1" x14ac:dyDescent="0.2"/>
    <row r="120" ht="18" hidden="1" customHeight="1" x14ac:dyDescent="0.2"/>
    <row r="121" ht="18" hidden="1" customHeight="1" x14ac:dyDescent="0.2"/>
    <row r="122" ht="18" hidden="1" customHeight="1" x14ac:dyDescent="0.2"/>
    <row r="123" ht="18" hidden="1" customHeight="1" x14ac:dyDescent="0.2"/>
    <row r="124" ht="18" hidden="1" customHeight="1" x14ac:dyDescent="0.2"/>
    <row r="125" ht="18" hidden="1" customHeight="1" x14ac:dyDescent="0.2"/>
    <row r="126" ht="18" hidden="1" customHeight="1" x14ac:dyDescent="0.2"/>
    <row r="127" ht="18" hidden="1" customHeight="1" x14ac:dyDescent="0.2"/>
    <row r="128" ht="18" hidden="1" customHeight="1" x14ac:dyDescent="0.2"/>
    <row r="129" ht="18" hidden="1" customHeight="1" x14ac:dyDescent="0.2"/>
    <row r="130" ht="18" hidden="1" customHeight="1" x14ac:dyDescent="0.2"/>
    <row r="131" ht="18" hidden="1" customHeight="1" x14ac:dyDescent="0.2"/>
    <row r="132" ht="18" hidden="1" customHeight="1" x14ac:dyDescent="0.2"/>
    <row r="133" ht="18" hidden="1" customHeight="1" x14ac:dyDescent="0.2"/>
    <row r="134" ht="18" hidden="1" customHeight="1" x14ac:dyDescent="0.2"/>
    <row r="135" ht="18" hidden="1" customHeight="1" x14ac:dyDescent="0.2"/>
    <row r="136" ht="18" hidden="1" customHeight="1" x14ac:dyDescent="0.2"/>
    <row r="137" ht="18" hidden="1" customHeight="1" x14ac:dyDescent="0.2"/>
    <row r="138" ht="18" hidden="1" customHeight="1" x14ac:dyDescent="0.2"/>
    <row r="139" ht="18" hidden="1" customHeight="1" x14ac:dyDescent="0.2"/>
    <row r="140" ht="18" hidden="1" customHeight="1" x14ac:dyDescent="0.2"/>
    <row r="141" ht="18" hidden="1" customHeight="1" x14ac:dyDescent="0.2"/>
    <row r="142" ht="18" hidden="1" customHeight="1" x14ac:dyDescent="0.2"/>
    <row r="143" ht="18" hidden="1" customHeight="1" x14ac:dyDescent="0.2"/>
    <row r="144" ht="18" hidden="1" customHeight="1" x14ac:dyDescent="0.2"/>
    <row r="145" ht="18" hidden="1" customHeight="1" x14ac:dyDescent="0.2"/>
    <row r="146" ht="18" hidden="1" customHeight="1" x14ac:dyDescent="0.2"/>
    <row r="147" ht="18" hidden="1" customHeight="1" x14ac:dyDescent="0.2"/>
    <row r="148" ht="18" hidden="1" customHeight="1" x14ac:dyDescent="0.2"/>
    <row r="149" ht="18" hidden="1" customHeight="1" x14ac:dyDescent="0.2"/>
    <row r="150" ht="18" hidden="1" customHeight="1" x14ac:dyDescent="0.2"/>
    <row r="151" ht="18" hidden="1" customHeight="1" x14ac:dyDescent="0.2"/>
    <row r="152" ht="18" hidden="1" customHeight="1" x14ac:dyDescent="0.2"/>
    <row r="153" ht="18" hidden="1" customHeight="1" x14ac:dyDescent="0.2"/>
    <row r="154" ht="18" hidden="1" customHeight="1" x14ac:dyDescent="0.2"/>
    <row r="155" ht="18" hidden="1" customHeight="1" x14ac:dyDescent="0.2"/>
    <row r="156" ht="18" hidden="1" customHeight="1" x14ac:dyDescent="0.2"/>
    <row r="157" ht="18" hidden="1" customHeight="1" x14ac:dyDescent="0.2"/>
    <row r="158" ht="18" hidden="1" customHeight="1" x14ac:dyDescent="0.2"/>
    <row r="159" ht="18" hidden="1" customHeight="1" x14ac:dyDescent="0.2"/>
    <row r="160" ht="18" hidden="1" customHeight="1" x14ac:dyDescent="0.2"/>
    <row r="161" spans="2:3" ht="18" hidden="1" customHeight="1" x14ac:dyDescent="0.2"/>
    <row r="162" spans="2:3" ht="18" hidden="1" customHeight="1" x14ac:dyDescent="0.2"/>
    <row r="163" spans="2:3" ht="18" hidden="1" customHeight="1" x14ac:dyDescent="0.2"/>
    <row r="164" spans="2:3" ht="18" hidden="1" customHeight="1" x14ac:dyDescent="0.2"/>
    <row r="165" spans="2:3" ht="18" hidden="1" customHeight="1" x14ac:dyDescent="0.2"/>
    <row r="166" spans="2:3" ht="18" hidden="1" customHeight="1" x14ac:dyDescent="0.2"/>
    <row r="167" spans="2:3" ht="18" hidden="1" customHeight="1" x14ac:dyDescent="0.2"/>
    <row r="168" spans="2:3" ht="18" hidden="1" customHeight="1" x14ac:dyDescent="0.2">
      <c r="C168" s="32"/>
    </row>
    <row r="169" spans="2:3" ht="18" hidden="1" customHeight="1" x14ac:dyDescent="0.2"/>
    <row r="170" spans="2:3" ht="18" hidden="1" customHeight="1" x14ac:dyDescent="0.2"/>
    <row r="171" spans="2:3" ht="18" hidden="1" customHeight="1" x14ac:dyDescent="0.2"/>
    <row r="172" spans="2:3" ht="18" hidden="1" customHeight="1" x14ac:dyDescent="0.2"/>
    <row r="173" spans="2:3" ht="18" hidden="1" customHeight="1" x14ac:dyDescent="0.2">
      <c r="B173" s="32"/>
    </row>
    <row r="174" spans="2:3" ht="18" hidden="1" customHeight="1" x14ac:dyDescent="0.2"/>
    <row r="175" spans="2:3" ht="18" hidden="1" customHeight="1" x14ac:dyDescent="0.2"/>
  </sheetData>
  <mergeCells count="58">
    <mergeCell ref="U50:Z50"/>
    <mergeCell ref="U51:Z51"/>
    <mergeCell ref="G43:H43"/>
    <mergeCell ref="I43:M43"/>
    <mergeCell ref="U43:Z43"/>
    <mergeCell ref="U44:Z44"/>
    <mergeCell ref="D45:M52"/>
    <mergeCell ref="U45:Z45"/>
    <mergeCell ref="U46:Z46"/>
    <mergeCell ref="U47:Z47"/>
    <mergeCell ref="U48:Z48"/>
    <mergeCell ref="U49:Z49"/>
    <mergeCell ref="AC10:AC11"/>
    <mergeCell ref="G41:H41"/>
    <mergeCell ref="I41:M41"/>
    <mergeCell ref="U41:Z41"/>
    <mergeCell ref="G42:H42"/>
    <mergeCell ref="I42:M42"/>
    <mergeCell ref="U42:Z42"/>
    <mergeCell ref="W10:W11"/>
    <mergeCell ref="X10:X11"/>
    <mergeCell ref="Y10:Y11"/>
    <mergeCell ref="Z10:Z11"/>
    <mergeCell ref="AA10:AA11"/>
    <mergeCell ref="AB10:AB11"/>
    <mergeCell ref="J9:J11"/>
    <mergeCell ref="K9:K11"/>
    <mergeCell ref="L9:L11"/>
    <mergeCell ref="Q9:T9"/>
    <mergeCell ref="V9:Y9"/>
    <mergeCell ref="O10:O11"/>
    <mergeCell ref="P10:P11"/>
    <mergeCell ref="Q10:Q11"/>
    <mergeCell ref="R10:R11"/>
    <mergeCell ref="S10:S11"/>
    <mergeCell ref="T10:T11"/>
    <mergeCell ref="U10:U11"/>
    <mergeCell ref="V10:V11"/>
    <mergeCell ref="M9:M11"/>
    <mergeCell ref="N9:N11"/>
    <mergeCell ref="O9:P9"/>
    <mergeCell ref="D7:E7"/>
    <mergeCell ref="F7:I7"/>
    <mergeCell ref="D9:D11"/>
    <mergeCell ref="E9:E11"/>
    <mergeCell ref="F9:F11"/>
    <mergeCell ref="G9:G11"/>
    <mergeCell ref="H9:H11"/>
    <mergeCell ref="I9:I11"/>
    <mergeCell ref="D6:E6"/>
    <mergeCell ref="F6:I6"/>
    <mergeCell ref="Z6:AA6"/>
    <mergeCell ref="AB6:AC6"/>
    <mergeCell ref="C4:AD4"/>
    <mergeCell ref="D5:E5"/>
    <mergeCell ref="F5:I5"/>
    <mergeCell ref="Z5:AA5"/>
    <mergeCell ref="AB5:AC5"/>
  </mergeCells>
  <phoneticPr fontId="19"/>
  <dataValidations count="8">
    <dataValidation type="list" allowBlank="1" showInputMessage="1" showErrorMessage="1" sqref="N12:N37" xr:uid="{1F4E5C99-0352-42DD-88DC-1F6B1E39C526}">
      <formula1>$AH$15:$AH$16</formula1>
    </dataValidation>
    <dataValidation type="list" allowBlank="1" showInputMessage="1" showErrorMessage="1" sqref="K12:K37" xr:uid="{E6FB401C-D52E-4372-A558-3177932AC4D8}">
      <formula1>$AH$12:$AH$13</formula1>
    </dataValidation>
    <dataValidation type="list" allowBlank="1" showInputMessage="1" showErrorMessage="1" sqref="J12:J37" xr:uid="{02A31B8C-391D-47B0-9A54-8548A233027B}">
      <formula1>$AH$9:$AH$10</formula1>
    </dataValidation>
    <dataValidation type="list" allowBlank="1" showInputMessage="1" showErrorMessage="1" sqref="H12:H37" xr:uid="{EC345FA0-4E0D-4F12-B94F-977BE359E087}">
      <formula1>$AH$6:$AH$7</formula1>
    </dataValidation>
    <dataValidation type="list" allowBlank="1" showInputMessage="1" showErrorMessage="1" sqref="F12:F37" xr:uid="{DA54D510-64EF-487F-86AB-F3F0A1D31825}">
      <formula1>$AJ$5:$AJ$55</formula1>
    </dataValidation>
    <dataValidation type="list" allowBlank="1" showInputMessage="1" showErrorMessage="1" sqref="U41:Z51" xr:uid="{90F92C7A-BD50-48E9-A29F-1A4CAEF00777}">
      <formula1>$AJ$5:$AJ$63</formula1>
    </dataValidation>
    <dataValidation type="list" allowBlank="1" showInputMessage="1" showErrorMessage="1" sqref="AB12:AB37" xr:uid="{15F3077A-8213-4A6C-B070-1930FE9F60F4}">
      <formula1>$AH$37:$AH$40</formula1>
    </dataValidation>
    <dataValidation type="whole" allowBlank="1" showInputMessage="1" showErrorMessage="1" sqref="F7 J7" xr:uid="{2CEA34A8-C7E2-4CBE-92F8-5AD54FE7E3E5}">
      <formula1>2002</formula1>
      <formula2>2100</formula2>
    </dataValidation>
  </dataValidations>
  <printOptions horizontalCentered="1"/>
  <pageMargins left="0.19685039370078741" right="0.19685039370078741" top="0.43307086614173229" bottom="0.43307086614173229" header="0.23622047244094491" footer="0.43307086614173229"/>
  <pageSetup paperSize="9" scale="50" orientation="landscape" r:id="rId1"/>
  <headerFooter alignWithMargins="0">
    <oddHeader xml:space="preserve">&amp;L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サンプリング計画書</vt:lpstr>
      <vt:lpstr>サンプリング計画書 (text)</vt:lpstr>
      <vt:lpstr>サンプリング計画書!Print_Area</vt:lpstr>
      <vt:lpstr>'サンプリング計画書 (text)'!Print_Area</vt:lpstr>
      <vt:lpstr>サンプリング計画書!Print_Titles</vt:lpstr>
      <vt:lpstr>'サンプリング計画書 (text)'!Print_Titles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特定温室効果ガス排出量検証ガイドライン　Ｂ号様式</dc:title>
  <dc:subject>サンプリング計画書</dc:subject>
  <dc:creator>m.shirai</dc:creator>
  <dc:description>20100208公表版</dc:description>
  <cp:lastModifiedBy>佐藤 隆則（温暖化対策課）</cp:lastModifiedBy>
  <cp:lastPrinted>2025-12-15T04:20:02Z</cp:lastPrinted>
  <dcterms:created xsi:type="dcterms:W3CDTF">2009-08-11T11:20:29Z</dcterms:created>
  <dcterms:modified xsi:type="dcterms:W3CDTF">2026-02-02T02:29:29Z</dcterms:modified>
</cp:coreProperties>
</file>