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checkCompatibility="1"/>
  <mc:AlternateContent xmlns:mc="http://schemas.openxmlformats.org/markup-compatibility/2006">
    <mc:Choice Requires="x15">
      <x15ac:absPath xmlns:x15ac="http://schemas.microsoft.com/office/spreadsheetml/2010/11/ac" url="\\ls520d674\中小担当\‏平山_DL\PC_Document\エコアップ認証\エコアップ認証報告様式\R8用\"/>
    </mc:Choice>
  </mc:AlternateContent>
  <xr:revisionPtr revIDLastSave="0" documentId="13_ncr:1_{689A33C2-D5EC-4B9D-B0F4-4B8343032111}" xr6:coauthVersionLast="47" xr6:coauthVersionMax="47" xr10:uidLastSave="{00000000-0000-0000-0000-000000000000}"/>
  <bookViews>
    <workbookView xWindow="-108" yWindow="-108" windowWidth="23256" windowHeight="12456" tabRatio="912" xr2:uid="{00000000-000D-0000-FFFF-FFFF00000000}"/>
  </bookViews>
  <sheets>
    <sheet name="事業所名入力" sheetId="34" r:id="rId1"/>
    <sheet name="令和7年度" sheetId="52" r:id="rId2"/>
    <sheet name="令和6年度" sheetId="53" r:id="rId3"/>
    <sheet name="令和5年度" sheetId="43" r:id="rId4"/>
    <sheet name="令和4年度" sheetId="51" r:id="rId5"/>
  </sheets>
  <externalReferences>
    <externalReference r:id="rId6"/>
  </externalReferences>
  <definedNames>
    <definedName name="チェック欄入力リスト">#REF!</definedName>
    <definedName name="記号">[1]定数!$A$2:$A$65</definedName>
    <definedName name="項目①チェック欄">#REF!</definedName>
    <definedName name="項目②チェック欄">#REF!</definedName>
    <definedName name="項目③チェック欄">#REF!</definedName>
    <definedName name="項目④チェック欄">#REF!</definedName>
    <definedName name="項目⑤チェック欄">#REF!</definedName>
    <definedName name="項目⑥チェック欄">#REF!</definedName>
    <definedName name="項目⑦チェック欄">#REF!</definedName>
    <definedName name="項目⑧チェック欄">#REF!</definedName>
    <definedName name="項目⑨チェック欄">#REF!</definedName>
    <definedName name="項目⑩チェック欄">#REF!</definedName>
    <definedName name="項目⑪チェック欄">#REF!</definedName>
    <definedName name="項目⑫チェック欄">#REF!</definedName>
    <definedName name="別表記号と温室効果ガス">'[1]別表(計算用)'!$B$4:$C$263</definedName>
    <definedName name="別表記号と排出活動">'[1]別表(計算用)'!$D$4:$E$263</definedName>
    <definedName name="別表単位と排出係数">'[1]別表(計算用)'!$G$4:$I$263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51" l="1" a="1"/>
  <c r="K3" i="51" s="1"/>
  <c r="K3" i="43" a="1"/>
  <c r="K3" i="43" s="1"/>
  <c r="K3" i="53" a="1"/>
  <c r="K3" i="53" s="1"/>
  <c r="K3" i="52" a="1"/>
  <c r="K3" i="52" s="1"/>
  <c r="O1" i="52" a="1"/>
  <c r="O1" i="52" s="1"/>
  <c r="J15" i="43"/>
  <c r="L15" i="43"/>
  <c r="J16" i="43"/>
  <c r="L16" i="43"/>
  <c r="J15" i="51"/>
  <c r="L15" i="51"/>
  <c r="J16" i="51"/>
  <c r="L16" i="51"/>
  <c r="J15" i="52"/>
  <c r="L15" i="52"/>
  <c r="J16" i="52"/>
  <c r="L16" i="52"/>
  <c r="J15" i="53"/>
  <c r="L15" i="53"/>
  <c r="J16" i="53"/>
  <c r="L16" i="53"/>
  <c r="F51" i="53" l="1"/>
  <c r="D51" i="53"/>
  <c r="B51" i="53"/>
  <c r="G46" i="53"/>
  <c r="A44" i="53"/>
  <c r="L43" i="53"/>
  <c r="B43" i="53"/>
  <c r="A43" i="53"/>
  <c r="L42" i="53"/>
  <c r="B42" i="53"/>
  <c r="A42" i="53"/>
  <c r="L41" i="53"/>
  <c r="B41" i="53"/>
  <c r="A41" i="53"/>
  <c r="L40" i="53"/>
  <c r="B40" i="53"/>
  <c r="A40" i="53"/>
  <c r="L39" i="53"/>
  <c r="B39" i="53"/>
  <c r="A39" i="53"/>
  <c r="H37" i="53"/>
  <c r="H42" i="53" s="1"/>
  <c r="F37" i="53"/>
  <c r="F43" i="53" s="1"/>
  <c r="D37" i="53"/>
  <c r="D42" i="53" s="1"/>
  <c r="L36" i="53"/>
  <c r="J36" i="53"/>
  <c r="L35" i="53"/>
  <c r="J35" i="53"/>
  <c r="L34" i="53"/>
  <c r="J34" i="53"/>
  <c r="L33" i="53"/>
  <c r="J33" i="53"/>
  <c r="L32" i="53"/>
  <c r="J32" i="53"/>
  <c r="L31" i="53"/>
  <c r="J31" i="53"/>
  <c r="L30" i="53"/>
  <c r="J30" i="53"/>
  <c r="L29" i="53"/>
  <c r="J29" i="53"/>
  <c r="L28" i="53"/>
  <c r="J28" i="53"/>
  <c r="L27" i="53"/>
  <c r="J27" i="53"/>
  <c r="L26" i="53"/>
  <c r="J26" i="53"/>
  <c r="L25" i="53"/>
  <c r="J25" i="53"/>
  <c r="L24" i="53"/>
  <c r="J24" i="53"/>
  <c r="L23" i="53"/>
  <c r="J23" i="53"/>
  <c r="L22" i="53"/>
  <c r="J22" i="53"/>
  <c r="L21" i="53"/>
  <c r="J21" i="53"/>
  <c r="L20" i="53"/>
  <c r="J20" i="53"/>
  <c r="L19" i="53"/>
  <c r="J19" i="53"/>
  <c r="L18" i="53"/>
  <c r="J18" i="53"/>
  <c r="L17" i="53"/>
  <c r="J17" i="53"/>
  <c r="J37" i="53" s="1"/>
  <c r="J43" i="53" s="1"/>
  <c r="L14" i="53"/>
  <c r="J14" i="53"/>
  <c r="L13" i="53"/>
  <c r="J13" i="53"/>
  <c r="A2" i="53"/>
  <c r="F51" i="52"/>
  <c r="D51" i="52"/>
  <c r="B51" i="52"/>
  <c r="G46" i="52"/>
  <c r="A44" i="52"/>
  <c r="L43" i="52"/>
  <c r="B43" i="52"/>
  <c r="A43" i="52"/>
  <c r="L42" i="52"/>
  <c r="B42" i="52"/>
  <c r="A42" i="52"/>
  <c r="L41" i="52"/>
  <c r="B41" i="52"/>
  <c r="A41" i="52"/>
  <c r="L40" i="52"/>
  <c r="B40" i="52"/>
  <c r="A40" i="52"/>
  <c r="L39" i="52"/>
  <c r="B39" i="52"/>
  <c r="A39" i="52"/>
  <c r="H37" i="52"/>
  <c r="H42" i="52" s="1"/>
  <c r="F37" i="52"/>
  <c r="F43" i="52" s="1"/>
  <c r="D37" i="52"/>
  <c r="D42" i="52" s="1"/>
  <c r="L36" i="52"/>
  <c r="J36" i="52"/>
  <c r="L35" i="52"/>
  <c r="J35" i="52"/>
  <c r="L34" i="52"/>
  <c r="J34" i="52"/>
  <c r="L33" i="52"/>
  <c r="J33" i="52"/>
  <c r="L32" i="52"/>
  <c r="J32" i="52"/>
  <c r="L31" i="52"/>
  <c r="J31" i="52"/>
  <c r="L30" i="52"/>
  <c r="J30" i="52"/>
  <c r="L29" i="52"/>
  <c r="J29" i="52"/>
  <c r="L28" i="52"/>
  <c r="J28" i="52"/>
  <c r="L27" i="52"/>
  <c r="J27" i="52"/>
  <c r="L26" i="52"/>
  <c r="J26" i="52"/>
  <c r="L25" i="52"/>
  <c r="J25" i="52"/>
  <c r="L24" i="52"/>
  <c r="J24" i="52"/>
  <c r="L23" i="52"/>
  <c r="J23" i="52"/>
  <c r="L22" i="52"/>
  <c r="J22" i="52"/>
  <c r="L21" i="52"/>
  <c r="J21" i="52"/>
  <c r="L20" i="52"/>
  <c r="J20" i="52"/>
  <c r="L19" i="52"/>
  <c r="J19" i="52"/>
  <c r="L18" i="52"/>
  <c r="J18" i="52"/>
  <c r="L17" i="52"/>
  <c r="J17" i="52"/>
  <c r="L14" i="52"/>
  <c r="J14" i="52"/>
  <c r="L13" i="52"/>
  <c r="J13" i="52"/>
  <c r="A2" i="52"/>
  <c r="F51" i="51"/>
  <c r="D51" i="51"/>
  <c r="B51" i="51"/>
  <c r="G46" i="51"/>
  <c r="A44" i="51"/>
  <c r="L43" i="51"/>
  <c r="B43" i="51"/>
  <c r="A43" i="51"/>
  <c r="L42" i="51"/>
  <c r="B42" i="51"/>
  <c r="A42" i="51"/>
  <c r="L41" i="51"/>
  <c r="B41" i="51"/>
  <c r="A41" i="51"/>
  <c r="L40" i="51"/>
  <c r="B40" i="51"/>
  <c r="A40" i="51"/>
  <c r="L39" i="51"/>
  <c r="B39" i="51"/>
  <c r="A39" i="51"/>
  <c r="H37" i="51"/>
  <c r="H42" i="51" s="1"/>
  <c r="F37" i="51"/>
  <c r="F43" i="51" s="1"/>
  <c r="D37" i="51"/>
  <c r="D42" i="51" s="1"/>
  <c r="L36" i="51"/>
  <c r="J36" i="51"/>
  <c r="L35" i="51"/>
  <c r="J35" i="51"/>
  <c r="L34" i="51"/>
  <c r="J34" i="51"/>
  <c r="L33" i="51"/>
  <c r="J33" i="51"/>
  <c r="L32" i="51"/>
  <c r="J32" i="51"/>
  <c r="L31" i="51"/>
  <c r="J31" i="51"/>
  <c r="L30" i="51"/>
  <c r="J30" i="51"/>
  <c r="L29" i="51"/>
  <c r="J29" i="51"/>
  <c r="L28" i="51"/>
  <c r="J28" i="51"/>
  <c r="L27" i="51"/>
  <c r="J27" i="51"/>
  <c r="L26" i="51"/>
  <c r="J26" i="51"/>
  <c r="L25" i="51"/>
  <c r="J25" i="51"/>
  <c r="L24" i="51"/>
  <c r="J24" i="51"/>
  <c r="L23" i="51"/>
  <c r="J23" i="51"/>
  <c r="L22" i="51"/>
  <c r="J22" i="51"/>
  <c r="L21" i="51"/>
  <c r="J21" i="51"/>
  <c r="L20" i="51"/>
  <c r="J20" i="51"/>
  <c r="L19" i="51"/>
  <c r="J19" i="51"/>
  <c r="L18" i="51"/>
  <c r="J18" i="51"/>
  <c r="L17" i="51"/>
  <c r="J17" i="51"/>
  <c r="L14" i="51"/>
  <c r="J14" i="51"/>
  <c r="L13" i="51"/>
  <c r="J13" i="51"/>
  <c r="A2" i="51"/>
  <c r="H41" i="53" l="1"/>
  <c r="H44" i="53" s="1"/>
  <c r="J37" i="51"/>
  <c r="J43" i="51" s="1"/>
  <c r="J37" i="52"/>
  <c r="J43" i="52" s="1"/>
  <c r="D41" i="52"/>
  <c r="D41" i="51"/>
  <c r="L44" i="51"/>
  <c r="D39" i="51"/>
  <c r="L44" i="52"/>
  <c r="D39" i="52"/>
  <c r="D43" i="52"/>
  <c r="L44" i="53"/>
  <c r="H39" i="53"/>
  <c r="H43" i="53"/>
  <c r="H39" i="51"/>
  <c r="H41" i="51"/>
  <c r="H39" i="52"/>
  <c r="H41" i="52"/>
  <c r="H43" i="52"/>
  <c r="D39" i="53"/>
  <c r="D41" i="53"/>
  <c r="D44" i="53" s="1"/>
  <c r="D43" i="53"/>
  <c r="F40" i="53"/>
  <c r="J40" i="53"/>
  <c r="F42" i="53"/>
  <c r="J42" i="53"/>
  <c r="B44" i="53"/>
  <c r="L37" i="53"/>
  <c r="F39" i="53"/>
  <c r="J39" i="53"/>
  <c r="D40" i="53"/>
  <c r="H40" i="53"/>
  <c r="F41" i="53"/>
  <c r="F44" i="53" s="1"/>
  <c r="J41" i="53"/>
  <c r="J44" i="53" s="1"/>
  <c r="B44" i="52"/>
  <c r="F40" i="52"/>
  <c r="J40" i="52"/>
  <c r="F42" i="52"/>
  <c r="J42" i="52"/>
  <c r="L37" i="52"/>
  <c r="F39" i="52"/>
  <c r="J39" i="52"/>
  <c r="D40" i="52"/>
  <c r="H40" i="52"/>
  <c r="F41" i="52"/>
  <c r="F44" i="52" s="1"/>
  <c r="J41" i="52"/>
  <c r="J44" i="52" s="1"/>
  <c r="D44" i="52"/>
  <c r="H44" i="52"/>
  <c r="F40" i="51"/>
  <c r="J40" i="51"/>
  <c r="F42" i="51"/>
  <c r="J42" i="51"/>
  <c r="D43" i="51"/>
  <c r="H43" i="51"/>
  <c r="B44" i="51"/>
  <c r="L37" i="51"/>
  <c r="F39" i="51"/>
  <c r="J39" i="51"/>
  <c r="D40" i="51"/>
  <c r="H40" i="51"/>
  <c r="F41" i="51"/>
  <c r="F44" i="51" s="1"/>
  <c r="J41" i="51"/>
  <c r="J44" i="51" s="1"/>
  <c r="D44" i="51"/>
  <c r="H44" i="51"/>
  <c r="F51" i="43"/>
  <c r="D51" i="43"/>
  <c r="B51" i="43"/>
  <c r="G46" i="43"/>
  <c r="A44" i="43"/>
  <c r="L43" i="43"/>
  <c r="B43" i="43"/>
  <c r="A43" i="43"/>
  <c r="L42" i="43"/>
  <c r="B42" i="43"/>
  <c r="A42" i="43"/>
  <c r="L41" i="43"/>
  <c r="B41" i="43"/>
  <c r="A41" i="43"/>
  <c r="L40" i="43"/>
  <c r="B40" i="43"/>
  <c r="A40" i="43"/>
  <c r="L39" i="43"/>
  <c r="B39" i="43"/>
  <c r="A39" i="43"/>
  <c r="H37" i="43"/>
  <c r="H42" i="43" s="1"/>
  <c r="F37" i="43"/>
  <c r="F43" i="43" s="1"/>
  <c r="D37" i="43"/>
  <c r="D43" i="43" s="1"/>
  <c r="L36" i="43"/>
  <c r="J36" i="43"/>
  <c r="L35" i="43"/>
  <c r="J35" i="43"/>
  <c r="L34" i="43"/>
  <c r="J34" i="43"/>
  <c r="L33" i="43"/>
  <c r="J33" i="43"/>
  <c r="L32" i="43"/>
  <c r="J32" i="43"/>
  <c r="L31" i="43"/>
  <c r="J31" i="43"/>
  <c r="L30" i="43"/>
  <c r="J30" i="43"/>
  <c r="L29" i="43"/>
  <c r="J29" i="43"/>
  <c r="L28" i="43"/>
  <c r="J28" i="43"/>
  <c r="L27" i="43"/>
  <c r="J27" i="43"/>
  <c r="L26" i="43"/>
  <c r="J26" i="43"/>
  <c r="L25" i="43"/>
  <c r="J25" i="43"/>
  <c r="L24" i="43"/>
  <c r="J24" i="43"/>
  <c r="L23" i="43"/>
  <c r="J23" i="43"/>
  <c r="L22" i="43"/>
  <c r="J22" i="43"/>
  <c r="L21" i="43"/>
  <c r="J21" i="43"/>
  <c r="L20" i="43"/>
  <c r="J20" i="43"/>
  <c r="L19" i="43"/>
  <c r="J19" i="43"/>
  <c r="L18" i="43"/>
  <c r="J18" i="43"/>
  <c r="L17" i="43"/>
  <c r="J17" i="43"/>
  <c r="L14" i="43"/>
  <c r="J14" i="43"/>
  <c r="L13" i="43"/>
  <c r="J13" i="43"/>
  <c r="A2" i="43"/>
  <c r="D40" i="43"/>
  <c r="H40" i="43"/>
  <c r="B44" i="43" l="1"/>
  <c r="L37" i="43"/>
  <c r="J37" i="43"/>
  <c r="F42" i="43"/>
  <c r="F41" i="43"/>
  <c r="F44" i="43" s="1"/>
  <c r="L44" i="43"/>
  <c r="F39" i="43"/>
  <c r="F40" i="43"/>
  <c r="H39" i="43"/>
  <c r="H41" i="43"/>
  <c r="H44" i="43" s="1"/>
  <c r="H43" i="43"/>
  <c r="D42" i="43"/>
  <c r="D39" i="43"/>
  <c r="D41" i="43"/>
  <c r="D44" i="43" s="1"/>
  <c r="J43" i="43"/>
  <c r="J40" i="43"/>
  <c r="J42" i="43"/>
  <c r="J39" i="43"/>
  <c r="J41" i="43"/>
  <c r="J44"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nukaga</author>
  </authors>
  <commentList>
    <comment ref="A13" authorId="0" shapeId="0" xr:uid="{00000000-0006-0000-0000-000001000000}">
      <text>
        <r>
          <rPr>
            <b/>
            <sz val="14"/>
            <color indexed="81"/>
            <rFont val="ＭＳ Ｐゴシック"/>
            <family val="3"/>
            <charset val="128"/>
          </rPr>
          <t>エコアップ認証申請書に記載の名称。認証の範囲を明確にして下さい。（社名のみではなく、事業所名称も）
　例：○○株式会社　△△工場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2" authorId="0" shapeId="0" xr:uid="{72AF6254-F8A9-4D7F-AD97-9DA62AC41A4A}">
      <text>
        <r>
          <rPr>
            <sz val="9"/>
            <color indexed="81"/>
            <rFont val="MS P ゴシック"/>
            <family val="3"/>
            <charset val="128"/>
          </rPr>
          <t xml:space="preserve">事業所名入力シートから記入します。
</t>
        </r>
      </text>
    </comment>
    <comment ref="K3" authorId="0" shapeId="0" xr:uid="{00000000-0006-0000-0100-000001000000}">
      <text>
        <r>
          <rPr>
            <b/>
            <sz val="9"/>
            <color indexed="81"/>
            <rFont val="ＭＳ Ｐゴシック"/>
            <family val="3"/>
            <charset val="128"/>
          </rPr>
          <t>シート名が表示されます。</t>
        </r>
      </text>
    </comment>
    <comment ref="G46" authorId="0" shapeId="0" xr:uid="{00000000-0006-0000-0100-000002000000}">
      <text>
        <r>
          <rPr>
            <b/>
            <sz val="9"/>
            <color indexed="81"/>
            <rFont val="ＭＳ Ｐゴシック"/>
            <family val="3"/>
            <charset val="128"/>
          </rPr>
          <t>活動規模の指標（原単位）を一つ必ず選んでください。例えば、生産量なら手前のセルにカーソルを合わせ、「○」を選択してください。
ここで「○」にしたものが、原単位としてエコアップ宣言３（２）表の原単位の場所に転記されます。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2" authorId="0" shapeId="0" xr:uid="{4095ED90-9C7E-48FB-ADFD-02FCE5188054}">
      <text>
        <r>
          <rPr>
            <sz val="9"/>
            <color indexed="81"/>
            <rFont val="MS P ゴシック"/>
            <family val="3"/>
            <charset val="128"/>
          </rPr>
          <t xml:space="preserve">事業所名入力シートから記入します。
</t>
        </r>
      </text>
    </comment>
    <comment ref="K3" authorId="0" shapeId="0" xr:uid="{DB8473C6-40C4-4AB1-8AEF-5866E9382CA7}">
      <text>
        <r>
          <rPr>
            <b/>
            <sz val="9"/>
            <color indexed="81"/>
            <rFont val="ＭＳ Ｐゴシック"/>
            <family val="3"/>
            <charset val="128"/>
          </rPr>
          <t>シート名が表示されます。</t>
        </r>
      </text>
    </comment>
    <comment ref="G46" authorId="0" shapeId="0" xr:uid="{00000000-0006-0000-0200-000002000000}">
      <text>
        <r>
          <rPr>
            <b/>
            <sz val="9"/>
            <color indexed="81"/>
            <rFont val="ＭＳ Ｐゴシック"/>
            <family val="3"/>
            <charset val="128"/>
          </rPr>
          <t>活動規模の指標（原単位）を一つ必ず選んでください。例えば、生産量なら手前のセルにカーソルを合わせ、「○」を選択してください。
ここで「○」にしたものが、原単位としてエコアップ宣言３（２）表の原単位の場所に転記されます。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2" authorId="0" shapeId="0" xr:uid="{A9888EED-48B8-40E2-824E-4895AC5E72EB}">
      <text>
        <r>
          <rPr>
            <sz val="9"/>
            <color indexed="81"/>
            <rFont val="MS P ゴシック"/>
            <family val="3"/>
            <charset val="128"/>
          </rPr>
          <t xml:space="preserve">事業所名入力シートから記入します。
</t>
        </r>
      </text>
    </comment>
    <comment ref="K3" authorId="0" shapeId="0" xr:uid="{2C6077ED-73CF-4C3F-B17A-B1E5C07C30D1}">
      <text>
        <r>
          <rPr>
            <b/>
            <sz val="9"/>
            <color indexed="81"/>
            <rFont val="ＭＳ Ｐゴシック"/>
            <family val="3"/>
            <charset val="128"/>
          </rPr>
          <t>シート名が表示されます。</t>
        </r>
      </text>
    </comment>
    <comment ref="G46" authorId="0" shapeId="0" xr:uid="{00000000-0006-0000-0300-000002000000}">
      <text>
        <r>
          <rPr>
            <b/>
            <sz val="9"/>
            <color indexed="81"/>
            <rFont val="ＭＳ Ｐゴシック"/>
            <family val="3"/>
            <charset val="128"/>
          </rPr>
          <t>活動規模の指標（原単位）を一つ必ず選んでください。例えば、生産量なら手前のセルにカーソルを合わせ、「○」を選択してください。
ここで「○」にしたものが、原単位としてエコアップ宣言３（２）表の原単位の場所に転記されます。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2" authorId="0" shapeId="0" xr:uid="{D4673844-D579-44E5-A78F-E45CFA4A84C8}">
      <text>
        <r>
          <rPr>
            <sz val="9"/>
            <color indexed="81"/>
            <rFont val="MS P ゴシック"/>
            <family val="3"/>
            <charset val="128"/>
          </rPr>
          <t xml:space="preserve">事業所名入力シートから記入します。
</t>
        </r>
      </text>
    </comment>
    <comment ref="K3" authorId="0" shapeId="0" xr:uid="{2C4C1BE6-CEB6-4CD2-94C6-5B019C705F4D}">
      <text>
        <r>
          <rPr>
            <b/>
            <sz val="9"/>
            <color indexed="81"/>
            <rFont val="ＭＳ Ｐゴシック"/>
            <family val="3"/>
            <charset val="128"/>
          </rPr>
          <t>シート名が表示されます。</t>
        </r>
      </text>
    </comment>
    <comment ref="G46" authorId="0" shapeId="0" xr:uid="{00000000-0006-0000-0400-000002000000}">
      <text>
        <r>
          <rPr>
            <b/>
            <sz val="9"/>
            <color indexed="81"/>
            <rFont val="ＭＳ Ｐゴシック"/>
            <family val="3"/>
            <charset val="128"/>
          </rPr>
          <t>活動規模の指標（原単位）を一つ必ず選んでください。例えば、生産量なら手前のセルにカーソルを合わせ、「○」を選択してください。
ここで「○」にしたものが、原単位としてエコアップ宣言３（２）表の原単位の場所に転記されます。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<sst xmlns="http://schemas.openxmlformats.org/spreadsheetml/2006/main" count="657" uniqueCount="46">
  <si>
    <t>必　須　項　目</t>
    <rPh sb="0" eb="1">
      <t>ヒツ</t>
    </rPh>
    <rPh sb="2" eb="3">
      <t>ス</t>
    </rPh>
    <rPh sb="4" eb="5">
      <t>コウ</t>
    </rPh>
    <rPh sb="6" eb="7">
      <t>メ</t>
    </rPh>
    <phoneticPr fontId="1"/>
  </si>
  <si>
    <t>t</t>
    <phoneticPr fontId="1"/>
  </si>
  <si>
    <t>生産量</t>
    <rPh sb="0" eb="3">
      <t>セイサンリョウ</t>
    </rPh>
    <phoneticPr fontId="1"/>
  </si>
  <si>
    <t>出荷額</t>
    <rPh sb="0" eb="3">
      <t>シュッカガク</t>
    </rPh>
    <phoneticPr fontId="1"/>
  </si>
  <si>
    <t>百万円</t>
    <rPh sb="0" eb="1">
      <t>ヒャク</t>
    </rPh>
    <rPh sb="1" eb="3">
      <t>マンエン</t>
    </rPh>
    <phoneticPr fontId="1"/>
  </si>
  <si>
    <t>従業員数</t>
    <rPh sb="0" eb="2">
      <t>ジュウギョウ</t>
    </rPh>
    <rPh sb="2" eb="4">
      <t>インスウ</t>
    </rPh>
    <phoneticPr fontId="1"/>
  </si>
  <si>
    <t>人</t>
    <rPh sb="0" eb="1">
      <t>ヒト</t>
    </rPh>
    <phoneticPr fontId="1"/>
  </si>
  <si>
    <t>床面積</t>
    <rPh sb="0" eb="3">
      <t>ユカメンセキ</t>
    </rPh>
    <phoneticPr fontId="1"/>
  </si>
  <si>
    <t>㎡</t>
    <phoneticPr fontId="1"/>
  </si>
  <si>
    <t>（　　　）</t>
    <phoneticPr fontId="1"/>
  </si>
  <si>
    <t>　 自らの事業活動により排出される廃棄物等の年度排出量を把握します。</t>
    <rPh sb="2" eb="3">
      <t>ミズカ</t>
    </rPh>
    <rPh sb="5" eb="7">
      <t>ジギョウ</t>
    </rPh>
    <rPh sb="7" eb="9">
      <t>カツドウ</t>
    </rPh>
    <rPh sb="12" eb="14">
      <t>ハイシュツ</t>
    </rPh>
    <rPh sb="17" eb="20">
      <t>ハイキブツ</t>
    </rPh>
    <rPh sb="20" eb="21">
      <t>トウ</t>
    </rPh>
    <rPh sb="22" eb="24">
      <t>ネンド</t>
    </rPh>
    <rPh sb="24" eb="27">
      <t>ハイシュツリョウ</t>
    </rPh>
    <rPh sb="28" eb="30">
      <t>ハアク</t>
    </rPh>
    <phoneticPr fontId="1"/>
  </si>
  <si>
    <t>　実績が、年度単位でない場合は、欄外に対象期間を記載してください。</t>
    <rPh sb="1" eb="3">
      <t>ジッセキ</t>
    </rPh>
    <rPh sb="5" eb="7">
      <t>ネンド</t>
    </rPh>
    <rPh sb="7" eb="9">
      <t>タンイ</t>
    </rPh>
    <rPh sb="12" eb="14">
      <t>バアイ</t>
    </rPh>
    <rPh sb="16" eb="18">
      <t>ランガイ</t>
    </rPh>
    <rPh sb="19" eb="21">
      <t>タイショウ</t>
    </rPh>
    <rPh sb="21" eb="23">
      <t>キカン</t>
    </rPh>
    <rPh sb="24" eb="26">
      <t>キサイ</t>
    </rPh>
    <phoneticPr fontId="1"/>
  </si>
  <si>
    <t>　 ここでいう「廃棄物等」には、無価物である廃棄物に加え、有価物として再利用される紙くず、金属くず等を含みます。</t>
    <rPh sb="8" eb="11">
      <t>ハイキブツ</t>
    </rPh>
    <rPh sb="11" eb="12">
      <t>トウ</t>
    </rPh>
    <rPh sb="16" eb="17">
      <t>ム</t>
    </rPh>
    <rPh sb="17" eb="18">
      <t>アタイ</t>
    </rPh>
    <rPh sb="18" eb="19">
      <t>ブツ</t>
    </rPh>
    <rPh sb="22" eb="25">
      <t>ハイキブツ</t>
    </rPh>
    <rPh sb="26" eb="27">
      <t>クワ</t>
    </rPh>
    <rPh sb="29" eb="31">
      <t>ユウカ</t>
    </rPh>
    <rPh sb="31" eb="32">
      <t>モノ</t>
    </rPh>
    <rPh sb="35" eb="36">
      <t>サイ</t>
    </rPh>
    <rPh sb="36" eb="38">
      <t>リヨウ</t>
    </rPh>
    <phoneticPr fontId="1"/>
  </si>
  <si>
    <t>　なお、減量化量は、焼却、脱水、乾燥処理等による減量分を示します。</t>
    <rPh sb="4" eb="7">
      <t>ゲンリョウカ</t>
    </rPh>
    <rPh sb="7" eb="8">
      <t>リョウ</t>
    </rPh>
    <rPh sb="10" eb="12">
      <t>ショウキャク</t>
    </rPh>
    <rPh sb="13" eb="15">
      <t>ダッスイ</t>
    </rPh>
    <rPh sb="16" eb="18">
      <t>カンソウ</t>
    </rPh>
    <rPh sb="18" eb="20">
      <t>ショリ</t>
    </rPh>
    <rPh sb="20" eb="21">
      <t>トウ</t>
    </rPh>
    <rPh sb="24" eb="26">
      <t>ゲンリョウ</t>
    </rPh>
    <rPh sb="26" eb="27">
      <t>ブン</t>
    </rPh>
    <rPh sb="28" eb="29">
      <t>シメ</t>
    </rPh>
    <phoneticPr fontId="1"/>
  </si>
  <si>
    <t>2-1 廃棄物等種別</t>
    <rPh sb="4" eb="7">
      <t>ハイキブツ</t>
    </rPh>
    <rPh sb="7" eb="8">
      <t>トウ</t>
    </rPh>
    <rPh sb="8" eb="10">
      <t>シュベツ</t>
    </rPh>
    <phoneticPr fontId="1"/>
  </si>
  <si>
    <t>2-2 廃棄物等
 発生量 (イ)</t>
    <rPh sb="4" eb="7">
      <t>ハイキブツ</t>
    </rPh>
    <rPh sb="7" eb="8">
      <t>トウ</t>
    </rPh>
    <rPh sb="10" eb="13">
      <t>ハッセイリョウ</t>
    </rPh>
    <phoneticPr fontId="1"/>
  </si>
  <si>
    <t>　2-6再資源化率　　　　(ハ/イ*100)</t>
    <rPh sb="4" eb="5">
      <t>サイ</t>
    </rPh>
    <rPh sb="5" eb="8">
      <t>シゲンカ</t>
    </rPh>
    <rPh sb="8" eb="9">
      <t>リツ</t>
    </rPh>
    <phoneticPr fontId="1"/>
  </si>
  <si>
    <t>2-3減量化量　　　　　　　　　(ロ)</t>
    <rPh sb="3" eb="6">
      <t>ゲンリョウカ</t>
    </rPh>
    <rPh sb="6" eb="7">
      <t>リョウ</t>
    </rPh>
    <phoneticPr fontId="1"/>
  </si>
  <si>
    <r>
      <t>2-</t>
    </r>
    <r>
      <rPr>
        <sz val="11"/>
        <rFont val="ＭＳ Ｐゴシック"/>
        <family val="3"/>
        <charset val="128"/>
      </rPr>
      <t>4 再資源化
 量 (ハ)</t>
    </r>
    <rPh sb="4" eb="8">
      <t>サイシゲンカ</t>
    </rPh>
    <rPh sb="10" eb="11">
      <t>リョウ</t>
    </rPh>
    <phoneticPr fontId="1"/>
  </si>
  <si>
    <r>
      <t>2-</t>
    </r>
    <r>
      <rPr>
        <sz val="11"/>
        <rFont val="ＭＳ Ｐゴシック"/>
        <family val="3"/>
        <charset val="128"/>
      </rPr>
      <t>5 廃棄物等
 処分量(ニ)</t>
    </r>
    <rPh sb="4" eb="7">
      <t>ハイキブツ</t>
    </rPh>
    <rPh sb="7" eb="8">
      <t>トウ</t>
    </rPh>
    <rPh sb="10" eb="13">
      <t>ショブンリョウ</t>
    </rPh>
    <phoneticPr fontId="1"/>
  </si>
  <si>
    <t>事
業
系
一
般
廃
棄
物
等</t>
    <rPh sb="0" eb="1">
      <t>コト</t>
    </rPh>
    <rPh sb="2" eb="3">
      <t>ギョウ</t>
    </rPh>
    <rPh sb="4" eb="5">
      <t>ケイ</t>
    </rPh>
    <rPh sb="6" eb="7">
      <t>イチ</t>
    </rPh>
    <rPh sb="8" eb="9">
      <t>パン</t>
    </rPh>
    <rPh sb="10" eb="11">
      <t>ハイ</t>
    </rPh>
    <rPh sb="12" eb="13">
      <t>ス</t>
    </rPh>
    <rPh sb="14" eb="15">
      <t>モノ</t>
    </rPh>
    <rPh sb="16" eb="17">
      <t>トウ</t>
    </rPh>
    <phoneticPr fontId="1"/>
  </si>
  <si>
    <t>紙類</t>
    <rPh sb="0" eb="1">
      <t>カミ</t>
    </rPh>
    <rPh sb="1" eb="2">
      <t>ルイ</t>
    </rPh>
    <phoneticPr fontId="1"/>
  </si>
  <si>
    <t>ｔ</t>
    <phoneticPr fontId="1"/>
  </si>
  <si>
    <t>％</t>
    <phoneticPr fontId="1"/>
  </si>
  <si>
    <t>産
業
廃
棄
物
等</t>
    <rPh sb="0" eb="1">
      <t>サン</t>
    </rPh>
    <rPh sb="2" eb="3">
      <t>ギョウ</t>
    </rPh>
    <rPh sb="4" eb="5">
      <t>ハイ</t>
    </rPh>
    <rPh sb="6" eb="7">
      <t>ス</t>
    </rPh>
    <rPh sb="8" eb="9">
      <t>モノ</t>
    </rPh>
    <rPh sb="10" eb="11">
      <t>トウ</t>
    </rPh>
    <phoneticPr fontId="1"/>
  </si>
  <si>
    <t>産業廃棄物特別管理</t>
    <rPh sb="0" eb="2">
      <t>サンギョウ</t>
    </rPh>
    <rPh sb="2" eb="5">
      <t>ハイキブツ</t>
    </rPh>
    <rPh sb="5" eb="7">
      <t>トクベツ</t>
    </rPh>
    <rPh sb="7" eb="9">
      <t>カンリ</t>
    </rPh>
    <phoneticPr fontId="1"/>
  </si>
  <si>
    <r>
      <t>2-</t>
    </r>
    <r>
      <rPr>
        <sz val="11"/>
        <rFont val="ＭＳ Ｐゴシック"/>
        <family val="3"/>
        <charset val="128"/>
      </rPr>
      <t>7 廃棄物等合計</t>
    </r>
    <rPh sb="4" eb="7">
      <t>ハイキブツ</t>
    </rPh>
    <rPh sb="7" eb="8">
      <t>トウ</t>
    </rPh>
    <rPh sb="8" eb="10">
      <t>ゴウケイ</t>
    </rPh>
    <phoneticPr fontId="1"/>
  </si>
  <si>
    <r>
      <t>2-</t>
    </r>
    <r>
      <rPr>
        <sz val="11"/>
        <rFont val="ＭＳ Ｐゴシック"/>
        <family val="3"/>
        <charset val="128"/>
      </rPr>
      <t>8 活動規模当たり</t>
    </r>
    <rPh sb="4" eb="6">
      <t>カツドウ</t>
    </rPh>
    <rPh sb="6" eb="8">
      <t>キボ</t>
    </rPh>
    <rPh sb="8" eb="9">
      <t>ア</t>
    </rPh>
    <phoneticPr fontId="1"/>
  </si>
  <si>
    <t>(単位)</t>
    <rPh sb="1" eb="3">
      <t>タンイ</t>
    </rPh>
    <phoneticPr fontId="1"/>
  </si>
  <si>
    <t>（　　　　　）</t>
    <phoneticPr fontId="1"/>
  </si>
  <si>
    <t>事業所の名称</t>
    <rPh sb="0" eb="3">
      <t>ジギョウショ</t>
    </rPh>
    <rPh sb="4" eb="6">
      <t>メイショウ</t>
    </rPh>
    <phoneticPr fontId="1"/>
  </si>
  <si>
    <t>この頁は印刷不要です</t>
    <rPh sb="2" eb="3">
      <t>ページ</t>
    </rPh>
    <rPh sb="4" eb="6">
      <t>インサツ</t>
    </rPh>
    <rPh sb="6" eb="8">
      <t>フヨウ</t>
    </rPh>
    <phoneticPr fontId="1"/>
  </si>
  <si>
    <t>ここに、事業所名を入力して下さい。</t>
    <rPh sb="4" eb="7">
      <t>ジギョウショ</t>
    </rPh>
    <rPh sb="7" eb="8">
      <t>メイ</t>
    </rPh>
    <rPh sb="9" eb="11">
      <t>ニュウリョク</t>
    </rPh>
    <rPh sb="13" eb="14">
      <t>クダ</t>
    </rPh>
    <phoneticPr fontId="1"/>
  </si>
  <si>
    <t>＜３（５）資料　廃棄物等排出量実績(自己排出分)＞</t>
    <rPh sb="5" eb="7">
      <t>シリョウ</t>
    </rPh>
    <rPh sb="8" eb="11">
      <t>ハイキブツ</t>
    </rPh>
    <rPh sb="11" eb="12">
      <t>トウ</t>
    </rPh>
    <rPh sb="12" eb="15">
      <t>ハイシュツリョウ</t>
    </rPh>
    <rPh sb="15" eb="17">
      <t>ジッセキ</t>
    </rPh>
    <rPh sb="18" eb="20">
      <t>ジコ</t>
    </rPh>
    <rPh sb="20" eb="22">
      <t>ハイシュツ</t>
    </rPh>
    <rPh sb="22" eb="23">
      <t>ブン</t>
    </rPh>
    <phoneticPr fontId="1"/>
  </si>
  <si>
    <t>○</t>
  </si>
  <si>
    <t>ｼｭﾚｯﾀﾞｰダスト</t>
    <phoneticPr fontId="1"/>
  </si>
  <si>
    <t>ｼｭﾚｯﾀﾞｰダスト</t>
    <phoneticPr fontId="1"/>
  </si>
  <si>
    <t>ダンボール</t>
    <phoneticPr fontId="1"/>
  </si>
  <si>
    <t>ダンボール</t>
    <phoneticPr fontId="1"/>
  </si>
  <si>
    <t>新聞紙</t>
    <rPh sb="0" eb="3">
      <t>シンブンシ</t>
    </rPh>
    <phoneticPr fontId="1"/>
  </si>
  <si>
    <t>雑誌</t>
    <rPh sb="0" eb="2">
      <t>ザッシ</t>
    </rPh>
    <phoneticPr fontId="1"/>
  </si>
  <si>
    <t>機密書類等</t>
    <rPh sb="0" eb="2">
      <t>キミツ</t>
    </rPh>
    <rPh sb="2" eb="4">
      <t>ショルイ</t>
    </rPh>
    <rPh sb="4" eb="5">
      <t>トウ</t>
    </rPh>
    <phoneticPr fontId="1"/>
  </si>
  <si>
    <t>その他可燃ごみ</t>
    <rPh sb="2" eb="3">
      <t>タ</t>
    </rPh>
    <rPh sb="3" eb="5">
      <t>カネン</t>
    </rPh>
    <phoneticPr fontId="1"/>
  </si>
  <si>
    <t>瓶・缶</t>
    <rPh sb="0" eb="1">
      <t>ビン</t>
    </rPh>
    <rPh sb="2" eb="3">
      <t>カン</t>
    </rPh>
    <phoneticPr fontId="1"/>
  </si>
  <si>
    <t>雑がみ</t>
    <rPh sb="0" eb="1">
      <t>ザツ</t>
    </rPh>
    <phoneticPr fontId="1"/>
  </si>
  <si>
    <t>県庁工業株式会社　本社</t>
    <rPh sb="0" eb="2">
      <t>ケンチョウ</t>
    </rPh>
    <rPh sb="2" eb="4">
      <t>コウギョウ</t>
    </rPh>
    <rPh sb="4" eb="8">
      <t>カブシキガイシャ</t>
    </rPh>
    <rPh sb="9" eb="11">
      <t>ホンシャ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</si>
</sst>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quot;▲ &quot;#,##0.00"/>
    <numFmt numFmtId="177" formatCode="#,##0;&quot;▲ &quot;#,##0"/>
    <numFmt numFmtId="178" formatCode="#,##0.0;&quot;▲ &quot;#,##0.0"/>
    <numFmt numFmtId="179" formatCode="#,##0.0000;&quot;▲ &quot;#,##0.0000"/>
  </numFmts>
  <fonts count="18">
    <font>
      <sz val="11"/>
      <name val="ＭＳ Ｐゴシック"/>
      <family val="3"/>
      <charset val="128"/>
    </font>
    <font>
      <sz val="6"/>
      <name val="ＭＳ Ｐゴシック"/>
      <family val="3"/>
      <charset val="128"/>
    </font>
    <font>
      <sz val="11"/>
      <name val="ＭＳ Ｐゴシック"/>
      <family val="3"/>
      <charset val="128"/>
    </font>
    <font>
      <sz val="10"/>
      <name val="ＭＳ Ｐゴシック"/>
      <family val="3"/>
      <charset val="128"/>
    </font>
    <font>
      <sz val="17"/>
      <name val="ＤＦＰ特太ゴシック体"/>
      <family val="3"/>
      <charset val="128"/>
    </font>
    <font>
      <b/>
      <sz val="12"/>
      <name val="ＭＳ Ｐゴシック"/>
      <family val="3"/>
      <charset val="128"/>
    </font>
    <font>
      <sz val="11.5"/>
      <name val="ＭＳ Ｐゴシック"/>
      <family val="3"/>
      <charset val="128"/>
    </font>
    <font>
      <sz val="9"/>
      <name val="ＭＳ Ｐゴシック"/>
      <family val="3"/>
      <charset val="128"/>
    </font>
    <font>
      <b/>
      <sz val="11"/>
      <color indexed="10"/>
      <name val="ＭＳ Ｐゴシック"/>
      <family val="3"/>
      <charset val="128"/>
    </font>
    <font>
      <b/>
      <sz val="11"/>
      <name val="ＭＳ Ｐゴシック"/>
      <family val="3"/>
      <charset val="128"/>
    </font>
    <font>
      <b/>
      <sz val="9"/>
      <color indexed="81"/>
      <name val="ＭＳ Ｐゴシック"/>
      <family val="3"/>
      <charset val="128"/>
    </font>
    <font>
      <sz val="11"/>
      <name val="ＭＳ Ｐ明朝"/>
      <family val="1"/>
      <charset val="128"/>
    </font>
    <font>
      <sz val="11"/>
      <color indexed="8"/>
      <name val="ＭＳ Ｐ明朝"/>
      <family val="1"/>
      <charset val="128"/>
    </font>
    <font>
      <b/>
      <sz val="14"/>
      <color indexed="81"/>
      <name val="ＭＳ Ｐゴシック"/>
      <family val="3"/>
      <charset val="128"/>
    </font>
    <font>
      <b/>
      <sz val="18"/>
      <color indexed="8"/>
      <name val="ＭＳ Ｐ明朝"/>
      <family val="1"/>
      <charset val="128"/>
    </font>
    <font>
      <b/>
      <sz val="24"/>
      <color rgb="FFFF0000"/>
      <name val="ＭＳ Ｐ明朝"/>
      <family val="1"/>
      <charset val="128"/>
    </font>
    <font>
      <sz val="12"/>
      <name val="HG丸ｺﾞｼｯｸM-PRO"/>
      <family val="3"/>
      <charset val="128"/>
    </font>
    <font>
      <sz val="9"/>
      <color indexed="81"/>
      <name val="MS P ゴシック"/>
      <family val="3"/>
      <charset val="128"/>
    </font>
  </fonts>
  <fills count="9">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45"/>
        <bgColor indexed="64"/>
      </patternFill>
    </fill>
    <fill>
      <patternFill patternType="solid">
        <fgColor indexed="44"/>
        <bgColor indexed="64"/>
      </patternFill>
    </fill>
    <fill>
      <patternFill patternType="solid">
        <fgColor indexed="42"/>
        <bgColor indexed="64"/>
      </patternFill>
    </fill>
    <fill>
      <patternFill patternType="solid">
        <fgColor indexed="15"/>
        <bgColor indexed="64"/>
      </patternFill>
    </fill>
    <fill>
      <patternFill patternType="solid">
        <fgColor indexed="35"/>
        <bgColor indexed="64"/>
      </patternFill>
    </fill>
  </fills>
  <borders count="36">
    <border>
      <left/>
      <right/>
      <top/>
      <bottom/>
      <diagonal/>
    </border>
    <border>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thin">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bottom style="thin">
        <color indexed="64"/>
      </bottom>
      <diagonal/>
    </border>
    <border>
      <left/>
      <right/>
      <top/>
      <bottom style="medium">
        <color indexed="8"/>
      </bottom>
      <diagonal/>
    </border>
    <border>
      <left style="medium">
        <color indexed="8"/>
      </left>
      <right style="medium">
        <color indexed="8"/>
      </right>
      <top style="medium">
        <color indexed="8"/>
      </top>
      <bottom/>
      <diagonal/>
    </border>
    <border>
      <left/>
      <right/>
      <top style="medium">
        <color indexed="8"/>
      </top>
      <bottom/>
      <diagonal/>
    </border>
    <border>
      <left style="thin">
        <color indexed="64"/>
      </left>
      <right style="thin">
        <color indexed="64"/>
      </right>
      <top style="thin">
        <color indexed="64"/>
      </top>
      <bottom style="thin">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double">
        <color indexed="64"/>
      </top>
      <bottom style="thin">
        <color indexed="64"/>
      </bottom>
      <diagonal/>
    </border>
    <border>
      <left/>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right/>
      <top style="thin">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s>
  <cellStyleXfs count="2">
    <xf numFmtId="0" fontId="0" fillId="0" borderId="0"/>
    <xf numFmtId="0" fontId="2" fillId="0" borderId="0">
      <alignment vertical="center"/>
    </xf>
  </cellStyleXfs>
  <cellXfs count="154">
    <xf numFmtId="0" fontId="0" fillId="0" borderId="0" xfId="0"/>
    <xf numFmtId="0" fontId="2" fillId="2" borderId="1" xfId="1" applyFill="1" applyBorder="1" applyAlignment="1">
      <alignment vertical="center"/>
    </xf>
    <xf numFmtId="0" fontId="9" fillId="2" borderId="1" xfId="1" applyFont="1" applyFill="1" applyBorder="1" applyAlignment="1">
      <alignment vertical="center"/>
    </xf>
    <xf numFmtId="0" fontId="2" fillId="0" borderId="0" xfId="1" applyFont="1">
      <alignment vertical="center"/>
    </xf>
    <xf numFmtId="0" fontId="2" fillId="0" borderId="0" xfId="1" applyFont="1" applyAlignment="1">
      <alignment horizontal="center" vertical="center"/>
    </xf>
    <xf numFmtId="0" fontId="6" fillId="0" borderId="0" xfId="1" applyFont="1" applyAlignment="1">
      <alignment vertical="center"/>
    </xf>
    <xf numFmtId="0" fontId="3" fillId="0" borderId="0" xfId="1" applyFont="1" applyAlignment="1">
      <alignment vertical="center"/>
    </xf>
    <xf numFmtId="0" fontId="2" fillId="0" borderId="0" xfId="1" applyFont="1" applyAlignment="1">
      <alignment vertical="center" wrapText="1"/>
    </xf>
    <xf numFmtId="0" fontId="2" fillId="0" borderId="1" xfId="1" applyFont="1" applyBorder="1" applyAlignment="1">
      <alignment vertical="center"/>
    </xf>
    <xf numFmtId="176" fontId="2" fillId="0" borderId="2" xfId="1" applyNumberFormat="1" applyFont="1" applyBorder="1" applyAlignment="1">
      <alignment horizontal="right" vertical="center"/>
    </xf>
    <xf numFmtId="0" fontId="2" fillId="0" borderId="3" xfId="1" applyFont="1" applyBorder="1" applyAlignment="1">
      <alignment horizontal="center" vertical="center"/>
    </xf>
    <xf numFmtId="178" fontId="2" fillId="0" borderId="2" xfId="1" applyNumberFormat="1" applyFont="1" applyBorder="1" applyAlignment="1">
      <alignment horizontal="right" vertical="center"/>
    </xf>
    <xf numFmtId="176" fontId="2" fillId="0" borderId="4" xfId="1" applyNumberFormat="1" applyFont="1" applyBorder="1" applyAlignment="1">
      <alignment horizontal="right" vertical="center"/>
    </xf>
    <xf numFmtId="0" fontId="2" fillId="0" borderId="1" xfId="1" applyFont="1" applyBorder="1" applyAlignment="1">
      <alignment horizontal="center" vertical="center"/>
    </xf>
    <xf numFmtId="178" fontId="2" fillId="0" borderId="5" xfId="1" applyNumberFormat="1" applyFont="1" applyBorder="1" applyAlignment="1">
      <alignment horizontal="right" vertical="center"/>
    </xf>
    <xf numFmtId="176" fontId="2" fillId="0" borderId="6" xfId="1" applyNumberFormat="1" applyFont="1" applyBorder="1" applyAlignment="1">
      <alignment horizontal="right" vertical="center"/>
    </xf>
    <xf numFmtId="0" fontId="2" fillId="0" borderId="7" xfId="1" applyFont="1" applyBorder="1" applyAlignment="1">
      <alignment horizontal="center" vertical="center"/>
    </xf>
    <xf numFmtId="178" fontId="2" fillId="0" borderId="6" xfId="1" applyNumberFormat="1" applyFont="1" applyBorder="1" applyAlignment="1">
      <alignment horizontal="right" vertical="center"/>
    </xf>
    <xf numFmtId="0" fontId="2" fillId="0" borderId="8" xfId="1" applyFont="1" applyBorder="1" applyAlignment="1">
      <alignment horizontal="center" vertical="center"/>
    </xf>
    <xf numFmtId="176" fontId="2" fillId="0" borderId="9" xfId="1" applyNumberFormat="1" applyFont="1" applyBorder="1" applyAlignment="1">
      <alignment horizontal="right" vertical="center"/>
    </xf>
    <xf numFmtId="0" fontId="2" fillId="0" borderId="10" xfId="1" applyFont="1" applyBorder="1" applyAlignment="1">
      <alignment horizontal="center" vertical="center"/>
    </xf>
    <xf numFmtId="0" fontId="2" fillId="0" borderId="11" xfId="1" applyFont="1" applyBorder="1" applyAlignment="1">
      <alignment horizontal="center" vertical="center"/>
    </xf>
    <xf numFmtId="178" fontId="2" fillId="0" borderId="11" xfId="1" applyNumberFormat="1" applyFont="1" applyBorder="1" applyAlignment="1">
      <alignment horizontal="right" vertical="center"/>
    </xf>
    <xf numFmtId="0" fontId="2" fillId="0" borderId="12" xfId="1" applyFont="1" applyBorder="1" applyAlignment="1">
      <alignment horizontal="center" vertical="center"/>
    </xf>
    <xf numFmtId="176" fontId="2" fillId="0" borderId="5" xfId="1" applyNumberFormat="1" applyFont="1" applyBorder="1" applyAlignment="1">
      <alignment horizontal="right" vertical="center"/>
    </xf>
    <xf numFmtId="176" fontId="9" fillId="0" borderId="9" xfId="1" applyNumberFormat="1" applyFont="1" applyBorder="1" applyAlignment="1">
      <alignment horizontal="right" vertical="center"/>
    </xf>
    <xf numFmtId="0" fontId="9" fillId="0" borderId="10" xfId="1" applyFont="1" applyBorder="1" applyAlignment="1">
      <alignment horizontal="center" vertical="center"/>
    </xf>
    <xf numFmtId="0" fontId="12" fillId="0" borderId="0" xfId="0" applyFont="1" applyAlignment="1">
      <alignment vertical="center"/>
    </xf>
    <xf numFmtId="0" fontId="11" fillId="0" borderId="0" xfId="0" applyFont="1" applyAlignment="1">
      <alignment vertical="center"/>
    </xf>
    <xf numFmtId="0" fontId="12" fillId="0" borderId="0" xfId="0" applyFont="1" applyAlignment="1">
      <alignment horizontal="right" vertical="center"/>
    </xf>
    <xf numFmtId="0" fontId="12" fillId="0" borderId="0" xfId="0" applyFont="1" applyAlignment="1">
      <alignment horizontal="left" vertical="center"/>
    </xf>
    <xf numFmtId="0" fontId="12" fillId="0" borderId="13" xfId="0" applyFont="1" applyBorder="1" applyAlignment="1">
      <alignment horizontal="left" vertical="justify" wrapText="1"/>
    </xf>
    <xf numFmtId="0" fontId="11" fillId="0" borderId="14" xfId="0" applyFont="1" applyBorder="1" applyAlignment="1">
      <alignment horizontal="distributed" vertical="center" wrapText="1"/>
    </xf>
    <xf numFmtId="0" fontId="2" fillId="0" borderId="0" xfId="1" applyFont="1" applyAlignment="1">
      <alignment horizontal="left" vertical="center"/>
    </xf>
    <xf numFmtId="0" fontId="11" fillId="0" borderId="15" xfId="0" applyFont="1" applyBorder="1" applyAlignment="1">
      <alignment horizontal="distributed" vertical="center" wrapText="1"/>
    </xf>
    <xf numFmtId="0" fontId="12" fillId="0" borderId="0" xfId="0" applyFont="1" applyBorder="1" applyAlignment="1">
      <alignment vertical="center" wrapText="1"/>
    </xf>
    <xf numFmtId="0" fontId="15" fillId="0" borderId="0" xfId="0" applyFont="1" applyAlignment="1">
      <alignment vertical="top"/>
    </xf>
    <xf numFmtId="176" fontId="2" fillId="0" borderId="2" xfId="1" applyNumberFormat="1" applyFont="1" applyBorder="1" applyAlignment="1" applyProtection="1">
      <alignment horizontal="right" vertical="center"/>
      <protection locked="0"/>
    </xf>
    <xf numFmtId="0" fontId="2" fillId="0" borderId="3" xfId="1" applyFont="1" applyBorder="1" applyAlignment="1" applyProtection="1">
      <alignment horizontal="center" vertical="center"/>
      <protection locked="0"/>
    </xf>
    <xf numFmtId="0" fontId="2" fillId="0" borderId="16" xfId="1" applyFont="1" applyBorder="1" applyProtection="1">
      <alignment vertical="center"/>
      <protection locked="0"/>
    </xf>
    <xf numFmtId="176" fontId="2" fillId="0" borderId="4" xfId="1" applyNumberFormat="1" applyFont="1" applyBorder="1" applyAlignment="1" applyProtection="1">
      <alignment horizontal="right" vertical="center"/>
      <protection locked="0"/>
    </xf>
    <xf numFmtId="0" fontId="2" fillId="0" borderId="1" xfId="1" applyFont="1" applyBorder="1" applyAlignment="1" applyProtection="1">
      <alignment horizontal="center" vertical="center"/>
      <protection locked="0"/>
    </xf>
    <xf numFmtId="0" fontId="2" fillId="0" borderId="4" xfId="1" applyFont="1" applyBorder="1" applyAlignment="1" applyProtection="1">
      <alignment vertical="center"/>
      <protection locked="0"/>
    </xf>
    <xf numFmtId="0" fontId="2" fillId="0" borderId="1" xfId="1" applyFont="1" applyBorder="1" applyAlignment="1" applyProtection="1">
      <alignment vertical="center"/>
      <protection locked="0"/>
    </xf>
    <xf numFmtId="176" fontId="2" fillId="0" borderId="6" xfId="1" applyNumberFormat="1" applyFont="1" applyBorder="1" applyAlignment="1" applyProtection="1">
      <alignment horizontal="right" vertical="center"/>
      <protection locked="0"/>
    </xf>
    <xf numFmtId="0" fontId="2" fillId="0" borderId="7" xfId="1" applyFont="1" applyBorder="1" applyAlignment="1" applyProtection="1">
      <alignment horizontal="center" vertical="center"/>
      <protection locked="0"/>
    </xf>
    <xf numFmtId="176" fontId="2" fillId="0" borderId="2" xfId="1" applyNumberFormat="1" applyFont="1" applyFill="1" applyBorder="1" applyAlignment="1" applyProtection="1">
      <alignment horizontal="right" vertical="center"/>
      <protection locked="0"/>
    </xf>
    <xf numFmtId="176" fontId="2" fillId="0" borderId="4" xfId="1" applyNumberFormat="1" applyFont="1" applyFill="1" applyBorder="1" applyAlignment="1" applyProtection="1">
      <alignment horizontal="right" vertical="center"/>
      <protection locked="0"/>
    </xf>
    <xf numFmtId="0" fontId="2" fillId="0" borderId="1" xfId="1" applyFont="1" applyFill="1" applyBorder="1" applyAlignment="1" applyProtection="1">
      <alignment vertical="center"/>
      <protection locked="0"/>
    </xf>
    <xf numFmtId="0" fontId="2" fillId="0" borderId="7" xfId="1" applyFont="1" applyFill="1" applyBorder="1" applyAlignment="1" applyProtection="1">
      <alignment vertical="center"/>
      <protection locked="0"/>
    </xf>
    <xf numFmtId="176" fontId="2" fillId="0" borderId="6" xfId="1" applyNumberFormat="1" applyFont="1" applyFill="1" applyBorder="1" applyAlignment="1" applyProtection="1">
      <alignment horizontal="right" vertical="center"/>
      <protection locked="0"/>
    </xf>
    <xf numFmtId="0" fontId="2" fillId="2" borderId="1" xfId="1" applyFill="1" applyBorder="1" applyAlignment="1" applyProtection="1">
      <alignment vertical="center"/>
      <protection locked="0"/>
    </xf>
    <xf numFmtId="0" fontId="2" fillId="0" borderId="4" xfId="1" applyFont="1" applyFill="1" applyBorder="1" applyAlignment="1" applyProtection="1">
      <alignment horizontal="center" vertical="center"/>
      <protection locked="0"/>
    </xf>
    <xf numFmtId="176" fontId="0" fillId="0" borderId="4" xfId="1" applyNumberFormat="1" applyFont="1" applyBorder="1" applyAlignment="1" applyProtection="1">
      <alignment horizontal="right" vertical="center"/>
      <protection locked="0"/>
    </xf>
    <xf numFmtId="176" fontId="0" fillId="0" borderId="6" xfId="1" applyNumberFormat="1" applyFont="1" applyBorder="1" applyAlignment="1" applyProtection="1">
      <alignment horizontal="right" vertical="center"/>
      <protection locked="0"/>
    </xf>
    <xf numFmtId="0" fontId="0" fillId="0" borderId="12" xfId="1" applyFont="1" applyBorder="1" applyAlignment="1" applyProtection="1">
      <alignment vertical="center" shrinkToFit="1"/>
      <protection locked="0"/>
    </xf>
    <xf numFmtId="0" fontId="2" fillId="0" borderId="12" xfId="1" applyFont="1" applyBorder="1" applyAlignment="1" applyProtection="1">
      <alignment vertical="center" shrinkToFit="1"/>
      <protection locked="0"/>
    </xf>
    <xf numFmtId="0" fontId="0" fillId="0" borderId="16" xfId="1" applyFont="1" applyBorder="1" applyProtection="1">
      <alignment vertical="center"/>
      <protection locked="0"/>
    </xf>
    <xf numFmtId="0" fontId="12" fillId="0" borderId="0" xfId="0" applyFont="1" applyBorder="1" applyAlignment="1">
      <alignment horizontal="left" vertical="justify" wrapText="1"/>
    </xf>
    <xf numFmtId="0" fontId="11" fillId="0" borderId="17" xfId="0" applyFont="1" applyBorder="1" applyAlignment="1" applyProtection="1">
      <alignment horizontal="left" vertical="center" wrapText="1"/>
      <protection locked="0"/>
    </xf>
    <xf numFmtId="0" fontId="11" fillId="0" borderId="18"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5" fillId="0" borderId="0" xfId="0" applyFont="1" applyAlignment="1">
      <alignment horizontal="center" vertical="center"/>
    </xf>
    <xf numFmtId="0" fontId="11" fillId="0" borderId="0" xfId="0" applyFont="1" applyBorder="1" applyAlignment="1">
      <alignment horizontal="left" vertical="center" wrapText="1"/>
    </xf>
    <xf numFmtId="0" fontId="12" fillId="0" borderId="0" xfId="0" applyFont="1" applyBorder="1" applyAlignment="1">
      <alignment horizontal="left" vertical="center" wrapText="1"/>
    </xf>
    <xf numFmtId="0" fontId="11" fillId="0" borderId="15" xfId="0" applyFont="1" applyBorder="1" applyAlignment="1">
      <alignment horizontal="left" vertical="center" wrapText="1"/>
    </xf>
    <xf numFmtId="0" fontId="12" fillId="0" borderId="0" xfId="0" applyFont="1" applyBorder="1" applyAlignment="1">
      <alignment horizontal="distributed" vertical="center" wrapText="1"/>
    </xf>
    <xf numFmtId="0" fontId="14" fillId="0" borderId="0" xfId="0" applyFont="1" applyBorder="1" applyAlignment="1">
      <alignment horizontal="left" vertical="center" wrapText="1"/>
    </xf>
    <xf numFmtId="0" fontId="9" fillId="2" borderId="4" xfId="1" applyFont="1" applyFill="1" applyBorder="1" applyAlignment="1">
      <alignment horizontal="center" vertical="center"/>
    </xf>
    <xf numFmtId="0" fontId="9" fillId="0" borderId="1" xfId="1" applyFont="1" applyBorder="1">
      <alignment vertical="center"/>
    </xf>
    <xf numFmtId="177" fontId="9" fillId="2" borderId="4" xfId="1" applyNumberFormat="1" applyFont="1" applyFill="1" applyBorder="1" applyAlignment="1">
      <alignment horizontal="right" vertical="center"/>
    </xf>
    <xf numFmtId="177" fontId="9" fillId="2" borderId="20" xfId="1" applyNumberFormat="1" applyFont="1" applyFill="1" applyBorder="1" applyAlignment="1">
      <alignment horizontal="right" vertical="center"/>
    </xf>
    <xf numFmtId="0" fontId="2" fillId="2" borderId="4" xfId="1" applyFont="1" applyFill="1" applyBorder="1" applyAlignment="1">
      <alignment horizontal="center" vertical="center"/>
    </xf>
    <xf numFmtId="0" fontId="2" fillId="0" borderId="1" xfId="1" applyBorder="1">
      <alignment vertical="center"/>
    </xf>
    <xf numFmtId="177" fontId="2" fillId="2" borderId="4" xfId="1" applyNumberFormat="1" applyFont="1" applyFill="1" applyBorder="1" applyAlignment="1" applyProtection="1">
      <alignment horizontal="right" vertical="center"/>
      <protection locked="0"/>
    </xf>
    <xf numFmtId="177" fontId="2" fillId="2" borderId="20" xfId="1" applyNumberFormat="1" applyFont="1" applyFill="1" applyBorder="1" applyAlignment="1" applyProtection="1">
      <alignment horizontal="right" vertical="center"/>
      <protection locked="0"/>
    </xf>
    <xf numFmtId="0" fontId="8" fillId="0" borderId="21" xfId="1" applyFont="1" applyBorder="1" applyAlignment="1">
      <alignment horizontal="center" vertical="center" wrapText="1"/>
    </xf>
    <xf numFmtId="0" fontId="8" fillId="0" borderId="22" xfId="1" applyFont="1" applyBorder="1" applyAlignment="1">
      <alignment horizontal="center" vertical="center" wrapText="1"/>
    </xf>
    <xf numFmtId="0" fontId="8" fillId="0" borderId="23" xfId="1" applyFont="1" applyBorder="1" applyAlignment="1">
      <alignment horizontal="center" vertical="center" wrapText="1"/>
    </xf>
    <xf numFmtId="0" fontId="8" fillId="0" borderId="24" xfId="1" applyFont="1" applyBorder="1" applyAlignment="1">
      <alignment horizontal="center" vertical="center" wrapText="1"/>
    </xf>
    <xf numFmtId="0" fontId="8" fillId="0" borderId="5" xfId="1" applyFont="1" applyBorder="1" applyAlignment="1">
      <alignment horizontal="center" vertical="center" wrapText="1"/>
    </xf>
    <xf numFmtId="0" fontId="8" fillId="0" borderId="8" xfId="1" applyFont="1" applyBorder="1" applyAlignment="1">
      <alignment horizontal="center" vertical="center" wrapText="1"/>
    </xf>
    <xf numFmtId="0" fontId="2" fillId="2" borderId="4" xfId="1" applyFont="1" applyFill="1" applyBorder="1" applyAlignment="1" applyProtection="1">
      <alignment horizontal="center" vertical="center"/>
      <protection locked="0"/>
    </xf>
    <xf numFmtId="0" fontId="2" fillId="0" borderId="1" xfId="1" applyBorder="1" applyProtection="1">
      <alignment vertical="center"/>
      <protection locked="0"/>
    </xf>
    <xf numFmtId="0" fontId="9" fillId="0" borderId="16" xfId="1" applyFont="1" applyBorder="1" applyAlignment="1">
      <alignment horizontal="center" vertical="center"/>
    </xf>
    <xf numFmtId="0" fontId="2" fillId="3" borderId="4" xfId="1" applyFont="1" applyFill="1" applyBorder="1" applyAlignment="1" applyProtection="1">
      <alignment horizontal="left" vertical="center"/>
    </xf>
    <xf numFmtId="0" fontId="2" fillId="3" borderId="1" xfId="1" applyFont="1" applyFill="1" applyBorder="1" applyAlignment="1" applyProtection="1">
      <alignment horizontal="left" vertical="center"/>
    </xf>
    <xf numFmtId="179" fontId="2" fillId="0" borderId="12" xfId="1" applyNumberFormat="1" applyFont="1" applyBorder="1" applyAlignment="1">
      <alignment horizontal="right" vertical="center"/>
    </xf>
    <xf numFmtId="0" fontId="2" fillId="0" borderId="16" xfId="1" applyFont="1" applyBorder="1" applyAlignment="1" applyProtection="1">
      <alignment horizontal="center" vertical="center"/>
    </xf>
    <xf numFmtId="0" fontId="9" fillId="3" borderId="4" xfId="1" applyFont="1" applyFill="1" applyBorder="1" applyAlignment="1">
      <alignment vertical="center"/>
    </xf>
    <xf numFmtId="0" fontId="9" fillId="3" borderId="1" xfId="1" applyFont="1" applyFill="1" applyBorder="1" applyAlignment="1">
      <alignment vertical="center"/>
    </xf>
    <xf numFmtId="179" fontId="9" fillId="0" borderId="12" xfId="1" applyNumberFormat="1" applyFont="1" applyBorder="1" applyAlignment="1">
      <alignment horizontal="right" vertical="center"/>
    </xf>
    <xf numFmtId="0" fontId="2" fillId="0" borderId="16" xfId="1" applyFont="1" applyBorder="1" applyAlignment="1">
      <alignment horizontal="center" vertical="center"/>
    </xf>
    <xf numFmtId="0" fontId="2" fillId="3" borderId="5" xfId="1" applyFont="1" applyFill="1" applyBorder="1" applyAlignment="1">
      <alignment vertical="center"/>
    </xf>
    <xf numFmtId="0" fontId="2" fillId="3" borderId="8" xfId="1" applyFont="1" applyFill="1" applyBorder="1" applyAlignment="1">
      <alignment vertical="center"/>
    </xf>
    <xf numFmtId="0" fontId="2" fillId="4" borderId="9" xfId="1" applyFont="1" applyFill="1" applyBorder="1" applyAlignment="1">
      <alignment horizontal="left" vertical="center"/>
    </xf>
    <xf numFmtId="0" fontId="2" fillId="4" borderId="11" xfId="1" applyFont="1" applyFill="1" applyBorder="1" applyAlignment="1">
      <alignment horizontal="left" vertical="center"/>
    </xf>
    <xf numFmtId="0" fontId="2" fillId="0" borderId="10" xfId="1" applyFont="1" applyBorder="1" applyAlignment="1">
      <alignment horizontal="left" vertical="center"/>
    </xf>
    <xf numFmtId="0" fontId="2" fillId="0" borderId="2" xfId="1" applyFont="1" applyBorder="1" applyAlignment="1">
      <alignment horizontal="left" vertical="center"/>
    </xf>
    <xf numFmtId="0" fontId="2" fillId="0" borderId="25" xfId="1" applyFont="1" applyBorder="1" applyAlignment="1">
      <alignment horizontal="left" vertical="center"/>
    </xf>
    <xf numFmtId="0" fontId="2" fillId="0" borderId="25" xfId="1" applyFont="1" applyBorder="1" applyAlignment="1">
      <alignment vertical="center"/>
    </xf>
    <xf numFmtId="0" fontId="2" fillId="0" borderId="26" xfId="1" applyFont="1" applyBorder="1" applyAlignment="1">
      <alignment vertical="center"/>
    </xf>
    <xf numFmtId="0" fontId="2" fillId="0" borderId="12" xfId="1" applyFont="1" applyBorder="1" applyAlignment="1">
      <alignment horizontal="center" vertical="center"/>
    </xf>
    <xf numFmtId="0" fontId="2" fillId="5" borderId="27" xfId="1" applyFont="1" applyFill="1" applyBorder="1" applyAlignment="1">
      <alignment horizontal="center" vertical="center" wrapText="1"/>
    </xf>
    <xf numFmtId="0" fontId="2" fillId="5" borderId="16" xfId="1" applyFont="1" applyFill="1" applyBorder="1" applyAlignment="1">
      <alignment horizontal="center" vertical="center" wrapText="1"/>
    </xf>
    <xf numFmtId="0" fontId="2" fillId="5" borderId="28" xfId="1" applyFont="1" applyFill="1" applyBorder="1" applyAlignment="1">
      <alignment horizontal="center" vertical="center" wrapText="1"/>
    </xf>
    <xf numFmtId="0" fontId="2" fillId="0" borderId="2" xfId="0" applyFont="1" applyFill="1" applyBorder="1" applyAlignment="1" applyProtection="1">
      <alignment vertical="center"/>
      <protection locked="0"/>
    </xf>
    <xf numFmtId="0" fontId="2" fillId="0" borderId="3" xfId="0" applyFont="1" applyFill="1" applyBorder="1" applyAlignment="1" applyProtection="1">
      <alignment vertical="center"/>
      <protection locked="0"/>
    </xf>
    <xf numFmtId="0" fontId="2" fillId="0" borderId="4" xfId="0" applyFont="1" applyFill="1" applyBorder="1" applyAlignment="1" applyProtection="1">
      <alignment vertical="center"/>
      <protection locked="0"/>
    </xf>
    <xf numFmtId="0" fontId="2" fillId="0" borderId="1" xfId="0" applyFont="1" applyFill="1" applyBorder="1" applyAlignment="1" applyProtection="1">
      <alignment vertical="center"/>
      <protection locked="0"/>
    </xf>
    <xf numFmtId="0" fontId="2" fillId="0" borderId="4" xfId="1" applyFont="1" applyFill="1" applyBorder="1" applyAlignment="1" applyProtection="1">
      <alignment vertical="center"/>
      <protection locked="0"/>
    </xf>
    <xf numFmtId="0" fontId="2" fillId="0" borderId="1" xfId="1" applyFont="1" applyFill="1" applyBorder="1" applyAlignment="1" applyProtection="1">
      <alignment vertical="center"/>
      <protection locked="0"/>
    </xf>
    <xf numFmtId="0" fontId="2" fillId="0" borderId="4" xfId="1" applyFont="1" applyBorder="1" applyAlignment="1" applyProtection="1">
      <alignment vertical="center"/>
      <protection locked="0"/>
    </xf>
    <xf numFmtId="0" fontId="2" fillId="0" borderId="1" xfId="1" applyFont="1" applyBorder="1" applyAlignment="1" applyProtection="1">
      <alignment vertical="center"/>
      <protection locked="0"/>
    </xf>
    <xf numFmtId="0" fontId="7" fillId="0" borderId="29" xfId="1" applyFont="1" applyFill="1" applyBorder="1" applyAlignment="1" applyProtection="1">
      <alignment vertical="center" textRotation="255" wrapText="1"/>
      <protection locked="0"/>
    </xf>
    <xf numFmtId="0" fontId="7" fillId="0" borderId="30" xfId="1" applyFont="1" applyFill="1" applyBorder="1" applyAlignment="1" applyProtection="1">
      <alignment vertical="center" textRotation="255" wrapText="1"/>
      <protection locked="0"/>
    </xf>
    <xf numFmtId="0" fontId="7" fillId="0" borderId="12" xfId="1" applyFont="1" applyFill="1" applyBorder="1" applyAlignment="1" applyProtection="1">
      <alignment vertical="center" textRotation="255" wrapText="1"/>
      <protection locked="0"/>
    </xf>
    <xf numFmtId="0" fontId="2" fillId="6" borderId="30" xfId="1" applyFont="1" applyFill="1" applyBorder="1" applyAlignment="1">
      <alignment horizontal="center" vertical="center" wrapText="1"/>
    </xf>
    <xf numFmtId="0" fontId="2" fillId="6" borderId="31" xfId="1" applyFont="1" applyFill="1" applyBorder="1" applyAlignment="1">
      <alignment horizontal="center" vertical="center" wrapText="1"/>
    </xf>
    <xf numFmtId="0" fontId="2" fillId="0" borderId="30" xfId="1" applyFont="1" applyBorder="1" applyAlignment="1" applyProtection="1">
      <alignment horizontal="center" vertical="center" wrapText="1"/>
      <protection locked="0"/>
    </xf>
    <xf numFmtId="0" fontId="2" fillId="0" borderId="12" xfId="1" applyFont="1" applyBorder="1" applyAlignment="1" applyProtection="1">
      <alignment horizontal="center" vertical="center" wrapText="1"/>
      <protection locked="0"/>
    </xf>
    <xf numFmtId="0" fontId="0" fillId="0" borderId="4" xfId="1" applyFont="1" applyBorder="1" applyAlignment="1" applyProtection="1">
      <alignment vertical="center"/>
      <protection locked="0"/>
    </xf>
    <xf numFmtId="0" fontId="2" fillId="0" borderId="6" xfId="1" applyFont="1" applyBorder="1" applyAlignment="1" applyProtection="1">
      <alignment vertical="center"/>
      <protection locked="0"/>
    </xf>
    <xf numFmtId="0" fontId="2" fillId="0" borderId="7" xfId="1" applyFont="1" applyBorder="1" applyAlignment="1" applyProtection="1">
      <alignment vertical="center"/>
      <protection locked="0"/>
    </xf>
    <xf numFmtId="0" fontId="4" fillId="0" borderId="0" xfId="1" applyFont="1" applyAlignment="1">
      <alignment horizontal="center"/>
    </xf>
    <xf numFmtId="0" fontId="5" fillId="0" borderId="0" xfId="1" applyFont="1" applyAlignment="1">
      <alignment horizontal="center"/>
    </xf>
    <xf numFmtId="0" fontId="5" fillId="0" borderId="24" xfId="1" applyFont="1" applyBorder="1" applyAlignment="1">
      <alignment horizontal="center"/>
    </xf>
    <xf numFmtId="0" fontId="5" fillId="0" borderId="4" xfId="1" applyFont="1" applyBorder="1" applyAlignment="1" applyProtection="1">
      <alignment horizontal="center"/>
    </xf>
    <xf numFmtId="0" fontId="5" fillId="0" borderId="20" xfId="1" applyFont="1" applyBorder="1" applyAlignment="1" applyProtection="1">
      <alignment horizontal="center"/>
    </xf>
    <xf numFmtId="0" fontId="5" fillId="0" borderId="1" xfId="1" applyFont="1" applyBorder="1" applyAlignment="1" applyProtection="1">
      <alignment horizontal="center"/>
    </xf>
    <xf numFmtId="0" fontId="6" fillId="0" borderId="0" xfId="1" applyFont="1" applyAlignment="1">
      <alignment vertical="center" wrapText="1"/>
    </xf>
    <xf numFmtId="0" fontId="2" fillId="0" borderId="0" xfId="1" applyFont="1" applyAlignment="1">
      <alignment vertical="center" wrapText="1"/>
    </xf>
    <xf numFmtId="56" fontId="2" fillId="7" borderId="21" xfId="1" applyNumberFormat="1" applyFont="1" applyFill="1" applyBorder="1" applyAlignment="1">
      <alignment horizontal="center" vertical="center"/>
    </xf>
    <xf numFmtId="0" fontId="2" fillId="0" borderId="32" xfId="1" applyFont="1" applyBorder="1" applyAlignment="1">
      <alignment horizontal="center" vertical="center"/>
    </xf>
    <xf numFmtId="0" fontId="2" fillId="0" borderId="22" xfId="1" applyFont="1" applyBorder="1" applyAlignment="1">
      <alignment horizontal="center" vertical="center"/>
    </xf>
    <xf numFmtId="0" fontId="2" fillId="0" borderId="33" xfId="1" applyFont="1" applyBorder="1" applyAlignment="1">
      <alignment horizontal="center" vertical="center"/>
    </xf>
    <xf numFmtId="0" fontId="2" fillId="0" borderId="34" xfId="1" applyFont="1" applyBorder="1" applyAlignment="1">
      <alignment horizontal="center" vertical="center"/>
    </xf>
    <xf numFmtId="0" fontId="2" fillId="0" borderId="35" xfId="1" applyFont="1" applyBorder="1" applyAlignment="1">
      <alignment horizontal="center" vertical="center"/>
    </xf>
    <xf numFmtId="0" fontId="2" fillId="7" borderId="32" xfId="1" applyFont="1" applyFill="1" applyBorder="1" applyAlignment="1">
      <alignment horizontal="center" vertical="center" wrapText="1"/>
    </xf>
    <xf numFmtId="0" fontId="2" fillId="0" borderId="32" xfId="1" applyFont="1" applyBorder="1" applyAlignment="1">
      <alignment vertical="center"/>
    </xf>
    <xf numFmtId="0" fontId="2" fillId="0" borderId="34" xfId="1" applyFont="1" applyBorder="1" applyAlignment="1">
      <alignment vertical="center"/>
    </xf>
    <xf numFmtId="0" fontId="2" fillId="7" borderId="20" xfId="1" applyFont="1" applyFill="1" applyBorder="1" applyAlignment="1">
      <alignment horizontal="center" vertical="center"/>
    </xf>
    <xf numFmtId="0" fontId="2" fillId="0" borderId="20" xfId="1" applyFont="1" applyBorder="1" applyAlignment="1">
      <alignment vertical="center"/>
    </xf>
    <xf numFmtId="0" fontId="2" fillId="0" borderId="1" xfId="1" applyFont="1" applyBorder="1" applyAlignment="1">
      <alignment vertical="center"/>
    </xf>
    <xf numFmtId="0" fontId="2" fillId="8" borderId="21" xfId="1" applyFont="1" applyFill="1" applyBorder="1" applyAlignment="1">
      <alignment horizontal="center" vertical="center" wrapText="1"/>
    </xf>
    <xf numFmtId="0" fontId="2" fillId="8" borderId="22" xfId="1" applyFont="1" applyFill="1" applyBorder="1" applyAlignment="1">
      <alignment horizontal="center" vertical="center" wrapText="1"/>
    </xf>
    <xf numFmtId="0" fontId="2" fillId="8" borderId="33" xfId="1" applyFont="1" applyFill="1" applyBorder="1" applyAlignment="1">
      <alignment horizontal="center" vertical="center" wrapText="1"/>
    </xf>
    <xf numFmtId="0" fontId="2" fillId="8" borderId="35" xfId="1" applyFont="1" applyFill="1" applyBorder="1" applyAlignment="1">
      <alignment horizontal="center" vertical="center" wrapText="1"/>
    </xf>
    <xf numFmtId="0" fontId="2" fillId="7" borderId="6" xfId="1" applyFont="1" applyFill="1" applyBorder="1" applyAlignment="1">
      <alignment horizontal="center" vertical="center" wrapText="1"/>
    </xf>
    <xf numFmtId="0" fontId="2" fillId="7" borderId="7" xfId="1" applyFont="1" applyFill="1" applyBorder="1" applyAlignment="1">
      <alignment horizontal="center" vertical="center" wrapText="1"/>
    </xf>
    <xf numFmtId="0" fontId="2" fillId="7" borderId="28" xfId="1" applyFont="1" applyFill="1" applyBorder="1" applyAlignment="1">
      <alignment horizontal="center" vertical="center" wrapText="1"/>
    </xf>
    <xf numFmtId="0" fontId="16" fillId="0" borderId="4" xfId="1" applyFont="1" applyBorder="1" applyAlignment="1" applyProtection="1">
      <alignment horizontal="center"/>
    </xf>
    <xf numFmtId="0" fontId="16" fillId="0" borderId="20" xfId="1" applyFont="1" applyBorder="1" applyAlignment="1" applyProtection="1">
      <alignment horizontal="center"/>
    </xf>
    <xf numFmtId="0" fontId="16" fillId="0" borderId="1" xfId="1" applyFont="1" applyBorder="1" applyAlignment="1" applyProtection="1">
      <alignment horizontal="center"/>
    </xf>
  </cellXfs>
  <cellStyles count="2">
    <cellStyle name="標準" xfId="0" builtinId="0"/>
    <cellStyle name="標準_負荷チェックシート（水谷修正）" xfId="1" xr:uid="{00000000-0005-0000-0000-000001000000}"/>
  </cellStyles>
  <dxfs count="20">
    <dxf>
      <font>
        <b/>
        <i val="0"/>
        <condense val="0"/>
        <extend val="0"/>
        <color indexed="8"/>
      </font>
    </dxf>
    <dxf>
      <font>
        <b/>
        <i val="0"/>
        <condense val="0"/>
        <extend val="0"/>
        <color indexed="10"/>
      </font>
    </dxf>
    <dxf>
      <font>
        <b/>
        <i val="0"/>
        <condense val="0"/>
        <extend val="0"/>
        <color auto="1"/>
      </font>
    </dxf>
    <dxf>
      <font>
        <b/>
        <i val="0"/>
        <condense val="0"/>
        <extend val="0"/>
        <color indexed="10"/>
      </font>
    </dxf>
    <dxf>
      <font>
        <b/>
        <i val="0"/>
        <condense val="0"/>
        <extend val="0"/>
        <color indexed="10"/>
      </font>
      <fill>
        <patternFill>
          <bgColor indexed="13"/>
        </patternFill>
      </fill>
    </dxf>
    <dxf>
      <font>
        <b/>
        <i val="0"/>
        <condense val="0"/>
        <extend val="0"/>
        <color indexed="8"/>
      </font>
    </dxf>
    <dxf>
      <font>
        <b/>
        <i val="0"/>
        <condense val="0"/>
        <extend val="0"/>
        <color indexed="10"/>
      </font>
    </dxf>
    <dxf>
      <font>
        <b/>
        <i val="0"/>
        <condense val="0"/>
        <extend val="0"/>
        <color auto="1"/>
      </font>
    </dxf>
    <dxf>
      <font>
        <b/>
        <i val="0"/>
        <condense val="0"/>
        <extend val="0"/>
        <color indexed="10"/>
      </font>
    </dxf>
    <dxf>
      <font>
        <b/>
        <i val="0"/>
        <condense val="0"/>
        <extend val="0"/>
        <color indexed="10"/>
      </font>
      <fill>
        <patternFill>
          <bgColor indexed="13"/>
        </patternFill>
      </fill>
    </dxf>
    <dxf>
      <font>
        <b/>
        <i val="0"/>
        <condense val="0"/>
        <extend val="0"/>
        <color indexed="8"/>
      </font>
    </dxf>
    <dxf>
      <font>
        <b/>
        <i val="0"/>
        <condense val="0"/>
        <extend val="0"/>
        <color indexed="10"/>
      </font>
    </dxf>
    <dxf>
      <font>
        <b/>
        <i val="0"/>
        <condense val="0"/>
        <extend val="0"/>
        <color auto="1"/>
      </font>
    </dxf>
    <dxf>
      <font>
        <b/>
        <i val="0"/>
        <condense val="0"/>
        <extend val="0"/>
        <color indexed="10"/>
      </font>
    </dxf>
    <dxf>
      <font>
        <b/>
        <i val="0"/>
        <condense val="0"/>
        <extend val="0"/>
        <color indexed="10"/>
      </font>
      <fill>
        <patternFill>
          <bgColor indexed="13"/>
        </patternFill>
      </fill>
    </dxf>
    <dxf>
      <font>
        <b/>
        <i val="0"/>
        <condense val="0"/>
        <extend val="0"/>
        <color indexed="8"/>
      </font>
    </dxf>
    <dxf>
      <font>
        <b/>
        <i val="0"/>
        <condense val="0"/>
        <extend val="0"/>
        <color indexed="10"/>
      </font>
    </dxf>
    <dxf>
      <font>
        <b/>
        <i val="0"/>
        <condense val="0"/>
        <extend val="0"/>
        <color auto="1"/>
      </font>
    </dxf>
    <dxf>
      <font>
        <b/>
        <i val="0"/>
        <condense val="0"/>
        <extend val="0"/>
        <color indexed="10"/>
      </font>
    </dxf>
    <dxf>
      <font>
        <b/>
        <i val="0"/>
        <condense val="0"/>
        <extend val="0"/>
        <color indexed="10"/>
      </font>
      <fill>
        <patternFill>
          <bgColor indexed="1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676275</xdr:colOff>
      <xdr:row>12</xdr:row>
      <xdr:rowOff>609600</xdr:rowOff>
    </xdr:from>
    <xdr:to>
      <xdr:col>2</xdr:col>
      <xdr:colOff>0</xdr:colOff>
      <xdr:row>14</xdr:row>
      <xdr:rowOff>400050</xdr:rowOff>
    </xdr:to>
    <xdr:sp macro="" textlink="">
      <xdr:nvSpPr>
        <xdr:cNvPr id="6" name="上矢印 5">
          <a:extLst>
            <a:ext uri="{FF2B5EF4-FFF2-40B4-BE49-F238E27FC236}">
              <a16:creationId xmlns:a16="http://schemas.microsoft.com/office/drawing/2014/main" id="{00000000-0008-0000-0000-000006000000}"/>
            </a:ext>
          </a:extLst>
        </xdr:cNvPr>
        <xdr:cNvSpPr/>
      </xdr:nvSpPr>
      <xdr:spPr bwMode="auto">
        <a:xfrm>
          <a:off x="2171700" y="3314700"/>
          <a:ext cx="819150" cy="762000"/>
        </a:xfrm>
        <a:prstGeom prst="upArrow">
          <a:avLst/>
        </a:prstGeom>
        <a:solidFill>
          <a:schemeClr val="tx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2.kankyo.metro.tokyo.jp/ondanka/seido/ondank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球温暖化対策事業者の概要"/>
      <sheetName val="温室効果ガスの排出の状況"/>
      <sheetName val="温室効果ガスの排出の抑制に係る目標"/>
      <sheetName val="温室効果ガスの排出の抑制に係る措置"/>
      <sheetName val="その他"/>
      <sheetName val="燃料・熱使用量の原油換算および電気の使用量結果"/>
      <sheetName val="温室効果ガス排出量集計結果"/>
      <sheetName val="燃料、熱及び電気の月別使用実績"/>
      <sheetName val="産業分類"/>
      <sheetName val="別表(計算用)"/>
      <sheetName val="自由記載"/>
      <sheetName val="定数"/>
    </sheetNames>
    <sheetDataSet>
      <sheetData sheetId="0"/>
      <sheetData sheetId="1"/>
      <sheetData sheetId="2"/>
      <sheetData sheetId="3"/>
      <sheetData sheetId="4"/>
      <sheetData sheetId="5"/>
      <sheetData sheetId="6"/>
      <sheetData sheetId="7"/>
      <sheetData sheetId="8"/>
      <sheetData sheetId="9">
        <row r="4">
          <cell r="B4" t="str">
            <v>１－ア</v>
          </cell>
          <cell r="C4" t="e">
            <v>#N/A</v>
          </cell>
          <cell r="D4" t="str">
            <v>１－ア</v>
          </cell>
          <cell r="E4" t="str">
            <v>燃料の使用</v>
          </cell>
          <cell r="G4" t="str">
            <v>１－ア原料炭</v>
          </cell>
          <cell r="H4" t="str">
            <v>㎏</v>
          </cell>
          <cell r="I4">
            <v>2.64</v>
          </cell>
        </row>
        <row r="5">
          <cell r="B5" t="e">
            <v>#N/A</v>
          </cell>
          <cell r="C5" t="e">
            <v>#N/A</v>
          </cell>
          <cell r="D5" t="e">
            <v>#N/A</v>
          </cell>
          <cell r="E5" t="str">
            <v>燃料の使用</v>
          </cell>
          <cell r="G5" t="str">
            <v>１－ア一般炭(国内炭)</v>
          </cell>
          <cell r="H5" t="str">
            <v>㎏</v>
          </cell>
          <cell r="I5">
            <v>1.9</v>
          </cell>
        </row>
        <row r="6">
          <cell r="B6" t="e">
            <v>#N/A</v>
          </cell>
          <cell r="C6" t="e">
            <v>#N/A</v>
          </cell>
          <cell r="D6" t="e">
            <v>#N/A</v>
          </cell>
          <cell r="E6" t="str">
            <v>燃料の使用</v>
          </cell>
          <cell r="G6" t="str">
            <v>１－ア一般炭(輸入炭)</v>
          </cell>
          <cell r="H6" t="str">
            <v>㎏</v>
          </cell>
          <cell r="I6">
            <v>2.37</v>
          </cell>
        </row>
        <row r="7">
          <cell r="B7" t="e">
            <v>#N/A</v>
          </cell>
          <cell r="C7" t="e">
            <v>#N/A</v>
          </cell>
          <cell r="D7" t="e">
            <v>#N/A</v>
          </cell>
          <cell r="E7" t="str">
            <v>燃料の使用</v>
          </cell>
          <cell r="G7" t="str">
            <v>１－ア石炭(原料炭及び一般炭を除く。)</v>
          </cell>
          <cell r="H7" t="str">
            <v>㎏</v>
          </cell>
          <cell r="I7">
            <v>2.4</v>
          </cell>
        </row>
        <row r="8">
          <cell r="B8" t="e">
            <v>#N/A</v>
          </cell>
          <cell r="C8" t="e">
            <v>#N/A</v>
          </cell>
          <cell r="D8" t="e">
            <v>#N/A</v>
          </cell>
          <cell r="E8" t="str">
            <v>燃料の使用</v>
          </cell>
          <cell r="G8" t="str">
            <v>１－アコークス</v>
          </cell>
          <cell r="H8" t="str">
            <v>㎏</v>
          </cell>
          <cell r="I8">
            <v>3.24</v>
          </cell>
        </row>
        <row r="9">
          <cell r="B9" t="e">
            <v>#N/A</v>
          </cell>
          <cell r="C9" t="e">
            <v>#N/A</v>
          </cell>
          <cell r="D9" t="e">
            <v>#N/A</v>
          </cell>
          <cell r="E9" t="str">
            <v>燃料の使用</v>
          </cell>
          <cell r="G9" t="str">
            <v>１－ア原油</v>
          </cell>
          <cell r="H9" t="e">
            <v>#N/A</v>
          </cell>
          <cell r="I9">
            <v>2.65</v>
          </cell>
        </row>
        <row r="10">
          <cell r="B10" t="e">
            <v>#N/A</v>
          </cell>
          <cell r="C10" t="e">
            <v>#N/A</v>
          </cell>
          <cell r="D10" t="e">
            <v>#N/A</v>
          </cell>
          <cell r="E10" t="str">
            <v>燃料の使用</v>
          </cell>
          <cell r="G10" t="str">
            <v>１－ア天然ガス液(ＮＧＬ)</v>
          </cell>
          <cell r="H10" t="e">
            <v>#N/A</v>
          </cell>
          <cell r="I10">
            <v>2.4</v>
          </cell>
        </row>
        <row r="11">
          <cell r="B11" t="e">
            <v>#N/A</v>
          </cell>
          <cell r="C11" t="e">
            <v>#N/A</v>
          </cell>
          <cell r="D11" t="e">
            <v>#N/A</v>
          </cell>
          <cell r="E11" t="str">
            <v>燃料の使用</v>
          </cell>
          <cell r="G11" t="str">
            <v>１－アガソリン</v>
          </cell>
          <cell r="H11" t="e">
            <v>#N/A</v>
          </cell>
          <cell r="I11">
            <v>2.31</v>
          </cell>
        </row>
        <row r="12">
          <cell r="B12" t="e">
            <v>#N/A</v>
          </cell>
          <cell r="C12" t="e">
            <v>#N/A</v>
          </cell>
          <cell r="D12" t="e">
            <v>#N/A</v>
          </cell>
          <cell r="E12" t="str">
            <v>燃料の使用</v>
          </cell>
          <cell r="G12" t="str">
            <v>１－アナフサ</v>
          </cell>
          <cell r="H12" t="e">
            <v>#N/A</v>
          </cell>
          <cell r="I12">
            <v>2.23</v>
          </cell>
        </row>
        <row r="13">
          <cell r="B13" t="e">
            <v>#N/A</v>
          </cell>
          <cell r="C13" t="e">
            <v>#N/A</v>
          </cell>
          <cell r="D13" t="e">
            <v>#N/A</v>
          </cell>
          <cell r="E13" t="str">
            <v>燃料の使用</v>
          </cell>
          <cell r="G13" t="str">
            <v>１－アジェット燃料油</v>
          </cell>
          <cell r="H13" t="e">
            <v>#N/A</v>
          </cell>
          <cell r="I13">
            <v>2.4</v>
          </cell>
        </row>
        <row r="14">
          <cell r="B14" t="e">
            <v>#N/A</v>
          </cell>
          <cell r="C14" t="e">
            <v>#N/A</v>
          </cell>
          <cell r="D14" t="e">
            <v>#N/A</v>
          </cell>
          <cell r="E14" t="str">
            <v>燃料の使用</v>
          </cell>
          <cell r="G14" t="str">
            <v>１－ア灯油</v>
          </cell>
          <cell r="H14" t="e">
            <v>#N/A</v>
          </cell>
          <cell r="I14">
            <v>2.5099999999999998</v>
          </cell>
        </row>
        <row r="15">
          <cell r="B15" t="e">
            <v>#N/A</v>
          </cell>
          <cell r="C15" t="e">
            <v>#N/A</v>
          </cell>
          <cell r="D15" t="e">
            <v>#N/A</v>
          </cell>
          <cell r="E15" t="str">
            <v>燃料の使用</v>
          </cell>
          <cell r="G15" t="str">
            <v>１－ア軽油</v>
          </cell>
          <cell r="H15" t="e">
            <v>#N/A</v>
          </cell>
          <cell r="I15">
            <v>2.64</v>
          </cell>
        </row>
        <row r="16">
          <cell r="B16" t="e">
            <v>#N/A</v>
          </cell>
          <cell r="C16" t="e">
            <v>#N/A</v>
          </cell>
          <cell r="D16" t="e">
            <v>#N/A</v>
          </cell>
          <cell r="E16" t="str">
            <v>燃料の使用</v>
          </cell>
          <cell r="G16" t="str">
            <v>１－アＡ重油</v>
          </cell>
          <cell r="H16" t="e">
            <v>#N/A</v>
          </cell>
          <cell r="I16">
            <v>2.77</v>
          </cell>
        </row>
        <row r="17">
          <cell r="B17" t="e">
            <v>#N/A</v>
          </cell>
          <cell r="C17" t="e">
            <v>#N/A</v>
          </cell>
          <cell r="D17" t="e">
            <v>#N/A</v>
          </cell>
          <cell r="E17" t="str">
            <v>燃料の使用</v>
          </cell>
          <cell r="G17" t="str">
            <v>１－アＢ重油</v>
          </cell>
          <cell r="H17" t="e">
            <v>#N/A</v>
          </cell>
          <cell r="I17">
            <v>2.9</v>
          </cell>
        </row>
        <row r="18">
          <cell r="B18" t="e">
            <v>#N/A</v>
          </cell>
          <cell r="C18" t="e">
            <v>#N/A</v>
          </cell>
          <cell r="D18" t="e">
            <v>#N/A</v>
          </cell>
          <cell r="E18" t="str">
            <v>燃料の使用</v>
          </cell>
          <cell r="G18" t="str">
            <v>１－アＣ重油</v>
          </cell>
          <cell r="H18" t="e">
            <v>#N/A</v>
          </cell>
          <cell r="I18">
            <v>2.96</v>
          </cell>
        </row>
        <row r="19">
          <cell r="B19" t="e">
            <v>#N/A</v>
          </cell>
          <cell r="C19" t="e">
            <v>#N/A</v>
          </cell>
          <cell r="D19" t="e">
            <v>#N/A</v>
          </cell>
          <cell r="E19" t="str">
            <v>燃料の使用</v>
          </cell>
          <cell r="G19" t="str">
            <v>１－ア潤滑油</v>
          </cell>
          <cell r="H19" t="e">
            <v>#N/A</v>
          </cell>
          <cell r="I19">
            <v>2.9</v>
          </cell>
        </row>
        <row r="20">
          <cell r="B20" t="e">
            <v>#N/A</v>
          </cell>
          <cell r="C20" t="e">
            <v>#N/A</v>
          </cell>
          <cell r="D20" t="e">
            <v>#N/A</v>
          </cell>
          <cell r="E20" t="str">
            <v>燃料の使用</v>
          </cell>
          <cell r="G20" t="str">
            <v>１－ア液化石油ガス（ＬＰＧ）</v>
          </cell>
          <cell r="H20" t="str">
            <v>㎏</v>
          </cell>
          <cell r="I20">
            <v>3.02</v>
          </cell>
        </row>
        <row r="21">
          <cell r="B21" t="e">
            <v>#N/A</v>
          </cell>
          <cell r="C21" t="e">
            <v>#N/A</v>
          </cell>
          <cell r="D21" t="e">
            <v>#N/A</v>
          </cell>
          <cell r="E21" t="str">
            <v>燃料の使用</v>
          </cell>
          <cell r="G21" t="str">
            <v>１－ア液化天然ガス（ＬＮＧ）</v>
          </cell>
          <cell r="H21" t="str">
            <v>㎏</v>
          </cell>
          <cell r="I21">
            <v>2.79</v>
          </cell>
        </row>
        <row r="22">
          <cell r="B22" t="e">
            <v>#N/A</v>
          </cell>
          <cell r="C22" t="e">
            <v>#N/A</v>
          </cell>
          <cell r="D22" t="e">
            <v>#N/A</v>
          </cell>
          <cell r="E22" t="str">
            <v>燃料の使用</v>
          </cell>
          <cell r="G22" t="str">
            <v>１－ア天然ガス（液化天然ガスを除く。）</v>
          </cell>
          <cell r="H22" t="e">
            <v>#N/A</v>
          </cell>
          <cell r="I22">
            <v>2.2000000000000002</v>
          </cell>
        </row>
        <row r="23">
          <cell r="B23" t="e">
            <v>#N/A</v>
          </cell>
          <cell r="C23" t="e">
            <v>#N/A</v>
          </cell>
          <cell r="D23" t="e">
            <v>#N/A</v>
          </cell>
          <cell r="E23" t="str">
            <v>燃料の使用</v>
          </cell>
          <cell r="G23" t="str">
            <v>１－ア製油所ガス</v>
          </cell>
          <cell r="H23" t="e">
            <v>#N/A</v>
          </cell>
          <cell r="I23">
            <v>2.04</v>
          </cell>
        </row>
        <row r="24">
          <cell r="B24" t="e">
            <v>#N/A</v>
          </cell>
          <cell r="C24" t="e">
            <v>#N/A</v>
          </cell>
          <cell r="D24" t="e">
            <v>#N/A</v>
          </cell>
          <cell r="E24" t="str">
            <v>燃料の使用</v>
          </cell>
          <cell r="G24" t="str">
            <v>１－ア都市ガス</v>
          </cell>
          <cell r="H24" t="e">
            <v>#N/A</v>
          </cell>
          <cell r="I24">
            <v>2.15</v>
          </cell>
        </row>
        <row r="25">
          <cell r="B25" t="e">
            <v>#N/A</v>
          </cell>
          <cell r="C25" t="e">
            <v>#N/A</v>
          </cell>
          <cell r="D25" t="e">
            <v>#N/A</v>
          </cell>
          <cell r="E25" t="str">
            <v>燃料の使用</v>
          </cell>
          <cell r="G25" t="str">
            <v>１－アその他の石油製品</v>
          </cell>
          <cell r="H25" t="e">
            <v>#N/A</v>
          </cell>
          <cell r="I25">
            <v>3.2</v>
          </cell>
        </row>
        <row r="26">
          <cell r="B26" t="e">
            <v>#N/A</v>
          </cell>
          <cell r="C26" t="e">
            <v>#N/A</v>
          </cell>
          <cell r="D26" t="e">
            <v>#N/A</v>
          </cell>
          <cell r="E26" t="str">
            <v>他人から供給された電気の使用</v>
          </cell>
          <cell r="G26" t="str">
            <v>１－イ一般電気事業者の供給による電気</v>
          </cell>
          <cell r="H26" t="e">
            <v>#N/A</v>
          </cell>
          <cell r="I26">
            <v>0.35699999999999998</v>
          </cell>
        </row>
        <row r="27">
          <cell r="B27" t="e">
            <v>#N/A</v>
          </cell>
          <cell r="C27" t="e">
            <v>#N/A</v>
          </cell>
          <cell r="D27" t="e">
            <v>#N/A</v>
          </cell>
          <cell r="E27" t="str">
            <v>他人から供給された電気の使用</v>
          </cell>
          <cell r="G27" t="str">
            <v>１－イその他の電気供給者の供給による電気</v>
          </cell>
          <cell r="H27" t="e">
            <v>#N/A</v>
          </cell>
          <cell r="I27">
            <v>0.60199999999999998</v>
          </cell>
        </row>
        <row r="28">
          <cell r="B28" t="e">
            <v>#N/A</v>
          </cell>
          <cell r="C28" t="e">
            <v>#N/A</v>
          </cell>
          <cell r="D28" t="e">
            <v>#N/A</v>
          </cell>
          <cell r="E28" t="str">
            <v>他人から供給された熱の使用</v>
          </cell>
          <cell r="G28" t="str">
            <v>１－ウ</v>
          </cell>
          <cell r="H28" t="e">
            <v>#N/A</v>
          </cell>
          <cell r="I28">
            <v>6.7000000000000004E-2</v>
          </cell>
        </row>
        <row r="29">
          <cell r="B29" t="e">
            <v>#N/A</v>
          </cell>
          <cell r="C29" t="e">
            <v>#N/A</v>
          </cell>
          <cell r="D29" t="e">
            <v>#N/A</v>
          </cell>
          <cell r="E29" t="str">
            <v>セメントの製造における原料としての石灰石の使用</v>
          </cell>
          <cell r="G29" t="str">
            <v>１－エ</v>
          </cell>
          <cell r="H29" t="str">
            <v>ｔ</v>
          </cell>
          <cell r="I29">
            <v>435</v>
          </cell>
        </row>
        <row r="30">
          <cell r="B30" t="e">
            <v>#N/A</v>
          </cell>
          <cell r="C30" t="e">
            <v>#N/A</v>
          </cell>
          <cell r="D30" t="e">
            <v>#N/A</v>
          </cell>
          <cell r="E30" t="str">
            <v>生石灰、ソーダ石灰ガラス又は鉄鋼の製造における原料(石灰石及びドロマイト)の使用</v>
          </cell>
          <cell r="G30" t="str">
            <v>１－オ石灰石</v>
          </cell>
          <cell r="H30" t="e">
            <v>#N/A</v>
          </cell>
          <cell r="I30">
            <v>433</v>
          </cell>
        </row>
        <row r="31">
          <cell r="B31" t="str">
            <v>１－オ</v>
          </cell>
          <cell r="C31" t="e">
            <v>#N/A</v>
          </cell>
          <cell r="D31" t="e">
            <v>#N/A</v>
          </cell>
          <cell r="E31" t="str">
            <v>生石灰、ソーダ石灰ガラス又は鉄鋼の製造における原料(石灰石及びドロマイト)の使用</v>
          </cell>
          <cell r="G31" t="str">
            <v>１－オドロマイト</v>
          </cell>
          <cell r="H31" t="e">
            <v>#N/A</v>
          </cell>
          <cell r="I31">
            <v>470</v>
          </cell>
        </row>
        <row r="32">
          <cell r="B32" t="e">
            <v>#N/A</v>
          </cell>
          <cell r="C32" t="e">
            <v>#N/A</v>
          </cell>
          <cell r="D32" t="e">
            <v>#N/A</v>
          </cell>
          <cell r="E32" t="str">
            <v>アンモニアの製造における原料(石炭、ナフサ、石油コークス、液化石油ガス、液化天然ガス、天然ガス(液化天然ガスを除く。)、コークス炉ガス及び石油系炭化水素ガス)の使用</v>
          </cell>
          <cell r="G32" t="str">
            <v>１－カ石炭</v>
          </cell>
          <cell r="H32" t="str">
            <v>㎏</v>
          </cell>
          <cell r="I32">
            <v>2.4</v>
          </cell>
        </row>
        <row r="33">
          <cell r="B33" t="str">
            <v>１－カ</v>
          </cell>
          <cell r="C33" t="e">
            <v>#N/A</v>
          </cell>
          <cell r="D33" t="e">
            <v>#N/A</v>
          </cell>
          <cell r="E33" t="str">
            <v>アンモニアの製造における原料(石炭、ナフサ、石油コークス、液化石油ガス、液化天然ガス、天然ガス(液化天然ガスを除く。)、コークス炉ガス及び石油系炭化水素ガス)の使用</v>
          </cell>
          <cell r="G33" t="str">
            <v>１－カナフサ</v>
          </cell>
          <cell r="H33" t="e">
            <v>#N/A</v>
          </cell>
          <cell r="I33">
            <v>2.23</v>
          </cell>
        </row>
        <row r="34">
          <cell r="B34" t="e">
            <v>#N/A</v>
          </cell>
          <cell r="C34" t="e">
            <v>#N/A</v>
          </cell>
          <cell r="D34" t="e">
            <v>#N/A</v>
          </cell>
          <cell r="E34" t="str">
            <v>アンモニアの製造における原料(石炭、ナフサ、石油コークス、液化石油ガス、液化天然ガス、天然ガス(液化天然ガスを除く。)、コークス炉ガス及び石油系炭化水素ガス)の使用</v>
          </cell>
          <cell r="G34" t="str">
            <v>１－カ石油コークス</v>
          </cell>
          <cell r="H34" t="str">
            <v>㎏</v>
          </cell>
          <cell r="I34">
            <v>3.3</v>
          </cell>
        </row>
        <row r="35">
          <cell r="B35" t="e">
            <v>#N/A</v>
          </cell>
          <cell r="C35" t="e">
            <v>#N/A</v>
          </cell>
          <cell r="D35" t="e">
            <v>#N/A</v>
          </cell>
          <cell r="E35" t="str">
            <v>アンモニアの製造における原料(石炭、ナフサ、石油コークス、液化石油ガス、液化天然ガス、天然ガス(液化天然ガスを除く。)、コークス炉ガス及び石油系炭化水素ガス)の使用</v>
          </cell>
          <cell r="G35" t="str">
            <v>１－カ液化石油ガス（ＬＰＧ）</v>
          </cell>
          <cell r="H35" t="str">
            <v>㎏</v>
          </cell>
          <cell r="I35">
            <v>3.02</v>
          </cell>
        </row>
        <row r="36">
          <cell r="B36" t="e">
            <v>#N/A</v>
          </cell>
          <cell r="C36" t="e">
            <v>#N/A</v>
          </cell>
          <cell r="D36" t="e">
            <v>#N/A</v>
          </cell>
          <cell r="E36" t="str">
            <v>アンモニアの製造における原料(石炭、ナフサ、石油コークス、液化石油ガス、液化天然ガス、天然ガス(液化天然ガスを除く。)、コークス炉ガス及び石油系炭化水素ガス)の使用</v>
          </cell>
          <cell r="G36" t="str">
            <v>１－カ液化天然ガス（ＬＮＧ）</v>
          </cell>
          <cell r="H36" t="str">
            <v>㎏</v>
          </cell>
          <cell r="I36">
            <v>2.79</v>
          </cell>
        </row>
        <row r="37">
          <cell r="B37" t="e">
            <v>#N/A</v>
          </cell>
          <cell r="C37" t="e">
            <v>#N/A</v>
          </cell>
          <cell r="D37" t="e">
            <v>#N/A</v>
          </cell>
          <cell r="E37" t="str">
            <v>アンモニアの製造における原料(石炭、ナフサ、石油コークス、液化石油ガス、液化天然ガス、天然ガス(液化天然ガスを除く。)、コークス炉ガス及び石油系炭化水素ガス)の使用</v>
          </cell>
          <cell r="G37" t="str">
            <v>１－カ天然ガス（液化天然ガスを除く。）</v>
          </cell>
          <cell r="H37" t="e">
            <v>#N/A</v>
          </cell>
          <cell r="I37">
            <v>2.2000000000000002</v>
          </cell>
        </row>
        <row r="38">
          <cell r="B38" t="e">
            <v>#N/A</v>
          </cell>
          <cell r="C38" t="e">
            <v>#N/A</v>
          </cell>
          <cell r="D38" t="e">
            <v>#N/A</v>
          </cell>
          <cell r="E38" t="str">
            <v>アンモニアの製造における原料(石炭、ナフサ、石油コークス、液化石油ガス、液化天然ガス、天然ガス(液化天然ガスを除く。)、コークス炉ガス及び石油系炭化水素ガス)の使用</v>
          </cell>
          <cell r="G38" t="str">
            <v>１－カコークス炉ガス</v>
          </cell>
          <cell r="H38" t="e">
            <v>#N/A</v>
          </cell>
          <cell r="I38">
            <v>0.85399999999999998</v>
          </cell>
        </row>
        <row r="39">
          <cell r="B39" t="e">
            <v>#N/A</v>
          </cell>
          <cell r="C39" t="e">
            <v>#N/A</v>
          </cell>
          <cell r="D39" t="e">
            <v>#N/A</v>
          </cell>
          <cell r="E39" t="str">
            <v>アンモニアの製造における原料(石炭、ナフサ、石油コークス、液化石油ガス、液化天然ガス、天然ガス(液化天然ガスを除く。)、コークス炉ガス及び石油系炭化水素ガス)の使用</v>
          </cell>
          <cell r="G39" t="str">
            <v>１－カ石油系炭化水素ガス</v>
          </cell>
          <cell r="H39" t="e">
            <v>#N/A</v>
          </cell>
          <cell r="I39">
            <v>2.04</v>
          </cell>
        </row>
        <row r="40">
          <cell r="B40" t="e">
            <v>#N/A</v>
          </cell>
          <cell r="C40" t="e">
            <v>#N/A</v>
          </cell>
          <cell r="D40" t="e">
            <v>#N/A</v>
          </cell>
          <cell r="E40" t="str">
            <v>一般廃棄物(廃プラスチック類に限る。）の焼却</v>
          </cell>
          <cell r="G40" t="str">
            <v>１－キ</v>
          </cell>
          <cell r="H40" t="str">
            <v>ｔ</v>
          </cell>
          <cell r="I40">
            <v>2640</v>
          </cell>
        </row>
        <row r="41">
          <cell r="B41" t="e">
            <v>#N/A</v>
          </cell>
          <cell r="C41" t="e">
            <v>#N/A</v>
          </cell>
          <cell r="D41" t="e">
            <v>#N/A</v>
          </cell>
          <cell r="E41" t="str">
            <v>産業廃棄物の焼却</v>
          </cell>
          <cell r="G41" t="str">
            <v>１－ク廃油（植物性及び動物性のものを除く。）</v>
          </cell>
          <cell r="H41" t="str">
            <v>ｔ</v>
          </cell>
          <cell r="I41">
            <v>2900</v>
          </cell>
        </row>
        <row r="42">
          <cell r="B42" t="e">
            <v>#N/A</v>
          </cell>
          <cell r="C42" t="e">
            <v>#N/A</v>
          </cell>
          <cell r="D42" t="e">
            <v>#N/A</v>
          </cell>
          <cell r="E42" t="str">
            <v>産業廃棄物の焼却</v>
          </cell>
          <cell r="G42" t="str">
            <v>１－ク廃プラスチック類</v>
          </cell>
          <cell r="H42" t="e">
            <v>#N/A</v>
          </cell>
          <cell r="I42">
            <v>2600</v>
          </cell>
        </row>
        <row r="43">
          <cell r="B43" t="e">
            <v>#N/A</v>
          </cell>
          <cell r="C43" t="e">
            <v>#N/A</v>
          </cell>
          <cell r="D43" t="e">
            <v>#N/A</v>
          </cell>
          <cell r="E43" t="str">
            <v>ボイラーにおける燃料の使用</v>
          </cell>
          <cell r="G43" t="str">
            <v>２－ア木材</v>
          </cell>
          <cell r="H43" t="str">
            <v>㎏</v>
          </cell>
          <cell r="I43">
            <v>8.1999999999999998E-4</v>
          </cell>
        </row>
        <row r="44">
          <cell r="B44" t="str">
            <v>２－ア</v>
          </cell>
          <cell r="C44" t="str">
            <v>メタン(CH4)</v>
          </cell>
          <cell r="D44" t="str">
            <v>２－ア</v>
          </cell>
          <cell r="E44" t="str">
            <v>ボイラーにおける燃料の使用</v>
          </cell>
          <cell r="G44" t="str">
            <v>２－ア木材パルプの製造時に生じる廃液</v>
          </cell>
          <cell r="H44" t="str">
            <v>㎏</v>
          </cell>
          <cell r="I44">
            <v>3.3000000000000003E-5</v>
          </cell>
        </row>
        <row r="45">
          <cell r="B45" t="str">
            <v>릎湬缰⡏ŵ⸀؀㔀̀ऀऀ꼀_xDE30_넰ꐰ뜰꘰0ఀĀ̀᐀Ȁ؀ᜀȀഀԀ8_x0000_船舶の航行による燃料の使用_x0001_4_x0006_5_x0003__x000C__x000C_コウコウネンリョウシヨウ_x0000__x0003__x0002__x0004__x0008__x0002_	_x000B__x0002__x0005_★_x0000_鼀륓湬㠰ƏƐ∀؀㔀Ȁ؀؀눀봰꘰0_x0000_Ȁ̀̀Ȁ؀Ԁ(_x0000_温室効果ガス_x0001_$#5_x0002__x0007__x0007_オンシツコウカ_x0000__x0000__x0002__x0004__x0002__x0002__x0005_Ⰵ_x0000_᠀ᅓ䇿Ŷ⠀⌀㔀̀؀؀관됰꘰넰뼰0_x0000_Ȁ̀̀ĀԀЀĀԀԀ_x001C__x0000_細目その２_x0001__x0018_#5_x0001__x0004__x0004_サイモク_x0000__x0000__x0002__x0005_Ⰵ_x0000_⤀陮ᙦ쉓灏ť⠀⌀㔀Ȁऀऀꨀ쀰ꬰ넰ꐰ뤰꘰0_x0000_̀Ԁ̀Ȁ̀Ѐ_x0010__x0000_佃Ĳఀ⌀㔀_x0000__x0000__x0000_̰Ѐ_x0010__x0000_䡃Ĵఀ⌀㔀_x0000__x0000__x0000_꬀̰Ѐ_x0010__x0000_㉎ŏఀ⌀㔀_x0000__x0000__x0000_Ȁ̀Ԁ</v>
          </cell>
          <cell r="C45" t="str">
            <v>メタン(CH4)</v>
          </cell>
          <cell r="D45" t="str">
            <v>릎湬缰⡏ŵ⸀؀㔀̀ऀऀ꼀_xDE30_넰ꐰ뜰꘰0ఀĀ̀᐀Ȁ؀ᜀȀഀԀ8_x0000_船舶の航行による燃料の使用_x0001_4_x0006_5_x0003__x000C__x000C_コウコウネンリョウシヨウ_x0000__x0003__x0002__x0004__x0008__x0002_	_x000B__x0002__x0005_★_x0000_鼀륓湬㠰ƏƐ∀؀㔀Ȁ؀؀눀봰꘰0_x0000_Ȁ̀̀Ȁ؀Ԁ(_x0000_温室効果ガス_x0001_$#5_x0002__x0007__x0007_オンシツコウカ_x0000__x0000__x0002__x0004__x0002__x0002__x0005_Ⰵ_x0000_᠀ᅓ䇿Ŷ⠀⌀㔀̀؀؀관됰꘰넰뼰0_x0000_Ȁ̀̀ĀԀЀĀԀԀ_x001C__x0000_細目その２_x0001__x0018_#5_x0001__x0004__x0004_サイモク_x0000__x0000__x0002__x0005_Ⰵ_x0000_⤀陮ᙦ쉓灏ť⠀⌀㔀Ȁऀऀꨀ쀰ꬰ넰ꐰ뤰꘰0_x0000_̀Ԁ̀Ȁ̀Ѐ_x0010__x0000_佃Ĳఀ⌀㔀_x0000__x0000__x0000_̰Ѐ_x0010__x0000_䡃Ĵఀ⌀㔀_x0000__x0000__x0000_꬀̰Ѐ_x0010__x0000_㉎ŏఀ⌀㔀_x0000__x0000__x0000_Ȁ̀Ԁ</v>
          </cell>
          <cell r="E45" t="str">
            <v>金属(鉄、銅、鉛及び亜鉛を除く。)の精製又は鋳造の用にする溶解炉における燃料の使用_x0001_</v>
          </cell>
          <cell r="G45" t="str">
            <v>２－イ一般炭</v>
          </cell>
          <cell r="H45" t="str">
            <v>㎏</v>
          </cell>
          <cell r="I45">
            <v>1.7000000000000001E-4</v>
          </cell>
        </row>
        <row r="46">
          <cell r="B46" t="e">
            <v>#N/A</v>
          </cell>
          <cell r="C46" t="e">
            <v>#N/A</v>
          </cell>
          <cell r="D46" t="e">
            <v>#N/A</v>
          </cell>
          <cell r="E46" t="str">
            <v>金属(鉄、銅、鉛及び亜鉛を除く。)の精製又は鋳造の用に供する溶解炉における燃料の使用</v>
          </cell>
          <cell r="G46" t="str">
            <v>２－イコークス</v>
          </cell>
          <cell r="H46" t="str">
            <v>㎏</v>
          </cell>
          <cell r="I46">
            <v>2.0000000000000001E-4</v>
          </cell>
        </row>
        <row r="47">
          <cell r="B47" t="e">
            <v>#N/A</v>
          </cell>
          <cell r="C47" t="e">
            <v>#N/A</v>
          </cell>
          <cell r="D47" t="e">
            <v>#N/A</v>
          </cell>
          <cell r="E47" t="str">
            <v>金属(鉄、銅、鉛及び亜鉛を除く。)の精製又は鋳造の用に供する溶解炉における燃料の使用</v>
          </cell>
          <cell r="G47" t="str">
            <v>２－イ液化石油ガス（ＬＰＧ）</v>
          </cell>
          <cell r="H47" t="str">
            <v>㎏</v>
          </cell>
          <cell r="I47">
            <v>2.4000000000000001E-5</v>
          </cell>
        </row>
        <row r="48">
          <cell r="B48" t="e">
            <v>#N/A</v>
          </cell>
          <cell r="C48" t="e">
            <v>#N/A</v>
          </cell>
          <cell r="D48" t="e">
            <v>#N/A</v>
          </cell>
          <cell r="E48" t="str">
            <v>金属(鉄、銅、鉛及び亜鉛を除く。)の精製又は鋳造の用に供する溶解炉における燃料の使用</v>
          </cell>
          <cell r="G48" t="str">
            <v>２－イ都市ガス</v>
          </cell>
          <cell r="H48" t="e">
            <v>#N/A</v>
          </cell>
          <cell r="I48">
            <v>2.0999999999999999E-5</v>
          </cell>
        </row>
        <row r="49">
          <cell r="B49" t="e">
            <v>#N/A</v>
          </cell>
          <cell r="C49" t="e">
            <v>#N/A</v>
          </cell>
          <cell r="D49" t="e">
            <v>#N/A</v>
          </cell>
          <cell r="E49" t="str">
            <v>セメントの製造の用に供する焼成炉における燃料の使用</v>
          </cell>
          <cell r="G49" t="str">
            <v>２－ウ一般炭</v>
          </cell>
          <cell r="H49" t="str">
            <v>㎏</v>
          </cell>
          <cell r="I49">
            <v>1.7000000000000001E-4</v>
          </cell>
        </row>
        <row r="50">
          <cell r="B50" t="e">
            <v>#N/A</v>
          </cell>
          <cell r="C50" t="str">
            <v>メタン(CH4)</v>
          </cell>
          <cell r="D50" t="e">
            <v>#N/A</v>
          </cell>
          <cell r="E50" t="str">
            <v>セメントの製造の用に供する焼成炉における燃料の使用</v>
          </cell>
          <cell r="G50" t="str">
            <v>２－ウコークス</v>
          </cell>
          <cell r="H50" t="str">
            <v>㎏</v>
          </cell>
          <cell r="I50">
            <v>2.0000000000000001E-4</v>
          </cell>
        </row>
        <row r="51">
          <cell r="B51" t="e">
            <v>#N/A</v>
          </cell>
          <cell r="C51" t="str">
            <v>メタン(CH4)</v>
          </cell>
          <cell r="D51" t="e">
            <v>#N/A</v>
          </cell>
          <cell r="E51" t="str">
            <v>セメントの製造の用に供する焼成炉における燃料の使用</v>
          </cell>
          <cell r="G51" t="str">
            <v>２－ウ液化石油ガス（ＬＰＧ）</v>
          </cell>
          <cell r="H51" t="str">
            <v>㎏</v>
          </cell>
          <cell r="I51">
            <v>2.4000000000000001E-5</v>
          </cell>
        </row>
        <row r="52">
          <cell r="B52" t="e">
            <v>#N/A</v>
          </cell>
          <cell r="C52" t="str">
            <v>メタン(CH4)</v>
          </cell>
          <cell r="D52" t="e">
            <v>#N/A</v>
          </cell>
          <cell r="E52" t="str">
            <v>セメントの製造の用に供する焼成炉における燃料の使用</v>
          </cell>
          <cell r="G52" t="str">
            <v>２－ウ都市ガス</v>
          </cell>
          <cell r="H52" t="e">
            <v>#N/A</v>
          </cell>
          <cell r="I52">
            <v>2.0999999999999999E-5</v>
          </cell>
        </row>
        <row r="53">
          <cell r="B53" t="str">
            <v>２－エ</v>
          </cell>
          <cell r="C53" t="str">
            <v>メタン(CH4)</v>
          </cell>
          <cell r="D53" t="str">
            <v>２－エ</v>
          </cell>
          <cell r="E53" t="str">
            <v>窯業製品の製造の用に供する溶融炉における燃料の使用</v>
          </cell>
          <cell r="G53" t="str">
            <v>２－エ一般炭</v>
          </cell>
          <cell r="H53" t="str">
            <v>㎏</v>
          </cell>
          <cell r="I53">
            <v>1.7000000000000001E-4</v>
          </cell>
        </row>
        <row r="54">
          <cell r="B54" t="e">
            <v>#N/A</v>
          </cell>
          <cell r="C54" t="e">
            <v>#N/A</v>
          </cell>
          <cell r="D54" t="e">
            <v>#N/A</v>
          </cell>
          <cell r="E54" t="str">
            <v>窯業製品の製造の用に供する溶融炉における燃料の使用</v>
          </cell>
          <cell r="G54" t="str">
            <v>２－エコークス</v>
          </cell>
          <cell r="H54" t="str">
            <v>㎏</v>
          </cell>
          <cell r="I54">
            <v>2.0000000000000001E-4</v>
          </cell>
        </row>
        <row r="55">
          <cell r="B55" t="e">
            <v>#N/A</v>
          </cell>
          <cell r="C55" t="e">
            <v>#N/A</v>
          </cell>
          <cell r="D55" t="e">
            <v>#N/A</v>
          </cell>
          <cell r="E55" t="str">
            <v>窯業製品の製造の用に供する溶融炉における燃料の使用</v>
          </cell>
          <cell r="G55" t="str">
            <v>２－エ液化石油ガス（ＬＰＧ）</v>
          </cell>
          <cell r="H55" t="str">
            <v>㎏</v>
          </cell>
          <cell r="I55">
            <v>2.4000000000000001E-5</v>
          </cell>
        </row>
        <row r="56">
          <cell r="B56" t="e">
            <v>#N/A</v>
          </cell>
          <cell r="C56" t="e">
            <v>#N/A</v>
          </cell>
          <cell r="D56" t="e">
            <v>#N/A</v>
          </cell>
          <cell r="E56" t="str">
            <v>窯業製品の製造の用に供する溶融炉における燃料の使用</v>
          </cell>
          <cell r="G56" t="str">
            <v>２－エ都市ガス</v>
          </cell>
          <cell r="H56" t="e">
            <v>#N/A</v>
          </cell>
          <cell r="I56">
            <v>2.0999999999999999E-5</v>
          </cell>
        </row>
        <row r="57">
          <cell r="B57" t="e">
            <v>#N/A</v>
          </cell>
          <cell r="C57" t="e">
            <v>#N/A</v>
          </cell>
          <cell r="D57" t="e">
            <v>#N/A</v>
          </cell>
          <cell r="E57" t="e">
            <v>#N/A</v>
          </cell>
          <cell r="G57" t="str">
            <v>２－オ一般炭</v>
          </cell>
          <cell r="H57" t="str">
            <v>㎏</v>
          </cell>
          <cell r="I57">
            <v>5.5999999999999995E-4</v>
          </cell>
        </row>
        <row r="58">
          <cell r="B58" t="e">
            <v>#N/A</v>
          </cell>
          <cell r="C58" t="e">
            <v>#N/A</v>
          </cell>
          <cell r="D58" t="e">
            <v>#N/A</v>
          </cell>
          <cell r="E58" t="str">
            <v>セメント若しくはレンガの原料、骨材又は鋳型の乾燥の用に供する乾燥炉における燃料の使用</v>
          </cell>
          <cell r="G58" t="str">
            <v>２－オコークス</v>
          </cell>
          <cell r="H58" t="str">
            <v>㎏</v>
          </cell>
          <cell r="I58">
            <v>6.4000000000000005E-4</v>
          </cell>
        </row>
        <row r="59">
          <cell r="B59" t="e">
            <v>#N/A</v>
          </cell>
          <cell r="C59" t="e">
            <v>#N/A</v>
          </cell>
          <cell r="D59" t="e">
            <v>#N/A</v>
          </cell>
          <cell r="E59" t="str">
            <v>セメント若しくはレンガの原料、骨材又は鋳型の乾燥の用に供する乾燥炉における燃料の使用</v>
          </cell>
          <cell r="G59" t="str">
            <v>２－オ灯油</v>
          </cell>
          <cell r="H59" t="str">
            <v>ｌ</v>
          </cell>
          <cell r="I59">
            <v>7.6999999999999996E-4</v>
          </cell>
        </row>
        <row r="60">
          <cell r="B60" t="e">
            <v>#N/A</v>
          </cell>
          <cell r="C60" t="e">
            <v>#N/A</v>
          </cell>
          <cell r="D60" t="e">
            <v>#N/A</v>
          </cell>
          <cell r="E60" t="str">
            <v>セメント若しくはレンガの原料、骨材又は鋳型の乾燥の用に供する乾燥炉における燃料の使用</v>
          </cell>
          <cell r="G60" t="str">
            <v>２－オ軽油</v>
          </cell>
          <cell r="H60" t="str">
            <v>ｌ</v>
          </cell>
          <cell r="I60">
            <v>8.0999999999999996E-4</v>
          </cell>
        </row>
        <row r="61">
          <cell r="B61" t="e">
            <v>#N/A</v>
          </cell>
          <cell r="C61" t="e">
            <v>#N/A</v>
          </cell>
          <cell r="D61" t="e">
            <v>#N/A</v>
          </cell>
          <cell r="E61" t="str">
            <v>セメント若しくはレンガの原料、骨材又は鋳型の乾燥の用に供する乾燥炉における燃料の使用</v>
          </cell>
          <cell r="G61" t="str">
            <v>２－オＡ重油</v>
          </cell>
          <cell r="H61" t="str">
            <v>ｌ</v>
          </cell>
          <cell r="I61">
            <v>8.1999999999999998E-4</v>
          </cell>
        </row>
        <row r="62">
          <cell r="B62" t="e">
            <v>#N/A</v>
          </cell>
          <cell r="C62" t="e">
            <v>#N/A</v>
          </cell>
          <cell r="D62" t="e">
            <v>#N/A</v>
          </cell>
          <cell r="E62" t="str">
            <v>セメント若しくはレンガの原料、骨材又は鋳型の乾燥の用に供する乾燥炉における燃料の使用</v>
          </cell>
          <cell r="G62" t="str">
            <v>２－オＢ重油</v>
          </cell>
          <cell r="H62" t="str">
            <v>ｌ</v>
          </cell>
          <cell r="I62">
            <v>8.4999999999999995E-4</v>
          </cell>
        </row>
        <row r="63">
          <cell r="B63" t="e">
            <v>#N/A</v>
          </cell>
          <cell r="C63" t="e">
            <v>#N/A</v>
          </cell>
          <cell r="D63" t="e">
            <v>#N/A</v>
          </cell>
          <cell r="E63" t="str">
            <v>セメント若しくはレンガの原料、骨材又は鋳型の乾燥の用に供する乾燥炉における燃料の使用</v>
          </cell>
          <cell r="G63" t="str">
            <v>２－オＣ重油</v>
          </cell>
          <cell r="H63" t="str">
            <v>ｌ</v>
          </cell>
          <cell r="I63">
            <v>8.7000000000000001E-4</v>
          </cell>
        </row>
        <row r="64">
          <cell r="B64" t="e">
            <v>#N/A</v>
          </cell>
          <cell r="C64" t="e">
            <v>#N/A</v>
          </cell>
          <cell r="D64" t="e">
            <v>#N/A</v>
          </cell>
          <cell r="E64" t="str">
            <v>セメント若しくはレンガの原料、骨材又は鋳型の乾燥の用に供する乾燥炉における燃料の使用</v>
          </cell>
          <cell r="G64" t="str">
            <v>２－オ液化石油ガス（ＬＰＧ）</v>
          </cell>
          <cell r="H64" t="str">
            <v>㎏</v>
          </cell>
          <cell r="I64">
            <v>1.1000000000000001E-3</v>
          </cell>
        </row>
        <row r="65">
          <cell r="B65" t="e">
            <v>#N/A</v>
          </cell>
          <cell r="C65" t="e">
            <v>#N/A</v>
          </cell>
          <cell r="D65" t="e">
            <v>#N/A</v>
          </cell>
          <cell r="E65" t="str">
            <v>セメント若しくはレンガの原料、骨材又は鋳型の乾燥の用に供する乾燥炉における燃料の使用</v>
          </cell>
          <cell r="G65" t="str">
            <v>２－オ都市ガス</v>
          </cell>
          <cell r="H65" t="e">
            <v>#N/A</v>
          </cell>
          <cell r="I65">
            <v>9.7000000000000005E-4</v>
          </cell>
        </row>
        <row r="66">
          <cell r="B66" t="e">
            <v>#N/A</v>
          </cell>
          <cell r="C66" t="e">
            <v>#N/A</v>
          </cell>
          <cell r="D66" t="e">
            <v>#N/A</v>
          </cell>
          <cell r="E66" t="e">
            <v>#N/A</v>
          </cell>
          <cell r="G66" t="str">
            <v>２－カ一般炭</v>
          </cell>
          <cell r="H66" t="str">
            <v>㎏</v>
          </cell>
          <cell r="I66">
            <v>7.4999999999999993E-5</v>
          </cell>
        </row>
        <row r="67">
          <cell r="B67" t="e">
            <v>#N/A</v>
          </cell>
          <cell r="C67" t="e">
            <v>#N/A</v>
          </cell>
          <cell r="D67" t="e">
            <v>#N/A</v>
          </cell>
          <cell r="E67" t="str">
            <v>その他の乾燥炉(２－オに掲げるセメント等の乾燥の用に供するものを除く。)における燃料の使用</v>
          </cell>
          <cell r="G67" t="str">
            <v>２－カコークス</v>
          </cell>
          <cell r="H67" t="str">
            <v>㎏</v>
          </cell>
          <cell r="I67">
            <v>8.5000000000000006E-5</v>
          </cell>
        </row>
        <row r="68">
          <cell r="B68" t="e">
            <v>#N/A</v>
          </cell>
          <cell r="C68" t="e">
            <v>#N/A</v>
          </cell>
          <cell r="D68" t="e">
            <v>#N/A</v>
          </cell>
          <cell r="E68" t="str">
            <v>その他の乾燥炉(２－オに掲げるセメント等の乾燥の用に供するものを除く。)における燃料の使用</v>
          </cell>
          <cell r="G68" t="str">
            <v>２－カ灯油</v>
          </cell>
          <cell r="H68" t="e">
            <v>#N/A</v>
          </cell>
          <cell r="I68">
            <v>1E-4</v>
          </cell>
        </row>
        <row r="69">
          <cell r="B69" t="e">
            <v>#N/A</v>
          </cell>
          <cell r="C69" t="e">
            <v>#N/A</v>
          </cell>
          <cell r="D69" t="e">
            <v>#N/A</v>
          </cell>
          <cell r="E69" t="str">
            <v>その他の乾燥炉(２－オに掲げるセメント等の乾燥の用に供するものを除く。)における燃料の使用</v>
          </cell>
          <cell r="G69" t="str">
            <v>２－カ軽油</v>
          </cell>
          <cell r="H69" t="e">
            <v>#N/A</v>
          </cell>
          <cell r="I69">
            <v>1.1E-4</v>
          </cell>
        </row>
        <row r="70">
          <cell r="B70" t="e">
            <v>#N/A</v>
          </cell>
          <cell r="C70" t="e">
            <v>#N/A</v>
          </cell>
          <cell r="D70" t="e">
            <v>#N/A</v>
          </cell>
          <cell r="E70" t="str">
            <v>その他の乾燥炉(２－オに掲げるセメント等の乾燥の用に供するものを除く。)における燃料の使用</v>
          </cell>
          <cell r="G70" t="str">
            <v>２－カＡ重油</v>
          </cell>
          <cell r="H70" t="e">
            <v>#N/A</v>
          </cell>
          <cell r="I70">
            <v>1.1E-4</v>
          </cell>
        </row>
        <row r="71">
          <cell r="B71" t="e">
            <v>#N/A</v>
          </cell>
          <cell r="C71" t="e">
            <v>#N/A</v>
          </cell>
          <cell r="D71" t="e">
            <v>#N/A</v>
          </cell>
          <cell r="E71" t="str">
            <v>その他の乾燥炉(２－オに掲げるセメント等の乾燥の用に供するものを除く。)における燃料の使用</v>
          </cell>
          <cell r="G71" t="str">
            <v>２－カＢ重油</v>
          </cell>
          <cell r="H71" t="e">
            <v>#N/A</v>
          </cell>
          <cell r="I71">
            <v>1.1E-4</v>
          </cell>
        </row>
        <row r="72">
          <cell r="B72" t="e">
            <v>#N/A</v>
          </cell>
          <cell r="C72" t="e">
            <v>#N/A</v>
          </cell>
          <cell r="D72" t="e">
            <v>#N/A</v>
          </cell>
          <cell r="E72" t="str">
            <v>その他の乾燥炉(２－オに掲げるセメント等の乾燥の用に供するものを除く。)における燃料の使用</v>
          </cell>
          <cell r="G72" t="str">
            <v>２－カＣ重油</v>
          </cell>
          <cell r="H72" t="e">
            <v>#N/A</v>
          </cell>
          <cell r="I72">
            <v>1.2E-4</v>
          </cell>
        </row>
        <row r="73">
          <cell r="B73" t="e">
            <v>#N/A</v>
          </cell>
          <cell r="C73" t="e">
            <v>#N/A</v>
          </cell>
          <cell r="D73" t="e">
            <v>#N/A</v>
          </cell>
          <cell r="E73" t="str">
            <v>その他の乾燥炉(２－オに掲げるセメント等の乾燥の用に供するものを除く。)における燃料の使用</v>
          </cell>
          <cell r="G73" t="str">
            <v>２－カ液化石油ガス（ＬＰＧ）</v>
          </cell>
          <cell r="H73" t="str">
            <v>㎏</v>
          </cell>
          <cell r="I73">
            <v>1.4999999999999999E-4</v>
          </cell>
        </row>
        <row r="74">
          <cell r="B74" t="e">
            <v>#N/A</v>
          </cell>
          <cell r="C74" t="e">
            <v>#N/A</v>
          </cell>
          <cell r="D74" t="e">
            <v>#N/A</v>
          </cell>
          <cell r="E74" t="str">
            <v>その他の乾燥炉(２－オに掲げるセメント等の乾燥の用に供するものを除く。)における燃料の使用</v>
          </cell>
          <cell r="G74" t="str">
            <v>２－カ都市ガス</v>
          </cell>
          <cell r="H74" t="e">
            <v>#N/A</v>
          </cell>
          <cell r="I74">
            <v>1.2999999999999999E-4</v>
          </cell>
        </row>
        <row r="75">
          <cell r="B75" t="e">
            <v>#N/A</v>
          </cell>
          <cell r="C75" t="e">
            <v>#N/A</v>
          </cell>
          <cell r="D75" t="e">
            <v>#N/A</v>
          </cell>
          <cell r="E75" t="str">
            <v>電気炉(アーク炉に限る。)における電気の使用</v>
          </cell>
          <cell r="G75" t="str">
            <v>２－キ</v>
          </cell>
          <cell r="H75" t="e">
            <v>#N/A</v>
          </cell>
          <cell r="I75">
            <v>7.4000000000000003E-6</v>
          </cell>
        </row>
        <row r="76">
          <cell r="B76" t="e">
            <v>#N/A</v>
          </cell>
          <cell r="C76" t="e">
            <v>#N/A</v>
          </cell>
          <cell r="D76" t="e">
            <v>#N/A</v>
          </cell>
          <cell r="E76" t="str">
            <v>ガス機関又はガソリン機関(航空機、自動車又は船舶に用いられるものを除く。)における燃料の使用</v>
          </cell>
          <cell r="G76" t="str">
            <v>２－クナフサ</v>
          </cell>
          <cell r="H76" t="str">
            <v>ｌ</v>
          </cell>
          <cell r="I76">
            <v>5.7000000000000002E-3</v>
          </cell>
        </row>
        <row r="77">
          <cell r="B77" t="str">
            <v>２－ク</v>
          </cell>
          <cell r="C77" t="e">
            <v>#N/A</v>
          </cell>
          <cell r="D77" t="str">
            <v>２－ク</v>
          </cell>
          <cell r="E77" t="str">
            <v>ガス機関又はガソリン機関(航空機、自動車又は船舶に用いられるものを除く。)における燃料の使用</v>
          </cell>
          <cell r="G77" t="str">
            <v>２－ク灯油</v>
          </cell>
          <cell r="H77" t="str">
            <v>ｌ</v>
          </cell>
          <cell r="I77">
            <v>6.1000000000000004E-3</v>
          </cell>
        </row>
        <row r="78">
          <cell r="B78" t="str">
            <v>２－ク</v>
          </cell>
          <cell r="C78" t="e">
            <v>#N/A</v>
          </cell>
          <cell r="D78" t="str">
            <v>２－ク</v>
          </cell>
          <cell r="E78" t="str">
            <v>ガス機関又はガソリン機関(航空機、自動車又は船舶に用いられるものを除く。)における燃料の使用</v>
          </cell>
          <cell r="G78" t="str">
            <v>２－ク軽油</v>
          </cell>
          <cell r="H78" t="str">
            <v>ｌ</v>
          </cell>
          <cell r="I78">
            <v>6.4000000000000003E-3</v>
          </cell>
        </row>
        <row r="79">
          <cell r="B79" t="str">
            <v>２－ク</v>
          </cell>
          <cell r="C79" t="e">
            <v>#N/A</v>
          </cell>
          <cell r="D79" t="str">
            <v>２－ク</v>
          </cell>
          <cell r="E79" t="str">
            <v>ガス機関又はガソリン機関(航空機、自動車又は船舶に用いられるものを除く。)における燃料の使用</v>
          </cell>
          <cell r="G79" t="str">
            <v>２－クＡ重油</v>
          </cell>
          <cell r="H79" t="str">
            <v>ｌ</v>
          </cell>
          <cell r="I79">
            <v>6.4999999999999997E-3</v>
          </cell>
        </row>
        <row r="80">
          <cell r="B80" t="str">
            <v>２－ク</v>
          </cell>
          <cell r="C80" t="e">
            <v>#N/A</v>
          </cell>
          <cell r="D80" t="str">
            <v>２－ク</v>
          </cell>
          <cell r="E80" t="str">
            <v>ガス機関又はガソリン機関(航空機、自動車又は船舶に用いられるものを除く。)における燃料の使用</v>
          </cell>
          <cell r="G80" t="str">
            <v>２－クＢ重油</v>
          </cell>
          <cell r="H80" t="str">
            <v>ｌ</v>
          </cell>
          <cell r="I80">
            <v>6.7000000000000002E-3</v>
          </cell>
        </row>
        <row r="81">
          <cell r="B81" t="str">
            <v>２－ク</v>
          </cell>
          <cell r="C81" t="e">
            <v>#N/A</v>
          </cell>
          <cell r="D81" t="str">
            <v>２－ク</v>
          </cell>
          <cell r="E81" t="str">
            <v>ガス機関又はガソリン機関(航空機、自動車又は船舶に用いられるものを除く。)における燃料の使用</v>
          </cell>
          <cell r="G81" t="str">
            <v>２－クＣ重油</v>
          </cell>
          <cell r="H81" t="str">
            <v>ｌ</v>
          </cell>
          <cell r="I81">
            <v>6.8999999999999999E-3</v>
          </cell>
        </row>
        <row r="82">
          <cell r="B82" t="str">
            <v>２－ク</v>
          </cell>
          <cell r="C82" t="e">
            <v>#N/A</v>
          </cell>
          <cell r="D82" t="str">
            <v>２－ク</v>
          </cell>
          <cell r="E82" t="str">
            <v>ガス機関又はガソリン機関(航空機、自動車又は船舶に用いられるものを除く。)における燃料の使用</v>
          </cell>
          <cell r="G82" t="str">
            <v>２－ク液化石油ガス（ＬＰＧ）</v>
          </cell>
          <cell r="H82" t="str">
            <v>㎏</v>
          </cell>
          <cell r="I82">
            <v>8.6E-3</v>
          </cell>
        </row>
        <row r="83">
          <cell r="B83" t="str">
            <v>２－ク</v>
          </cell>
          <cell r="C83" t="e">
            <v>#N/A</v>
          </cell>
          <cell r="D83" t="str">
            <v>２－ク</v>
          </cell>
          <cell r="E83" t="str">
            <v>ガス機関又はガソリン機関(航空機、自動車又は船舶に用いられるものを除く。)における燃料の使用</v>
          </cell>
          <cell r="G83" t="str">
            <v>２－ク液化天然ガス（ＬＮＧ）</v>
          </cell>
          <cell r="H83" t="str">
            <v>㎏</v>
          </cell>
          <cell r="I83">
            <v>9.1999999999999998E-3</v>
          </cell>
        </row>
        <row r="84">
          <cell r="B84" t="str">
            <v>２－ク</v>
          </cell>
          <cell r="C84" t="e">
            <v>#N/A</v>
          </cell>
          <cell r="D84" t="str">
            <v>２－ク</v>
          </cell>
          <cell r="E84" t="str">
            <v>ガス機関又はガソリン機関(航空機、自動車又は船舶に用いられるものを除く。)における燃料の使用</v>
          </cell>
          <cell r="G84" t="str">
            <v>２－ク都市ガス</v>
          </cell>
          <cell r="H84" t="e">
            <v>#N/A</v>
          </cell>
          <cell r="I84">
            <v>7.7000000000000002E-3</v>
          </cell>
        </row>
        <row r="85">
          <cell r="B85" t="e">
            <v>#N/A</v>
          </cell>
          <cell r="C85" t="e">
            <v>#N/A</v>
          </cell>
          <cell r="D85" t="e">
            <v>#N/A</v>
          </cell>
          <cell r="E85" t="str">
            <v>航空機（ジェット機）の飛行によるジェット燃料油の使用</v>
          </cell>
          <cell r="G85" t="str">
            <v>２－ケ</v>
          </cell>
          <cell r="H85" t="str">
            <v>kl</v>
          </cell>
          <cell r="I85">
            <v>6.9000000000000006E-2</v>
          </cell>
        </row>
        <row r="86">
          <cell r="B86" t="e">
            <v>#N/A</v>
          </cell>
          <cell r="C86" t="e">
            <v>#N/A</v>
          </cell>
          <cell r="D86" t="e">
            <v>#N/A</v>
          </cell>
          <cell r="E86" t="str">
            <v>自動車の走行</v>
          </cell>
          <cell r="G86" t="str">
            <v>２－コガソリン・液化石油ガス（ＬＰＧ）／乗用車</v>
          </cell>
          <cell r="H86" t="str">
            <v>㎞</v>
          </cell>
          <cell r="I86">
            <v>1.2E-5</v>
          </cell>
        </row>
        <row r="87">
          <cell r="B87" t="e">
            <v>#N/A</v>
          </cell>
          <cell r="C87" t="e">
            <v>#N/A</v>
          </cell>
          <cell r="D87" t="e">
            <v>#N/A</v>
          </cell>
          <cell r="E87" t="str">
            <v>自動車の走行</v>
          </cell>
          <cell r="G87" t="str">
            <v>２－コガソリン／バス</v>
          </cell>
          <cell r="H87" t="str">
            <v>㎞</v>
          </cell>
          <cell r="I87">
            <v>3.4999999999999997E-5</v>
          </cell>
        </row>
        <row r="88">
          <cell r="B88" t="e">
            <v>#N/A</v>
          </cell>
          <cell r="C88" t="e">
            <v>#N/A</v>
          </cell>
          <cell r="D88" t="e">
            <v>#N/A</v>
          </cell>
          <cell r="E88" t="str">
            <v>自動車の走行</v>
          </cell>
          <cell r="G88" t="str">
            <v>２－コガソリン／軽自動車</v>
          </cell>
          <cell r="H88" t="str">
            <v>㎞</v>
          </cell>
          <cell r="I88">
            <v>1.1E-5</v>
          </cell>
        </row>
        <row r="89">
          <cell r="B89" t="e">
            <v>#N/A</v>
          </cell>
          <cell r="C89" t="e">
            <v>#N/A</v>
          </cell>
          <cell r="D89" t="e">
            <v>#N/A</v>
          </cell>
          <cell r="E89" t="str">
            <v>自動車の走行</v>
          </cell>
          <cell r="G89" t="str">
            <v>２－コガソリン／普通貨物車</v>
          </cell>
          <cell r="H89" t="str">
            <v>㎞</v>
          </cell>
          <cell r="I89">
            <v>3.4999999999999997E-5</v>
          </cell>
        </row>
        <row r="90">
          <cell r="B90" t="e">
            <v>#N/A</v>
          </cell>
          <cell r="C90" t="e">
            <v>#N/A</v>
          </cell>
          <cell r="D90" t="e">
            <v>#N/A</v>
          </cell>
          <cell r="E90" t="str">
            <v>自動車の走行</v>
          </cell>
          <cell r="G90" t="str">
            <v>２－コガソリン／小型貨物車</v>
          </cell>
          <cell r="H90" t="str">
            <v>㎞</v>
          </cell>
          <cell r="I90">
            <v>3.4999999999999997E-5</v>
          </cell>
        </row>
        <row r="91">
          <cell r="B91" t="e">
            <v>#N/A</v>
          </cell>
          <cell r="C91" t="e">
            <v>#N/A</v>
          </cell>
          <cell r="D91" t="e">
            <v>#N/A</v>
          </cell>
          <cell r="E91" t="str">
            <v>自動車の走行</v>
          </cell>
          <cell r="G91" t="str">
            <v>２－コガソリン／軽貨物車</v>
          </cell>
          <cell r="H91" t="str">
            <v>㎞</v>
          </cell>
          <cell r="I91">
            <v>1.2999999999999999E-5</v>
          </cell>
        </row>
        <row r="92">
          <cell r="B92" t="e">
            <v>#N/A</v>
          </cell>
          <cell r="C92" t="e">
            <v>#N/A</v>
          </cell>
          <cell r="D92" t="e">
            <v>#N/A</v>
          </cell>
          <cell r="E92" t="str">
            <v>自動車の走行</v>
          </cell>
          <cell r="G92" t="str">
            <v>２－コガソリン／特種用途車</v>
          </cell>
          <cell r="H92" t="str">
            <v>㎞</v>
          </cell>
          <cell r="I92">
            <v>3.4999999999999997E-5</v>
          </cell>
        </row>
        <row r="93">
          <cell r="B93" t="e">
            <v>#N/A</v>
          </cell>
          <cell r="C93" t="e">
            <v>#N/A</v>
          </cell>
          <cell r="D93" t="e">
            <v>#N/A</v>
          </cell>
          <cell r="E93" t="str">
            <v>自動車の走行</v>
          </cell>
          <cell r="G93" t="str">
            <v>２－コディーゼル／乗用車</v>
          </cell>
          <cell r="H93" t="str">
            <v>㎞</v>
          </cell>
          <cell r="I93">
            <v>2.0999999999999998E-6</v>
          </cell>
        </row>
        <row r="94">
          <cell r="B94" t="e">
            <v>#N/A</v>
          </cell>
          <cell r="C94" t="e">
            <v>#N/A</v>
          </cell>
          <cell r="D94" t="e">
            <v>#N/A</v>
          </cell>
          <cell r="E94" t="str">
            <v>自動車の走行</v>
          </cell>
          <cell r="G94" t="str">
            <v>２－コディーゼル／バス</v>
          </cell>
          <cell r="H94" t="str">
            <v>㎞</v>
          </cell>
          <cell r="I94">
            <v>1.2E-5</v>
          </cell>
        </row>
        <row r="95">
          <cell r="B95" t="e">
            <v>#N/A</v>
          </cell>
          <cell r="C95" t="e">
            <v>#N/A</v>
          </cell>
          <cell r="D95" t="e">
            <v>#N/A</v>
          </cell>
          <cell r="E95" t="str">
            <v>自動車の走行</v>
          </cell>
          <cell r="G95" t="str">
            <v>２－コディーゼル／普通貨物車</v>
          </cell>
          <cell r="H95" t="str">
            <v>㎞</v>
          </cell>
          <cell r="I95">
            <v>1.4E-5</v>
          </cell>
        </row>
        <row r="96">
          <cell r="B96" t="e">
            <v>#N/A</v>
          </cell>
          <cell r="C96" t="e">
            <v>#N/A</v>
          </cell>
          <cell r="D96" t="e">
            <v>#N/A</v>
          </cell>
          <cell r="E96" t="str">
            <v>自動車の走行</v>
          </cell>
          <cell r="G96" t="str">
            <v>２－コディーゼル／小型貨物車</v>
          </cell>
          <cell r="H96" t="str">
            <v>㎞</v>
          </cell>
          <cell r="I96">
            <v>8.4999999999999999E-6</v>
          </cell>
        </row>
        <row r="97">
          <cell r="B97" t="e">
            <v>#N/A</v>
          </cell>
          <cell r="C97" t="e">
            <v>#N/A</v>
          </cell>
          <cell r="D97" t="e">
            <v>#N/A</v>
          </cell>
          <cell r="E97" t="str">
            <v>自動車の走行</v>
          </cell>
          <cell r="G97" t="str">
            <v>２－コディーゼル／特種用途車</v>
          </cell>
          <cell r="H97" t="str">
            <v>㎞</v>
          </cell>
          <cell r="I97">
            <v>1.1E-5</v>
          </cell>
        </row>
        <row r="98">
          <cell r="B98" t="e">
            <v>#N/A</v>
          </cell>
          <cell r="C98" t="e">
            <v>#N/A</v>
          </cell>
          <cell r="D98" t="e">
            <v>#N/A</v>
          </cell>
          <cell r="E98" t="str">
            <v>鉄道車両（ディーゼル機関車）の運行による軽油の使用</v>
          </cell>
          <cell r="G98" t="str">
            <v>２－サ</v>
          </cell>
          <cell r="H98" t="e">
            <v>#N/A</v>
          </cell>
          <cell r="I98">
            <v>0.15</v>
          </cell>
        </row>
        <row r="99">
          <cell r="B99" t="e">
            <v>#N/A</v>
          </cell>
          <cell r="C99" t="e">
            <v>#N/A</v>
          </cell>
          <cell r="D99" t="e">
            <v>#N/A</v>
          </cell>
          <cell r="E99" t="str">
            <v>船舶の航行による燃料の使用</v>
          </cell>
          <cell r="G99" t="str">
            <v>２－シ軽油</v>
          </cell>
          <cell r="H99" t="str">
            <v>kl</v>
          </cell>
          <cell r="I99">
            <v>0.26</v>
          </cell>
        </row>
        <row r="100">
          <cell r="B100" t="e">
            <v>#N/A</v>
          </cell>
          <cell r="C100" t="e">
            <v>#N/A</v>
          </cell>
          <cell r="D100" t="e">
            <v>#N/A</v>
          </cell>
          <cell r="E100" t="str">
            <v>船舶の航行による燃料の使用</v>
          </cell>
          <cell r="G100" t="str">
            <v>２－シＡ重油</v>
          </cell>
          <cell r="H100" t="str">
            <v>kl</v>
          </cell>
          <cell r="I100">
            <v>0.26</v>
          </cell>
        </row>
        <row r="101">
          <cell r="B101" t="e">
            <v>#N/A</v>
          </cell>
          <cell r="C101" t="e">
            <v>#N/A</v>
          </cell>
          <cell r="D101" t="e">
            <v>#N/A</v>
          </cell>
          <cell r="E101" t="str">
            <v>船舶の航行による燃料の使用</v>
          </cell>
          <cell r="G101" t="str">
            <v>２－シＢ重油</v>
          </cell>
          <cell r="H101" t="str">
            <v>kl</v>
          </cell>
          <cell r="I101">
            <v>0.27</v>
          </cell>
        </row>
        <row r="102">
          <cell r="B102" t="e">
            <v>#N/A</v>
          </cell>
          <cell r="C102" t="e">
            <v>#N/A</v>
          </cell>
          <cell r="D102" t="e">
            <v>#N/A</v>
          </cell>
          <cell r="E102" t="str">
            <v>船舶の航行による燃料の使用</v>
          </cell>
          <cell r="G102" t="str">
            <v>２－シＣ重油</v>
          </cell>
          <cell r="H102" t="str">
            <v>kl</v>
          </cell>
          <cell r="I102">
            <v>0.27</v>
          </cell>
        </row>
        <row r="103">
          <cell r="B103" t="e">
            <v>#N/A</v>
          </cell>
          <cell r="C103" t="e">
            <v>#N/A</v>
          </cell>
          <cell r="D103" t="e">
            <v>#N/A</v>
          </cell>
          <cell r="E103" t="str">
            <v>原油の輸送</v>
          </cell>
          <cell r="G103" t="str">
            <v>２－ス</v>
          </cell>
          <cell r="H103" t="e">
            <v>#N/A</v>
          </cell>
          <cell r="I103">
            <v>750</v>
          </cell>
        </row>
        <row r="104">
          <cell r="B104" t="str">
            <v>２－セ</v>
          </cell>
          <cell r="C104" t="str">
            <v>メタン(CH4)</v>
          </cell>
          <cell r="D104" t="str">
            <v>２－セ</v>
          </cell>
          <cell r="E104" t="str">
            <v>都市ガスの生産における原料(液化天然ガス及び天然ガス(液化天然ガスを除く。))の使用</v>
          </cell>
          <cell r="G104" t="str">
            <v>２－セ</v>
          </cell>
          <cell r="H104" t="e">
            <v>#N/A</v>
          </cell>
          <cell r="I104">
            <v>910</v>
          </cell>
        </row>
        <row r="105">
          <cell r="B105" t="e">
            <v>#N/A</v>
          </cell>
          <cell r="C105" t="e">
            <v>#N/A</v>
          </cell>
          <cell r="D105" t="e">
            <v>#N/A</v>
          </cell>
          <cell r="E105" t="str">
            <v>化学製品（カーボンブラック、コークス、エチレン、１，２－ジクロロエタン、スチレン及びメタノール）の製造</v>
          </cell>
          <cell r="G105" t="str">
            <v>２－ソカーボンブラック</v>
          </cell>
          <cell r="H105" t="str">
            <v>ｔ</v>
          </cell>
          <cell r="I105">
            <v>0.35</v>
          </cell>
        </row>
        <row r="106">
          <cell r="B106" t="e">
            <v>#N/A</v>
          </cell>
          <cell r="C106" t="e">
            <v>#N/A</v>
          </cell>
          <cell r="D106" t="e">
            <v>#N/A</v>
          </cell>
          <cell r="E106" t="str">
            <v>化学製品（カーボンブラック、コークス、エチレン、１，２－ジクロロエタン、スチレン及びメタノール）の製造</v>
          </cell>
          <cell r="G106" t="str">
            <v>２－ソコークス</v>
          </cell>
          <cell r="H106" t="str">
            <v>ｔ</v>
          </cell>
          <cell r="I106">
            <v>0.09</v>
          </cell>
        </row>
        <row r="107">
          <cell r="B107" t="e">
            <v>#N/A</v>
          </cell>
          <cell r="C107" t="e">
            <v>#N/A</v>
          </cell>
          <cell r="D107" t="e">
            <v>#N/A</v>
          </cell>
          <cell r="E107" t="str">
            <v>化学製品（カーボンブラック、コークス、エチレン、１，２－ジクロロエタン、スチレン及びメタノール）の製造</v>
          </cell>
          <cell r="G107" t="str">
            <v>２－ソエチレン</v>
          </cell>
          <cell r="H107" t="str">
            <v>ｔ</v>
          </cell>
          <cell r="I107">
            <v>1.4999999999999999E-2</v>
          </cell>
        </row>
        <row r="108">
          <cell r="B108" t="e">
            <v>#N/A</v>
          </cell>
          <cell r="C108" t="e">
            <v>#N/A</v>
          </cell>
          <cell r="D108" t="e">
            <v>#N/A</v>
          </cell>
          <cell r="E108" t="str">
            <v>化学製品（カーボンブラック、コークス、エチレン、１，２－ジクロロエタン、スチレン及びメタノール）の製造</v>
          </cell>
          <cell r="G108" t="str">
            <v>２－ソ１，２－ジクロロエタン</v>
          </cell>
          <cell r="H108" t="str">
            <v>ｔ</v>
          </cell>
          <cell r="I108">
            <v>5.0000000000000001E-3</v>
          </cell>
        </row>
        <row r="109">
          <cell r="B109" t="e">
            <v>#N/A</v>
          </cell>
          <cell r="C109" t="e">
            <v>#N/A</v>
          </cell>
          <cell r="D109" t="e">
            <v>#N/A</v>
          </cell>
          <cell r="E109" t="str">
            <v>化学製品（カーボンブラック、コークス、エチレン、１，２－ジクロロエタン、スチレン及びメタノール）の製造</v>
          </cell>
          <cell r="G109" t="str">
            <v>２－ソスチレン</v>
          </cell>
          <cell r="H109" t="str">
            <v>ｔ</v>
          </cell>
          <cell r="I109">
            <v>3.1E-2</v>
          </cell>
        </row>
        <row r="110">
          <cell r="B110" t="e">
            <v>#N/A</v>
          </cell>
          <cell r="C110" t="e">
            <v>#N/A</v>
          </cell>
          <cell r="D110" t="e">
            <v>#N/A</v>
          </cell>
          <cell r="E110" t="str">
            <v>化学製品（カーボンブラック、コークス、エチレン、１，２－ジクロロエタン、スチレン及びメタノール）の製造</v>
          </cell>
          <cell r="G110" t="str">
            <v>２－ソメタノール</v>
          </cell>
          <cell r="H110" t="str">
            <v>ｔ</v>
          </cell>
          <cell r="I110">
            <v>2</v>
          </cell>
        </row>
        <row r="111">
          <cell r="B111" t="e">
            <v>#N/A</v>
          </cell>
          <cell r="C111" t="e">
            <v>#N/A</v>
          </cell>
          <cell r="D111" t="e">
            <v>#N/A</v>
          </cell>
          <cell r="E111" t="str">
            <v>終末処理場における下水の処理</v>
          </cell>
          <cell r="G111" t="str">
            <v>２－タ</v>
          </cell>
          <cell r="H111" t="e">
            <v>#N/A</v>
          </cell>
          <cell r="I111">
            <v>8.8000000000000003E-4</v>
          </cell>
        </row>
        <row r="112">
          <cell r="B112" t="e">
            <v>#N/A</v>
          </cell>
          <cell r="C112" t="e">
            <v>#N/A</v>
          </cell>
          <cell r="D112" t="e">
            <v>#N/A</v>
          </cell>
          <cell r="E112" t="str">
            <v>一般廃棄物の焼却</v>
          </cell>
          <cell r="G112" t="str">
            <v>２－チ連続燃焼式焼却施設</v>
          </cell>
          <cell r="H112" t="str">
            <v>ｔ</v>
          </cell>
          <cell r="I112">
            <v>4.3000000000000002E-5</v>
          </cell>
        </row>
        <row r="113">
          <cell r="B113" t="str">
            <v>２－チ</v>
          </cell>
          <cell r="C113" t="str">
            <v>メタン(CH4)</v>
          </cell>
          <cell r="D113" t="str">
            <v>２－チ</v>
          </cell>
          <cell r="E113" t="str">
            <v>一般廃棄物の焼却</v>
          </cell>
          <cell r="G113" t="str">
            <v>２－チ准連続燃焼式焼却施設</v>
          </cell>
          <cell r="H113" t="str">
            <v>ｔ</v>
          </cell>
          <cell r="I113">
            <v>8.9999999999999993E-3</v>
          </cell>
        </row>
        <row r="114">
          <cell r="B114" t="str">
            <v>２－チ</v>
          </cell>
          <cell r="C114" t="str">
            <v>メタン(CH4)</v>
          </cell>
          <cell r="D114" t="str">
            <v>２－チ</v>
          </cell>
          <cell r="E114" t="str">
            <v>一般廃棄物の焼却</v>
          </cell>
          <cell r="G114" t="str">
            <v>２－チバッチ燃焼式焼却施設</v>
          </cell>
          <cell r="H114" t="str">
            <v>ｔ</v>
          </cell>
          <cell r="I114">
            <v>0.11</v>
          </cell>
        </row>
        <row r="115">
          <cell r="B115" t="str">
            <v>２－ツ</v>
          </cell>
          <cell r="C115" t="str">
            <v>メタン(CH4)</v>
          </cell>
          <cell r="D115" t="str">
            <v>２－ツ</v>
          </cell>
          <cell r="E115" t="str">
            <v>産業廃棄物の焼却</v>
          </cell>
          <cell r="G115" t="str">
            <v>２－ツ廃油</v>
          </cell>
          <cell r="H115" t="str">
            <v>ｔ</v>
          </cell>
          <cell r="I115">
            <v>5.5999999999999995E-4</v>
          </cell>
        </row>
        <row r="116">
          <cell r="B116" t="e">
            <v>#N/A</v>
          </cell>
          <cell r="C116" t="e">
            <v>#N/A</v>
          </cell>
          <cell r="D116" t="e">
            <v>#N/A</v>
          </cell>
          <cell r="E116" t="str">
            <v>産業廃棄物の焼却</v>
          </cell>
          <cell r="G116" t="str">
            <v>２－ツ汚泥</v>
          </cell>
          <cell r="H116" t="str">
            <v>ｔ</v>
          </cell>
          <cell r="I116">
            <v>9.7000000000000003E-3</v>
          </cell>
        </row>
        <row r="117">
          <cell r="B117" t="e">
            <v>#N/A</v>
          </cell>
          <cell r="C117" t="e">
            <v>#N/A</v>
          </cell>
          <cell r="D117" t="e">
            <v>#N/A</v>
          </cell>
          <cell r="E117" t="str">
            <v>ボイラーにおける燃料の使用</v>
          </cell>
          <cell r="G117" t="str">
            <v>３－ア一般炭</v>
          </cell>
          <cell r="H117" t="str">
            <v>㎏</v>
          </cell>
          <cell r="I117">
            <v>1.2E-4</v>
          </cell>
        </row>
        <row r="118">
          <cell r="B118" t="e">
            <v>#N/A</v>
          </cell>
          <cell r="C118" t="e">
            <v>#N/A</v>
          </cell>
          <cell r="D118" t="e">
            <v>#N/A</v>
          </cell>
          <cell r="E118" t="str">
            <v>ボイラーにおける燃料の使用</v>
          </cell>
          <cell r="G118" t="str">
            <v>３－アコークス</v>
          </cell>
          <cell r="H118" t="str">
            <v>㎏</v>
          </cell>
          <cell r="I118">
            <v>1.2999999999999999E-4</v>
          </cell>
        </row>
        <row r="119">
          <cell r="B119" t="e">
            <v>#N/A</v>
          </cell>
          <cell r="C119" t="e">
            <v>#N/A</v>
          </cell>
          <cell r="D119" t="e">
            <v>#N/A</v>
          </cell>
          <cell r="E119" t="str">
            <v>ボイラーにおける燃料の使用</v>
          </cell>
          <cell r="G119" t="str">
            <v>３－ア木材</v>
          </cell>
          <cell r="H119" t="str">
            <v>㎏</v>
          </cell>
          <cell r="I119">
            <v>6.3E-5</v>
          </cell>
        </row>
        <row r="120">
          <cell r="B120" t="e">
            <v>#N/A</v>
          </cell>
          <cell r="C120" t="e">
            <v>#N/A</v>
          </cell>
          <cell r="D120" t="e">
            <v>#N/A</v>
          </cell>
          <cell r="E120" t="str">
            <v>ボイラーにおける燃料の使用</v>
          </cell>
          <cell r="G120" t="str">
            <v>３－アＢ重油</v>
          </cell>
          <cell r="H120" t="e">
            <v>#N/A</v>
          </cell>
          <cell r="I120">
            <v>5.5000000000000003E-7</v>
          </cell>
        </row>
        <row r="121">
          <cell r="B121" t="e">
            <v>#N/A</v>
          </cell>
          <cell r="C121" t="e">
            <v>#N/A</v>
          </cell>
          <cell r="D121" t="e">
            <v>#N/A</v>
          </cell>
          <cell r="E121" t="str">
            <v>ボイラーにおける燃料の使用</v>
          </cell>
          <cell r="G121" t="str">
            <v>３－アＣ重油</v>
          </cell>
          <cell r="H121" t="e">
            <v>#N/A</v>
          </cell>
          <cell r="I121">
            <v>5.6000000000000004E-7</v>
          </cell>
        </row>
        <row r="122">
          <cell r="B122" t="e">
            <v>#N/A</v>
          </cell>
          <cell r="C122" t="e">
            <v>#N/A</v>
          </cell>
          <cell r="D122" t="e">
            <v>#N/A</v>
          </cell>
          <cell r="E122" t="str">
            <v>金属(鉄、銅、鉛及び亜鉛を除く。)の精製又は鋳造の用にする溶解炉における燃料の使用_x0001_</v>
          </cell>
          <cell r="G122" t="str">
            <v>３－イ一般炭</v>
          </cell>
          <cell r="H122" t="str">
            <v>㎏</v>
          </cell>
          <cell r="I122">
            <v>1.5999999999999999E-5</v>
          </cell>
        </row>
        <row r="123">
          <cell r="B123" t="e">
            <v>#N/A</v>
          </cell>
          <cell r="C123" t="e">
            <v>#N/A</v>
          </cell>
          <cell r="D123" t="e">
            <v>#N/A</v>
          </cell>
          <cell r="E123" t="str">
            <v>金属(鉄、銅、鉛及び亜鉛を除く。)の精製又は鋳造の用に供する溶解炉における燃料の使用</v>
          </cell>
          <cell r="G123" t="str">
            <v>３－イコークス</v>
          </cell>
          <cell r="H123" t="str">
            <v>㎏</v>
          </cell>
          <cell r="I123">
            <v>1.9000000000000001E-5</v>
          </cell>
        </row>
        <row r="124">
          <cell r="B124" t="e">
            <v>#N/A</v>
          </cell>
          <cell r="C124" t="e">
            <v>#N/A</v>
          </cell>
          <cell r="D124" t="e">
            <v>#N/A</v>
          </cell>
          <cell r="E124" t="str">
            <v>金属(鉄、銅、鉛及び亜鉛を除く。)の精製又は鋳造の用に供する溶解炉における燃料の使用</v>
          </cell>
          <cell r="G124" t="str">
            <v>３－イ灯油</v>
          </cell>
          <cell r="H124" t="e">
            <v>#N/A</v>
          </cell>
          <cell r="I124">
            <v>3.4E-5</v>
          </cell>
        </row>
        <row r="125">
          <cell r="B125" t="e">
            <v>#N/A</v>
          </cell>
          <cell r="C125" t="e">
            <v>#N/A</v>
          </cell>
          <cell r="D125" t="e">
            <v>#N/A</v>
          </cell>
          <cell r="E125" t="str">
            <v>金属(鉄、銅、鉛及び亜鉛を除く。)の精製又は鋳造の用に供する溶解炉における燃料の使用</v>
          </cell>
          <cell r="G125" t="str">
            <v>３－イ軽油</v>
          </cell>
          <cell r="H125" t="e">
            <v>#N/A</v>
          </cell>
          <cell r="I125">
            <v>3.6000000000000001E-5</v>
          </cell>
        </row>
        <row r="126">
          <cell r="B126" t="e">
            <v>#N/A</v>
          </cell>
          <cell r="C126" t="e">
            <v>#N/A</v>
          </cell>
          <cell r="D126" t="e">
            <v>#N/A</v>
          </cell>
          <cell r="E126" t="str">
            <v>金属(鉄、銅、鉛及び亜鉛を除く。)の精製又は鋳造の用に供する溶解炉における燃料の使用</v>
          </cell>
          <cell r="G126" t="str">
            <v>３－イＡ重油</v>
          </cell>
          <cell r="H126" t="e">
            <v>#N/A</v>
          </cell>
          <cell r="I126">
            <v>3.6000000000000001E-5</v>
          </cell>
        </row>
        <row r="127">
          <cell r="B127" t="str">
            <v>３－イ</v>
          </cell>
          <cell r="C127" t="e">
            <v>#N/A</v>
          </cell>
          <cell r="D127" t="str">
            <v>３－イ</v>
          </cell>
          <cell r="E127" t="str">
            <v>金属(鉄、銅、鉛及び亜鉛を除く。)の精製又は鋳造の用に供する溶解炉における燃料の使用</v>
          </cell>
          <cell r="G127" t="str">
            <v>３－イＢ重油</v>
          </cell>
          <cell r="H127" t="e">
            <v>#N/A</v>
          </cell>
          <cell r="I127">
            <v>3.6999999999999998E-5</v>
          </cell>
        </row>
        <row r="128">
          <cell r="B128" t="str">
            <v>３－イ</v>
          </cell>
          <cell r="C128" t="e">
            <v>#N/A</v>
          </cell>
          <cell r="D128" t="str">
            <v>３－イ</v>
          </cell>
          <cell r="E128" t="str">
            <v>金属(鉄、銅、鉛及び亜鉛を除く。)の精製又は鋳造の用に供する溶解炉における燃料の使用</v>
          </cell>
          <cell r="G128" t="str">
            <v>３－イＣ重油</v>
          </cell>
          <cell r="H128" t="e">
            <v>#N/A</v>
          </cell>
          <cell r="I128">
            <v>3.8999999999999999E-5</v>
          </cell>
        </row>
        <row r="129">
          <cell r="B129" t="str">
            <v>３－イ</v>
          </cell>
          <cell r="C129" t="e">
            <v>#N/A</v>
          </cell>
          <cell r="D129" t="str">
            <v>３－イ</v>
          </cell>
          <cell r="E129" t="str">
            <v>金属(鉄、銅、鉛及び亜鉛を除く。)の精製又は鋳造の用に供する溶解炉における燃料の使用</v>
          </cell>
          <cell r="G129" t="str">
            <v>３－イ液化石油ガス（ＬＰＧ）</v>
          </cell>
          <cell r="H129" t="str">
            <v>㎏</v>
          </cell>
          <cell r="I129">
            <v>1.9999999999999999E-6</v>
          </cell>
        </row>
        <row r="130">
          <cell r="B130" t="str">
            <v>３－イ</v>
          </cell>
          <cell r="C130" t="e">
            <v>#N/A</v>
          </cell>
          <cell r="D130" t="str">
            <v>３－イ</v>
          </cell>
          <cell r="E130" t="str">
            <v>金属(鉄、銅、鉛及び亜鉛を除く。)の精製又は鋳造の用に供する溶解炉における燃料の使用</v>
          </cell>
          <cell r="G130" t="str">
            <v>３－イ都市ガス</v>
          </cell>
          <cell r="H130" t="e">
            <v>#N/A</v>
          </cell>
          <cell r="I130">
            <v>1.7999999999999999E-6</v>
          </cell>
        </row>
        <row r="131">
          <cell r="B131" t="e">
            <v>#N/A</v>
          </cell>
          <cell r="C131" t="e">
            <v>#N/A</v>
          </cell>
          <cell r="D131" t="e">
            <v>#N/A</v>
          </cell>
          <cell r="E131" t="str">
            <v>セメントの製造の用に供する焼成炉における燃料の使用</v>
          </cell>
          <cell r="G131" t="str">
            <v>３－ウ一般炭</v>
          </cell>
          <cell r="H131" t="str">
            <v>㎏</v>
          </cell>
          <cell r="I131">
            <v>1.5999999999999999E-5</v>
          </cell>
        </row>
        <row r="132">
          <cell r="B132" t="e">
            <v>#N/A</v>
          </cell>
          <cell r="C132" t="e">
            <v>#N/A</v>
          </cell>
          <cell r="D132" t="e">
            <v>#N/A</v>
          </cell>
          <cell r="E132" t="str">
            <v>セメントの製造の用に供する焼成炉における燃料の使用</v>
          </cell>
          <cell r="G132" t="str">
            <v>３－ウコークス</v>
          </cell>
          <cell r="H132" t="str">
            <v>㎏</v>
          </cell>
          <cell r="I132">
            <v>1.9000000000000001E-5</v>
          </cell>
        </row>
        <row r="133">
          <cell r="B133" t="str">
            <v>３－ウ</v>
          </cell>
          <cell r="C133" t="e">
            <v>#N/A</v>
          </cell>
          <cell r="D133" t="str">
            <v>３－ウ</v>
          </cell>
          <cell r="E133" t="str">
            <v>セメントの製造の用に供する焼成炉における燃料の使用</v>
          </cell>
          <cell r="G133" t="str">
            <v>３－ウ灯油</v>
          </cell>
          <cell r="H133" t="str">
            <v>ｌ</v>
          </cell>
          <cell r="I133">
            <v>3.4E-5</v>
          </cell>
        </row>
        <row r="134">
          <cell r="B134" t="str">
            <v>３－ウ</v>
          </cell>
          <cell r="C134" t="e">
            <v>#N/A</v>
          </cell>
          <cell r="D134" t="str">
            <v>３－ウ</v>
          </cell>
          <cell r="E134" t="str">
            <v>セメントの製造の用に供する焼成炉における燃料の使用</v>
          </cell>
          <cell r="G134" t="str">
            <v>３－ウ軽油</v>
          </cell>
          <cell r="H134" t="str">
            <v>ｌ</v>
          </cell>
          <cell r="I134">
            <v>3.6000000000000001E-5</v>
          </cell>
        </row>
        <row r="135">
          <cell r="B135" t="str">
            <v>３－ウ</v>
          </cell>
          <cell r="C135" t="e">
            <v>#N/A</v>
          </cell>
          <cell r="D135" t="str">
            <v>３－ウ</v>
          </cell>
          <cell r="E135" t="str">
            <v>セメントの製造の用に供する焼成炉における燃料の使用</v>
          </cell>
          <cell r="G135" t="str">
            <v>３－ウＡ重油</v>
          </cell>
          <cell r="H135" t="str">
            <v>ｌ</v>
          </cell>
          <cell r="I135">
            <v>3.6000000000000001E-5</v>
          </cell>
        </row>
        <row r="136">
          <cell r="B136" t="str">
            <v>３－ウ</v>
          </cell>
          <cell r="C136" t="e">
            <v>#N/A</v>
          </cell>
          <cell r="D136" t="str">
            <v>３－ウ</v>
          </cell>
          <cell r="E136" t="str">
            <v>セメントの製造の用に供する焼成炉における燃料の使用</v>
          </cell>
          <cell r="G136" t="str">
            <v>３－ウＢ重油</v>
          </cell>
          <cell r="H136" t="str">
            <v>ｌ</v>
          </cell>
          <cell r="I136">
            <v>3.6999999999999998E-5</v>
          </cell>
        </row>
        <row r="137">
          <cell r="B137" t="str">
            <v>３－ウ</v>
          </cell>
          <cell r="C137" t="e">
            <v>#N/A</v>
          </cell>
          <cell r="D137" t="str">
            <v>３－ウ</v>
          </cell>
          <cell r="E137" t="str">
            <v>セメントの製造の用に供する焼成炉における燃料の使用</v>
          </cell>
          <cell r="G137" t="str">
            <v>３－ウＣ重油</v>
          </cell>
          <cell r="H137" t="str">
            <v>ｌ</v>
          </cell>
          <cell r="I137">
            <v>3.8999999999999999E-5</v>
          </cell>
        </row>
        <row r="138">
          <cell r="B138" t="str">
            <v>３－ウ</v>
          </cell>
          <cell r="C138" t="e">
            <v>#N/A</v>
          </cell>
          <cell r="D138" t="str">
            <v>３－ウ</v>
          </cell>
          <cell r="E138" t="str">
            <v>セメントの製造の用に供する焼成炉における燃料の使用</v>
          </cell>
          <cell r="G138" t="str">
            <v>３－ウ液化石油ガス（ＬＰＧ）</v>
          </cell>
          <cell r="H138" t="str">
            <v>㎏</v>
          </cell>
          <cell r="I138">
            <v>1.9999999999999999E-6</v>
          </cell>
        </row>
        <row r="139">
          <cell r="B139" t="str">
            <v>３－ウ</v>
          </cell>
          <cell r="C139" t="e">
            <v>#N/A</v>
          </cell>
          <cell r="D139" t="str">
            <v>３－ウ</v>
          </cell>
          <cell r="E139" t="str">
            <v>セメントの製造の用に供する焼成炉における燃料の使用</v>
          </cell>
          <cell r="G139" t="str">
            <v>３－ウ都市ガス</v>
          </cell>
          <cell r="H139" t="str">
            <v>m3</v>
          </cell>
          <cell r="I139">
            <v>1.7999999999999999E-6</v>
          </cell>
        </row>
        <row r="140">
          <cell r="B140" t="e">
            <v>#N/A</v>
          </cell>
          <cell r="C140" t="e">
            <v>#N/A</v>
          </cell>
          <cell r="D140" t="e">
            <v>#N/A</v>
          </cell>
          <cell r="E140" t="e">
            <v>#N/A</v>
          </cell>
          <cell r="G140" t="str">
            <v>３－エ一般炭</v>
          </cell>
          <cell r="H140" t="str">
            <v>㎏</v>
          </cell>
          <cell r="I140">
            <v>1.5999999999999999E-5</v>
          </cell>
        </row>
        <row r="141">
          <cell r="B141" t="str">
            <v>３－エ</v>
          </cell>
          <cell r="C141" t="e">
            <v>#N/A</v>
          </cell>
          <cell r="D141" t="e">
            <v>#N/A</v>
          </cell>
          <cell r="E141" t="str">
            <v>窯業製品の製造の用に供する焼成炉(３－ウに掲げるセメントの製造の用に供するものを除く。）における燃料の使用</v>
          </cell>
          <cell r="G141" t="str">
            <v>３－エコークス</v>
          </cell>
          <cell r="H141" t="str">
            <v>㎏</v>
          </cell>
          <cell r="I141">
            <v>1.9000000000000001E-5</v>
          </cell>
        </row>
        <row r="142">
          <cell r="B142" t="str">
            <v>３－エ</v>
          </cell>
          <cell r="C142" t="e">
            <v>#N/A</v>
          </cell>
          <cell r="D142" t="str">
            <v>３－エ</v>
          </cell>
          <cell r="E142" t="str">
            <v>窯業製品の製造の用に供する焼成炉(３－ウに掲げるセメントの製造の用に供するものを除く。）における燃料の使用</v>
          </cell>
          <cell r="G142" t="str">
            <v>３－エ灯油</v>
          </cell>
          <cell r="H142" t="str">
            <v>ｌ</v>
          </cell>
          <cell r="I142">
            <v>3.4E-5</v>
          </cell>
        </row>
        <row r="143">
          <cell r="B143" t="str">
            <v>３－エ</v>
          </cell>
          <cell r="C143" t="e">
            <v>#N/A</v>
          </cell>
          <cell r="D143" t="str">
            <v>３－エ</v>
          </cell>
          <cell r="E143" t="str">
            <v>窯業製品の製造の用に供する焼成炉(３－ウに掲げるセメントの製造の用に供するものを除く。）における燃料の使用</v>
          </cell>
          <cell r="G143" t="str">
            <v>３－エ軽油</v>
          </cell>
          <cell r="H143" t="str">
            <v>ｌ</v>
          </cell>
          <cell r="I143">
            <v>3.6000000000000001E-5</v>
          </cell>
        </row>
        <row r="144">
          <cell r="B144" t="str">
            <v>３－エ</v>
          </cell>
          <cell r="C144" t="e">
            <v>#N/A</v>
          </cell>
          <cell r="D144" t="str">
            <v>３－エ</v>
          </cell>
          <cell r="E144" t="str">
            <v>窯業製品の製造の用に供する焼成炉(３－ウに掲げるセメントの製造の用に供するものを除く。）における燃料の使用</v>
          </cell>
          <cell r="G144" t="str">
            <v>３－エＡ重油</v>
          </cell>
          <cell r="H144" t="str">
            <v>ｌ</v>
          </cell>
          <cell r="I144">
            <v>3.6000000000000001E-5</v>
          </cell>
        </row>
        <row r="145">
          <cell r="B145" t="str">
            <v>３－エ</v>
          </cell>
          <cell r="C145" t="e">
            <v>#N/A</v>
          </cell>
          <cell r="D145" t="str">
            <v>３－エ</v>
          </cell>
          <cell r="E145" t="str">
            <v>窯業製品の製造の用に供する焼成炉(３－ウに掲げるセメントの製造の用に供するものを除く。）における燃料の使用</v>
          </cell>
          <cell r="G145" t="str">
            <v>３－エＢ重油</v>
          </cell>
          <cell r="H145" t="str">
            <v>ｌ</v>
          </cell>
          <cell r="I145">
            <v>3.6999999999999998E-5</v>
          </cell>
        </row>
        <row r="146">
          <cell r="B146" t="str">
            <v>３－エ</v>
          </cell>
          <cell r="C146" t="e">
            <v>#N/A</v>
          </cell>
          <cell r="D146" t="str">
            <v>３－エ</v>
          </cell>
          <cell r="E146" t="str">
            <v>窯業製品の製造の用に供する焼成炉(３－ウに掲げるセメントの製造の用に供するものを除く。）における燃料の使用</v>
          </cell>
          <cell r="G146" t="str">
            <v>３－エＣ重油</v>
          </cell>
          <cell r="H146" t="str">
            <v>ｌ</v>
          </cell>
          <cell r="I146">
            <v>3.8999999999999999E-5</v>
          </cell>
        </row>
        <row r="147">
          <cell r="B147" t="str">
            <v>３－エ</v>
          </cell>
          <cell r="C147" t="e">
            <v>#N/A</v>
          </cell>
          <cell r="D147" t="str">
            <v>３－エ</v>
          </cell>
          <cell r="E147" t="str">
            <v>窯業製品の製造の用に供する焼成炉(３－ウに掲げるセメントの製造の用に供するものを除く。）における燃料の使用</v>
          </cell>
          <cell r="G147" t="str">
            <v>３－エ液化石油ガス（ＬＰＧ）</v>
          </cell>
          <cell r="H147" t="str">
            <v>㎏</v>
          </cell>
          <cell r="I147">
            <v>1.9999999999999999E-6</v>
          </cell>
        </row>
        <row r="148">
          <cell r="B148" t="str">
            <v>３－エ</v>
          </cell>
          <cell r="C148" t="e">
            <v>#N/A</v>
          </cell>
          <cell r="D148" t="str">
            <v>３－エ</v>
          </cell>
          <cell r="E148" t="str">
            <v>窯業製品の製造の用に供する焼成炉(３－ウに掲げるセメントの製造の用に供するものを除く。）における燃料の使用</v>
          </cell>
          <cell r="G148" t="str">
            <v>３－エ都市ガス</v>
          </cell>
          <cell r="H148" t="str">
            <v>m3</v>
          </cell>
          <cell r="I148">
            <v>1.7999999999999999E-6</v>
          </cell>
        </row>
        <row r="149">
          <cell r="B149" t="str">
            <v>３－オ</v>
          </cell>
          <cell r="C149" t="e">
            <v>#N/A</v>
          </cell>
          <cell r="D149" t="str">
            <v>３－オ</v>
          </cell>
          <cell r="E149" t="str">
            <v>窯業製品の製造の用に供する溶融炉における燃料の使用</v>
          </cell>
          <cell r="G149" t="str">
            <v>３－オ一般炭</v>
          </cell>
          <cell r="H149" t="str">
            <v>㎏</v>
          </cell>
          <cell r="I149">
            <v>1.5999999999999999E-5</v>
          </cell>
        </row>
        <row r="150">
          <cell r="B150" t="str">
            <v>３－オ</v>
          </cell>
          <cell r="C150" t="e">
            <v>#N/A</v>
          </cell>
          <cell r="D150" t="str">
            <v>３－オ</v>
          </cell>
          <cell r="E150" t="str">
            <v>窯業製品の製造の用に供する溶融炉における燃料の使用</v>
          </cell>
          <cell r="G150" t="str">
            <v>３－オコークス</v>
          </cell>
          <cell r="H150" t="str">
            <v>㎏</v>
          </cell>
          <cell r="I150">
            <v>1.9000000000000001E-5</v>
          </cell>
        </row>
        <row r="151">
          <cell r="B151" t="str">
            <v>３－オ</v>
          </cell>
          <cell r="C151" t="e">
            <v>#N/A</v>
          </cell>
          <cell r="D151" t="str">
            <v>３－オ</v>
          </cell>
          <cell r="E151" t="str">
            <v>窯業製品の製造の用に供する溶融炉における燃料の使用</v>
          </cell>
          <cell r="G151" t="str">
            <v>３－オ灯油</v>
          </cell>
          <cell r="H151" t="str">
            <v>ｌ</v>
          </cell>
          <cell r="I151">
            <v>3.4E-5</v>
          </cell>
        </row>
        <row r="152">
          <cell r="B152" t="str">
            <v>３－オ</v>
          </cell>
          <cell r="C152" t="e">
            <v>#N/A</v>
          </cell>
          <cell r="D152" t="str">
            <v>３－オ</v>
          </cell>
          <cell r="E152" t="str">
            <v>窯業製品の製造の用に供する溶融炉における燃料の使用</v>
          </cell>
          <cell r="G152" t="str">
            <v>３－オ軽油</v>
          </cell>
          <cell r="H152" t="str">
            <v>ｌ</v>
          </cell>
          <cell r="I152">
            <v>3.6000000000000001E-5</v>
          </cell>
        </row>
        <row r="153">
          <cell r="B153" t="str">
            <v>３－オ</v>
          </cell>
          <cell r="C153" t="e">
            <v>#N/A</v>
          </cell>
          <cell r="D153" t="str">
            <v>３－オ</v>
          </cell>
          <cell r="E153" t="str">
            <v>窯業製品の製造の用に供する溶融炉における燃料の使用</v>
          </cell>
          <cell r="G153" t="str">
            <v>３－オＡ重油</v>
          </cell>
          <cell r="H153" t="str">
            <v>ｌ</v>
          </cell>
          <cell r="I153">
            <v>3.6000000000000001E-5</v>
          </cell>
        </row>
        <row r="154">
          <cell r="B154" t="str">
            <v>３－オ</v>
          </cell>
          <cell r="C154" t="e">
            <v>#N/A</v>
          </cell>
          <cell r="D154" t="str">
            <v>３－オ</v>
          </cell>
          <cell r="E154" t="str">
            <v>窯業製品の製造の用に供する溶融炉における燃料の使用</v>
          </cell>
          <cell r="G154" t="str">
            <v>３－オＢ重油</v>
          </cell>
          <cell r="H154" t="str">
            <v>ｌ</v>
          </cell>
          <cell r="I154">
            <v>3.6999999999999998E-5</v>
          </cell>
        </row>
        <row r="155">
          <cell r="B155" t="str">
            <v>３－オ</v>
          </cell>
          <cell r="C155" t="e">
            <v>#N/A</v>
          </cell>
          <cell r="D155" t="str">
            <v>３－オ</v>
          </cell>
          <cell r="E155" t="str">
            <v>窯業製品の製造の用に供する溶融炉における燃料の使用</v>
          </cell>
          <cell r="G155" t="str">
            <v>３－オＣ重油</v>
          </cell>
          <cell r="H155" t="str">
            <v>ｌ</v>
          </cell>
          <cell r="I155">
            <v>3.8999999999999999E-5</v>
          </cell>
        </row>
        <row r="156">
          <cell r="B156" t="str">
            <v>３－オ</v>
          </cell>
          <cell r="C156" t="e">
            <v>#N/A</v>
          </cell>
          <cell r="D156" t="str">
            <v>３－オ</v>
          </cell>
          <cell r="E156" t="str">
            <v>窯業製品の製造の用に供する溶融炉における燃料の使用</v>
          </cell>
          <cell r="G156" t="str">
            <v>３－オ液化石油ガス（ＬＰＧ）</v>
          </cell>
          <cell r="H156" t="str">
            <v>㎏</v>
          </cell>
          <cell r="I156">
            <v>1.9999999999999999E-6</v>
          </cell>
        </row>
        <row r="157">
          <cell r="B157" t="str">
            <v>３－オ</v>
          </cell>
          <cell r="C157" t="e">
            <v>#N/A</v>
          </cell>
          <cell r="D157" t="str">
            <v>３－オ</v>
          </cell>
          <cell r="E157" t="str">
            <v>窯業製品の製造の用に供する溶融炉における燃料の使用</v>
          </cell>
          <cell r="G157" t="str">
            <v>３－オ都市ガス</v>
          </cell>
          <cell r="H157" t="str">
            <v>m3</v>
          </cell>
          <cell r="I157">
            <v>1.7999999999999999E-6</v>
          </cell>
        </row>
        <row r="158">
          <cell r="B158" t="str">
            <v>３－カ</v>
          </cell>
          <cell r="C158" t="e">
            <v>#N/A</v>
          </cell>
          <cell r="D158" t="str">
            <v>３－カ</v>
          </cell>
          <cell r="E158" t="e">
            <v>#N/A</v>
          </cell>
          <cell r="G158" t="str">
            <v>３－カ一般炭</v>
          </cell>
          <cell r="H158" t="str">
            <v>㎏</v>
          </cell>
          <cell r="I158">
            <v>1.5999999999999999E-5</v>
          </cell>
        </row>
        <row r="159">
          <cell r="B159" t="str">
            <v>３－カ</v>
          </cell>
          <cell r="C159" t="e">
            <v>#N/A</v>
          </cell>
          <cell r="D159" t="str">
            <v>３－カ</v>
          </cell>
          <cell r="E159" t="str">
            <v>セメント若しくはレンガの原料、骨材又は鋳型の乾燥の用に供する乾燥炉における燃料の使用</v>
          </cell>
          <cell r="G159" t="str">
            <v>３－カコークス</v>
          </cell>
          <cell r="H159" t="str">
            <v>㎏</v>
          </cell>
          <cell r="I159">
            <v>1.9000000000000001E-5</v>
          </cell>
        </row>
        <row r="160">
          <cell r="B160" t="str">
            <v>３－カ</v>
          </cell>
          <cell r="C160" t="e">
            <v>#N/A</v>
          </cell>
          <cell r="D160" t="str">
            <v>３－カ</v>
          </cell>
          <cell r="E160" t="str">
            <v>セメント若しくはレンガの原料、骨材又は鋳型の乾燥の用に供する乾燥炉における燃料の使用</v>
          </cell>
          <cell r="G160" t="str">
            <v>３－カ灯油</v>
          </cell>
          <cell r="H160" t="str">
            <v>ｌ</v>
          </cell>
          <cell r="I160">
            <v>3.4E-5</v>
          </cell>
        </row>
        <row r="161">
          <cell r="B161" t="str">
            <v>３－カ</v>
          </cell>
          <cell r="C161" t="e">
            <v>#N/A</v>
          </cell>
          <cell r="D161" t="str">
            <v>３－カ</v>
          </cell>
          <cell r="E161" t="str">
            <v>セメント若しくはレンガの原料、骨材又は鋳型の乾燥の用に供する乾燥炉における燃料の使用</v>
          </cell>
          <cell r="G161" t="str">
            <v>３－カ軽油</v>
          </cell>
          <cell r="H161" t="str">
            <v>ｌ</v>
          </cell>
          <cell r="I161">
            <v>3.6000000000000001E-5</v>
          </cell>
        </row>
        <row r="162">
          <cell r="B162" t="str">
            <v>３－カ</v>
          </cell>
          <cell r="C162" t="e">
            <v>#N/A</v>
          </cell>
          <cell r="D162" t="str">
            <v>３－カ</v>
          </cell>
          <cell r="E162" t="str">
            <v>セメント若しくはレンガの原料、骨材又は鋳型の乾燥の用に供する乾燥炉における燃料の使用</v>
          </cell>
          <cell r="G162" t="str">
            <v>３－カＡ重油</v>
          </cell>
          <cell r="H162" t="str">
            <v>ｌ</v>
          </cell>
          <cell r="I162">
            <v>3.6000000000000001E-5</v>
          </cell>
        </row>
        <row r="163">
          <cell r="B163" t="str">
            <v>３－カ</v>
          </cell>
          <cell r="C163" t="e">
            <v>#N/A</v>
          </cell>
          <cell r="D163" t="str">
            <v>３－カ</v>
          </cell>
          <cell r="E163" t="str">
            <v>セメント若しくはレンガの原料、骨材又は鋳型の乾燥の用に供する乾燥炉における燃料の使用</v>
          </cell>
          <cell r="G163" t="str">
            <v>３－カＢ重油</v>
          </cell>
          <cell r="H163" t="str">
            <v>ｌ</v>
          </cell>
          <cell r="I163">
            <v>3.6999999999999998E-5</v>
          </cell>
        </row>
        <row r="164">
          <cell r="B164" t="str">
            <v>３－カ</v>
          </cell>
          <cell r="C164" t="e">
            <v>#N/A</v>
          </cell>
          <cell r="D164" t="str">
            <v>３－カ</v>
          </cell>
          <cell r="E164" t="str">
            <v>セメント若しくはレンガの原料、骨材又は鋳型の乾燥の用に供する乾燥炉における燃料の使用</v>
          </cell>
          <cell r="G164" t="str">
            <v>３－カＣ重油</v>
          </cell>
          <cell r="H164" t="str">
            <v>ｌ</v>
          </cell>
          <cell r="I164">
            <v>3.8999999999999999E-5</v>
          </cell>
        </row>
        <row r="165">
          <cell r="B165" t="str">
            <v>３－カ</v>
          </cell>
          <cell r="C165" t="e">
            <v>#N/A</v>
          </cell>
          <cell r="D165" t="str">
            <v>３－カ</v>
          </cell>
          <cell r="E165" t="str">
            <v>セメント若しくはレンガの原料、骨材又は鋳型の乾燥の用に供する乾燥炉における燃料の使用</v>
          </cell>
          <cell r="G165" t="str">
            <v>３－カ液化石油ガス（ＬＰＧ）</v>
          </cell>
          <cell r="H165" t="str">
            <v>㎏</v>
          </cell>
          <cell r="I165">
            <v>1.9999999999999999E-6</v>
          </cell>
        </row>
        <row r="166">
          <cell r="B166" t="str">
            <v>３－カ</v>
          </cell>
          <cell r="C166" t="e">
            <v>#N/A</v>
          </cell>
          <cell r="D166" t="str">
            <v>３－カ</v>
          </cell>
          <cell r="E166" t="str">
            <v>セメント若しくはレンガの原料、骨材又は鋳型の乾燥の用に供する乾燥炉における燃料の使用</v>
          </cell>
          <cell r="G166" t="str">
            <v>３－カ都市ガス</v>
          </cell>
          <cell r="H166" t="str">
            <v>m3</v>
          </cell>
          <cell r="I166">
            <v>1.7999999999999999E-6</v>
          </cell>
        </row>
        <row r="167">
          <cell r="B167" t="str">
            <v>３－キ</v>
          </cell>
          <cell r="C167" t="e">
            <v>#N/A</v>
          </cell>
          <cell r="D167" t="str">
            <v>３－キ</v>
          </cell>
          <cell r="E167" t="e">
            <v>#N/A</v>
          </cell>
          <cell r="G167" t="str">
            <v>３－キ一般炭</v>
          </cell>
          <cell r="H167" t="str">
            <v>㎏</v>
          </cell>
          <cell r="I167">
            <v>1.5999999999999999E-5</v>
          </cell>
        </row>
        <row r="168">
          <cell r="B168" t="str">
            <v>３－キ</v>
          </cell>
          <cell r="C168" t="e">
            <v>#N/A</v>
          </cell>
          <cell r="D168" t="str">
            <v>３－キ</v>
          </cell>
          <cell r="E168" t="str">
            <v>その他の乾燥炉(３－カに掲げるセメント等の乾燥の用に供するものを除く。)における燃料の使用</v>
          </cell>
          <cell r="G168" t="str">
            <v>３－キコークス</v>
          </cell>
          <cell r="H168" t="str">
            <v>㎏</v>
          </cell>
          <cell r="I168">
            <v>1.9000000000000001E-5</v>
          </cell>
        </row>
        <row r="169">
          <cell r="B169" t="str">
            <v>３－キ</v>
          </cell>
          <cell r="C169" t="e">
            <v>#N/A</v>
          </cell>
          <cell r="D169" t="str">
            <v>３－キ</v>
          </cell>
          <cell r="E169" t="str">
            <v>その他の乾燥炉(３－カに掲げるセメント等の乾燥の用に供するものを除く。)における燃料の使用</v>
          </cell>
          <cell r="G169" t="str">
            <v>３－キ灯油</v>
          </cell>
          <cell r="H169" t="str">
            <v>ｌ</v>
          </cell>
          <cell r="I169">
            <v>3.4E-5</v>
          </cell>
        </row>
        <row r="170">
          <cell r="B170" t="str">
            <v>３－キ</v>
          </cell>
          <cell r="C170" t="e">
            <v>#N/A</v>
          </cell>
          <cell r="D170" t="str">
            <v>３－キ</v>
          </cell>
          <cell r="E170" t="str">
            <v>その他の乾燥炉(３－カに掲げるセメント等の乾燥の用に供するものを除く。)における燃料の使用</v>
          </cell>
          <cell r="G170" t="str">
            <v>３－キ軽油</v>
          </cell>
          <cell r="H170" t="str">
            <v>ｌ</v>
          </cell>
          <cell r="I170">
            <v>3.6000000000000001E-5</v>
          </cell>
        </row>
        <row r="171">
          <cell r="B171" t="str">
            <v>３－キ</v>
          </cell>
          <cell r="C171" t="e">
            <v>#N/A</v>
          </cell>
          <cell r="D171" t="str">
            <v>３－キ</v>
          </cell>
          <cell r="E171" t="str">
            <v>その他の乾燥炉(３－カに掲げるセメント等の乾燥の用に供するものを除く。)における燃料の使用</v>
          </cell>
          <cell r="G171" t="str">
            <v>３－キＡ重油</v>
          </cell>
          <cell r="H171" t="str">
            <v>ｌ</v>
          </cell>
          <cell r="I171">
            <v>3.6000000000000001E-5</v>
          </cell>
        </row>
        <row r="172">
          <cell r="B172" t="str">
            <v>３－キ</v>
          </cell>
          <cell r="C172" t="e">
            <v>#N/A</v>
          </cell>
          <cell r="D172" t="str">
            <v>３－キ</v>
          </cell>
          <cell r="E172" t="str">
            <v>その他の乾燥炉(３－カに掲げるセメント等の乾燥の用に供するものを除く。)における燃料の使用</v>
          </cell>
          <cell r="G172" t="str">
            <v>３－キＢ重油</v>
          </cell>
          <cell r="H172" t="str">
            <v>ｌ</v>
          </cell>
          <cell r="I172">
            <v>3.6999999999999998E-5</v>
          </cell>
        </row>
        <row r="173">
          <cell r="B173" t="str">
            <v>３－キ</v>
          </cell>
          <cell r="C173" t="e">
            <v>#N/A</v>
          </cell>
          <cell r="D173" t="str">
            <v>３－キ</v>
          </cell>
          <cell r="E173" t="str">
            <v>その他の乾燥炉(３－カに掲げるセメント等の乾燥の用に供するものを除く。)における燃料の使用</v>
          </cell>
          <cell r="G173" t="str">
            <v>３－キＣ重油</v>
          </cell>
          <cell r="H173" t="str">
            <v>ｌ</v>
          </cell>
          <cell r="I173">
            <v>3.8999999999999999E-5</v>
          </cell>
        </row>
        <row r="174">
          <cell r="B174" t="str">
            <v>３－キ</v>
          </cell>
          <cell r="C174" t="e">
            <v>#N/A</v>
          </cell>
          <cell r="D174" t="str">
            <v>３－キ</v>
          </cell>
          <cell r="E174" t="str">
            <v>その他の乾燥炉(３－カに掲げるセメント等の乾燥の用に供するものを除く。)における燃料の使用</v>
          </cell>
          <cell r="G174" t="str">
            <v>３－キ液化石油ガス（ＬＰＧ）</v>
          </cell>
          <cell r="H174" t="str">
            <v>㎏</v>
          </cell>
          <cell r="I174">
            <v>1.9999999999999999E-6</v>
          </cell>
        </row>
        <row r="175">
          <cell r="B175" t="str">
            <v>３－キ</v>
          </cell>
          <cell r="C175" t="e">
            <v>#N/A</v>
          </cell>
          <cell r="D175" t="str">
            <v>３－キ</v>
          </cell>
          <cell r="E175" t="str">
            <v>その他の乾燥炉(３－カに掲げるセメント等の乾燥の用に供するものを除く。)における燃料の使用</v>
          </cell>
          <cell r="G175" t="str">
            <v>３－キ都市ガス</v>
          </cell>
          <cell r="H175" t="str">
            <v>m3</v>
          </cell>
          <cell r="I175">
            <v>1.7999999999999999E-6</v>
          </cell>
        </row>
        <row r="176">
          <cell r="B176" t="str">
            <v>３－ク</v>
          </cell>
          <cell r="C176" t="e">
            <v>#N/A</v>
          </cell>
          <cell r="D176" t="str">
            <v>３－ク</v>
          </cell>
          <cell r="E176" t="str">
            <v>金属の鍛造若しくは圧延又は金属若しくは金属製品の熱処理の用に供する加熱炉における燃料の使用</v>
          </cell>
          <cell r="G176" t="str">
            <v>３－ク灯油</v>
          </cell>
          <cell r="H176" t="e">
            <v>#N/A</v>
          </cell>
          <cell r="I176">
            <v>3.4E-5</v>
          </cell>
        </row>
        <row r="177">
          <cell r="B177" t="e">
            <v>#N/A</v>
          </cell>
          <cell r="C177" t="e">
            <v>#N/A</v>
          </cell>
          <cell r="D177" t="str">
            <v>３－ク</v>
          </cell>
          <cell r="E177" t="str">
            <v>金属の鍛造若しくは圧延又は金属若しくは金属製品の熱処理の用に供する加熱炉における燃料の使用</v>
          </cell>
          <cell r="G177" t="str">
            <v>３－ク軽油</v>
          </cell>
          <cell r="H177" t="e">
            <v>#N/A</v>
          </cell>
          <cell r="I177">
            <v>3.6000000000000001E-5</v>
          </cell>
        </row>
        <row r="178">
          <cell r="B178" t="str">
            <v>３－ク</v>
          </cell>
          <cell r="C178" t="e">
            <v>#N/A</v>
          </cell>
          <cell r="D178" t="str">
            <v>３－ク</v>
          </cell>
          <cell r="E178" t="str">
            <v>金属の鍛造若しくは圧延又は金属若しくは金属製品の熱処理の用に供する加熱炉における燃料の使用</v>
          </cell>
          <cell r="G178" t="str">
            <v>３－クＡ重油</v>
          </cell>
          <cell r="H178" t="e">
            <v>#N/A</v>
          </cell>
          <cell r="I178">
            <v>3.6000000000000001E-5</v>
          </cell>
        </row>
        <row r="179">
          <cell r="B179" t="str">
            <v>３－ク</v>
          </cell>
          <cell r="C179" t="e">
            <v>#N/A</v>
          </cell>
          <cell r="D179" t="str">
            <v>３－ク</v>
          </cell>
          <cell r="E179" t="str">
            <v>金属の鍛造若しくは圧延又は金属若しくは金属製品の熱処理の用に供する加熱炉における燃料の使用</v>
          </cell>
          <cell r="G179" t="str">
            <v>３－クＢ重油</v>
          </cell>
          <cell r="H179" t="e">
            <v>#N/A</v>
          </cell>
          <cell r="I179">
            <v>3.6999999999999998E-5</v>
          </cell>
        </row>
        <row r="180">
          <cell r="B180" t="str">
            <v>３－ク</v>
          </cell>
          <cell r="C180" t="e">
            <v>#N/A</v>
          </cell>
          <cell r="D180" t="str">
            <v>３－ク</v>
          </cell>
          <cell r="E180" t="str">
            <v>金属の鍛造若しくは圧延又は金属若しくは金属製品の熱処理の用に供する加熱炉における燃料の使用</v>
          </cell>
          <cell r="G180" t="str">
            <v>３－クＣ重油</v>
          </cell>
          <cell r="H180" t="e">
            <v>#N/A</v>
          </cell>
          <cell r="I180">
            <v>3.8999999999999999E-5</v>
          </cell>
        </row>
        <row r="181">
          <cell r="B181" t="str">
            <v>３－ク</v>
          </cell>
          <cell r="C181" t="e">
            <v>#N/A</v>
          </cell>
          <cell r="D181" t="str">
            <v>３－ク</v>
          </cell>
          <cell r="E181" t="str">
            <v>金属の鍛造若しくは圧延又は金属若しくは金属製品の熱処理の用に供する加熱炉における燃料の使用</v>
          </cell>
          <cell r="G181" t="str">
            <v>３－ク液化石油ガス（ＬＰＧ）</v>
          </cell>
          <cell r="H181" t="str">
            <v>㎏</v>
          </cell>
          <cell r="I181">
            <v>1.9999999999999999E-6</v>
          </cell>
        </row>
        <row r="182">
          <cell r="B182" t="str">
            <v>３－ク</v>
          </cell>
          <cell r="C182" t="e">
            <v>#N/A</v>
          </cell>
          <cell r="D182" t="str">
            <v>３－ク</v>
          </cell>
          <cell r="E182" t="str">
            <v>金属の鍛造若しくは圧延又は金属若しくは金属製品の熱処理の用に供する加熱炉における燃料の使用</v>
          </cell>
          <cell r="G182" t="str">
            <v>３－ク都市ガス</v>
          </cell>
          <cell r="H182" t="e">
            <v>#N/A</v>
          </cell>
          <cell r="I182">
            <v>1.7999999999999999E-6</v>
          </cell>
        </row>
        <row r="183">
          <cell r="B183" t="str">
            <v>３－ケ</v>
          </cell>
          <cell r="C183" t="e">
            <v>#N/A</v>
          </cell>
          <cell r="D183" t="str">
            <v>３－ケ</v>
          </cell>
          <cell r="E183" t="str">
            <v>石油製品、石油化学製品又はコールタール製品の製造の用に供する加熱炉における燃料の使用</v>
          </cell>
          <cell r="G183" t="str">
            <v>３－ケ灯油</v>
          </cell>
          <cell r="H183" t="e">
            <v>#N/A</v>
          </cell>
          <cell r="I183">
            <v>6.0999999999999998E-7</v>
          </cell>
        </row>
        <row r="184">
          <cell r="B184" t="e">
            <v>#N/A</v>
          </cell>
          <cell r="C184" t="e">
            <v>#N/A</v>
          </cell>
          <cell r="D184" t="str">
            <v>３－ケ</v>
          </cell>
          <cell r="E184" t="str">
            <v>石油製品、石油化学製品又はコールタール製品の製造の用に供する加熱炉における燃料の使用</v>
          </cell>
          <cell r="G184" t="str">
            <v>３－ケ軽油</v>
          </cell>
          <cell r="H184" t="e">
            <v>#N/A</v>
          </cell>
          <cell r="I184">
            <v>6.4000000000000001E-7</v>
          </cell>
        </row>
        <row r="185">
          <cell r="B185" t="str">
            <v>３－ケ</v>
          </cell>
          <cell r="C185" t="e">
            <v>#N/A</v>
          </cell>
          <cell r="D185" t="str">
            <v>３－ケ</v>
          </cell>
          <cell r="E185" t="str">
            <v>石油製品、石油化学製品又はコールタール製品の製造の用に供する加熱炉における燃料の使用</v>
          </cell>
          <cell r="G185" t="str">
            <v>３－ケＡ重油</v>
          </cell>
          <cell r="H185" t="e">
            <v>#N/A</v>
          </cell>
          <cell r="I185">
            <v>6.5000000000000002E-7</v>
          </cell>
        </row>
        <row r="186">
          <cell r="B186" t="str">
            <v>３－ケ</v>
          </cell>
          <cell r="C186" t="e">
            <v>#N/A</v>
          </cell>
          <cell r="D186" t="str">
            <v>３－ケ</v>
          </cell>
          <cell r="E186" t="str">
            <v>石油製品、石油化学製品又はコールタール製品の製造の用に供する加熱炉における燃料の使用</v>
          </cell>
          <cell r="G186" t="str">
            <v>３－ケＢ重油</v>
          </cell>
          <cell r="H186" t="e">
            <v>#N/A</v>
          </cell>
          <cell r="I186">
            <v>6.7000000000000004E-7</v>
          </cell>
        </row>
        <row r="187">
          <cell r="B187" t="str">
            <v>３－ケ</v>
          </cell>
          <cell r="C187" t="e">
            <v>#N/A</v>
          </cell>
          <cell r="D187" t="str">
            <v>３－ケ</v>
          </cell>
          <cell r="E187" t="str">
            <v>石油製品、石油化学製品又はコールタール製品の製造の用に供する加熱炉における燃料の使用</v>
          </cell>
          <cell r="G187" t="str">
            <v>３－ケＣ重油</v>
          </cell>
          <cell r="H187" t="e">
            <v>#N/A</v>
          </cell>
          <cell r="I187">
            <v>6.8999999999999996E-7</v>
          </cell>
        </row>
        <row r="188">
          <cell r="B188" t="str">
            <v>３－ケ</v>
          </cell>
          <cell r="C188" t="e">
            <v>#N/A</v>
          </cell>
          <cell r="D188" t="str">
            <v>３－ケ</v>
          </cell>
          <cell r="E188" t="str">
            <v>石油製品、石油化学製品又はコールタール製品の製造の用に供する加熱炉における燃料の使用</v>
          </cell>
          <cell r="G188" t="str">
            <v>３－ケ液化石油ガス（ＬＰＧ）</v>
          </cell>
          <cell r="H188" t="str">
            <v>㎏</v>
          </cell>
          <cell r="I188">
            <v>8.6000000000000002E-7</v>
          </cell>
        </row>
        <row r="189">
          <cell r="B189" t="str">
            <v>３－ケ</v>
          </cell>
          <cell r="C189" t="e">
            <v>#N/A</v>
          </cell>
          <cell r="D189" t="str">
            <v>３－ケ</v>
          </cell>
          <cell r="E189" t="str">
            <v>石油製品、石油化学製品又はコールタール製品の製造の用に供する加熱炉における燃料の使用</v>
          </cell>
          <cell r="G189" t="str">
            <v>３－ケ都市ガス</v>
          </cell>
          <cell r="H189" t="e">
            <v>#N/A</v>
          </cell>
          <cell r="I189">
            <v>7.7000000000000004E-7</v>
          </cell>
        </row>
        <row r="190">
          <cell r="B190" t="str">
            <v>３－コ</v>
          </cell>
          <cell r="C190" t="e">
            <v>#N/A</v>
          </cell>
          <cell r="D190" t="str">
            <v>３－コ</v>
          </cell>
          <cell r="E190" t="str">
            <v>ガスタービン(航空機又は船舶に用いられるものを除く。)における燃料の使用</v>
          </cell>
          <cell r="G190" t="str">
            <v>３－コナフサ</v>
          </cell>
          <cell r="H190" t="str">
            <v>ｌ</v>
          </cell>
          <cell r="I190">
            <v>9.5000000000000001E-7</v>
          </cell>
        </row>
        <row r="191">
          <cell r="B191" t="e">
            <v>#N/A</v>
          </cell>
          <cell r="C191" t="e">
            <v>#N/A</v>
          </cell>
          <cell r="D191" t="str">
            <v>３－コ</v>
          </cell>
          <cell r="E191" t="str">
            <v>ガスタービン(航空機又は船舶に用いられるものを除く。)における燃料の使用</v>
          </cell>
          <cell r="G191" t="str">
            <v>３－コ灯油</v>
          </cell>
          <cell r="H191" t="e">
            <v>#N/A</v>
          </cell>
          <cell r="I191">
            <v>9.9999999999999995E-7</v>
          </cell>
        </row>
        <row r="192">
          <cell r="B192" t="str">
            <v>３－コ</v>
          </cell>
          <cell r="C192" t="e">
            <v>#N/A</v>
          </cell>
          <cell r="D192" t="str">
            <v>３－コ</v>
          </cell>
          <cell r="E192" t="str">
            <v>ガスタービン(航空機又は船舶に用いられるものを除く。)における燃料の使用</v>
          </cell>
          <cell r="G192" t="str">
            <v>３－コ軽油</v>
          </cell>
          <cell r="H192" t="e">
            <v>#N/A</v>
          </cell>
          <cell r="I192">
            <v>1.1000000000000001E-6</v>
          </cell>
        </row>
        <row r="193">
          <cell r="B193" t="str">
            <v>３－コ</v>
          </cell>
          <cell r="C193" t="e">
            <v>#N/A</v>
          </cell>
          <cell r="D193" t="str">
            <v>３－コ</v>
          </cell>
          <cell r="E193" t="str">
            <v>ガスタービン(航空機又は船舶に用いられるものを除く。)における燃料の使用</v>
          </cell>
          <cell r="G193" t="str">
            <v>３－コＡ重油</v>
          </cell>
          <cell r="H193" t="e">
            <v>#N/A</v>
          </cell>
          <cell r="I193">
            <v>1.1000000000000001E-6</v>
          </cell>
        </row>
        <row r="194">
          <cell r="B194" t="str">
            <v>３－コ</v>
          </cell>
          <cell r="C194" t="e">
            <v>#N/A</v>
          </cell>
          <cell r="D194" t="str">
            <v>３－コ</v>
          </cell>
          <cell r="E194" t="str">
            <v>ガスタービン(航空機又は船舶に用いられるものを除く。)における燃料の使用</v>
          </cell>
          <cell r="G194" t="str">
            <v>３－コＢ重油</v>
          </cell>
          <cell r="H194" t="e">
            <v>#N/A</v>
          </cell>
          <cell r="I194">
            <v>1.1000000000000001E-6</v>
          </cell>
        </row>
        <row r="195">
          <cell r="B195" t="str">
            <v>３－コ</v>
          </cell>
          <cell r="C195" t="e">
            <v>#N/A</v>
          </cell>
          <cell r="D195" t="str">
            <v>３－コ</v>
          </cell>
          <cell r="E195" t="str">
            <v>ガスタービン(航空機又は船舶に用いられるものを除く。)における燃料の使用</v>
          </cell>
          <cell r="G195" t="str">
            <v>３－コＣ重油</v>
          </cell>
          <cell r="H195" t="e">
            <v>#N/A</v>
          </cell>
          <cell r="I195">
            <v>1.1000000000000001E-6</v>
          </cell>
        </row>
        <row r="196">
          <cell r="B196" t="str">
            <v>３－コ</v>
          </cell>
          <cell r="C196" t="e">
            <v>#N/A</v>
          </cell>
          <cell r="D196" t="str">
            <v>３－コ</v>
          </cell>
          <cell r="E196" t="str">
            <v>ガスタービン(航空機又は船舶に用いられるものを除く。)における燃料の使用</v>
          </cell>
          <cell r="G196" t="str">
            <v>３－コ液化石油ガス（ＬＰＧ）</v>
          </cell>
          <cell r="H196" t="str">
            <v>㎏</v>
          </cell>
          <cell r="I196">
            <v>1.3999999999999999E-6</v>
          </cell>
        </row>
        <row r="197">
          <cell r="B197" t="str">
            <v>３－コ</v>
          </cell>
          <cell r="C197" t="e">
            <v>#N/A</v>
          </cell>
          <cell r="D197" t="str">
            <v>３－コ</v>
          </cell>
          <cell r="E197" t="str">
            <v>ガスタービン(航空機又は船舶に用いられるものを除く。)における燃料の使用</v>
          </cell>
          <cell r="G197" t="str">
            <v>３－コ都市ガス</v>
          </cell>
          <cell r="H197" t="e">
            <v>#N/A</v>
          </cell>
          <cell r="I197">
            <v>1.3E-6</v>
          </cell>
        </row>
        <row r="198">
          <cell r="B198" t="e">
            <v>#N/A</v>
          </cell>
          <cell r="C198" t="e">
            <v>#N/A</v>
          </cell>
          <cell r="D198" t="e">
            <v>#N/A</v>
          </cell>
          <cell r="E198" t="str">
            <v>ディーゼル機関(自動車、鉄道車両又は船舶に用いられるものを除く。)における燃料の使用</v>
          </cell>
          <cell r="G198" t="str">
            <v>３－サナフサ</v>
          </cell>
          <cell r="H198" t="e">
            <v>#N/A</v>
          </cell>
          <cell r="I198">
            <v>5.5000000000000002E-5</v>
          </cell>
        </row>
        <row r="199">
          <cell r="B199" t="str">
            <v>３－サ</v>
          </cell>
          <cell r="C199" t="e">
            <v>#N/A</v>
          </cell>
          <cell r="D199" t="e">
            <v>#N/A</v>
          </cell>
          <cell r="E199" t="str">
            <v>ディーゼル機関(自動車、鉄道車両又は船舶に用いられるものを除く。)における燃料の使用</v>
          </cell>
          <cell r="G199" t="str">
            <v>３－サ灯油</v>
          </cell>
          <cell r="H199" t="e">
            <v>#N/A</v>
          </cell>
          <cell r="I199">
            <v>5.8999999999999998E-5</v>
          </cell>
        </row>
        <row r="200">
          <cell r="B200" t="str">
            <v>３－サ</v>
          </cell>
          <cell r="C200" t="e">
            <v>#N/A</v>
          </cell>
          <cell r="D200" t="str">
            <v>３－サ</v>
          </cell>
          <cell r="E200" t="str">
            <v>ディーゼル機関(自動車、鉄道車両又は船舶に用いられるものを除く。)における燃料の使用</v>
          </cell>
          <cell r="G200" t="str">
            <v>３－サ軽油</v>
          </cell>
          <cell r="H200" t="e">
            <v>#N/A</v>
          </cell>
          <cell r="I200">
            <v>6.2000000000000003E-5</v>
          </cell>
        </row>
        <row r="201">
          <cell r="B201" t="str">
            <v>３－サ</v>
          </cell>
          <cell r="C201" t="e">
            <v>#N/A</v>
          </cell>
          <cell r="D201" t="str">
            <v>３－サ</v>
          </cell>
          <cell r="E201" t="str">
            <v>ディーゼル機関(自動車、鉄道車両又は船舶に用いられるものを除く。)における燃料の使用</v>
          </cell>
          <cell r="G201" t="str">
            <v>３－サＡ重油</v>
          </cell>
          <cell r="H201" t="e">
            <v>#N/A</v>
          </cell>
          <cell r="I201">
            <v>6.2000000000000003E-5</v>
          </cell>
        </row>
        <row r="202">
          <cell r="B202" t="str">
            <v>３－サ</v>
          </cell>
          <cell r="C202" t="e">
            <v>#N/A</v>
          </cell>
          <cell r="D202" t="str">
            <v>３－サ</v>
          </cell>
          <cell r="E202" t="str">
            <v>ディーゼル機関(自動車、鉄道車両又は船舶に用いられるものを除く。)における燃料の使用</v>
          </cell>
          <cell r="G202" t="str">
            <v>３－サＢ重油</v>
          </cell>
          <cell r="H202" t="e">
            <v>#N/A</v>
          </cell>
          <cell r="I202">
            <v>6.4999999999999994E-5</v>
          </cell>
        </row>
        <row r="203">
          <cell r="B203" t="str">
            <v>３－サ</v>
          </cell>
          <cell r="C203" t="e">
            <v>#N/A</v>
          </cell>
          <cell r="D203" t="str">
            <v>３－サ</v>
          </cell>
          <cell r="E203" t="str">
            <v>ディーゼル機関(自動車、鉄道車両又は船舶に用いられるものを除く。)における燃料の使用</v>
          </cell>
          <cell r="G203" t="str">
            <v>３－サＣ重油</v>
          </cell>
          <cell r="H203" t="e">
            <v>#N/A</v>
          </cell>
          <cell r="I203">
            <v>6.7000000000000002E-5</v>
          </cell>
        </row>
        <row r="204">
          <cell r="B204" t="str">
            <v>３－サ</v>
          </cell>
          <cell r="C204" t="e">
            <v>#N/A</v>
          </cell>
          <cell r="D204" t="str">
            <v>３－サ</v>
          </cell>
          <cell r="E204" t="str">
            <v>ディーゼル機関(自動車、鉄道車両又は船舶に用いられるものを除く。)における燃料の使用</v>
          </cell>
          <cell r="G204" t="str">
            <v>３－サ液化石油ガス（ＬＰＧ）</v>
          </cell>
          <cell r="H204" t="str">
            <v>㎏</v>
          </cell>
          <cell r="I204">
            <v>8.2999999999999998E-5</v>
          </cell>
        </row>
        <row r="205">
          <cell r="B205" t="str">
            <v>３－サ</v>
          </cell>
          <cell r="C205" t="e">
            <v>#N/A</v>
          </cell>
          <cell r="D205" t="str">
            <v>３－サ</v>
          </cell>
          <cell r="E205" t="str">
            <v>ディーゼル機関(自動車、鉄道車両又は船舶に用いられるものを除く。)における燃料の使用</v>
          </cell>
          <cell r="G205" t="str">
            <v>３－サ都市ガス</v>
          </cell>
          <cell r="H205" t="e">
            <v>#N/A</v>
          </cell>
          <cell r="I205">
            <v>7.3999999999999996E-5</v>
          </cell>
        </row>
        <row r="206">
          <cell r="B206" t="str">
            <v>３－シ</v>
          </cell>
          <cell r="C206" t="e">
            <v>#N/A</v>
          </cell>
          <cell r="D206" t="str">
            <v>３－シ</v>
          </cell>
          <cell r="E206" t="str">
            <v>ガス機関又はガソリン機関(航空機、自動車又は船舶に用いられるものを除く。)における燃料の使用</v>
          </cell>
          <cell r="G206" t="str">
            <v>３－シナフサ</v>
          </cell>
          <cell r="H206" t="str">
            <v>ｌ</v>
          </cell>
          <cell r="I206">
            <v>2.0000000000000002E-5</v>
          </cell>
        </row>
        <row r="207">
          <cell r="B207" t="e">
            <v>#N/A</v>
          </cell>
          <cell r="C207" t="e">
            <v>#N/A</v>
          </cell>
          <cell r="D207" t="str">
            <v>３－シ</v>
          </cell>
          <cell r="E207" t="str">
            <v>ガス機関又はガソリン機関(航空機、自動車又は船舶に用いられるものを除く。)における燃料の使用</v>
          </cell>
          <cell r="G207" t="str">
            <v>３－シ灯油</v>
          </cell>
          <cell r="H207" t="e">
            <v>#N/A</v>
          </cell>
          <cell r="I207">
            <v>2.1999999999999999E-5</v>
          </cell>
        </row>
        <row r="208">
          <cell r="B208" t="str">
            <v>３－シ</v>
          </cell>
          <cell r="C208" t="e">
            <v>#N/A</v>
          </cell>
          <cell r="D208" t="str">
            <v>３－シ</v>
          </cell>
          <cell r="E208" t="str">
            <v>ガス機関又はガソリン機関(航空機、自動車又は船舶に用いられるものを除く。)における燃料の使用</v>
          </cell>
          <cell r="G208" t="str">
            <v>３－シ軽油</v>
          </cell>
          <cell r="H208" t="e">
            <v>#N/A</v>
          </cell>
          <cell r="I208">
            <v>2.3E-5</v>
          </cell>
        </row>
        <row r="209">
          <cell r="B209" t="str">
            <v>３－シ</v>
          </cell>
          <cell r="C209" t="e">
            <v>#N/A</v>
          </cell>
          <cell r="D209" t="str">
            <v>３－シ</v>
          </cell>
          <cell r="E209" t="str">
            <v>ガス機関又はガソリン機関(航空機、自動車又は船舶に用いられるものを除く。)における燃料の使用</v>
          </cell>
          <cell r="G209" t="str">
            <v>３－シＡ重油</v>
          </cell>
          <cell r="H209" t="e">
            <v>#N/A</v>
          </cell>
          <cell r="I209">
            <v>2.3E-5</v>
          </cell>
        </row>
        <row r="210">
          <cell r="B210" t="str">
            <v>３－シ</v>
          </cell>
          <cell r="C210" t="e">
            <v>#N/A</v>
          </cell>
          <cell r="D210" t="str">
            <v>３－シ</v>
          </cell>
          <cell r="E210" t="str">
            <v>ガス機関又はガソリン機関(航空機、自動車又は船舶に用いられるものを除く。)における燃料の使用</v>
          </cell>
          <cell r="G210" t="str">
            <v>３－シＢ重油</v>
          </cell>
          <cell r="H210" t="e">
            <v>#N/A</v>
          </cell>
          <cell r="I210">
            <v>2.4000000000000001E-5</v>
          </cell>
        </row>
        <row r="211">
          <cell r="B211" t="str">
            <v>３－シ</v>
          </cell>
          <cell r="C211" t="e">
            <v>#N/A</v>
          </cell>
          <cell r="D211" t="str">
            <v>３－シ</v>
          </cell>
          <cell r="E211" t="str">
            <v>ガス機関又はガソリン機関(航空機、自動車又は船舶に用いられるものを除く。)における燃料の使用</v>
          </cell>
          <cell r="G211" t="str">
            <v>３－シＣ重油</v>
          </cell>
          <cell r="H211" t="e">
            <v>#N/A</v>
          </cell>
          <cell r="I211">
            <v>2.5000000000000001E-5</v>
          </cell>
        </row>
        <row r="212">
          <cell r="B212" t="str">
            <v>３－シ</v>
          </cell>
          <cell r="C212" t="e">
            <v>#N/A</v>
          </cell>
          <cell r="D212" t="str">
            <v>３－シ</v>
          </cell>
          <cell r="E212" t="str">
            <v>ガス機関又はガソリン機関(航空機、自動車又は船舶に用いられるものを除く。)における燃料の使用</v>
          </cell>
          <cell r="G212" t="str">
            <v>３－シ液化石油ガス（ＬＰＧ）</v>
          </cell>
          <cell r="H212" t="str">
            <v>㎏</v>
          </cell>
          <cell r="I212">
            <v>3.1000000000000001E-5</v>
          </cell>
        </row>
        <row r="213">
          <cell r="B213" t="str">
            <v>３－シ</v>
          </cell>
          <cell r="C213" t="e">
            <v>#N/A</v>
          </cell>
          <cell r="D213" t="str">
            <v>３－シ</v>
          </cell>
          <cell r="E213" t="str">
            <v>ガス機関又はガソリン機関(航空機、自動車又は船舶に用いられるものを除く。)における燃料の使用</v>
          </cell>
          <cell r="G213" t="str">
            <v>３－シ都市ガス</v>
          </cell>
          <cell r="H213" t="e">
            <v>#N/A</v>
          </cell>
          <cell r="I213">
            <v>2.6999999999999999E-5</v>
          </cell>
        </row>
        <row r="214">
          <cell r="B214" t="e">
            <v>#N/A</v>
          </cell>
          <cell r="C214" t="e">
            <v>#N/A</v>
          </cell>
          <cell r="D214" t="e">
            <v>#N/A</v>
          </cell>
          <cell r="E214" t="e">
            <v>#N/A</v>
          </cell>
          <cell r="G214" t="str">
            <v>３－スガソリン・液化石油ガス（ＬＰＧ）／乗用車</v>
          </cell>
          <cell r="H214" t="str">
            <v>㎞</v>
          </cell>
          <cell r="I214">
            <v>2.9E-5</v>
          </cell>
        </row>
        <row r="215">
          <cell r="B215" t="e">
            <v>#N/A</v>
          </cell>
          <cell r="C215" t="e">
            <v>#N/A</v>
          </cell>
          <cell r="D215" t="e">
            <v>#N/A</v>
          </cell>
          <cell r="E215" t="str">
            <v>自動車の走行</v>
          </cell>
          <cell r="G215" t="str">
            <v>３－スガソリン／バス</v>
          </cell>
          <cell r="H215" t="str">
            <v>㎞</v>
          </cell>
          <cell r="I215">
            <v>4.6999999999999997E-5</v>
          </cell>
        </row>
        <row r="216">
          <cell r="B216" t="str">
            <v>３－ス</v>
          </cell>
          <cell r="C216" t="e">
            <v>#N/A</v>
          </cell>
          <cell r="D216" t="str">
            <v>３－ス</v>
          </cell>
          <cell r="E216" t="str">
            <v>自動車の走行</v>
          </cell>
          <cell r="G216" t="str">
            <v>３－スガソリン／軽自動車</v>
          </cell>
          <cell r="H216" t="str">
            <v>㎞</v>
          </cell>
          <cell r="I216">
            <v>2.1999999999999999E-5</v>
          </cell>
        </row>
        <row r="217">
          <cell r="B217" t="str">
            <v>３－ス</v>
          </cell>
          <cell r="C217" t="e">
            <v>#N/A</v>
          </cell>
          <cell r="D217" t="str">
            <v>３－ス</v>
          </cell>
          <cell r="E217" t="str">
            <v>自動車の走行</v>
          </cell>
          <cell r="G217" t="str">
            <v>３－スガソリン／普通貨物車</v>
          </cell>
          <cell r="H217" t="str">
            <v>㎞</v>
          </cell>
          <cell r="I217">
            <v>3.8999999999999999E-5</v>
          </cell>
        </row>
        <row r="218">
          <cell r="B218" t="str">
            <v>３－ス</v>
          </cell>
          <cell r="C218" t="e">
            <v>#N/A</v>
          </cell>
          <cell r="D218" t="str">
            <v>３－ス</v>
          </cell>
          <cell r="E218" t="str">
            <v>自動車の走行</v>
          </cell>
          <cell r="G218" t="str">
            <v>３－スガソリン／小型貨物車</v>
          </cell>
          <cell r="H218" t="str">
            <v>㎞</v>
          </cell>
          <cell r="I218">
            <v>2.6999999999999999E-5</v>
          </cell>
        </row>
        <row r="219">
          <cell r="B219" t="str">
            <v>３－ス</v>
          </cell>
          <cell r="C219" t="e">
            <v>#N/A</v>
          </cell>
          <cell r="D219" t="str">
            <v>３－ス</v>
          </cell>
          <cell r="E219" t="str">
            <v>自動車の走行</v>
          </cell>
          <cell r="G219" t="str">
            <v>３－スガソリン／軽貨物車</v>
          </cell>
          <cell r="H219" t="str">
            <v>㎞</v>
          </cell>
          <cell r="I219">
            <v>2.3E-5</v>
          </cell>
        </row>
        <row r="220">
          <cell r="B220" t="str">
            <v>３－ス</v>
          </cell>
          <cell r="C220" t="e">
            <v>#N/A</v>
          </cell>
          <cell r="D220" t="str">
            <v>３－ス</v>
          </cell>
          <cell r="E220" t="str">
            <v>自動車の走行</v>
          </cell>
          <cell r="G220" t="str">
            <v>３－スガソリン／特種用途車</v>
          </cell>
          <cell r="H220" t="str">
            <v>㎞</v>
          </cell>
          <cell r="I220">
            <v>3.8000000000000002E-5</v>
          </cell>
        </row>
        <row r="221">
          <cell r="B221" t="str">
            <v>３－ス</v>
          </cell>
          <cell r="C221" t="e">
            <v>#N/A</v>
          </cell>
          <cell r="D221" t="str">
            <v>３－ス</v>
          </cell>
          <cell r="E221" t="str">
            <v>自動車の走行</v>
          </cell>
          <cell r="G221" t="str">
            <v>３－スディーゼル／乗用車</v>
          </cell>
          <cell r="H221" t="str">
            <v>㎞</v>
          </cell>
          <cell r="I221">
            <v>6.9999999999999999E-6</v>
          </cell>
        </row>
        <row r="222">
          <cell r="B222" t="str">
            <v>３－ス</v>
          </cell>
          <cell r="C222" t="e">
            <v>#N/A</v>
          </cell>
          <cell r="D222" t="str">
            <v>３－ス</v>
          </cell>
          <cell r="E222" t="str">
            <v>自動車の走行</v>
          </cell>
          <cell r="G222" t="str">
            <v>３－スディーゼル／バス</v>
          </cell>
          <cell r="H222" t="str">
            <v>㎞</v>
          </cell>
          <cell r="I222">
            <v>2.5000000000000001E-5</v>
          </cell>
        </row>
        <row r="223">
          <cell r="B223" t="str">
            <v>３－ス</v>
          </cell>
          <cell r="C223" t="e">
            <v>#N/A</v>
          </cell>
          <cell r="D223" t="str">
            <v>３－ス</v>
          </cell>
          <cell r="E223" t="str">
            <v>自動車の走行</v>
          </cell>
          <cell r="G223" t="str">
            <v>３－スディーゼル／普通貨物車</v>
          </cell>
          <cell r="H223" t="str">
            <v>㎞</v>
          </cell>
          <cell r="I223">
            <v>2.5000000000000001E-5</v>
          </cell>
        </row>
        <row r="224">
          <cell r="B224" t="str">
            <v>３－ス</v>
          </cell>
          <cell r="C224" t="e">
            <v>#N/A</v>
          </cell>
          <cell r="D224" t="str">
            <v>３－ス</v>
          </cell>
          <cell r="E224" t="str">
            <v>自動車の走行</v>
          </cell>
          <cell r="G224" t="str">
            <v>３－スディーゼル／小型貨物車</v>
          </cell>
          <cell r="H224" t="str">
            <v>㎞</v>
          </cell>
          <cell r="I224">
            <v>2.5000000000000001E-5</v>
          </cell>
        </row>
        <row r="225">
          <cell r="B225" t="str">
            <v>３－ス</v>
          </cell>
          <cell r="C225" t="e">
            <v>#N/A</v>
          </cell>
          <cell r="D225" t="str">
            <v>３－ス</v>
          </cell>
          <cell r="E225" t="str">
            <v>自動車の走行</v>
          </cell>
          <cell r="G225" t="str">
            <v>３－スディーゼル／特種用途車</v>
          </cell>
          <cell r="H225" t="str">
            <v>㎞</v>
          </cell>
          <cell r="I225">
            <v>2.5000000000000001E-5</v>
          </cell>
        </row>
        <row r="226">
          <cell r="B226" t="str">
            <v>３－セ</v>
          </cell>
          <cell r="C226" t="e">
            <v>#N/A</v>
          </cell>
          <cell r="D226" t="str">
            <v>３－セ</v>
          </cell>
          <cell r="E226" t="str">
            <v>鉄道車両（ディーゼル機関車）の運行による軽油の使用</v>
          </cell>
          <cell r="G226" t="str">
            <v>３－セ</v>
          </cell>
          <cell r="H226" t="str">
            <v>kl</v>
          </cell>
          <cell r="I226">
            <v>1.1000000000000001</v>
          </cell>
        </row>
        <row r="227">
          <cell r="B227" t="e">
            <v>#N/A</v>
          </cell>
          <cell r="C227" t="e">
            <v>#N/A</v>
          </cell>
          <cell r="D227" t="e">
            <v>#N/A</v>
          </cell>
          <cell r="E227" t="str">
            <v>船舶の航行における燃料の使用</v>
          </cell>
          <cell r="G227" t="str">
            <v>３－ソ軽油</v>
          </cell>
          <cell r="H227" t="str">
            <v>kl</v>
          </cell>
          <cell r="I227">
            <v>7.2999999999999995E-2</v>
          </cell>
        </row>
        <row r="228">
          <cell r="B228" t="e">
            <v>#N/A</v>
          </cell>
          <cell r="C228" t="e">
            <v>#N/A</v>
          </cell>
          <cell r="D228" t="e">
            <v>#N/A</v>
          </cell>
          <cell r="E228" t="str">
            <v>船舶の航行における燃料の使用</v>
          </cell>
          <cell r="G228" t="str">
            <v>３－ソＡ重油</v>
          </cell>
          <cell r="H228" t="e">
            <v>#N/A</v>
          </cell>
          <cell r="I228">
            <v>7.3999999999999996E-2</v>
          </cell>
        </row>
        <row r="229">
          <cell r="B229" t="e">
            <v>#N/A</v>
          </cell>
          <cell r="C229" t="e">
            <v>#N/A</v>
          </cell>
          <cell r="D229" t="e">
            <v>#N/A</v>
          </cell>
          <cell r="E229" t="str">
            <v>船舶の航行における燃料の使用</v>
          </cell>
          <cell r="G229" t="str">
            <v>３－ソＢ重油</v>
          </cell>
          <cell r="H229" t="e">
            <v>#N/A</v>
          </cell>
          <cell r="I229">
            <v>7.5999999999999998E-2</v>
          </cell>
        </row>
        <row r="230">
          <cell r="B230" t="e">
            <v>#N/A</v>
          </cell>
          <cell r="C230" t="e">
            <v>#N/A</v>
          </cell>
          <cell r="D230" t="e">
            <v>#N/A</v>
          </cell>
          <cell r="E230" t="str">
            <v>船舶の航行における燃料の使用</v>
          </cell>
          <cell r="G230" t="str">
            <v>３－ソＣ重油</v>
          </cell>
          <cell r="H230" t="e">
            <v>#N/A</v>
          </cell>
          <cell r="I230">
            <v>7.8E-2</v>
          </cell>
        </row>
        <row r="231">
          <cell r="B231" t="e">
            <v>#N/A</v>
          </cell>
          <cell r="C231" t="e">
            <v>#N/A</v>
          </cell>
          <cell r="D231" t="e">
            <v>#N/A</v>
          </cell>
          <cell r="E231" t="str">
            <v>アジピン酸又は硝酸の製造</v>
          </cell>
          <cell r="G231" t="str">
            <v>３－タアジピン酸</v>
          </cell>
          <cell r="H231" t="e">
            <v>#N/A</v>
          </cell>
          <cell r="I231">
            <v>25</v>
          </cell>
        </row>
        <row r="232">
          <cell r="B232" t="e">
            <v>#N/A</v>
          </cell>
          <cell r="C232" t="e">
            <v>#N/A</v>
          </cell>
          <cell r="D232" t="e">
            <v>#N/A</v>
          </cell>
          <cell r="E232" t="str">
            <v>アジピン酸又は硝酸の製造</v>
          </cell>
          <cell r="G232" t="str">
            <v>３－タ硝酸</v>
          </cell>
          <cell r="H232" t="str">
            <v>ｔ</v>
          </cell>
          <cell r="I232">
            <v>3.7</v>
          </cell>
        </row>
        <row r="233">
          <cell r="B233" t="e">
            <v>#N/A</v>
          </cell>
          <cell r="C233" t="e">
            <v>#N/A</v>
          </cell>
          <cell r="D233" t="e">
            <v>#N/A</v>
          </cell>
          <cell r="E233" t="str">
            <v>一般廃棄物の焼却</v>
          </cell>
          <cell r="G233" t="str">
            <v>３－チ連続燃焼式焼却施設</v>
          </cell>
          <cell r="H233" t="str">
            <v>ｔ</v>
          </cell>
          <cell r="I233">
            <v>4.99E-2</v>
          </cell>
        </row>
        <row r="234">
          <cell r="B234" t="e">
            <v>#N/A</v>
          </cell>
          <cell r="C234" t="e">
            <v>#N/A</v>
          </cell>
          <cell r="D234" t="e">
            <v>#N/A</v>
          </cell>
          <cell r="E234" t="str">
            <v>一般廃棄物の焼却</v>
          </cell>
          <cell r="G234" t="str">
            <v>３－チ准連続燃焼式焼却施設</v>
          </cell>
          <cell r="H234" t="str">
            <v>ｔ</v>
          </cell>
          <cell r="I234">
            <v>4.1500000000000002E-2</v>
          </cell>
        </row>
        <row r="235">
          <cell r="B235" t="e">
            <v>#N/A</v>
          </cell>
          <cell r="C235" t="e">
            <v>#N/A</v>
          </cell>
          <cell r="D235" t="e">
            <v>#N/A</v>
          </cell>
          <cell r="E235" t="str">
            <v>一般廃棄物の焼却</v>
          </cell>
          <cell r="G235" t="str">
            <v>３－チバッチ燃焼式焼却施設</v>
          </cell>
          <cell r="H235" t="str">
            <v>ｔ</v>
          </cell>
          <cell r="I235">
            <v>0.107</v>
          </cell>
        </row>
        <row r="236">
          <cell r="B236" t="str">
            <v>３－ツ</v>
          </cell>
          <cell r="C236" t="e">
            <v>#N/A</v>
          </cell>
          <cell r="D236" t="str">
            <v>３－ツ</v>
          </cell>
          <cell r="E236" t="str">
            <v>産業廃棄物の焼却</v>
          </cell>
          <cell r="G236" t="str">
            <v>３－ツ紙くず又は木くず</v>
          </cell>
          <cell r="H236" t="str">
            <v>ｔ</v>
          </cell>
          <cell r="I236">
            <v>0.01</v>
          </cell>
        </row>
        <row r="237">
          <cell r="B237" t="e">
            <v>#N/A</v>
          </cell>
          <cell r="C237" t="e">
            <v>#N/A</v>
          </cell>
          <cell r="D237" t="str">
            <v>３－ツ</v>
          </cell>
          <cell r="E237" t="str">
            <v>産業廃棄物の焼却</v>
          </cell>
          <cell r="G237" t="str">
            <v>３－ツ廃油</v>
          </cell>
          <cell r="H237" t="str">
            <v>ｔ</v>
          </cell>
          <cell r="I237">
            <v>9.7999999999999997E-3</v>
          </cell>
        </row>
        <row r="238">
          <cell r="B238" t="str">
            <v>３－ツ</v>
          </cell>
          <cell r="C238" t="e">
            <v>#N/A</v>
          </cell>
          <cell r="D238" t="str">
            <v>３－ツ</v>
          </cell>
          <cell r="E238" t="str">
            <v>産業廃棄物の焼却</v>
          </cell>
          <cell r="G238" t="str">
            <v>３－ツ廃プラスチック類</v>
          </cell>
          <cell r="H238" t="str">
            <v>ｔ</v>
          </cell>
          <cell r="I238">
            <v>0.17</v>
          </cell>
        </row>
        <row r="239">
          <cell r="B239" t="str">
            <v>３－ツ</v>
          </cell>
          <cell r="C239" t="e">
            <v>#N/A</v>
          </cell>
          <cell r="D239" t="str">
            <v>３－ツ</v>
          </cell>
          <cell r="E239" t="str">
            <v>産業廃棄物の焼却</v>
          </cell>
          <cell r="G239" t="str">
            <v>３－ツ下水汚泥</v>
          </cell>
          <cell r="H239" t="str">
            <v>ｔ</v>
          </cell>
          <cell r="I239">
            <v>0.89200000000000002</v>
          </cell>
        </row>
        <row r="240">
          <cell r="B240" t="str">
            <v>３－ツ</v>
          </cell>
          <cell r="C240" t="e">
            <v>#N/A</v>
          </cell>
          <cell r="D240" t="str">
            <v>３－ツ</v>
          </cell>
          <cell r="E240" t="str">
            <v>産業廃棄物の焼却</v>
          </cell>
          <cell r="G240" t="str">
            <v>３－ツ汚泥（下水汚泥を除く。）</v>
          </cell>
          <cell r="H240" t="str">
            <v>ｔ</v>
          </cell>
          <cell r="I240">
            <v>0.45</v>
          </cell>
        </row>
        <row r="241">
          <cell r="B241" t="e">
            <v>#N/A</v>
          </cell>
          <cell r="C241" t="e">
            <v>#N/A</v>
          </cell>
          <cell r="D241" t="e">
            <v>#N/A</v>
          </cell>
          <cell r="E241" t="str">
            <v>各ハイドロフルオロカーボンの生産　　　　　　　　　　　　　　　　　　　　　　　　　　　　　　　</v>
          </cell>
          <cell r="G241" t="str">
            <v>４－ア</v>
          </cell>
          <cell r="H241" t="str">
            <v>㎏</v>
          </cell>
          <cell r="I241">
            <v>2.8999999999999998E-3</v>
          </cell>
        </row>
        <row r="242">
          <cell r="B242" t="str">
            <v>４－イ</v>
          </cell>
          <cell r="C242" t="str">
            <v>ハイドロフルオロカーボン(HFC)</v>
          </cell>
          <cell r="D242" t="str">
            <v>４－イ</v>
          </cell>
          <cell r="E242" t="e">
            <v>#N/A</v>
          </cell>
          <cell r="G242" t="str">
            <v>４－イ家庭用電気冷蔵庫(製造・使用開始)</v>
          </cell>
          <cell r="H242" t="str">
            <v>㎏</v>
          </cell>
          <cell r="I242">
            <v>0.01</v>
          </cell>
        </row>
        <row r="243">
          <cell r="B243" t="str">
            <v>４－イ</v>
          </cell>
          <cell r="C243" t="e">
            <v>#N/A</v>
          </cell>
          <cell r="D243" t="str">
            <v>４－イ</v>
          </cell>
          <cell r="E243" t="str">
            <v>ハイドロフルオロカーボンが封入された製品(冷蔵庫等)の製造時又は当該製品の使用開始時におけるハイドロフルオロカーボンの封入</v>
          </cell>
          <cell r="G243" t="str">
            <v>４－イ家庭用エアコンディショナー(製造・使用開始)</v>
          </cell>
          <cell r="H243" t="str">
            <v>㎏</v>
          </cell>
          <cell r="I243">
            <v>4.1000000000000002E-2</v>
          </cell>
        </row>
        <row r="244">
          <cell r="B244" t="str">
            <v>４－イ</v>
          </cell>
          <cell r="C244" t="e">
            <v>#N/A</v>
          </cell>
          <cell r="D244" t="str">
            <v>４－イ</v>
          </cell>
          <cell r="E244" t="str">
            <v>ハイドロフルオロカーボンが封入された製品(冷蔵庫等)の製造時又は当該製品の使用開始時におけるハイドロフルオロカーボンの封入</v>
          </cell>
          <cell r="G244" t="str">
            <v>４－イ業務用冷凍空気調和機器(製造・使用開始)</v>
          </cell>
          <cell r="H244" t="str">
            <v>㎏</v>
          </cell>
          <cell r="I244">
            <v>0.01</v>
          </cell>
        </row>
        <row r="245">
          <cell r="B245" t="e">
            <v>#N/A</v>
          </cell>
          <cell r="C245" t="e">
            <v>#N/A</v>
          </cell>
          <cell r="D245" t="e">
            <v>#N/A</v>
          </cell>
          <cell r="E245" t="str">
            <v>自動車用エアコンディショナー(ハイドロフルオロカーボンが封入されたものに限る。)の製造</v>
          </cell>
          <cell r="G245" t="str">
            <v>４－ウ</v>
          </cell>
          <cell r="H245" t="str">
            <v>台</v>
          </cell>
          <cell r="I245">
            <v>3.3E-3</v>
          </cell>
        </row>
        <row r="246">
          <cell r="B246" t="str">
            <v>４－エ</v>
          </cell>
          <cell r="C246" t="e">
            <v>#N/A</v>
          </cell>
          <cell r="D246" t="str">
            <v>４－エ</v>
          </cell>
          <cell r="E246" t="e">
            <v>#N/A</v>
          </cell>
          <cell r="G246" t="str">
            <v>４－エポリエチレンフォーム</v>
          </cell>
          <cell r="H246" t="str">
            <v>㎏</v>
          </cell>
          <cell r="I246">
            <v>1</v>
          </cell>
        </row>
        <row r="247">
          <cell r="B247" t="str">
            <v>５－ア</v>
          </cell>
          <cell r="C247" t="str">
            <v>パーフルオロカーボン(PFC)</v>
          </cell>
          <cell r="D247" t="str">
            <v>５－ア</v>
          </cell>
          <cell r="E247" t="str">
            <v>各パーフルオロカーボンの生産　　　　　　　　　　　　　　　　　　　　　　　</v>
          </cell>
          <cell r="G247" t="str">
            <v>５－ア</v>
          </cell>
          <cell r="H247" t="str">
            <v>㎏</v>
          </cell>
          <cell r="I247">
            <v>8.8999999999999996E-2</v>
          </cell>
        </row>
        <row r="248">
          <cell r="B248" t="str">
            <v>６－ア</v>
          </cell>
          <cell r="C248" t="str">
            <v>六ふっ化いおう(SF6)</v>
          </cell>
          <cell r="D248" t="str">
            <v>６－ア</v>
          </cell>
          <cell r="E248" t="e">
            <v>#N/A</v>
          </cell>
          <cell r="G248" t="str">
            <v>６－ア</v>
          </cell>
          <cell r="H248" t="str">
            <v>㎏</v>
          </cell>
          <cell r="I248">
            <v>0.18</v>
          </cell>
        </row>
        <row r="249">
          <cell r="B249" t="e">
            <v>#N/A</v>
          </cell>
          <cell r="C249" t="e">
            <v>#N/A</v>
          </cell>
          <cell r="D249" t="str">
            <v>３－テ</v>
          </cell>
          <cell r="E249" t="str">
            <v>麻酔剤としての一酸化二窒素の使用</v>
          </cell>
          <cell r="G249" t="str">
            <v>３－テ</v>
          </cell>
          <cell r="H249" t="str">
            <v>㎏</v>
          </cell>
          <cell r="I249">
            <v>1</v>
          </cell>
        </row>
        <row r="250">
          <cell r="B250" t="str">
            <v>４－オ</v>
          </cell>
          <cell r="C250" t="e">
            <v>#N/A</v>
          </cell>
          <cell r="D250" t="str">
            <v>４－オ</v>
          </cell>
          <cell r="E250" t="e">
            <v>#N/A</v>
          </cell>
          <cell r="G250" t="str">
            <v>４－オ</v>
          </cell>
          <cell r="H250" t="str">
            <v>㎏</v>
          </cell>
          <cell r="I250">
            <v>0.01</v>
          </cell>
        </row>
        <row r="251">
          <cell r="B251" t="e">
            <v>#N/A</v>
          </cell>
          <cell r="C251" t="str">
            <v>ハイドロフルオロカーボン(HFC)</v>
          </cell>
          <cell r="D251" t="e">
            <v>#N/A</v>
          </cell>
          <cell r="E251" t="str">
            <v>噴霧器の使用又は廃棄</v>
          </cell>
          <cell r="G251" t="str">
            <v>４－カ</v>
          </cell>
          <cell r="H251" t="str">
            <v>㎏</v>
          </cell>
          <cell r="I251">
            <v>1</v>
          </cell>
        </row>
        <row r="252">
          <cell r="B252" t="str">
            <v>４－キ</v>
          </cell>
          <cell r="C252" t="str">
            <v>ハイドロフルオロカーボン(HFC)</v>
          </cell>
          <cell r="D252" t="str">
            <v>４－キ</v>
          </cell>
          <cell r="E252" t="str">
            <v>溶剤の用途としての使用</v>
          </cell>
          <cell r="G252" t="str">
            <v>４－キ</v>
          </cell>
          <cell r="H252" t="str">
            <v>㎏</v>
          </cell>
          <cell r="I252">
            <v>1</v>
          </cell>
        </row>
        <row r="253">
          <cell r="B253" t="e">
            <v>#N/A</v>
          </cell>
          <cell r="C253" t="str">
            <v>ハイドロフルオロカーボン(HFC)</v>
          </cell>
          <cell r="D253" t="e">
            <v>#N/A</v>
          </cell>
          <cell r="E253" t="str">
            <v>洗浄の用途としての使用</v>
          </cell>
          <cell r="G253" t="str">
            <v>４－ク</v>
          </cell>
          <cell r="H253" t="str">
            <v>㎏</v>
          </cell>
          <cell r="I253">
            <v>1</v>
          </cell>
        </row>
        <row r="254">
          <cell r="B254" t="e">
            <v>#N/A</v>
          </cell>
          <cell r="C254" t="e">
            <v>#N/A</v>
          </cell>
          <cell r="D254" t="e">
            <v>#N/A</v>
          </cell>
          <cell r="E254" t="str">
            <v>溶剤の用途としての使用</v>
          </cell>
          <cell r="G254" t="str">
            <v>５－イ</v>
          </cell>
          <cell r="H254" t="str">
            <v>㎏</v>
          </cell>
          <cell r="I254">
            <v>1</v>
          </cell>
        </row>
        <row r="255">
          <cell r="B255" t="str">
            <v>５－ウ</v>
          </cell>
          <cell r="C255" t="str">
            <v>パーフルオロカーボン(PFC)</v>
          </cell>
          <cell r="D255" t="str">
            <v>５－ウ</v>
          </cell>
          <cell r="E255" t="e">
            <v>#N/A</v>
          </cell>
          <cell r="G255" t="str">
            <v>５－ウ</v>
          </cell>
          <cell r="H255" t="str">
            <v>㎏</v>
          </cell>
          <cell r="I255">
            <v>1</v>
          </cell>
        </row>
        <row r="256">
          <cell r="B256" t="str">
            <v>５－エ</v>
          </cell>
          <cell r="C256" t="str">
            <v>パーフルオロカーボン(PFC)</v>
          </cell>
          <cell r="D256" t="str">
            <v>５－エ</v>
          </cell>
          <cell r="E256" t="e">
            <v>#N/A</v>
          </cell>
          <cell r="G256" t="str">
            <v>５－エ</v>
          </cell>
          <cell r="H256" t="str">
            <v>㎏</v>
          </cell>
          <cell r="I256">
            <v>0.71</v>
          </cell>
        </row>
        <row r="257">
          <cell r="B257" t="str">
            <v>６－イ</v>
          </cell>
          <cell r="C257" t="str">
            <v>六ふっ化いおう(SF6)</v>
          </cell>
          <cell r="D257" t="str">
            <v>６－イ</v>
          </cell>
          <cell r="E257" t="str">
            <v>変圧器、開閉器、遮断器その他の電気機械器具（六ふっ化いおうが封入されたものに限る。以下「電気機械器具」という。）の点検</v>
          </cell>
          <cell r="G257" t="str">
            <v>６－イ</v>
          </cell>
          <cell r="H257" t="str">
            <v>㎏</v>
          </cell>
          <cell r="I257">
            <v>1</v>
          </cell>
        </row>
        <row r="258">
          <cell r="B258" t="str">
            <v>６－ウ</v>
          </cell>
          <cell r="C258" t="str">
            <v>六ふっ化いおう(SF6)</v>
          </cell>
          <cell r="D258" t="str">
            <v>６－ウ</v>
          </cell>
          <cell r="E258" t="str">
            <v>電気機械器具の廃棄</v>
          </cell>
          <cell r="G258" t="str">
            <v>６－ウ</v>
          </cell>
          <cell r="H258" t="str">
            <v>㎏</v>
          </cell>
          <cell r="I258">
            <v>1</v>
          </cell>
        </row>
        <row r="259">
          <cell r="B259" t="str">
            <v>６－エ</v>
          </cell>
          <cell r="C259" t="str">
            <v>六ふっ化いおう(SF6)</v>
          </cell>
          <cell r="D259" t="str">
            <v>６－エ</v>
          </cell>
          <cell r="E259" t="e">
            <v>#N/A</v>
          </cell>
          <cell r="G259" t="str">
            <v>６－エ</v>
          </cell>
          <cell r="H259" t="str">
            <v>㎏</v>
          </cell>
          <cell r="I259">
            <v>0.76</v>
          </cell>
        </row>
        <row r="260">
          <cell r="B260" t="str">
            <v>７－ア</v>
          </cell>
          <cell r="C260" t="e">
            <v>#N/A</v>
          </cell>
          <cell r="D260" t="str">
            <v>７－ア</v>
          </cell>
          <cell r="E260" t="str">
            <v>他人から供給された水の使用</v>
          </cell>
          <cell r="G260" t="str">
            <v>７－ア水道水</v>
          </cell>
          <cell r="H260" t="str">
            <v>ｍ3</v>
          </cell>
          <cell r="I260">
            <v>0.18</v>
          </cell>
        </row>
        <row r="261">
          <cell r="B261" t="e">
            <v>#N/A</v>
          </cell>
          <cell r="C261" t="e">
            <v>#N/A</v>
          </cell>
          <cell r="D261" t="str">
            <v>７－イ</v>
          </cell>
          <cell r="E261" t="str">
            <v>公共下水道への排水</v>
          </cell>
          <cell r="G261" t="str">
            <v>７－イ</v>
          </cell>
          <cell r="H261" t="str">
            <v>ｍ3</v>
          </cell>
          <cell r="I261">
            <v>0.39600000000000002</v>
          </cell>
        </row>
        <row r="262">
          <cell r="B262" t="str">
            <v>７－ウ</v>
          </cell>
          <cell r="C262" t="e">
            <v>#N/A</v>
          </cell>
          <cell r="D262" t="str">
            <v>７－ウ</v>
          </cell>
          <cell r="E262" t="e">
            <v>#N/A</v>
          </cell>
          <cell r="G262" t="str">
            <v>７－ウ一般廃棄物(廃プラスチック類を除く。)／都内(島しょ地域を除く。)に設置された連続燃焼式焼却施設</v>
          </cell>
          <cell r="H262" t="str">
            <v>ｔ</v>
          </cell>
          <cell r="I262">
            <v>23.5</v>
          </cell>
        </row>
        <row r="263">
          <cell r="B263" t="e">
            <v>#N/A</v>
          </cell>
          <cell r="C263" t="e">
            <v>#N/A</v>
          </cell>
          <cell r="D263" t="str">
            <v>７－ウ</v>
          </cell>
          <cell r="E263" t="str">
            <v>他人への委託による一般廃棄物の焼却</v>
          </cell>
          <cell r="G263" t="str">
            <v>７－ウ一般廃棄物(廃プラスチック類を除く。)／島しょ地域に設置されたバッチ燃焼式焼却施設</v>
          </cell>
          <cell r="H263" t="e">
            <v>#N/A</v>
          </cell>
          <cell r="I263">
            <v>67.3</v>
          </cell>
        </row>
      </sheetData>
      <sheetData sheetId="10"/>
      <sheetData sheetId="11">
        <row r="2">
          <cell r="A2" t="e">
            <v>#N/A</v>
          </cell>
        </row>
        <row r="3">
          <cell r="A3" t="e">
            <v>#N/A</v>
          </cell>
        </row>
        <row r="4">
          <cell r="A4" t="str">
            <v>１－ウ</v>
          </cell>
        </row>
        <row r="5">
          <cell r="A5" t="str">
            <v>１－エ</v>
          </cell>
        </row>
        <row r="6">
          <cell r="A6" t="str">
            <v>１－オ</v>
          </cell>
        </row>
        <row r="7">
          <cell r="A7" t="str">
            <v>１－カ</v>
          </cell>
        </row>
        <row r="8">
          <cell r="A8" t="str">
            <v>１－キ</v>
          </cell>
        </row>
        <row r="9">
          <cell r="A9" t="str">
            <v>１－ク</v>
          </cell>
        </row>
        <row r="10">
          <cell r="A10" t="e">
            <v>#N/A</v>
          </cell>
        </row>
        <row r="11">
          <cell r="A11" t="str">
            <v>２－イ</v>
          </cell>
        </row>
        <row r="12">
          <cell r="A12" t="str">
            <v>２－ウ</v>
          </cell>
        </row>
        <row r="13">
          <cell r="A13" t="str">
            <v>２－エ</v>
          </cell>
        </row>
        <row r="14">
          <cell r="A14" t="str">
            <v>２－オ</v>
          </cell>
        </row>
        <row r="15">
          <cell r="A15" t="str">
            <v>２－カ</v>
          </cell>
        </row>
        <row r="16">
          <cell r="A16" t="str">
            <v>２－キ</v>
          </cell>
        </row>
        <row r="17">
          <cell r="A17" t="str">
            <v>２－ク</v>
          </cell>
        </row>
        <row r="18">
          <cell r="A18" t="str">
            <v>２－ケ</v>
          </cell>
        </row>
        <row r="19">
          <cell r="A19" t="e">
            <v>#N/A</v>
          </cell>
        </row>
        <row r="20">
          <cell r="A20" t="str">
            <v>２－サ</v>
          </cell>
        </row>
        <row r="21">
          <cell r="A21" t="str">
            <v>２－シ</v>
          </cell>
        </row>
        <row r="22">
          <cell r="A22" t="str">
            <v>２－ス</v>
          </cell>
        </row>
        <row r="23">
          <cell r="A23" t="str">
            <v>２－セ</v>
          </cell>
        </row>
        <row r="24">
          <cell r="A24" t="str">
            <v>２－ソ</v>
          </cell>
        </row>
        <row r="25">
          <cell r="A25" t="str">
            <v>２－タ</v>
          </cell>
        </row>
        <row r="26">
          <cell r="A26" t="str">
            <v>２－チ</v>
          </cell>
        </row>
        <row r="27">
          <cell r="A27" t="str">
            <v>２－ツ</v>
          </cell>
        </row>
        <row r="28">
          <cell r="A28" t="str">
            <v>３－ア</v>
          </cell>
        </row>
        <row r="29">
          <cell r="A29" t="str">
            <v>３－イ</v>
          </cell>
        </row>
        <row r="30">
          <cell r="A30" t="str">
            <v>３－ウ</v>
          </cell>
        </row>
        <row r="31">
          <cell r="A31" t="str">
            <v>３－エ</v>
          </cell>
        </row>
        <row r="32">
          <cell r="A32" t="str">
            <v>３－オ</v>
          </cell>
        </row>
        <row r="33">
          <cell r="A33" t="str">
            <v>３－カ</v>
          </cell>
        </row>
        <row r="34">
          <cell r="A34" t="str">
            <v>３－キ</v>
          </cell>
        </row>
        <row r="35">
          <cell r="A35" t="str">
            <v>３－ク</v>
          </cell>
        </row>
        <row r="36">
          <cell r="A36" t="str">
            <v>３－ケ</v>
          </cell>
        </row>
        <row r="37">
          <cell r="A37" t="str">
            <v>３－コ</v>
          </cell>
        </row>
        <row r="38">
          <cell r="A38" t="str">
            <v>３－サ</v>
          </cell>
        </row>
        <row r="39">
          <cell r="A39" t="str">
            <v>３－シ</v>
          </cell>
        </row>
        <row r="40">
          <cell r="A40" t="str">
            <v>３－ス</v>
          </cell>
        </row>
        <row r="41">
          <cell r="A41" t="str">
            <v>３－セ</v>
          </cell>
        </row>
        <row r="42">
          <cell r="A42" t="str">
            <v>３－ソ</v>
          </cell>
        </row>
        <row r="43">
          <cell r="A43" t="str">
            <v>３－タ</v>
          </cell>
        </row>
        <row r="44">
          <cell r="A44" t="str">
            <v>３－チ</v>
          </cell>
        </row>
        <row r="45">
          <cell r="A45" t="str">
            <v>３－ツ</v>
          </cell>
        </row>
        <row r="46">
          <cell r="A46" t="str">
            <v>３－テ</v>
          </cell>
        </row>
        <row r="47">
          <cell r="A47" t="str">
            <v>４－ア</v>
          </cell>
        </row>
        <row r="48">
          <cell r="A48" t="str">
            <v>４－イ</v>
          </cell>
        </row>
        <row r="49">
          <cell r="A49" t="str">
            <v>４－ウ</v>
          </cell>
        </row>
        <row r="50">
          <cell r="A50" t="str">
            <v>４－エ</v>
          </cell>
        </row>
        <row r="51">
          <cell r="A51" t="str">
            <v>４－オ</v>
          </cell>
        </row>
        <row r="52">
          <cell r="A52" t="str">
            <v>４－カ</v>
          </cell>
        </row>
        <row r="53">
          <cell r="A53" t="str">
            <v>４－キ</v>
          </cell>
        </row>
        <row r="54">
          <cell r="A54" t="str">
            <v>４－ク</v>
          </cell>
        </row>
        <row r="55">
          <cell r="A55" t="str">
            <v>５－ア</v>
          </cell>
        </row>
        <row r="56">
          <cell r="A56" t="str">
            <v>５－イ</v>
          </cell>
        </row>
        <row r="57">
          <cell r="A57" t="str">
            <v>５－ウ</v>
          </cell>
        </row>
        <row r="58">
          <cell r="A58" t="str">
            <v>５－エ</v>
          </cell>
        </row>
        <row r="59">
          <cell r="A59" t="str">
            <v>６－ア</v>
          </cell>
        </row>
        <row r="60">
          <cell r="A60" t="str">
            <v>６－イ</v>
          </cell>
        </row>
        <row r="61">
          <cell r="A61" t="str">
            <v>６－ウ</v>
          </cell>
        </row>
        <row r="62">
          <cell r="A62" t="str">
            <v>６－エ</v>
          </cell>
        </row>
        <row r="63">
          <cell r="A63" t="str">
            <v>７－ア</v>
          </cell>
        </row>
        <row r="64">
          <cell r="A64" t="str">
            <v>７－イ</v>
          </cell>
        </row>
        <row r="65">
          <cell r="A65" t="str">
            <v>７－ウ</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6"/>
  </sheetPr>
  <dimension ref="A1:D29"/>
  <sheetViews>
    <sheetView tabSelected="1" view="pageBreakPreview" zoomScale="70" zoomScaleNormal="100" zoomScaleSheetLayoutView="70" workbookViewId="0">
      <selection activeCell="H16" sqref="H16"/>
    </sheetView>
  </sheetViews>
  <sheetFormatPr defaultColWidth="15.88671875" defaultRowHeight="24.75" customHeight="1"/>
  <cols>
    <col min="1" max="4" width="19.6640625" style="28" customWidth="1"/>
    <col min="5" max="16384" width="15.88671875" style="28"/>
  </cols>
  <sheetData>
    <row r="1" spans="1:4" ht="18" customHeight="1">
      <c r="A1" s="27"/>
    </row>
    <row r="2" spans="1:4" ht="18" customHeight="1">
      <c r="A2" s="62" t="s">
        <v>31</v>
      </c>
      <c r="B2" s="62"/>
      <c r="C2" s="62"/>
      <c r="D2" s="62"/>
    </row>
    <row r="3" spans="1:4" ht="18" customHeight="1">
      <c r="A3" s="62"/>
      <c r="B3" s="62"/>
      <c r="C3" s="62"/>
      <c r="D3" s="62"/>
    </row>
    <row r="4" spans="1:4" ht="18" customHeight="1">
      <c r="A4" s="27"/>
    </row>
    <row r="5" spans="1:4" ht="18" customHeight="1">
      <c r="A5" s="27"/>
    </row>
    <row r="6" spans="1:4" ht="18" customHeight="1">
      <c r="D6" s="29"/>
    </row>
    <row r="7" spans="1:4" ht="18" customHeight="1">
      <c r="C7" s="30"/>
    </row>
    <row r="8" spans="1:4" ht="18" customHeight="1">
      <c r="C8" s="30"/>
    </row>
    <row r="9" spans="1:4" ht="18" customHeight="1">
      <c r="D9" s="29"/>
    </row>
    <row r="10" spans="1:4" ht="6" customHeight="1">
      <c r="D10" s="29"/>
    </row>
    <row r="11" spans="1:4" ht="30" customHeight="1">
      <c r="A11" s="58"/>
      <c r="B11" s="58"/>
      <c r="C11" s="58"/>
      <c r="D11" s="58"/>
    </row>
    <row r="12" spans="1:4" ht="15" customHeight="1" thickBot="1">
      <c r="A12" s="31"/>
      <c r="B12" s="31"/>
      <c r="C12" s="31"/>
      <c r="D12" s="31"/>
    </row>
    <row r="13" spans="1:4" ht="50.1" customHeight="1" thickBot="1">
      <c r="A13" s="32" t="s">
        <v>30</v>
      </c>
      <c r="B13" s="59" t="s">
        <v>45</v>
      </c>
      <c r="C13" s="60"/>
      <c r="D13" s="61"/>
    </row>
    <row r="14" spans="1:4" ht="27" customHeight="1">
      <c r="A14" s="34"/>
      <c r="B14" s="65"/>
      <c r="C14" s="65"/>
      <c r="D14" s="65"/>
    </row>
    <row r="15" spans="1:4" ht="50.1" customHeight="1">
      <c r="A15" s="66"/>
      <c r="B15" s="67" t="s">
        <v>32</v>
      </c>
      <c r="C15" s="67"/>
      <c r="D15" s="67"/>
    </row>
    <row r="16" spans="1:4" ht="50.1" customHeight="1">
      <c r="A16" s="66"/>
      <c r="B16" s="67"/>
      <c r="C16" s="67"/>
      <c r="D16" s="67"/>
    </row>
    <row r="17" spans="1:4" ht="20.100000000000001" customHeight="1">
      <c r="A17" s="35"/>
      <c r="B17" s="63"/>
      <c r="C17" s="63"/>
      <c r="D17" s="63"/>
    </row>
    <row r="18" spans="1:4" ht="20.100000000000001" customHeight="1">
      <c r="A18" s="62" t="s">
        <v>31</v>
      </c>
      <c r="B18" s="62"/>
      <c r="C18" s="62"/>
      <c r="D18" s="62"/>
    </row>
    <row r="19" spans="1:4" ht="20.100000000000001" customHeight="1">
      <c r="A19" s="62"/>
      <c r="B19" s="62"/>
      <c r="C19" s="62"/>
      <c r="D19" s="62"/>
    </row>
    <row r="20" spans="1:4" ht="20.100000000000001" customHeight="1">
      <c r="A20" s="35"/>
      <c r="B20" s="64"/>
      <c r="C20" s="64"/>
      <c r="D20" s="64"/>
    </row>
    <row r="21" spans="1:4" ht="20.100000000000001" customHeight="1">
      <c r="A21" s="35"/>
      <c r="B21" s="63"/>
      <c r="C21" s="63"/>
      <c r="D21" s="63"/>
    </row>
    <row r="22" spans="1:4" ht="27" customHeight="1">
      <c r="A22" s="36"/>
      <c r="B22" s="36"/>
      <c r="C22" s="36"/>
      <c r="D22" s="36"/>
    </row>
    <row r="23" spans="1:4" ht="150" customHeight="1">
      <c r="A23" s="36"/>
      <c r="B23" s="36"/>
      <c r="C23" s="36"/>
      <c r="D23" s="36"/>
    </row>
    <row r="24" spans="1:4" ht="6" customHeight="1">
      <c r="D24" s="29"/>
    </row>
    <row r="25" spans="1:4" ht="18" customHeight="1">
      <c r="A25" s="27"/>
    </row>
    <row r="26" spans="1:4" ht="18" customHeight="1">
      <c r="A26" s="27"/>
    </row>
    <row r="27" spans="1:4" ht="18" customHeight="1">
      <c r="A27" s="27"/>
    </row>
    <row r="28" spans="1:4" ht="18" customHeight="1">
      <c r="A28" s="27"/>
    </row>
    <row r="29" spans="1:4" ht="18" customHeight="1">
      <c r="A29" s="27"/>
    </row>
  </sheetData>
  <sheetProtection algorithmName="SHA-512" hashValue="M/7ICw6gJmSjVz4fpF+kFg/YyGLGciMptNrtT9zJtk3Kum+9JWi4gPTY/3SuOjCf5RS7qtmkZBPnTgMryjalmA==" saltValue="3gUyN5T0PV+EvA3DzUSb9g==" spinCount="100000" sheet="1" objects="1" scenarios="1" formatCells="0"/>
  <mergeCells count="10">
    <mergeCell ref="B21:D21"/>
    <mergeCell ref="A18:D19"/>
    <mergeCell ref="B14:D14"/>
    <mergeCell ref="A15:A16"/>
    <mergeCell ref="B15:D16"/>
    <mergeCell ref="A11:D11"/>
    <mergeCell ref="B13:D13"/>
    <mergeCell ref="A2:D3"/>
    <mergeCell ref="B17:D17"/>
    <mergeCell ref="B20:D20"/>
  </mergeCells>
  <phoneticPr fontId="1"/>
  <pageMargins left="0.78700000000000003" right="0.78700000000000003" top="0.98399999999999999" bottom="0.98399999999999999" header="0.51200000000000001" footer="0.51200000000000001"/>
  <pageSetup paperSize="9"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indexed="39"/>
  </sheetPr>
  <dimension ref="A1:O52"/>
  <sheetViews>
    <sheetView zoomScaleNormal="100" workbookViewId="0">
      <selection activeCell="P26" sqref="P26"/>
    </sheetView>
  </sheetViews>
  <sheetFormatPr defaultColWidth="9" defaultRowHeight="13.2" outlineLevelRow="1"/>
  <cols>
    <col min="1" max="1" width="4.33203125" style="3" customWidth="1"/>
    <col min="2" max="2" width="3.88671875" style="3" customWidth="1"/>
    <col min="3" max="3" width="11.44140625" style="3" customWidth="1"/>
    <col min="4" max="4" width="12.44140625" style="3" customWidth="1"/>
    <col min="5" max="5" width="2.109375" style="4" bestFit="1" customWidth="1"/>
    <col min="6" max="6" width="11.44140625" style="4" customWidth="1"/>
    <col min="7" max="7" width="2.109375" style="4" customWidth="1"/>
    <col min="8" max="8" width="12.33203125" style="3" customWidth="1"/>
    <col min="9" max="9" width="2.109375" style="4" bestFit="1" customWidth="1"/>
    <col min="10" max="10" width="14.109375" style="3" customWidth="1"/>
    <col min="11" max="11" width="2.109375" style="4" bestFit="1" customWidth="1"/>
    <col min="12" max="12" width="14.33203125" style="3" customWidth="1"/>
    <col min="13" max="13" width="3.33203125" style="4" bestFit="1" customWidth="1"/>
    <col min="14" max="16384" width="9" style="3"/>
  </cols>
  <sheetData>
    <row r="1" spans="1:15" ht="19.8">
      <c r="A1" s="124" t="s">
        <v>0</v>
      </c>
      <c r="B1" s="124"/>
      <c r="C1" s="124"/>
      <c r="D1" s="124"/>
      <c r="E1" s="124"/>
      <c r="F1" s="124"/>
      <c r="G1" s="124"/>
      <c r="H1" s="124"/>
      <c r="I1" s="124"/>
      <c r="J1" s="124"/>
      <c r="K1" s="124"/>
      <c r="L1" s="124"/>
      <c r="M1" s="124"/>
      <c r="O1" s="3" t="str" cm="1">
        <f t="array" aca="1" ref="O1" ca="1">RIGHT(CELL("filename",O1),LEN(CELL("filename",O1))-FIND("]",CELL("filename",O1)))</f>
        <v>令和7年度</v>
      </c>
    </row>
    <row r="2" spans="1:15">
      <c r="A2" s="33" t="str">
        <f>事業所名入力!$B$13</f>
        <v>県庁工業株式会社　本社</v>
      </c>
      <c r="E2" s="3"/>
      <c r="F2" s="3"/>
      <c r="G2" s="3"/>
      <c r="I2" s="3"/>
      <c r="K2" s="3"/>
    </row>
    <row r="3" spans="1:15" ht="14.4">
      <c r="A3" s="125" t="s">
        <v>33</v>
      </c>
      <c r="B3" s="125"/>
      <c r="C3" s="125"/>
      <c r="D3" s="125"/>
      <c r="E3" s="125"/>
      <c r="F3" s="125"/>
      <c r="G3" s="125"/>
      <c r="H3" s="125"/>
      <c r="I3" s="125"/>
      <c r="J3" s="126"/>
      <c r="K3" s="127" t="str" cm="1">
        <f t="array" aca="1" ref="K3" ca="1">RIGHT(CELL("filename",K3),LEN(CELL("filename",K3))-FIND("]",CELL("filename",K3)))</f>
        <v>令和7年度</v>
      </c>
      <c r="L3" s="128"/>
      <c r="M3" s="129"/>
    </row>
    <row r="4" spans="1:15">
      <c r="E4" s="3"/>
      <c r="F4" s="3"/>
      <c r="G4" s="3"/>
      <c r="I4" s="3"/>
      <c r="K4" s="3"/>
    </row>
    <row r="5" spans="1:15" ht="13.8">
      <c r="B5" s="5" t="s">
        <v>10</v>
      </c>
      <c r="C5" s="5"/>
      <c r="D5" s="6"/>
      <c r="E5" s="6"/>
      <c r="F5" s="6"/>
      <c r="G5" s="6"/>
      <c r="H5" s="6"/>
      <c r="I5" s="6"/>
      <c r="J5" s="6"/>
      <c r="K5" s="6"/>
    </row>
    <row r="6" spans="1:15" ht="13.8">
      <c r="B6" s="5" t="s">
        <v>11</v>
      </c>
      <c r="C6" s="5"/>
      <c r="D6" s="6"/>
      <c r="E6" s="6"/>
      <c r="F6" s="6"/>
      <c r="G6" s="6"/>
      <c r="H6" s="6"/>
      <c r="I6" s="6"/>
      <c r="J6" s="6"/>
      <c r="K6" s="6"/>
    </row>
    <row r="7" spans="1:15">
      <c r="B7" s="130" t="s">
        <v>12</v>
      </c>
      <c r="C7" s="130"/>
      <c r="D7" s="131"/>
      <c r="E7" s="131"/>
      <c r="F7" s="131"/>
      <c r="G7" s="131"/>
      <c r="H7" s="131"/>
      <c r="I7" s="131"/>
      <c r="J7" s="131"/>
      <c r="K7" s="131"/>
      <c r="L7" s="131"/>
      <c r="M7" s="131"/>
    </row>
    <row r="8" spans="1:15">
      <c r="B8" s="131"/>
      <c r="C8" s="131"/>
      <c r="D8" s="131"/>
      <c r="E8" s="131"/>
      <c r="F8" s="131"/>
      <c r="G8" s="131"/>
      <c r="H8" s="131"/>
      <c r="I8" s="131"/>
      <c r="J8" s="131"/>
      <c r="K8" s="131"/>
      <c r="L8" s="131"/>
      <c r="M8" s="131"/>
    </row>
    <row r="9" spans="1:15" ht="13.8">
      <c r="B9" s="5" t="s">
        <v>13</v>
      </c>
      <c r="C9" s="7"/>
      <c r="D9" s="7"/>
      <c r="E9" s="7"/>
      <c r="F9" s="7"/>
      <c r="G9" s="7"/>
      <c r="H9" s="7"/>
      <c r="I9" s="7"/>
      <c r="J9" s="7"/>
      <c r="K9" s="7"/>
      <c r="L9" s="7"/>
      <c r="M9" s="7"/>
    </row>
    <row r="10" spans="1:15">
      <c r="B10" s="7"/>
      <c r="C10" s="7"/>
      <c r="D10" s="7"/>
      <c r="E10" s="7"/>
      <c r="F10" s="7"/>
      <c r="G10" s="7"/>
      <c r="H10" s="7"/>
      <c r="I10" s="7"/>
      <c r="J10" s="7"/>
      <c r="K10" s="7"/>
      <c r="L10" s="7"/>
      <c r="M10" s="7"/>
    </row>
    <row r="11" spans="1:15" ht="27" customHeight="1">
      <c r="A11" s="132" t="s">
        <v>14</v>
      </c>
      <c r="B11" s="133"/>
      <c r="C11" s="134"/>
      <c r="D11" s="138" t="s">
        <v>15</v>
      </c>
      <c r="E11" s="139"/>
      <c r="F11" s="141"/>
      <c r="G11" s="142"/>
      <c r="H11" s="142"/>
      <c r="I11" s="142"/>
      <c r="J11" s="142"/>
      <c r="K11" s="143"/>
      <c r="L11" s="144" t="s">
        <v>16</v>
      </c>
      <c r="M11" s="145"/>
    </row>
    <row r="12" spans="1:15" ht="27" customHeight="1" thickBot="1">
      <c r="A12" s="135"/>
      <c r="B12" s="136"/>
      <c r="C12" s="137"/>
      <c r="D12" s="140"/>
      <c r="E12" s="140"/>
      <c r="F12" s="148" t="s">
        <v>17</v>
      </c>
      <c r="G12" s="149"/>
      <c r="H12" s="150" t="s">
        <v>18</v>
      </c>
      <c r="I12" s="150"/>
      <c r="J12" s="150" t="s">
        <v>19</v>
      </c>
      <c r="K12" s="150"/>
      <c r="L12" s="146"/>
      <c r="M12" s="147"/>
    </row>
    <row r="13" spans="1:15" ht="13.8" thickTop="1">
      <c r="A13" s="117" t="s">
        <v>20</v>
      </c>
      <c r="B13" s="119" t="s">
        <v>21</v>
      </c>
      <c r="C13" s="56" t="s">
        <v>36</v>
      </c>
      <c r="D13" s="37"/>
      <c r="E13" s="38" t="s">
        <v>1</v>
      </c>
      <c r="F13" s="37"/>
      <c r="G13" s="38" t="s">
        <v>22</v>
      </c>
      <c r="H13" s="37"/>
      <c r="I13" s="38" t="s">
        <v>1</v>
      </c>
      <c r="J13" s="9">
        <f t="shared" ref="J13:J36" si="0">D13-(F13+H13)</f>
        <v>0</v>
      </c>
      <c r="K13" s="10" t="s">
        <v>1</v>
      </c>
      <c r="L13" s="11" t="str">
        <f t="shared" ref="L13:L37" si="1">IF(D13=0,"―",H13/D13*100)</f>
        <v>―</v>
      </c>
      <c r="M13" s="10" t="s">
        <v>23</v>
      </c>
    </row>
    <row r="14" spans="1:15">
      <c r="A14" s="117"/>
      <c r="B14" s="119"/>
      <c r="C14" s="39" t="s">
        <v>38</v>
      </c>
      <c r="D14" s="40"/>
      <c r="E14" s="41" t="s">
        <v>1</v>
      </c>
      <c r="F14" s="40"/>
      <c r="G14" s="41" t="s">
        <v>22</v>
      </c>
      <c r="H14" s="40"/>
      <c r="I14" s="41" t="s">
        <v>1</v>
      </c>
      <c r="J14" s="12">
        <f t="shared" si="0"/>
        <v>0</v>
      </c>
      <c r="K14" s="13" t="s">
        <v>1</v>
      </c>
      <c r="L14" s="14" t="str">
        <f t="shared" si="1"/>
        <v>―</v>
      </c>
      <c r="M14" s="13" t="s">
        <v>23</v>
      </c>
    </row>
    <row r="15" spans="1:15">
      <c r="A15" s="117"/>
      <c r="B15" s="119"/>
      <c r="C15" s="39" t="s">
        <v>39</v>
      </c>
      <c r="D15" s="40"/>
      <c r="E15" s="41" t="s">
        <v>1</v>
      </c>
      <c r="F15" s="40"/>
      <c r="G15" s="41" t="s">
        <v>22</v>
      </c>
      <c r="H15" s="40"/>
      <c r="I15" s="41" t="s">
        <v>1</v>
      </c>
      <c r="J15" s="12">
        <f t="shared" ref="J15:J16" si="2">D15-(F15+H15)</f>
        <v>0</v>
      </c>
      <c r="K15" s="13" t="s">
        <v>1</v>
      </c>
      <c r="L15" s="14" t="str">
        <f t="shared" ref="L15:L16" si="3">IF(D15=0,"―",H15/D15*100)</f>
        <v>―</v>
      </c>
      <c r="M15" s="13" t="s">
        <v>23</v>
      </c>
    </row>
    <row r="16" spans="1:15">
      <c r="A16" s="117"/>
      <c r="B16" s="119"/>
      <c r="C16" s="39" t="s">
        <v>40</v>
      </c>
      <c r="D16" s="40"/>
      <c r="E16" s="41" t="s">
        <v>1</v>
      </c>
      <c r="F16" s="40"/>
      <c r="G16" s="41" t="s">
        <v>22</v>
      </c>
      <c r="H16" s="40"/>
      <c r="I16" s="41" t="s">
        <v>1</v>
      </c>
      <c r="J16" s="12">
        <f t="shared" si="2"/>
        <v>0</v>
      </c>
      <c r="K16" s="13" t="s">
        <v>1</v>
      </c>
      <c r="L16" s="14" t="str">
        <f t="shared" si="3"/>
        <v>―</v>
      </c>
      <c r="M16" s="13" t="s">
        <v>23</v>
      </c>
    </row>
    <row r="17" spans="1:13">
      <c r="A17" s="117"/>
      <c r="B17" s="119"/>
      <c r="C17" s="39" t="s">
        <v>44</v>
      </c>
      <c r="D17" s="40"/>
      <c r="E17" s="41" t="s">
        <v>1</v>
      </c>
      <c r="F17" s="40"/>
      <c r="G17" s="41" t="s">
        <v>22</v>
      </c>
      <c r="H17" s="40"/>
      <c r="I17" s="41" t="s">
        <v>1</v>
      </c>
      <c r="J17" s="12">
        <f t="shared" si="0"/>
        <v>0</v>
      </c>
      <c r="K17" s="13" t="s">
        <v>1</v>
      </c>
      <c r="L17" s="14" t="str">
        <f t="shared" si="1"/>
        <v>―</v>
      </c>
      <c r="M17" s="13" t="s">
        <v>23</v>
      </c>
    </row>
    <row r="18" spans="1:13">
      <c r="A18" s="117"/>
      <c r="B18" s="120"/>
      <c r="C18" s="39" t="s">
        <v>41</v>
      </c>
      <c r="D18" s="40"/>
      <c r="E18" s="41" t="s">
        <v>1</v>
      </c>
      <c r="F18" s="40"/>
      <c r="G18" s="41" t="s">
        <v>22</v>
      </c>
      <c r="H18" s="40"/>
      <c r="I18" s="41" t="s">
        <v>1</v>
      </c>
      <c r="J18" s="12">
        <f t="shared" si="0"/>
        <v>0</v>
      </c>
      <c r="K18" s="13" t="s">
        <v>1</v>
      </c>
      <c r="L18" s="14" t="str">
        <f t="shared" si="1"/>
        <v>―</v>
      </c>
      <c r="M18" s="13" t="s">
        <v>23</v>
      </c>
    </row>
    <row r="19" spans="1:13">
      <c r="A19" s="117"/>
      <c r="B19" s="112" t="s">
        <v>42</v>
      </c>
      <c r="C19" s="113"/>
      <c r="D19" s="40"/>
      <c r="E19" s="41" t="s">
        <v>1</v>
      </c>
      <c r="F19" s="40"/>
      <c r="G19" s="41" t="s">
        <v>22</v>
      </c>
      <c r="H19" s="40"/>
      <c r="I19" s="41" t="s">
        <v>1</v>
      </c>
      <c r="J19" s="12">
        <f t="shared" si="0"/>
        <v>0</v>
      </c>
      <c r="K19" s="13" t="s">
        <v>1</v>
      </c>
      <c r="L19" s="14" t="str">
        <f t="shared" si="1"/>
        <v>―</v>
      </c>
      <c r="M19" s="13" t="s">
        <v>23</v>
      </c>
    </row>
    <row r="20" spans="1:13">
      <c r="A20" s="117"/>
      <c r="B20" s="121" t="s">
        <v>43</v>
      </c>
      <c r="C20" s="113"/>
      <c r="D20" s="40"/>
      <c r="E20" s="41" t="s">
        <v>1</v>
      </c>
      <c r="F20" s="40"/>
      <c r="G20" s="41" t="s">
        <v>22</v>
      </c>
      <c r="H20" s="40"/>
      <c r="I20" s="41" t="s">
        <v>1</v>
      </c>
      <c r="J20" s="12">
        <f t="shared" si="0"/>
        <v>0</v>
      </c>
      <c r="K20" s="13" t="s">
        <v>1</v>
      </c>
      <c r="L20" s="14" t="str">
        <f t="shared" si="1"/>
        <v>―</v>
      </c>
      <c r="M20" s="13" t="s">
        <v>23</v>
      </c>
    </row>
    <row r="21" spans="1:13">
      <c r="A21" s="117"/>
      <c r="B21" s="121"/>
      <c r="C21" s="113"/>
      <c r="D21" s="40"/>
      <c r="E21" s="41" t="s">
        <v>1</v>
      </c>
      <c r="F21" s="40"/>
      <c r="G21" s="41" t="s">
        <v>22</v>
      </c>
      <c r="H21" s="40"/>
      <c r="I21" s="41" t="s">
        <v>1</v>
      </c>
      <c r="J21" s="12">
        <f t="shared" si="0"/>
        <v>0</v>
      </c>
      <c r="K21" s="13" t="s">
        <v>1</v>
      </c>
      <c r="L21" s="14" t="str">
        <f t="shared" si="1"/>
        <v>―</v>
      </c>
      <c r="M21" s="13" t="s">
        <v>23</v>
      </c>
    </row>
    <row r="22" spans="1:13">
      <c r="A22" s="117"/>
      <c r="B22" s="121"/>
      <c r="C22" s="113"/>
      <c r="D22" s="40"/>
      <c r="E22" s="41" t="s">
        <v>1</v>
      </c>
      <c r="F22" s="40"/>
      <c r="G22" s="41" t="s">
        <v>22</v>
      </c>
      <c r="H22" s="40"/>
      <c r="I22" s="41" t="s">
        <v>1</v>
      </c>
      <c r="J22" s="12">
        <f t="shared" si="0"/>
        <v>0</v>
      </c>
      <c r="K22" s="13" t="s">
        <v>1</v>
      </c>
      <c r="L22" s="14" t="str">
        <f t="shared" si="1"/>
        <v>―</v>
      </c>
      <c r="M22" s="13" t="s">
        <v>23</v>
      </c>
    </row>
    <row r="23" spans="1:13" ht="13.8" thickBot="1">
      <c r="A23" s="118"/>
      <c r="B23" s="122"/>
      <c r="C23" s="123"/>
      <c r="D23" s="44"/>
      <c r="E23" s="45" t="s">
        <v>1</v>
      </c>
      <c r="F23" s="44"/>
      <c r="G23" s="45" t="s">
        <v>22</v>
      </c>
      <c r="H23" s="44"/>
      <c r="I23" s="45" t="s">
        <v>1</v>
      </c>
      <c r="J23" s="24">
        <f t="shared" si="0"/>
        <v>0</v>
      </c>
      <c r="K23" s="16" t="s">
        <v>1</v>
      </c>
      <c r="L23" s="17" t="str">
        <f t="shared" si="1"/>
        <v>―</v>
      </c>
      <c r="M23" s="16" t="s">
        <v>23</v>
      </c>
    </row>
    <row r="24" spans="1:13" ht="13.8" thickTop="1">
      <c r="A24" s="103" t="s">
        <v>24</v>
      </c>
      <c r="B24" s="106"/>
      <c r="C24" s="107"/>
      <c r="D24" s="46"/>
      <c r="E24" s="38" t="s">
        <v>1</v>
      </c>
      <c r="F24" s="37"/>
      <c r="G24" s="38" t="s">
        <v>22</v>
      </c>
      <c r="H24" s="37"/>
      <c r="I24" s="38" t="s">
        <v>1</v>
      </c>
      <c r="J24" s="9">
        <f t="shared" si="0"/>
        <v>0</v>
      </c>
      <c r="K24" s="10" t="s">
        <v>1</v>
      </c>
      <c r="L24" s="14" t="str">
        <f t="shared" si="1"/>
        <v>―</v>
      </c>
      <c r="M24" s="18" t="s">
        <v>23</v>
      </c>
    </row>
    <row r="25" spans="1:13">
      <c r="A25" s="104"/>
      <c r="B25" s="108"/>
      <c r="C25" s="109"/>
      <c r="D25" s="47"/>
      <c r="E25" s="41" t="s">
        <v>1</v>
      </c>
      <c r="F25" s="40"/>
      <c r="G25" s="41" t="s">
        <v>22</v>
      </c>
      <c r="H25" s="40"/>
      <c r="I25" s="41" t="s">
        <v>1</v>
      </c>
      <c r="J25" s="12">
        <f t="shared" si="0"/>
        <v>0</v>
      </c>
      <c r="K25" s="13" t="s">
        <v>1</v>
      </c>
      <c r="L25" s="14" t="str">
        <f t="shared" si="1"/>
        <v>―</v>
      </c>
      <c r="M25" s="13" t="s">
        <v>23</v>
      </c>
    </row>
    <row r="26" spans="1:13">
      <c r="A26" s="104"/>
      <c r="B26" s="108"/>
      <c r="C26" s="109"/>
      <c r="D26" s="47"/>
      <c r="E26" s="41" t="s">
        <v>1</v>
      </c>
      <c r="F26" s="40"/>
      <c r="G26" s="41" t="s">
        <v>1</v>
      </c>
      <c r="H26" s="40"/>
      <c r="I26" s="41" t="s">
        <v>1</v>
      </c>
      <c r="J26" s="12">
        <f t="shared" si="0"/>
        <v>0</v>
      </c>
      <c r="K26" s="13" t="s">
        <v>1</v>
      </c>
      <c r="L26" s="14" t="str">
        <f t="shared" si="1"/>
        <v>―</v>
      </c>
      <c r="M26" s="13" t="s">
        <v>23</v>
      </c>
    </row>
    <row r="27" spans="1:13">
      <c r="A27" s="104"/>
      <c r="B27" s="108"/>
      <c r="C27" s="109"/>
      <c r="D27" s="47"/>
      <c r="E27" s="41" t="s">
        <v>1</v>
      </c>
      <c r="F27" s="40"/>
      <c r="G27" s="41" t="s">
        <v>1</v>
      </c>
      <c r="H27" s="40"/>
      <c r="I27" s="41" t="s">
        <v>1</v>
      </c>
      <c r="J27" s="12">
        <f t="shared" si="0"/>
        <v>0</v>
      </c>
      <c r="K27" s="13" t="s">
        <v>1</v>
      </c>
      <c r="L27" s="14" t="str">
        <f t="shared" si="1"/>
        <v>―</v>
      </c>
      <c r="M27" s="13" t="s">
        <v>23</v>
      </c>
    </row>
    <row r="28" spans="1:13">
      <c r="A28" s="104"/>
      <c r="B28" s="110"/>
      <c r="C28" s="111"/>
      <c r="D28" s="47"/>
      <c r="E28" s="41" t="s">
        <v>1</v>
      </c>
      <c r="F28" s="40"/>
      <c r="G28" s="41" t="s">
        <v>1</v>
      </c>
      <c r="H28" s="40"/>
      <c r="I28" s="41" t="s">
        <v>1</v>
      </c>
      <c r="J28" s="12">
        <f t="shared" si="0"/>
        <v>0</v>
      </c>
      <c r="K28" s="13" t="s">
        <v>1</v>
      </c>
      <c r="L28" s="14" t="str">
        <f t="shared" si="1"/>
        <v>―</v>
      </c>
      <c r="M28" s="13" t="s">
        <v>23</v>
      </c>
    </row>
    <row r="29" spans="1:13">
      <c r="A29" s="104"/>
      <c r="B29" s="112"/>
      <c r="C29" s="113"/>
      <c r="D29" s="40"/>
      <c r="E29" s="41" t="s">
        <v>1</v>
      </c>
      <c r="F29" s="40"/>
      <c r="G29" s="41" t="s">
        <v>1</v>
      </c>
      <c r="H29" s="40"/>
      <c r="I29" s="41" t="s">
        <v>1</v>
      </c>
      <c r="J29" s="12">
        <f t="shared" si="0"/>
        <v>0</v>
      </c>
      <c r="K29" s="13" t="s">
        <v>1</v>
      </c>
      <c r="L29" s="14" t="str">
        <f t="shared" si="1"/>
        <v>―</v>
      </c>
      <c r="M29" s="13" t="s">
        <v>23</v>
      </c>
    </row>
    <row r="30" spans="1:13">
      <c r="A30" s="104"/>
      <c r="B30" s="42"/>
      <c r="C30" s="43"/>
      <c r="D30" s="40"/>
      <c r="E30" s="41" t="s">
        <v>1</v>
      </c>
      <c r="F30" s="40"/>
      <c r="G30" s="41" t="s">
        <v>1</v>
      </c>
      <c r="H30" s="40"/>
      <c r="I30" s="41" t="s">
        <v>1</v>
      </c>
      <c r="J30" s="12">
        <f t="shared" si="0"/>
        <v>0</v>
      </c>
      <c r="K30" s="13" t="s">
        <v>1</v>
      </c>
      <c r="L30" s="14" t="str">
        <f t="shared" si="1"/>
        <v>―</v>
      </c>
      <c r="M30" s="13" t="s">
        <v>23</v>
      </c>
    </row>
    <row r="31" spans="1:13">
      <c r="A31" s="104"/>
      <c r="B31" s="42"/>
      <c r="C31" s="43"/>
      <c r="D31" s="40"/>
      <c r="E31" s="41" t="s">
        <v>1</v>
      </c>
      <c r="F31" s="40"/>
      <c r="G31" s="41" t="s">
        <v>1</v>
      </c>
      <c r="H31" s="40"/>
      <c r="I31" s="41" t="s">
        <v>1</v>
      </c>
      <c r="J31" s="12">
        <f t="shared" si="0"/>
        <v>0</v>
      </c>
      <c r="K31" s="13" t="s">
        <v>1</v>
      </c>
      <c r="L31" s="14" t="str">
        <f t="shared" si="1"/>
        <v>―</v>
      </c>
      <c r="M31" s="13" t="s">
        <v>23</v>
      </c>
    </row>
    <row r="32" spans="1:13">
      <c r="A32" s="104"/>
      <c r="B32" s="114" t="s">
        <v>25</v>
      </c>
      <c r="C32" s="48"/>
      <c r="D32" s="47"/>
      <c r="E32" s="41" t="s">
        <v>1</v>
      </c>
      <c r="F32" s="40"/>
      <c r="G32" s="41" t="s">
        <v>1</v>
      </c>
      <c r="H32" s="40"/>
      <c r="I32" s="41" t="s">
        <v>1</v>
      </c>
      <c r="J32" s="12">
        <f t="shared" si="0"/>
        <v>0</v>
      </c>
      <c r="K32" s="13" t="s">
        <v>1</v>
      </c>
      <c r="L32" s="14" t="str">
        <f t="shared" si="1"/>
        <v>―</v>
      </c>
      <c r="M32" s="13" t="s">
        <v>23</v>
      </c>
    </row>
    <row r="33" spans="1:13">
      <c r="A33" s="104"/>
      <c r="B33" s="115"/>
      <c r="C33" s="48"/>
      <c r="D33" s="47"/>
      <c r="E33" s="41" t="s">
        <v>1</v>
      </c>
      <c r="F33" s="40"/>
      <c r="G33" s="41" t="s">
        <v>22</v>
      </c>
      <c r="H33" s="40"/>
      <c r="I33" s="41" t="s">
        <v>1</v>
      </c>
      <c r="J33" s="12">
        <f t="shared" si="0"/>
        <v>0</v>
      </c>
      <c r="K33" s="13" t="s">
        <v>1</v>
      </c>
      <c r="L33" s="14" t="str">
        <f t="shared" si="1"/>
        <v>―</v>
      </c>
      <c r="M33" s="13" t="s">
        <v>23</v>
      </c>
    </row>
    <row r="34" spans="1:13">
      <c r="A34" s="104"/>
      <c r="B34" s="115"/>
      <c r="C34" s="48"/>
      <c r="D34" s="47"/>
      <c r="E34" s="41" t="s">
        <v>1</v>
      </c>
      <c r="F34" s="40"/>
      <c r="G34" s="41" t="s">
        <v>22</v>
      </c>
      <c r="H34" s="40"/>
      <c r="I34" s="41" t="s">
        <v>1</v>
      </c>
      <c r="J34" s="12">
        <f t="shared" si="0"/>
        <v>0</v>
      </c>
      <c r="K34" s="13" t="s">
        <v>1</v>
      </c>
      <c r="L34" s="14" t="str">
        <f t="shared" si="1"/>
        <v>―</v>
      </c>
      <c r="M34" s="13" t="s">
        <v>23</v>
      </c>
    </row>
    <row r="35" spans="1:13">
      <c r="A35" s="104"/>
      <c r="B35" s="115"/>
      <c r="C35" s="48"/>
      <c r="D35" s="47"/>
      <c r="E35" s="41" t="s">
        <v>1</v>
      </c>
      <c r="F35" s="53"/>
      <c r="G35" s="41" t="s">
        <v>22</v>
      </c>
      <c r="H35" s="40"/>
      <c r="I35" s="41" t="s">
        <v>1</v>
      </c>
      <c r="J35" s="12">
        <f t="shared" si="0"/>
        <v>0</v>
      </c>
      <c r="K35" s="13" t="s">
        <v>1</v>
      </c>
      <c r="L35" s="14" t="str">
        <f t="shared" si="1"/>
        <v>―</v>
      </c>
      <c r="M35" s="13" t="s">
        <v>23</v>
      </c>
    </row>
    <row r="36" spans="1:13" ht="13.8" thickBot="1">
      <c r="A36" s="105"/>
      <c r="B36" s="116"/>
      <c r="C36" s="49"/>
      <c r="D36" s="50"/>
      <c r="E36" s="45" t="s">
        <v>1</v>
      </c>
      <c r="F36" s="54"/>
      <c r="G36" s="45" t="s">
        <v>22</v>
      </c>
      <c r="H36" s="44"/>
      <c r="I36" s="45" t="s">
        <v>1</v>
      </c>
      <c r="J36" s="15">
        <f t="shared" si="0"/>
        <v>0</v>
      </c>
      <c r="K36" s="16" t="s">
        <v>1</v>
      </c>
      <c r="L36" s="17" t="str">
        <f t="shared" si="1"/>
        <v>―</v>
      </c>
      <c r="M36" s="16" t="s">
        <v>23</v>
      </c>
    </row>
    <row r="37" spans="1:13" ht="14.4" thickTop="1" thickBot="1">
      <c r="A37" s="95" t="s">
        <v>26</v>
      </c>
      <c r="B37" s="96"/>
      <c r="C37" s="97"/>
      <c r="D37" s="19">
        <f>SUM(D13:D36)</f>
        <v>0</v>
      </c>
      <c r="E37" s="20" t="s">
        <v>22</v>
      </c>
      <c r="F37" s="19">
        <f>SUM(F13:F36)</f>
        <v>0</v>
      </c>
      <c r="G37" s="20" t="s">
        <v>22</v>
      </c>
      <c r="H37" s="19">
        <f>SUM(H13:H36)</f>
        <v>0</v>
      </c>
      <c r="I37" s="21" t="s">
        <v>1</v>
      </c>
      <c r="J37" s="25">
        <f>SUM(J13:J36)</f>
        <v>0</v>
      </c>
      <c r="K37" s="26" t="s">
        <v>1</v>
      </c>
      <c r="L37" s="22" t="str">
        <f t="shared" si="1"/>
        <v>―</v>
      </c>
      <c r="M37" s="20" t="s">
        <v>23</v>
      </c>
    </row>
    <row r="38" spans="1:13" ht="13.8" thickTop="1">
      <c r="A38" s="98" t="s">
        <v>27</v>
      </c>
      <c r="B38" s="99"/>
      <c r="C38" s="99"/>
      <c r="D38" s="100"/>
      <c r="E38" s="100"/>
      <c r="F38" s="100"/>
      <c r="G38" s="100"/>
      <c r="H38" s="100"/>
      <c r="I38" s="100"/>
      <c r="J38" s="101"/>
      <c r="K38" s="101"/>
      <c r="L38" s="102" t="s">
        <v>28</v>
      </c>
      <c r="M38" s="102"/>
    </row>
    <row r="39" spans="1:13">
      <c r="A39" s="23" t="str">
        <f t="shared" ref="A39:A44" si="4">IF(A46="○","○","")</f>
        <v/>
      </c>
      <c r="B39" s="93" t="str">
        <f>CONCATENATE(B46,"当たり")</f>
        <v>生産量当たり</v>
      </c>
      <c r="C39" s="94"/>
      <c r="D39" s="87" t="str">
        <f>IF( ISERROR(D$37/$D46)=TRUE,"―",D$37/$D46)</f>
        <v>―</v>
      </c>
      <c r="E39" s="87"/>
      <c r="F39" s="87" t="str">
        <f>IF( ISERROR(F$37/$D46)=TRUE,"―",F$37/$D46)</f>
        <v>―</v>
      </c>
      <c r="G39" s="87"/>
      <c r="H39" s="87" t="str">
        <f>IF( ISERROR(H$37/$D46)=TRUE,"―",H$37/$D46)</f>
        <v>―</v>
      </c>
      <c r="I39" s="87"/>
      <c r="J39" s="87" t="str">
        <f>IF( ISERROR(J$37/$D46)=TRUE,"―",J$37/$D46)</f>
        <v>―</v>
      </c>
      <c r="K39" s="87"/>
      <c r="L39" s="92" t="str">
        <f>CONCATENATE("t/",F46)</f>
        <v>t/t</v>
      </c>
      <c r="M39" s="92"/>
    </row>
    <row r="40" spans="1:13">
      <c r="A40" s="23" t="str">
        <f t="shared" si="4"/>
        <v/>
      </c>
      <c r="B40" s="93" t="str">
        <f>CONCATENATE(B47,"当たり")</f>
        <v>出荷額当たり</v>
      </c>
      <c r="C40" s="94"/>
      <c r="D40" s="87" t="str">
        <f>IF( ISERROR(D$37/$D47)=TRUE,"―",D$37/$D47)</f>
        <v>―</v>
      </c>
      <c r="E40" s="87"/>
      <c r="F40" s="87" t="str">
        <f>IF( ISERROR(F$37/$D47)=TRUE,"―",F$37/$D47)</f>
        <v>―</v>
      </c>
      <c r="G40" s="87"/>
      <c r="H40" s="87" t="str">
        <f>IF( ISERROR(H$37/$D47)=TRUE,"―",H$37/$D47)</f>
        <v>―</v>
      </c>
      <c r="I40" s="87"/>
      <c r="J40" s="87" t="str">
        <f>IF( ISERROR(J$37/$D47)=TRUE,"―",J$37/$D47)</f>
        <v>―</v>
      </c>
      <c r="K40" s="87"/>
      <c r="L40" s="92" t="str">
        <f>CONCATENATE("t/",F47)</f>
        <v>t/百万円</v>
      </c>
      <c r="M40" s="92"/>
    </row>
    <row r="41" spans="1:13">
      <c r="A41" s="23" t="str">
        <f t="shared" si="4"/>
        <v>○</v>
      </c>
      <c r="B41" s="93" t="str">
        <f>CONCATENATE(B48,"当たり")</f>
        <v>従業員数当たり</v>
      </c>
      <c r="C41" s="94"/>
      <c r="D41" s="87">
        <f>IF( ISERROR(D$37/$D48)=TRUE,"―",D$37/$D48)</f>
        <v>0</v>
      </c>
      <c r="E41" s="87"/>
      <c r="F41" s="87">
        <f>IF( ISERROR(F$37/$D48)=TRUE,"―",F$37/$D48)</f>
        <v>0</v>
      </c>
      <c r="G41" s="87"/>
      <c r="H41" s="87">
        <f>IF( ISERROR(H$37/$D48)=TRUE,"―",H$37/$D48)</f>
        <v>0</v>
      </c>
      <c r="I41" s="87"/>
      <c r="J41" s="87">
        <f>IF( ISERROR(J$37/$D48)=TRUE,"―",J$37/$D48)</f>
        <v>0</v>
      </c>
      <c r="K41" s="87"/>
      <c r="L41" s="92" t="str">
        <f>CONCATENATE("t/",F48)</f>
        <v>t/人</v>
      </c>
      <c r="M41" s="92"/>
    </row>
    <row r="42" spans="1:13">
      <c r="A42" s="23" t="str">
        <f t="shared" si="4"/>
        <v/>
      </c>
      <c r="B42" s="93" t="str">
        <f>CONCATENATE(B49,"当たり")</f>
        <v>床面積当たり</v>
      </c>
      <c r="C42" s="94"/>
      <c r="D42" s="87" t="str">
        <f>IF( ISERROR(D$37/$D49)=TRUE,"―",D$37/$D49)</f>
        <v>―</v>
      </c>
      <c r="E42" s="87"/>
      <c r="F42" s="87" t="str">
        <f>IF( ISERROR(F$37/$D49)=TRUE,"―",F$37/$D49)</f>
        <v>―</v>
      </c>
      <c r="G42" s="87"/>
      <c r="H42" s="87" t="str">
        <f>IF( ISERROR(H$37/$D49)=TRUE,"―",H$37/$D49)</f>
        <v>―</v>
      </c>
      <c r="I42" s="87"/>
      <c r="J42" s="87" t="str">
        <f>IF( ISERROR(J$37/$D49)=TRUE,"―",J$37/$D49)</f>
        <v>―</v>
      </c>
      <c r="K42" s="87"/>
      <c r="L42" s="92" t="str">
        <f>CONCATENATE("t/",F49)</f>
        <v>t/㎡</v>
      </c>
      <c r="M42" s="92"/>
    </row>
    <row r="43" spans="1:13">
      <c r="A43" s="23" t="str">
        <f t="shared" si="4"/>
        <v/>
      </c>
      <c r="B43" s="85" t="str">
        <f>CONCATENATE(B50,"当たり")</f>
        <v>（　　　　　）当たり</v>
      </c>
      <c r="C43" s="86"/>
      <c r="D43" s="87" t="str">
        <f>IF( ISERROR(D$37/$D50)=TRUE,"―",D$37/$D50)</f>
        <v>―</v>
      </c>
      <c r="E43" s="87"/>
      <c r="F43" s="87" t="str">
        <f>IF( ISERROR(F$37/$D50)=TRUE,"―",F$37/$D50)</f>
        <v>―</v>
      </c>
      <c r="G43" s="87"/>
      <c r="H43" s="87" t="str">
        <f>IF( ISERROR(H$37/$D50)=TRUE,"―",H$37/$D50)</f>
        <v>―</v>
      </c>
      <c r="I43" s="87"/>
      <c r="J43" s="87" t="str">
        <f>IF( ISERROR(J$37/$D50)=TRUE,"―",J$37/$D50)</f>
        <v>―</v>
      </c>
      <c r="K43" s="87"/>
      <c r="L43" s="88" t="str">
        <f>CONCATENATE("t/",F50)</f>
        <v>t/（　　　）</v>
      </c>
      <c r="M43" s="88"/>
    </row>
    <row r="44" spans="1:13" hidden="1" outlineLevel="1">
      <c r="A44" s="23" t="str">
        <f t="shared" si="4"/>
        <v/>
      </c>
      <c r="B44" s="89" t="str">
        <f>IF($A39="○",B39,IF($A40="○",B40,IF($A41="○",B41,IF($A42="○",B42,IF($A43="○",B43,"")))))</f>
        <v>従業員数当たり</v>
      </c>
      <c r="C44" s="90"/>
      <c r="D44" s="91">
        <f>IF($A39="○",D39,IF($A40="○",D40,IF($A41="○",D41,IF($A42="○",D42,IF($A43="○",D43,"")))))</f>
        <v>0</v>
      </c>
      <c r="E44" s="91"/>
      <c r="F44" s="91">
        <f>IF($A39="○",F39,IF($A40="○",F40,IF($A41="○",F41,IF($A42="○",F42,IF($A43="○",F43,"")))))</f>
        <v>0</v>
      </c>
      <c r="G44" s="91"/>
      <c r="H44" s="91">
        <f>IF($A39="○",H39,IF($A40="○",H40,IF($A41="○",H41,IF($A42="○",H42,IF($A43="○",H43,"")))))</f>
        <v>0</v>
      </c>
      <c r="I44" s="91"/>
      <c r="J44" s="91">
        <f>IF($A39="○",J39,IF($A40="○",J40,IF($A41="○",J41,IF($A42="○",J42,IF($A43="○",J43,"")))))</f>
        <v>0</v>
      </c>
      <c r="K44" s="91"/>
      <c r="L44" s="84" t="str">
        <f>IF($A39="○",L39,IF($A40="○",L40,IF($A41="○",L41,IF($A42="○",L42,IF($A43="○",L43,"")))))</f>
        <v>t/人</v>
      </c>
      <c r="M44" s="84"/>
    </row>
    <row r="45" spans="1:13" collapsed="1"/>
    <row r="46" spans="1:13" ht="13.5" customHeight="1">
      <c r="A46" s="52"/>
      <c r="B46" s="72" t="s">
        <v>2</v>
      </c>
      <c r="C46" s="73"/>
      <c r="D46" s="74"/>
      <c r="E46" s="75"/>
      <c r="F46" s="1" t="s">
        <v>1</v>
      </c>
      <c r="G46" s="76" t="str">
        <f>IF( COUNTIF(A46:A50,"○")=1,"","活動規模の指標を１つ選択してください！")</f>
        <v/>
      </c>
      <c r="H46" s="77"/>
    </row>
    <row r="47" spans="1:13">
      <c r="A47" s="52"/>
      <c r="B47" s="72" t="s">
        <v>3</v>
      </c>
      <c r="C47" s="73"/>
      <c r="D47" s="74"/>
      <c r="E47" s="75"/>
      <c r="F47" s="1" t="s">
        <v>4</v>
      </c>
      <c r="G47" s="78"/>
      <c r="H47" s="79"/>
    </row>
    <row r="48" spans="1:13">
      <c r="A48" s="52" t="s">
        <v>34</v>
      </c>
      <c r="B48" s="72" t="s">
        <v>5</v>
      </c>
      <c r="C48" s="73"/>
      <c r="D48" s="74">
        <v>94</v>
      </c>
      <c r="E48" s="75"/>
      <c r="F48" s="1" t="s">
        <v>6</v>
      </c>
      <c r="G48" s="78"/>
      <c r="H48" s="79"/>
    </row>
    <row r="49" spans="1:8">
      <c r="A49" s="52"/>
      <c r="B49" s="72" t="s">
        <v>7</v>
      </c>
      <c r="C49" s="73"/>
      <c r="D49" s="74"/>
      <c r="E49" s="75"/>
      <c r="F49" s="1" t="s">
        <v>8</v>
      </c>
      <c r="G49" s="78"/>
      <c r="H49" s="79"/>
    </row>
    <row r="50" spans="1:8">
      <c r="A50" s="52"/>
      <c r="B50" s="82" t="s">
        <v>29</v>
      </c>
      <c r="C50" s="83"/>
      <c r="D50" s="74"/>
      <c r="E50" s="75"/>
      <c r="F50" s="51" t="s">
        <v>9</v>
      </c>
      <c r="G50" s="80"/>
      <c r="H50" s="81"/>
    </row>
    <row r="51" spans="1:8" hidden="1" outlineLevel="1">
      <c r="A51" s="8"/>
      <c r="B51" s="68" t="str">
        <f>IF($A46="○",B46,IF($A47="○",B47,IF($A48="○",B48,IF($A49="○",B49,IF($A50="○",B50,"")))))</f>
        <v>従業員数</v>
      </c>
      <c r="C51" s="69"/>
      <c r="D51" s="70">
        <f>IF($A46="○",D46,IF($A47="○",D47,IF($A48="○",D48,IF($A49="○",D49,IF($A50="○",D50,"")))))</f>
        <v>94</v>
      </c>
      <c r="E51" s="71"/>
      <c r="F51" s="2" t="str">
        <f>IF($A46="○",F46,IF($A47="○",F47,IF($A48="○",F48,IF($A49="○",F49,IF($A50="○",F50,"")))))</f>
        <v>人</v>
      </c>
    </row>
    <row r="52" spans="1:8" collapsed="1"/>
  </sheetData>
  <sheetProtection algorithmName="SHA-512" hashValue="58K1CCqkmkD/pYpMXCrInnSPVfXmq1TS7J1Mev1Ls9x5h2HVGhWE5yQJCID0RNonxLotGeg0D8zCZVC8iWBDBQ==" saltValue="rO8W4UPTnh6H6UIy4dsTIQ==" spinCount="100000" sheet="1" formatCells="0"/>
  <mergeCells count="78">
    <mergeCell ref="A1:M1"/>
    <mergeCell ref="A3:J3"/>
    <mergeCell ref="K3:M3"/>
    <mergeCell ref="B7:M8"/>
    <mergeCell ref="A11:C12"/>
    <mergeCell ref="D11:E12"/>
    <mergeCell ref="F11:K11"/>
    <mergeCell ref="L11:M12"/>
    <mergeCell ref="F12:G12"/>
    <mergeCell ref="H12:I12"/>
    <mergeCell ref="J12:K12"/>
    <mergeCell ref="A13:A23"/>
    <mergeCell ref="B13:B18"/>
    <mergeCell ref="B19:C19"/>
    <mergeCell ref="B20:C20"/>
    <mergeCell ref="B21:C21"/>
    <mergeCell ref="B22:C22"/>
    <mergeCell ref="B23:C23"/>
    <mergeCell ref="A24:A36"/>
    <mergeCell ref="B24:C24"/>
    <mergeCell ref="B25:C25"/>
    <mergeCell ref="B26:C26"/>
    <mergeCell ref="B27:C27"/>
    <mergeCell ref="B28:C28"/>
    <mergeCell ref="B29:C29"/>
    <mergeCell ref="B32:B36"/>
    <mergeCell ref="L40:M40"/>
    <mergeCell ref="A37:C37"/>
    <mergeCell ref="A38:K38"/>
    <mergeCell ref="L38:M38"/>
    <mergeCell ref="B39:C39"/>
    <mergeCell ref="D39:E39"/>
    <mergeCell ref="F39:G39"/>
    <mergeCell ref="H39:I39"/>
    <mergeCell ref="J39:K39"/>
    <mergeCell ref="L39:M39"/>
    <mergeCell ref="B40:C40"/>
    <mergeCell ref="D40:E40"/>
    <mergeCell ref="F40:G40"/>
    <mergeCell ref="H40:I40"/>
    <mergeCell ref="J40:K40"/>
    <mergeCell ref="L42:M42"/>
    <mergeCell ref="B41:C41"/>
    <mergeCell ref="D41:E41"/>
    <mergeCell ref="F41:G41"/>
    <mergeCell ref="H41:I41"/>
    <mergeCell ref="J41:K41"/>
    <mergeCell ref="L41:M41"/>
    <mergeCell ref="B42:C42"/>
    <mergeCell ref="D42:E42"/>
    <mergeCell ref="F42:G42"/>
    <mergeCell ref="H42:I42"/>
    <mergeCell ref="J42:K42"/>
    <mergeCell ref="L44:M44"/>
    <mergeCell ref="B43:C43"/>
    <mergeCell ref="D43:E43"/>
    <mergeCell ref="F43:G43"/>
    <mergeCell ref="H43:I43"/>
    <mergeCell ref="J43:K43"/>
    <mergeCell ref="L43:M43"/>
    <mergeCell ref="B44:C44"/>
    <mergeCell ref="D44:E44"/>
    <mergeCell ref="F44:G44"/>
    <mergeCell ref="H44:I44"/>
    <mergeCell ref="J44:K44"/>
    <mergeCell ref="B51:C51"/>
    <mergeCell ref="D51:E51"/>
    <mergeCell ref="B46:C46"/>
    <mergeCell ref="D46:E46"/>
    <mergeCell ref="G46:H50"/>
    <mergeCell ref="B47:C47"/>
    <mergeCell ref="D47:E47"/>
    <mergeCell ref="B48:C48"/>
    <mergeCell ref="D48:E48"/>
    <mergeCell ref="B49:C49"/>
    <mergeCell ref="D49:E49"/>
    <mergeCell ref="B50:C50"/>
    <mergeCell ref="D50:E50"/>
  </mergeCells>
  <phoneticPr fontId="1"/>
  <conditionalFormatting sqref="F13:F36">
    <cfRule type="cellIs" dxfId="19" priority="5" stopIfTrue="1" operator="lessThan">
      <formula>0</formula>
    </cfRule>
  </conditionalFormatting>
  <conditionalFormatting sqref="B39:M43">
    <cfRule type="expression" dxfId="18" priority="3" stopIfTrue="1">
      <formula>(COUNTIF($A$39:$A$43,"○")&gt;1)*($A39="○")</formula>
    </cfRule>
    <cfRule type="expression" dxfId="17" priority="4" stopIfTrue="1">
      <formula>$A39="○"</formula>
    </cfRule>
  </conditionalFormatting>
  <conditionalFormatting sqref="B46:F50">
    <cfRule type="expression" dxfId="16" priority="1" stopIfTrue="1">
      <formula>(COUNTIF($A$46:$A$50,"○")&gt;1)*($A46="○")</formula>
    </cfRule>
    <cfRule type="expression" dxfId="15" priority="2" stopIfTrue="1">
      <formula>$A46="○"</formula>
    </cfRule>
  </conditionalFormatting>
  <dataValidations count="1">
    <dataValidation type="list" allowBlank="1" showInputMessage="1" showErrorMessage="1" sqref="A46:A50" xr:uid="{00000000-0002-0000-0100-000000000000}">
      <formula1>"○"</formula1>
    </dataValidation>
  </dataValidations>
  <printOptions horizontalCentered="1"/>
  <pageMargins left="0.39370078740157483" right="0.39370078740157483" top="0.98425196850393704" bottom="0.98425196850393704" header="0.51181102362204722" footer="0.51181102362204722"/>
  <pageSetup paperSize="9" orientation="portrait" r:id="rId1"/>
  <headerFooter alignWithMargins="0">
    <oddFooter>&amp;R&amp;A</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indexed="39"/>
  </sheetPr>
  <dimension ref="A1:M52"/>
  <sheetViews>
    <sheetView zoomScaleNormal="100" workbookViewId="0">
      <selection activeCell="A2" sqref="A2"/>
    </sheetView>
  </sheetViews>
  <sheetFormatPr defaultColWidth="9" defaultRowHeight="13.2" outlineLevelRow="1"/>
  <cols>
    <col min="1" max="1" width="4.33203125" style="3" customWidth="1"/>
    <col min="2" max="2" width="3.88671875" style="3" customWidth="1"/>
    <col min="3" max="3" width="11.44140625" style="3" customWidth="1"/>
    <col min="4" max="4" width="12.44140625" style="3" customWidth="1"/>
    <col min="5" max="5" width="2.109375" style="4" bestFit="1" customWidth="1"/>
    <col min="6" max="6" width="11.44140625" style="4" customWidth="1"/>
    <col min="7" max="7" width="2.109375" style="4" customWidth="1"/>
    <col min="8" max="8" width="12.33203125" style="3" customWidth="1"/>
    <col min="9" max="9" width="2.109375" style="4" bestFit="1" customWidth="1"/>
    <col min="10" max="10" width="14.109375" style="3" customWidth="1"/>
    <col min="11" max="11" width="2.109375" style="4" bestFit="1" customWidth="1"/>
    <col min="12" max="12" width="14.33203125" style="3" customWidth="1"/>
    <col min="13" max="13" width="3.33203125" style="4" bestFit="1" customWidth="1"/>
    <col min="14" max="16384" width="9" style="3"/>
  </cols>
  <sheetData>
    <row r="1" spans="1:13" ht="19.8">
      <c r="A1" s="124" t="s">
        <v>0</v>
      </c>
      <c r="B1" s="124"/>
      <c r="C1" s="124"/>
      <c r="D1" s="124"/>
      <c r="E1" s="124"/>
      <c r="F1" s="124"/>
      <c r="G1" s="124"/>
      <c r="H1" s="124"/>
      <c r="I1" s="124"/>
      <c r="J1" s="124"/>
      <c r="K1" s="124"/>
      <c r="L1" s="124"/>
      <c r="M1" s="124"/>
    </row>
    <row r="2" spans="1:13">
      <c r="A2" s="33" t="str">
        <f>事業所名入力!$B$13</f>
        <v>県庁工業株式会社　本社</v>
      </c>
      <c r="E2" s="3"/>
      <c r="F2" s="3"/>
      <c r="G2" s="3"/>
      <c r="I2" s="3"/>
      <c r="K2" s="3"/>
    </row>
    <row r="3" spans="1:13" ht="14.4">
      <c r="A3" s="125" t="s">
        <v>33</v>
      </c>
      <c r="B3" s="125"/>
      <c r="C3" s="125"/>
      <c r="D3" s="125"/>
      <c r="E3" s="125"/>
      <c r="F3" s="125"/>
      <c r="G3" s="125"/>
      <c r="H3" s="125"/>
      <c r="I3" s="125"/>
      <c r="J3" s="126"/>
      <c r="K3" s="151" t="str" cm="1">
        <f t="array" aca="1" ref="K3" ca="1">RIGHT(CELL("filename",K3),LEN(CELL("filename",K3))-FIND("]",CELL("filename",K3)))</f>
        <v>令和6年度</v>
      </c>
      <c r="L3" s="152"/>
      <c r="M3" s="153"/>
    </row>
    <row r="4" spans="1:13">
      <c r="E4" s="3"/>
      <c r="F4" s="3"/>
      <c r="G4" s="3"/>
      <c r="I4" s="3"/>
      <c r="K4" s="3"/>
    </row>
    <row r="5" spans="1:13" ht="13.8">
      <c r="B5" s="5" t="s">
        <v>10</v>
      </c>
      <c r="C5" s="5"/>
      <c r="D5" s="6"/>
      <c r="E5" s="6"/>
      <c r="F5" s="6"/>
      <c r="G5" s="6"/>
      <c r="H5" s="6"/>
      <c r="I5" s="6"/>
      <c r="J5" s="6"/>
      <c r="K5" s="6"/>
    </row>
    <row r="6" spans="1:13" ht="13.8">
      <c r="B6" s="5" t="s">
        <v>11</v>
      </c>
      <c r="C6" s="5"/>
      <c r="D6" s="6"/>
      <c r="E6" s="6"/>
      <c r="F6" s="6"/>
      <c r="G6" s="6"/>
      <c r="H6" s="6"/>
      <c r="I6" s="6"/>
      <c r="J6" s="6"/>
      <c r="K6" s="6"/>
    </row>
    <row r="7" spans="1:13">
      <c r="B7" s="130" t="s">
        <v>12</v>
      </c>
      <c r="C7" s="130"/>
      <c r="D7" s="131"/>
      <c r="E7" s="131"/>
      <c r="F7" s="131"/>
      <c r="G7" s="131"/>
      <c r="H7" s="131"/>
      <c r="I7" s="131"/>
      <c r="J7" s="131"/>
      <c r="K7" s="131"/>
      <c r="L7" s="131"/>
      <c r="M7" s="131"/>
    </row>
    <row r="8" spans="1:13">
      <c r="B8" s="131"/>
      <c r="C8" s="131"/>
      <c r="D8" s="131"/>
      <c r="E8" s="131"/>
      <c r="F8" s="131"/>
      <c r="G8" s="131"/>
      <c r="H8" s="131"/>
      <c r="I8" s="131"/>
      <c r="J8" s="131"/>
      <c r="K8" s="131"/>
      <c r="L8" s="131"/>
      <c r="M8" s="131"/>
    </row>
    <row r="9" spans="1:13" ht="13.8">
      <c r="B9" s="5" t="s">
        <v>13</v>
      </c>
      <c r="C9" s="7"/>
      <c r="D9" s="7"/>
      <c r="E9" s="7"/>
      <c r="F9" s="7"/>
      <c r="G9" s="7"/>
      <c r="H9" s="7"/>
      <c r="I9" s="7"/>
      <c r="J9" s="7"/>
      <c r="K9" s="7"/>
      <c r="L9" s="7"/>
      <c r="M9" s="7"/>
    </row>
    <row r="10" spans="1:13">
      <c r="B10" s="7"/>
      <c r="C10" s="7"/>
      <c r="D10" s="7"/>
      <c r="E10" s="7"/>
      <c r="F10" s="7"/>
      <c r="G10" s="7"/>
      <c r="H10" s="7"/>
      <c r="I10" s="7"/>
      <c r="J10" s="7"/>
      <c r="K10" s="7"/>
      <c r="L10" s="7"/>
      <c r="M10" s="7"/>
    </row>
    <row r="11" spans="1:13" ht="27" customHeight="1">
      <c r="A11" s="132" t="s">
        <v>14</v>
      </c>
      <c r="B11" s="133"/>
      <c r="C11" s="134"/>
      <c r="D11" s="138" t="s">
        <v>15</v>
      </c>
      <c r="E11" s="139"/>
      <c r="F11" s="141"/>
      <c r="G11" s="142"/>
      <c r="H11" s="142"/>
      <c r="I11" s="142"/>
      <c r="J11" s="142"/>
      <c r="K11" s="143"/>
      <c r="L11" s="144" t="s">
        <v>16</v>
      </c>
      <c r="M11" s="145"/>
    </row>
    <row r="12" spans="1:13" ht="27" customHeight="1" thickBot="1">
      <c r="A12" s="135"/>
      <c r="B12" s="136"/>
      <c r="C12" s="137"/>
      <c r="D12" s="140"/>
      <c r="E12" s="140"/>
      <c r="F12" s="148" t="s">
        <v>17</v>
      </c>
      <c r="G12" s="149"/>
      <c r="H12" s="150" t="s">
        <v>18</v>
      </c>
      <c r="I12" s="150"/>
      <c r="J12" s="150" t="s">
        <v>19</v>
      </c>
      <c r="K12" s="150"/>
      <c r="L12" s="146"/>
      <c r="M12" s="147"/>
    </row>
    <row r="13" spans="1:13" ht="13.8" thickTop="1">
      <c r="A13" s="117" t="s">
        <v>20</v>
      </c>
      <c r="B13" s="119" t="s">
        <v>21</v>
      </c>
      <c r="C13" s="55" t="s">
        <v>35</v>
      </c>
      <c r="D13" s="37"/>
      <c r="E13" s="38" t="s">
        <v>1</v>
      </c>
      <c r="F13" s="37"/>
      <c r="G13" s="38" t="s">
        <v>22</v>
      </c>
      <c r="H13" s="37"/>
      <c r="I13" s="38" t="s">
        <v>1</v>
      </c>
      <c r="J13" s="9">
        <f t="shared" ref="J13:J36" si="0">D13-(F13+H13)</f>
        <v>0</v>
      </c>
      <c r="K13" s="10" t="s">
        <v>1</v>
      </c>
      <c r="L13" s="11" t="str">
        <f t="shared" ref="L13:L37" si="1">IF(D13=0,"―",H13/D13*100)</f>
        <v>―</v>
      </c>
      <c r="M13" s="10" t="s">
        <v>23</v>
      </c>
    </row>
    <row r="14" spans="1:13">
      <c r="A14" s="117"/>
      <c r="B14" s="119"/>
      <c r="C14" s="57" t="s">
        <v>37</v>
      </c>
      <c r="D14" s="40"/>
      <c r="E14" s="41" t="s">
        <v>1</v>
      </c>
      <c r="F14" s="40"/>
      <c r="G14" s="41" t="s">
        <v>22</v>
      </c>
      <c r="H14" s="40"/>
      <c r="I14" s="41" t="s">
        <v>1</v>
      </c>
      <c r="J14" s="12">
        <f t="shared" si="0"/>
        <v>0</v>
      </c>
      <c r="K14" s="13" t="s">
        <v>1</v>
      </c>
      <c r="L14" s="14" t="str">
        <f t="shared" si="1"/>
        <v>―</v>
      </c>
      <c r="M14" s="13" t="s">
        <v>23</v>
      </c>
    </row>
    <row r="15" spans="1:13">
      <c r="A15" s="117"/>
      <c r="B15" s="119"/>
      <c r="C15" s="57" t="s">
        <v>39</v>
      </c>
      <c r="D15" s="40"/>
      <c r="E15" s="41" t="s">
        <v>1</v>
      </c>
      <c r="F15" s="40"/>
      <c r="G15" s="41" t="s">
        <v>22</v>
      </c>
      <c r="H15" s="40"/>
      <c r="I15" s="41" t="s">
        <v>1</v>
      </c>
      <c r="J15" s="12">
        <f t="shared" ref="J15:J16" si="2">D15-(F15+H15)</f>
        <v>0</v>
      </c>
      <c r="K15" s="13" t="s">
        <v>1</v>
      </c>
      <c r="L15" s="14" t="str">
        <f t="shared" ref="L15:L16" si="3">IF(D15=0,"―",H15/D15*100)</f>
        <v>―</v>
      </c>
      <c r="M15" s="13" t="s">
        <v>23</v>
      </c>
    </row>
    <row r="16" spans="1:13">
      <c r="A16" s="117"/>
      <c r="B16" s="119"/>
      <c r="C16" s="57" t="s">
        <v>40</v>
      </c>
      <c r="D16" s="40"/>
      <c r="E16" s="41" t="s">
        <v>1</v>
      </c>
      <c r="F16" s="40"/>
      <c r="G16" s="41" t="s">
        <v>22</v>
      </c>
      <c r="H16" s="40"/>
      <c r="I16" s="41" t="s">
        <v>1</v>
      </c>
      <c r="J16" s="12">
        <f t="shared" si="2"/>
        <v>0</v>
      </c>
      <c r="K16" s="13" t="s">
        <v>1</v>
      </c>
      <c r="L16" s="14" t="str">
        <f t="shared" si="3"/>
        <v>―</v>
      </c>
      <c r="M16" s="13" t="s">
        <v>23</v>
      </c>
    </row>
    <row r="17" spans="1:13">
      <c r="A17" s="117"/>
      <c r="B17" s="119"/>
      <c r="C17" s="57" t="s">
        <v>44</v>
      </c>
      <c r="D17" s="40"/>
      <c r="E17" s="41" t="s">
        <v>1</v>
      </c>
      <c r="F17" s="40"/>
      <c r="G17" s="41" t="s">
        <v>22</v>
      </c>
      <c r="H17" s="40"/>
      <c r="I17" s="41" t="s">
        <v>1</v>
      </c>
      <c r="J17" s="12">
        <f t="shared" si="0"/>
        <v>0</v>
      </c>
      <c r="K17" s="13" t="s">
        <v>1</v>
      </c>
      <c r="L17" s="14" t="str">
        <f t="shared" si="1"/>
        <v>―</v>
      </c>
      <c r="M17" s="13" t="s">
        <v>23</v>
      </c>
    </row>
    <row r="18" spans="1:13">
      <c r="A18" s="117"/>
      <c r="B18" s="120"/>
      <c r="C18" s="57" t="s">
        <v>41</v>
      </c>
      <c r="D18" s="40"/>
      <c r="E18" s="41" t="s">
        <v>1</v>
      </c>
      <c r="F18" s="40"/>
      <c r="G18" s="41" t="s">
        <v>22</v>
      </c>
      <c r="H18" s="40"/>
      <c r="I18" s="41" t="s">
        <v>1</v>
      </c>
      <c r="J18" s="12">
        <f t="shared" si="0"/>
        <v>0</v>
      </c>
      <c r="K18" s="13" t="s">
        <v>1</v>
      </c>
      <c r="L18" s="14" t="str">
        <f t="shared" si="1"/>
        <v>―</v>
      </c>
      <c r="M18" s="13" t="s">
        <v>23</v>
      </c>
    </row>
    <row r="19" spans="1:13">
      <c r="A19" s="117"/>
      <c r="B19" s="121" t="s">
        <v>42</v>
      </c>
      <c r="C19" s="113"/>
      <c r="D19" s="40"/>
      <c r="E19" s="41" t="s">
        <v>1</v>
      </c>
      <c r="F19" s="40"/>
      <c r="G19" s="41" t="s">
        <v>22</v>
      </c>
      <c r="H19" s="40"/>
      <c r="I19" s="41" t="s">
        <v>1</v>
      </c>
      <c r="J19" s="12">
        <f t="shared" si="0"/>
        <v>0</v>
      </c>
      <c r="K19" s="13" t="s">
        <v>1</v>
      </c>
      <c r="L19" s="14" t="str">
        <f t="shared" si="1"/>
        <v>―</v>
      </c>
      <c r="M19" s="13" t="s">
        <v>23</v>
      </c>
    </row>
    <row r="20" spans="1:13">
      <c r="A20" s="117"/>
      <c r="B20" s="121" t="s">
        <v>43</v>
      </c>
      <c r="C20" s="113"/>
      <c r="D20" s="40"/>
      <c r="E20" s="41" t="s">
        <v>1</v>
      </c>
      <c r="F20" s="40"/>
      <c r="G20" s="41" t="s">
        <v>22</v>
      </c>
      <c r="H20" s="40"/>
      <c r="I20" s="41" t="s">
        <v>1</v>
      </c>
      <c r="J20" s="12">
        <f t="shared" si="0"/>
        <v>0</v>
      </c>
      <c r="K20" s="13" t="s">
        <v>1</v>
      </c>
      <c r="L20" s="14" t="str">
        <f t="shared" si="1"/>
        <v>―</v>
      </c>
      <c r="M20" s="13" t="s">
        <v>23</v>
      </c>
    </row>
    <row r="21" spans="1:13">
      <c r="A21" s="117"/>
      <c r="B21" s="121"/>
      <c r="C21" s="113"/>
      <c r="D21" s="40"/>
      <c r="E21" s="41" t="s">
        <v>1</v>
      </c>
      <c r="F21" s="40"/>
      <c r="G21" s="41" t="s">
        <v>22</v>
      </c>
      <c r="H21" s="40"/>
      <c r="I21" s="41" t="s">
        <v>1</v>
      </c>
      <c r="J21" s="12">
        <f t="shared" si="0"/>
        <v>0</v>
      </c>
      <c r="K21" s="13" t="s">
        <v>1</v>
      </c>
      <c r="L21" s="14" t="str">
        <f t="shared" si="1"/>
        <v>―</v>
      </c>
      <c r="M21" s="13" t="s">
        <v>23</v>
      </c>
    </row>
    <row r="22" spans="1:13">
      <c r="A22" s="117"/>
      <c r="B22" s="121"/>
      <c r="C22" s="113"/>
      <c r="D22" s="40"/>
      <c r="E22" s="41" t="s">
        <v>1</v>
      </c>
      <c r="F22" s="40"/>
      <c r="G22" s="41" t="s">
        <v>22</v>
      </c>
      <c r="H22" s="40"/>
      <c r="I22" s="41" t="s">
        <v>1</v>
      </c>
      <c r="J22" s="12">
        <f t="shared" si="0"/>
        <v>0</v>
      </c>
      <c r="K22" s="13" t="s">
        <v>1</v>
      </c>
      <c r="L22" s="14" t="str">
        <f t="shared" si="1"/>
        <v>―</v>
      </c>
      <c r="M22" s="13" t="s">
        <v>23</v>
      </c>
    </row>
    <row r="23" spans="1:13" ht="13.8" thickBot="1">
      <c r="A23" s="118"/>
      <c r="B23" s="122"/>
      <c r="C23" s="123"/>
      <c r="D23" s="44"/>
      <c r="E23" s="45" t="s">
        <v>1</v>
      </c>
      <c r="F23" s="44"/>
      <c r="G23" s="45" t="s">
        <v>22</v>
      </c>
      <c r="H23" s="44"/>
      <c r="I23" s="45" t="s">
        <v>1</v>
      </c>
      <c r="J23" s="24">
        <f t="shared" si="0"/>
        <v>0</v>
      </c>
      <c r="K23" s="16" t="s">
        <v>1</v>
      </c>
      <c r="L23" s="17" t="str">
        <f t="shared" si="1"/>
        <v>―</v>
      </c>
      <c r="M23" s="16" t="s">
        <v>23</v>
      </c>
    </row>
    <row r="24" spans="1:13" ht="13.8" thickTop="1">
      <c r="A24" s="103" t="s">
        <v>24</v>
      </c>
      <c r="B24" s="106"/>
      <c r="C24" s="107"/>
      <c r="D24" s="46"/>
      <c r="E24" s="38" t="s">
        <v>1</v>
      </c>
      <c r="F24" s="37"/>
      <c r="G24" s="38" t="s">
        <v>22</v>
      </c>
      <c r="H24" s="37"/>
      <c r="I24" s="38" t="s">
        <v>1</v>
      </c>
      <c r="J24" s="9">
        <f t="shared" si="0"/>
        <v>0</v>
      </c>
      <c r="K24" s="10" t="s">
        <v>1</v>
      </c>
      <c r="L24" s="14" t="str">
        <f t="shared" si="1"/>
        <v>―</v>
      </c>
      <c r="M24" s="18" t="s">
        <v>23</v>
      </c>
    </row>
    <row r="25" spans="1:13">
      <c r="A25" s="104"/>
      <c r="B25" s="108"/>
      <c r="C25" s="109"/>
      <c r="D25" s="47"/>
      <c r="E25" s="41" t="s">
        <v>1</v>
      </c>
      <c r="F25" s="40"/>
      <c r="G25" s="41" t="s">
        <v>22</v>
      </c>
      <c r="H25" s="40"/>
      <c r="I25" s="41" t="s">
        <v>1</v>
      </c>
      <c r="J25" s="12">
        <f t="shared" si="0"/>
        <v>0</v>
      </c>
      <c r="K25" s="13" t="s">
        <v>1</v>
      </c>
      <c r="L25" s="14" t="str">
        <f t="shared" si="1"/>
        <v>―</v>
      </c>
      <c r="M25" s="13" t="s">
        <v>23</v>
      </c>
    </row>
    <row r="26" spans="1:13">
      <c r="A26" s="104"/>
      <c r="B26" s="108"/>
      <c r="C26" s="109"/>
      <c r="D26" s="47"/>
      <c r="E26" s="41" t="s">
        <v>1</v>
      </c>
      <c r="F26" s="40"/>
      <c r="G26" s="41" t="s">
        <v>1</v>
      </c>
      <c r="H26" s="40"/>
      <c r="I26" s="41" t="s">
        <v>1</v>
      </c>
      <c r="J26" s="12">
        <f t="shared" si="0"/>
        <v>0</v>
      </c>
      <c r="K26" s="13" t="s">
        <v>1</v>
      </c>
      <c r="L26" s="14" t="str">
        <f t="shared" si="1"/>
        <v>―</v>
      </c>
      <c r="M26" s="13" t="s">
        <v>23</v>
      </c>
    </row>
    <row r="27" spans="1:13">
      <c r="A27" s="104"/>
      <c r="B27" s="108"/>
      <c r="C27" s="109"/>
      <c r="D27" s="47"/>
      <c r="E27" s="41" t="s">
        <v>1</v>
      </c>
      <c r="F27" s="40"/>
      <c r="G27" s="41" t="s">
        <v>1</v>
      </c>
      <c r="H27" s="40"/>
      <c r="I27" s="41" t="s">
        <v>1</v>
      </c>
      <c r="J27" s="12">
        <f t="shared" si="0"/>
        <v>0</v>
      </c>
      <c r="K27" s="13" t="s">
        <v>1</v>
      </c>
      <c r="L27" s="14" t="str">
        <f t="shared" si="1"/>
        <v>―</v>
      </c>
      <c r="M27" s="13" t="s">
        <v>23</v>
      </c>
    </row>
    <row r="28" spans="1:13">
      <c r="A28" s="104"/>
      <c r="B28" s="110"/>
      <c r="C28" s="111"/>
      <c r="D28" s="47"/>
      <c r="E28" s="41" t="s">
        <v>1</v>
      </c>
      <c r="F28" s="40"/>
      <c r="G28" s="41" t="s">
        <v>1</v>
      </c>
      <c r="H28" s="40"/>
      <c r="I28" s="41" t="s">
        <v>1</v>
      </c>
      <c r="J28" s="12">
        <f t="shared" si="0"/>
        <v>0</v>
      </c>
      <c r="K28" s="13" t="s">
        <v>1</v>
      </c>
      <c r="L28" s="14" t="str">
        <f t="shared" si="1"/>
        <v>―</v>
      </c>
      <c r="M28" s="13" t="s">
        <v>23</v>
      </c>
    </row>
    <row r="29" spans="1:13">
      <c r="A29" s="104"/>
      <c r="B29" s="112"/>
      <c r="C29" s="113"/>
      <c r="D29" s="40"/>
      <c r="E29" s="41" t="s">
        <v>1</v>
      </c>
      <c r="F29" s="40"/>
      <c r="G29" s="41" t="s">
        <v>1</v>
      </c>
      <c r="H29" s="40"/>
      <c r="I29" s="41" t="s">
        <v>1</v>
      </c>
      <c r="J29" s="12">
        <f t="shared" si="0"/>
        <v>0</v>
      </c>
      <c r="K29" s="13" t="s">
        <v>1</v>
      </c>
      <c r="L29" s="14" t="str">
        <f t="shared" si="1"/>
        <v>―</v>
      </c>
      <c r="M29" s="13" t="s">
        <v>23</v>
      </c>
    </row>
    <row r="30" spans="1:13">
      <c r="A30" s="104"/>
      <c r="B30" s="42"/>
      <c r="C30" s="43"/>
      <c r="D30" s="40"/>
      <c r="E30" s="41" t="s">
        <v>1</v>
      </c>
      <c r="F30" s="40"/>
      <c r="G30" s="41" t="s">
        <v>1</v>
      </c>
      <c r="H30" s="40"/>
      <c r="I30" s="41" t="s">
        <v>1</v>
      </c>
      <c r="J30" s="12">
        <f t="shared" si="0"/>
        <v>0</v>
      </c>
      <c r="K30" s="13" t="s">
        <v>1</v>
      </c>
      <c r="L30" s="14" t="str">
        <f t="shared" si="1"/>
        <v>―</v>
      </c>
      <c r="M30" s="13" t="s">
        <v>23</v>
      </c>
    </row>
    <row r="31" spans="1:13">
      <c r="A31" s="104"/>
      <c r="B31" s="42"/>
      <c r="C31" s="43"/>
      <c r="D31" s="40"/>
      <c r="E31" s="41" t="s">
        <v>1</v>
      </c>
      <c r="F31" s="40"/>
      <c r="G31" s="41" t="s">
        <v>1</v>
      </c>
      <c r="H31" s="40"/>
      <c r="I31" s="41" t="s">
        <v>1</v>
      </c>
      <c r="J31" s="12">
        <f t="shared" si="0"/>
        <v>0</v>
      </c>
      <c r="K31" s="13" t="s">
        <v>1</v>
      </c>
      <c r="L31" s="14" t="str">
        <f t="shared" si="1"/>
        <v>―</v>
      </c>
      <c r="M31" s="13" t="s">
        <v>23</v>
      </c>
    </row>
    <row r="32" spans="1:13">
      <c r="A32" s="104"/>
      <c r="B32" s="114" t="s">
        <v>25</v>
      </c>
      <c r="C32" s="48"/>
      <c r="D32" s="47"/>
      <c r="E32" s="41" t="s">
        <v>1</v>
      </c>
      <c r="F32" s="40"/>
      <c r="G32" s="41" t="s">
        <v>1</v>
      </c>
      <c r="H32" s="40"/>
      <c r="I32" s="41" t="s">
        <v>1</v>
      </c>
      <c r="J32" s="12">
        <f t="shared" si="0"/>
        <v>0</v>
      </c>
      <c r="K32" s="13" t="s">
        <v>1</v>
      </c>
      <c r="L32" s="14" t="str">
        <f t="shared" si="1"/>
        <v>―</v>
      </c>
      <c r="M32" s="13" t="s">
        <v>23</v>
      </c>
    </row>
    <row r="33" spans="1:13">
      <c r="A33" s="104"/>
      <c r="B33" s="115"/>
      <c r="C33" s="48"/>
      <c r="D33" s="47"/>
      <c r="E33" s="41" t="s">
        <v>1</v>
      </c>
      <c r="F33" s="40"/>
      <c r="G33" s="41" t="s">
        <v>22</v>
      </c>
      <c r="H33" s="40"/>
      <c r="I33" s="41" t="s">
        <v>1</v>
      </c>
      <c r="J33" s="12">
        <f t="shared" si="0"/>
        <v>0</v>
      </c>
      <c r="K33" s="13" t="s">
        <v>1</v>
      </c>
      <c r="L33" s="14" t="str">
        <f t="shared" si="1"/>
        <v>―</v>
      </c>
      <c r="M33" s="13" t="s">
        <v>23</v>
      </c>
    </row>
    <row r="34" spans="1:13">
      <c r="A34" s="104"/>
      <c r="B34" s="115"/>
      <c r="C34" s="48"/>
      <c r="D34" s="47"/>
      <c r="E34" s="41" t="s">
        <v>1</v>
      </c>
      <c r="F34" s="40"/>
      <c r="G34" s="41" t="s">
        <v>22</v>
      </c>
      <c r="H34" s="40"/>
      <c r="I34" s="41" t="s">
        <v>1</v>
      </c>
      <c r="J34" s="12">
        <f t="shared" si="0"/>
        <v>0</v>
      </c>
      <c r="K34" s="13" t="s">
        <v>1</v>
      </c>
      <c r="L34" s="14" t="str">
        <f t="shared" si="1"/>
        <v>―</v>
      </c>
      <c r="M34" s="13" t="s">
        <v>23</v>
      </c>
    </row>
    <row r="35" spans="1:13">
      <c r="A35" s="104"/>
      <c r="B35" s="115"/>
      <c r="C35" s="48"/>
      <c r="D35" s="47"/>
      <c r="E35" s="41" t="s">
        <v>1</v>
      </c>
      <c r="F35" s="53"/>
      <c r="G35" s="41" t="s">
        <v>22</v>
      </c>
      <c r="H35" s="40"/>
      <c r="I35" s="41" t="s">
        <v>1</v>
      </c>
      <c r="J35" s="12">
        <f t="shared" si="0"/>
        <v>0</v>
      </c>
      <c r="K35" s="13" t="s">
        <v>1</v>
      </c>
      <c r="L35" s="14" t="str">
        <f t="shared" si="1"/>
        <v>―</v>
      </c>
      <c r="M35" s="13" t="s">
        <v>23</v>
      </c>
    </row>
    <row r="36" spans="1:13" ht="13.8" thickBot="1">
      <c r="A36" s="105"/>
      <c r="B36" s="116"/>
      <c r="C36" s="49"/>
      <c r="D36" s="50"/>
      <c r="E36" s="45" t="s">
        <v>1</v>
      </c>
      <c r="F36" s="54"/>
      <c r="G36" s="45" t="s">
        <v>22</v>
      </c>
      <c r="H36" s="44"/>
      <c r="I36" s="45" t="s">
        <v>1</v>
      </c>
      <c r="J36" s="15">
        <f t="shared" si="0"/>
        <v>0</v>
      </c>
      <c r="K36" s="16" t="s">
        <v>1</v>
      </c>
      <c r="L36" s="17" t="str">
        <f t="shared" si="1"/>
        <v>―</v>
      </c>
      <c r="M36" s="16" t="s">
        <v>23</v>
      </c>
    </row>
    <row r="37" spans="1:13" ht="14.4" thickTop="1" thickBot="1">
      <c r="A37" s="95" t="s">
        <v>26</v>
      </c>
      <c r="B37" s="96"/>
      <c r="C37" s="97"/>
      <c r="D37" s="19">
        <f>SUM(D13:D36)</f>
        <v>0</v>
      </c>
      <c r="E37" s="20" t="s">
        <v>22</v>
      </c>
      <c r="F37" s="19">
        <f>SUM(F13:F36)</f>
        <v>0</v>
      </c>
      <c r="G37" s="20" t="s">
        <v>22</v>
      </c>
      <c r="H37" s="19">
        <f>SUM(H13:H36)</f>
        <v>0</v>
      </c>
      <c r="I37" s="21" t="s">
        <v>1</v>
      </c>
      <c r="J37" s="25">
        <f>SUM(J13:J36)</f>
        <v>0</v>
      </c>
      <c r="K37" s="26" t="s">
        <v>1</v>
      </c>
      <c r="L37" s="22" t="str">
        <f t="shared" si="1"/>
        <v>―</v>
      </c>
      <c r="M37" s="20" t="s">
        <v>23</v>
      </c>
    </row>
    <row r="38" spans="1:13" ht="13.8" thickTop="1">
      <c r="A38" s="98" t="s">
        <v>27</v>
      </c>
      <c r="B38" s="99"/>
      <c r="C38" s="99"/>
      <c r="D38" s="100"/>
      <c r="E38" s="100"/>
      <c r="F38" s="100"/>
      <c r="G38" s="100"/>
      <c r="H38" s="100"/>
      <c r="I38" s="100"/>
      <c r="J38" s="101"/>
      <c r="K38" s="101"/>
      <c r="L38" s="102" t="s">
        <v>28</v>
      </c>
      <c r="M38" s="102"/>
    </row>
    <row r="39" spans="1:13">
      <c r="A39" s="23" t="str">
        <f t="shared" ref="A39:A44" si="4">IF(A46="○","○","")</f>
        <v/>
      </c>
      <c r="B39" s="93" t="str">
        <f>CONCATENATE(B46,"当たり")</f>
        <v>生産量当たり</v>
      </c>
      <c r="C39" s="94"/>
      <c r="D39" s="87" t="str">
        <f>IF( ISERROR(D$37/$D46)=TRUE,"―",D$37/$D46)</f>
        <v>―</v>
      </c>
      <c r="E39" s="87"/>
      <c r="F39" s="87" t="str">
        <f>IF( ISERROR(F$37/$D46)=TRUE,"―",F$37/$D46)</f>
        <v>―</v>
      </c>
      <c r="G39" s="87"/>
      <c r="H39" s="87" t="str">
        <f>IF( ISERROR(H$37/$D46)=TRUE,"―",H$37/$D46)</f>
        <v>―</v>
      </c>
      <c r="I39" s="87"/>
      <c r="J39" s="87" t="str">
        <f>IF( ISERROR(J$37/$D46)=TRUE,"―",J$37/$D46)</f>
        <v>―</v>
      </c>
      <c r="K39" s="87"/>
      <c r="L39" s="92" t="str">
        <f>CONCATENATE("t/",F46)</f>
        <v>t/t</v>
      </c>
      <c r="M39" s="92"/>
    </row>
    <row r="40" spans="1:13">
      <c r="A40" s="23" t="str">
        <f t="shared" si="4"/>
        <v/>
      </c>
      <c r="B40" s="93" t="str">
        <f>CONCATENATE(B47,"当たり")</f>
        <v>出荷額当たり</v>
      </c>
      <c r="C40" s="94"/>
      <c r="D40" s="87" t="str">
        <f>IF( ISERROR(D$37/$D47)=TRUE,"―",D$37/$D47)</f>
        <v>―</v>
      </c>
      <c r="E40" s="87"/>
      <c r="F40" s="87" t="str">
        <f>IF( ISERROR(F$37/$D47)=TRUE,"―",F$37/$D47)</f>
        <v>―</v>
      </c>
      <c r="G40" s="87"/>
      <c r="H40" s="87" t="str">
        <f>IF( ISERROR(H$37/$D47)=TRUE,"―",H$37/$D47)</f>
        <v>―</v>
      </c>
      <c r="I40" s="87"/>
      <c r="J40" s="87" t="str">
        <f>IF( ISERROR(J$37/$D47)=TRUE,"―",J$37/$D47)</f>
        <v>―</v>
      </c>
      <c r="K40" s="87"/>
      <c r="L40" s="92" t="str">
        <f>CONCATENATE("t/",F47)</f>
        <v>t/百万円</v>
      </c>
      <c r="M40" s="92"/>
    </row>
    <row r="41" spans="1:13">
      <c r="A41" s="23" t="str">
        <f t="shared" si="4"/>
        <v>○</v>
      </c>
      <c r="B41" s="93" t="str">
        <f>CONCATENATE(B48,"当たり")</f>
        <v>従業員数当たり</v>
      </c>
      <c r="C41" s="94"/>
      <c r="D41" s="87">
        <f>IF( ISERROR(D$37/$D48)=TRUE,"―",D$37/$D48)</f>
        <v>0</v>
      </c>
      <c r="E41" s="87"/>
      <c r="F41" s="87">
        <f>IF( ISERROR(F$37/$D48)=TRUE,"―",F$37/$D48)</f>
        <v>0</v>
      </c>
      <c r="G41" s="87"/>
      <c r="H41" s="87">
        <f>IF( ISERROR(H$37/$D48)=TRUE,"―",H$37/$D48)</f>
        <v>0</v>
      </c>
      <c r="I41" s="87"/>
      <c r="J41" s="87">
        <f>IF( ISERROR(J$37/$D48)=TRUE,"―",J$37/$D48)</f>
        <v>0</v>
      </c>
      <c r="K41" s="87"/>
      <c r="L41" s="92" t="str">
        <f>CONCATENATE("t/",F48)</f>
        <v>t/人</v>
      </c>
      <c r="M41" s="92"/>
    </row>
    <row r="42" spans="1:13">
      <c r="A42" s="23" t="str">
        <f t="shared" si="4"/>
        <v/>
      </c>
      <c r="B42" s="93" t="str">
        <f>CONCATENATE(B49,"当たり")</f>
        <v>床面積当たり</v>
      </c>
      <c r="C42" s="94"/>
      <c r="D42" s="87" t="str">
        <f>IF( ISERROR(D$37/$D49)=TRUE,"―",D$37/$D49)</f>
        <v>―</v>
      </c>
      <c r="E42" s="87"/>
      <c r="F42" s="87" t="str">
        <f>IF( ISERROR(F$37/$D49)=TRUE,"―",F$37/$D49)</f>
        <v>―</v>
      </c>
      <c r="G42" s="87"/>
      <c r="H42" s="87" t="str">
        <f>IF( ISERROR(H$37/$D49)=TRUE,"―",H$37/$D49)</f>
        <v>―</v>
      </c>
      <c r="I42" s="87"/>
      <c r="J42" s="87" t="str">
        <f>IF( ISERROR(J$37/$D49)=TRUE,"―",J$37/$D49)</f>
        <v>―</v>
      </c>
      <c r="K42" s="87"/>
      <c r="L42" s="92" t="str">
        <f>CONCATENATE("t/",F49)</f>
        <v>t/㎡</v>
      </c>
      <c r="M42" s="92"/>
    </row>
    <row r="43" spans="1:13">
      <c r="A43" s="23" t="str">
        <f t="shared" si="4"/>
        <v/>
      </c>
      <c r="B43" s="85" t="str">
        <f>CONCATENATE(B50,"当たり")</f>
        <v>（　　　　　）当たり</v>
      </c>
      <c r="C43" s="86"/>
      <c r="D43" s="87" t="str">
        <f>IF( ISERROR(D$37/$D50)=TRUE,"―",D$37/$D50)</f>
        <v>―</v>
      </c>
      <c r="E43" s="87"/>
      <c r="F43" s="87" t="str">
        <f>IF( ISERROR(F$37/$D50)=TRUE,"―",F$37/$D50)</f>
        <v>―</v>
      </c>
      <c r="G43" s="87"/>
      <c r="H43" s="87" t="str">
        <f>IF( ISERROR(H$37/$D50)=TRUE,"―",H$37/$D50)</f>
        <v>―</v>
      </c>
      <c r="I43" s="87"/>
      <c r="J43" s="87" t="str">
        <f>IF( ISERROR(J$37/$D50)=TRUE,"―",J$37/$D50)</f>
        <v>―</v>
      </c>
      <c r="K43" s="87"/>
      <c r="L43" s="88" t="str">
        <f>CONCATENATE("t/",F50)</f>
        <v>t/（　　　）</v>
      </c>
      <c r="M43" s="88"/>
    </row>
    <row r="44" spans="1:13" hidden="1" outlineLevel="1">
      <c r="A44" s="23" t="str">
        <f t="shared" si="4"/>
        <v/>
      </c>
      <c r="B44" s="89" t="str">
        <f>IF($A39="○",B39,IF($A40="○",B40,IF($A41="○",B41,IF($A42="○",B42,IF($A43="○",B43,"")))))</f>
        <v>従業員数当たり</v>
      </c>
      <c r="C44" s="90"/>
      <c r="D44" s="91">
        <f>IF($A39="○",D39,IF($A40="○",D40,IF($A41="○",D41,IF($A42="○",D42,IF($A43="○",D43,"")))))</f>
        <v>0</v>
      </c>
      <c r="E44" s="91"/>
      <c r="F44" s="91">
        <f>IF($A39="○",F39,IF($A40="○",F40,IF($A41="○",F41,IF($A42="○",F42,IF($A43="○",F43,"")))))</f>
        <v>0</v>
      </c>
      <c r="G44" s="91"/>
      <c r="H44" s="91">
        <f>IF($A39="○",H39,IF($A40="○",H40,IF($A41="○",H41,IF($A42="○",H42,IF($A43="○",H43,"")))))</f>
        <v>0</v>
      </c>
      <c r="I44" s="91"/>
      <c r="J44" s="91">
        <f>IF($A39="○",J39,IF($A40="○",J40,IF($A41="○",J41,IF($A42="○",J42,IF($A43="○",J43,"")))))</f>
        <v>0</v>
      </c>
      <c r="K44" s="91"/>
      <c r="L44" s="84" t="str">
        <f>IF($A39="○",L39,IF($A40="○",L40,IF($A41="○",L41,IF($A42="○",L42,IF($A43="○",L43,"")))))</f>
        <v>t/人</v>
      </c>
      <c r="M44" s="84"/>
    </row>
    <row r="45" spans="1:13" collapsed="1"/>
    <row r="46" spans="1:13" ht="13.5" customHeight="1">
      <c r="A46" s="52"/>
      <c r="B46" s="72" t="s">
        <v>2</v>
      </c>
      <c r="C46" s="73"/>
      <c r="D46" s="74"/>
      <c r="E46" s="75"/>
      <c r="F46" s="1" t="s">
        <v>1</v>
      </c>
      <c r="G46" s="76" t="str">
        <f>IF( COUNTIF(A46:A50,"○")=1,"","活動規模の指標を１つ選択してください！")</f>
        <v/>
      </c>
      <c r="H46" s="77"/>
    </row>
    <row r="47" spans="1:13">
      <c r="A47" s="52"/>
      <c r="B47" s="72" t="s">
        <v>3</v>
      </c>
      <c r="C47" s="73"/>
      <c r="D47" s="74"/>
      <c r="E47" s="75"/>
      <c r="F47" s="1" t="s">
        <v>4</v>
      </c>
      <c r="G47" s="78"/>
      <c r="H47" s="79"/>
    </row>
    <row r="48" spans="1:13">
      <c r="A48" s="52" t="s">
        <v>34</v>
      </c>
      <c r="B48" s="72" t="s">
        <v>5</v>
      </c>
      <c r="C48" s="73"/>
      <c r="D48" s="74">
        <v>91</v>
      </c>
      <c r="E48" s="75"/>
      <c r="F48" s="1" t="s">
        <v>6</v>
      </c>
      <c r="G48" s="78"/>
      <c r="H48" s="79"/>
    </row>
    <row r="49" spans="1:8">
      <c r="A49" s="52"/>
      <c r="B49" s="72" t="s">
        <v>7</v>
      </c>
      <c r="C49" s="73"/>
      <c r="D49" s="74"/>
      <c r="E49" s="75"/>
      <c r="F49" s="1" t="s">
        <v>8</v>
      </c>
      <c r="G49" s="78"/>
      <c r="H49" s="79"/>
    </row>
    <row r="50" spans="1:8">
      <c r="A50" s="52"/>
      <c r="B50" s="82" t="s">
        <v>29</v>
      </c>
      <c r="C50" s="83"/>
      <c r="D50" s="74"/>
      <c r="E50" s="75"/>
      <c r="F50" s="51" t="s">
        <v>9</v>
      </c>
      <c r="G50" s="80"/>
      <c r="H50" s="81"/>
    </row>
    <row r="51" spans="1:8" hidden="1" outlineLevel="1">
      <c r="A51" s="8"/>
      <c r="B51" s="68" t="str">
        <f>IF($A46="○",B46,IF($A47="○",B47,IF($A48="○",B48,IF($A49="○",B49,IF($A50="○",B50,"")))))</f>
        <v>従業員数</v>
      </c>
      <c r="C51" s="69"/>
      <c r="D51" s="70">
        <f>IF($A46="○",D46,IF($A47="○",D47,IF($A48="○",D48,IF($A49="○",D49,IF($A50="○",D50,"")))))</f>
        <v>91</v>
      </c>
      <c r="E51" s="71"/>
      <c r="F51" s="2" t="str">
        <f>IF($A46="○",F46,IF($A47="○",F47,IF($A48="○",F48,IF($A49="○",F49,IF($A50="○",F50,"")))))</f>
        <v>人</v>
      </c>
    </row>
    <row r="52" spans="1:8" collapsed="1"/>
  </sheetData>
  <sheetProtection algorithmName="SHA-512" hashValue="YFEBb9syXStGsNDLCGudPZ42oCThaziqC1hO5nATfSHmalbX9Fj9mGCB+HuPAWuAcVuCBKYMcqKdVPxaf8Ev3A==" saltValue="7WtnPmNSXJZlxnAJafOB1A==" spinCount="100000" sheet="1" formatCells="0"/>
  <mergeCells count="78">
    <mergeCell ref="A1:M1"/>
    <mergeCell ref="A3:J3"/>
    <mergeCell ref="K3:M3"/>
    <mergeCell ref="B7:M8"/>
    <mergeCell ref="A11:C12"/>
    <mergeCell ref="D11:E12"/>
    <mergeCell ref="F11:K11"/>
    <mergeCell ref="L11:M12"/>
    <mergeCell ref="F12:G12"/>
    <mergeCell ref="H12:I12"/>
    <mergeCell ref="J12:K12"/>
    <mergeCell ref="A13:A23"/>
    <mergeCell ref="B13:B18"/>
    <mergeCell ref="B19:C19"/>
    <mergeCell ref="B20:C20"/>
    <mergeCell ref="B21:C21"/>
    <mergeCell ref="B22:C22"/>
    <mergeCell ref="B23:C23"/>
    <mergeCell ref="A24:A36"/>
    <mergeCell ref="B24:C24"/>
    <mergeCell ref="B25:C25"/>
    <mergeCell ref="B26:C26"/>
    <mergeCell ref="B27:C27"/>
    <mergeCell ref="B28:C28"/>
    <mergeCell ref="B29:C29"/>
    <mergeCell ref="B32:B36"/>
    <mergeCell ref="L40:M40"/>
    <mergeCell ref="A37:C37"/>
    <mergeCell ref="A38:K38"/>
    <mergeCell ref="L38:M38"/>
    <mergeCell ref="B39:C39"/>
    <mergeCell ref="D39:E39"/>
    <mergeCell ref="F39:G39"/>
    <mergeCell ref="H39:I39"/>
    <mergeCell ref="J39:K39"/>
    <mergeCell ref="L39:M39"/>
    <mergeCell ref="B40:C40"/>
    <mergeCell ref="D40:E40"/>
    <mergeCell ref="F40:G40"/>
    <mergeCell ref="H40:I40"/>
    <mergeCell ref="J40:K40"/>
    <mergeCell ref="L42:M42"/>
    <mergeCell ref="B41:C41"/>
    <mergeCell ref="D41:E41"/>
    <mergeCell ref="F41:G41"/>
    <mergeCell ref="H41:I41"/>
    <mergeCell ref="J41:K41"/>
    <mergeCell ref="L41:M41"/>
    <mergeCell ref="B42:C42"/>
    <mergeCell ref="D42:E42"/>
    <mergeCell ref="F42:G42"/>
    <mergeCell ref="H42:I42"/>
    <mergeCell ref="J42:K42"/>
    <mergeCell ref="L44:M44"/>
    <mergeCell ref="B43:C43"/>
    <mergeCell ref="D43:E43"/>
    <mergeCell ref="F43:G43"/>
    <mergeCell ref="H43:I43"/>
    <mergeCell ref="J43:K43"/>
    <mergeCell ref="L43:M43"/>
    <mergeCell ref="B44:C44"/>
    <mergeCell ref="D44:E44"/>
    <mergeCell ref="F44:G44"/>
    <mergeCell ref="H44:I44"/>
    <mergeCell ref="J44:K44"/>
    <mergeCell ref="B51:C51"/>
    <mergeCell ref="D51:E51"/>
    <mergeCell ref="B46:C46"/>
    <mergeCell ref="D46:E46"/>
    <mergeCell ref="G46:H50"/>
    <mergeCell ref="B47:C47"/>
    <mergeCell ref="D47:E47"/>
    <mergeCell ref="B48:C48"/>
    <mergeCell ref="D48:E48"/>
    <mergeCell ref="B49:C49"/>
    <mergeCell ref="D49:E49"/>
    <mergeCell ref="B50:C50"/>
    <mergeCell ref="D50:E50"/>
  </mergeCells>
  <phoneticPr fontId="1"/>
  <conditionalFormatting sqref="F13:F36">
    <cfRule type="cellIs" dxfId="14" priority="5" stopIfTrue="1" operator="lessThan">
      <formula>0</formula>
    </cfRule>
  </conditionalFormatting>
  <conditionalFormatting sqref="B39:M43">
    <cfRule type="expression" dxfId="13" priority="3" stopIfTrue="1">
      <formula>(COUNTIF($A$39:$A$43,"○")&gt;1)*($A39="○")</formula>
    </cfRule>
    <cfRule type="expression" dxfId="12" priority="4" stopIfTrue="1">
      <formula>$A39="○"</formula>
    </cfRule>
  </conditionalFormatting>
  <conditionalFormatting sqref="B46:F50">
    <cfRule type="expression" dxfId="11" priority="1" stopIfTrue="1">
      <formula>(COUNTIF($A$46:$A$50,"○")&gt;1)*($A46="○")</formula>
    </cfRule>
    <cfRule type="expression" dxfId="10" priority="2" stopIfTrue="1">
      <formula>$A46="○"</formula>
    </cfRule>
  </conditionalFormatting>
  <dataValidations count="1">
    <dataValidation type="list" allowBlank="1" showInputMessage="1" showErrorMessage="1" sqref="A46:A50" xr:uid="{00000000-0002-0000-0200-000000000000}">
      <formula1>"○"</formula1>
    </dataValidation>
  </dataValidations>
  <printOptions horizontalCentered="1"/>
  <pageMargins left="0.39370078740157483" right="0.39370078740157483" top="0.98425196850393704" bottom="0.98425196850393704" header="0.51181102362204722" footer="0.51181102362204722"/>
  <pageSetup paperSize="9" orientation="portrait" r:id="rId1"/>
  <headerFooter alignWithMargins="0">
    <oddFooter>&amp;R&amp;A</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indexed="39"/>
  </sheetPr>
  <dimension ref="A1:M52"/>
  <sheetViews>
    <sheetView zoomScaleNormal="100" workbookViewId="0">
      <selection activeCell="A2" sqref="A2"/>
    </sheetView>
  </sheetViews>
  <sheetFormatPr defaultColWidth="9" defaultRowHeight="13.2" outlineLevelRow="1"/>
  <cols>
    <col min="1" max="1" width="4.33203125" style="3" customWidth="1"/>
    <col min="2" max="2" width="3.88671875" style="3" customWidth="1"/>
    <col min="3" max="3" width="11.44140625" style="3" customWidth="1"/>
    <col min="4" max="4" width="12.44140625" style="3" customWidth="1"/>
    <col min="5" max="5" width="2.109375" style="4" bestFit="1" customWidth="1"/>
    <col min="6" max="6" width="11.44140625" style="4" customWidth="1"/>
    <col min="7" max="7" width="2.109375" style="4" customWidth="1"/>
    <col min="8" max="8" width="12.33203125" style="3" customWidth="1"/>
    <col min="9" max="9" width="2.109375" style="4" bestFit="1" customWidth="1"/>
    <col min="10" max="10" width="14.109375" style="3" customWidth="1"/>
    <col min="11" max="11" width="2.109375" style="4" bestFit="1" customWidth="1"/>
    <col min="12" max="12" width="14.33203125" style="3" customWidth="1"/>
    <col min="13" max="13" width="3.33203125" style="4" bestFit="1" customWidth="1"/>
    <col min="14" max="16384" width="9" style="3"/>
  </cols>
  <sheetData>
    <row r="1" spans="1:13" ht="19.8">
      <c r="A1" s="124" t="s">
        <v>0</v>
      </c>
      <c r="B1" s="124"/>
      <c r="C1" s="124"/>
      <c r="D1" s="124"/>
      <c r="E1" s="124"/>
      <c r="F1" s="124"/>
      <c r="G1" s="124"/>
      <c r="H1" s="124"/>
      <c r="I1" s="124"/>
      <c r="J1" s="124"/>
      <c r="K1" s="124"/>
      <c r="L1" s="124"/>
      <c r="M1" s="124"/>
    </row>
    <row r="2" spans="1:13">
      <c r="A2" s="33" t="str">
        <f>事業所名入力!$B$13</f>
        <v>県庁工業株式会社　本社</v>
      </c>
      <c r="E2" s="3"/>
      <c r="F2" s="3"/>
      <c r="G2" s="3"/>
      <c r="I2" s="3"/>
      <c r="K2" s="3"/>
    </row>
    <row r="3" spans="1:13" ht="14.4">
      <c r="A3" s="125" t="s">
        <v>33</v>
      </c>
      <c r="B3" s="125"/>
      <c r="C3" s="125"/>
      <c r="D3" s="125"/>
      <c r="E3" s="125"/>
      <c r="F3" s="125"/>
      <c r="G3" s="125"/>
      <c r="H3" s="125"/>
      <c r="I3" s="125"/>
      <c r="J3" s="126"/>
      <c r="K3" s="127" t="str" cm="1">
        <f t="array" aca="1" ref="K3" ca="1">RIGHT(CELL("filename",K3),LEN(CELL("filename",K3))-FIND("]",CELL("filename",K3)))</f>
        <v>令和5年度</v>
      </c>
      <c r="L3" s="128"/>
      <c r="M3" s="129"/>
    </row>
    <row r="4" spans="1:13">
      <c r="E4" s="3"/>
      <c r="F4" s="3"/>
      <c r="G4" s="3"/>
      <c r="I4" s="3"/>
      <c r="K4" s="3"/>
    </row>
    <row r="5" spans="1:13" ht="13.8">
      <c r="B5" s="5" t="s">
        <v>10</v>
      </c>
      <c r="C5" s="5"/>
      <c r="D5" s="6"/>
      <c r="E5" s="6"/>
      <c r="F5" s="6"/>
      <c r="G5" s="6"/>
      <c r="H5" s="6"/>
      <c r="I5" s="6"/>
      <c r="J5" s="6"/>
      <c r="K5" s="6"/>
    </row>
    <row r="6" spans="1:13" ht="13.8">
      <c r="B6" s="5" t="s">
        <v>11</v>
      </c>
      <c r="C6" s="5"/>
      <c r="D6" s="6"/>
      <c r="E6" s="6"/>
      <c r="F6" s="6"/>
      <c r="G6" s="6"/>
      <c r="H6" s="6"/>
      <c r="I6" s="6"/>
      <c r="J6" s="6"/>
      <c r="K6" s="6"/>
    </row>
    <row r="7" spans="1:13">
      <c r="B7" s="130" t="s">
        <v>12</v>
      </c>
      <c r="C7" s="130"/>
      <c r="D7" s="131"/>
      <c r="E7" s="131"/>
      <c r="F7" s="131"/>
      <c r="G7" s="131"/>
      <c r="H7" s="131"/>
      <c r="I7" s="131"/>
      <c r="J7" s="131"/>
      <c r="K7" s="131"/>
      <c r="L7" s="131"/>
      <c r="M7" s="131"/>
    </row>
    <row r="8" spans="1:13">
      <c r="B8" s="131"/>
      <c r="C8" s="131"/>
      <c r="D8" s="131"/>
      <c r="E8" s="131"/>
      <c r="F8" s="131"/>
      <c r="G8" s="131"/>
      <c r="H8" s="131"/>
      <c r="I8" s="131"/>
      <c r="J8" s="131"/>
      <c r="K8" s="131"/>
      <c r="L8" s="131"/>
      <c r="M8" s="131"/>
    </row>
    <row r="9" spans="1:13" ht="13.8">
      <c r="B9" s="5" t="s">
        <v>13</v>
      </c>
      <c r="C9" s="7"/>
      <c r="D9" s="7"/>
      <c r="E9" s="7"/>
      <c r="F9" s="7"/>
      <c r="G9" s="7"/>
      <c r="H9" s="7"/>
      <c r="I9" s="7"/>
      <c r="J9" s="7"/>
      <c r="K9" s="7"/>
      <c r="L9" s="7"/>
      <c r="M9" s="7"/>
    </row>
    <row r="10" spans="1:13">
      <c r="B10" s="7"/>
      <c r="C10" s="7"/>
      <c r="D10" s="7"/>
      <c r="E10" s="7"/>
      <c r="F10" s="7"/>
      <c r="G10" s="7"/>
      <c r="H10" s="7"/>
      <c r="I10" s="7"/>
      <c r="J10" s="7"/>
      <c r="K10" s="7"/>
      <c r="L10" s="7"/>
      <c r="M10" s="7"/>
    </row>
    <row r="11" spans="1:13" ht="27" customHeight="1">
      <c r="A11" s="132" t="s">
        <v>14</v>
      </c>
      <c r="B11" s="133"/>
      <c r="C11" s="134"/>
      <c r="D11" s="138" t="s">
        <v>15</v>
      </c>
      <c r="E11" s="139"/>
      <c r="F11" s="141"/>
      <c r="G11" s="142"/>
      <c r="H11" s="142"/>
      <c r="I11" s="142"/>
      <c r="J11" s="142"/>
      <c r="K11" s="143"/>
      <c r="L11" s="144" t="s">
        <v>16</v>
      </c>
      <c r="M11" s="145"/>
    </row>
    <row r="12" spans="1:13" ht="27" customHeight="1" thickBot="1">
      <c r="A12" s="135"/>
      <c r="B12" s="136"/>
      <c r="C12" s="137"/>
      <c r="D12" s="140"/>
      <c r="E12" s="140"/>
      <c r="F12" s="148" t="s">
        <v>17</v>
      </c>
      <c r="G12" s="149"/>
      <c r="H12" s="150" t="s">
        <v>18</v>
      </c>
      <c r="I12" s="150"/>
      <c r="J12" s="150" t="s">
        <v>19</v>
      </c>
      <c r="K12" s="150"/>
      <c r="L12" s="146"/>
      <c r="M12" s="147"/>
    </row>
    <row r="13" spans="1:13" ht="13.8" thickTop="1">
      <c r="A13" s="117" t="s">
        <v>20</v>
      </c>
      <c r="B13" s="119" t="s">
        <v>21</v>
      </c>
      <c r="C13" s="56" t="s">
        <v>36</v>
      </c>
      <c r="D13" s="37"/>
      <c r="E13" s="38" t="s">
        <v>1</v>
      </c>
      <c r="F13" s="37"/>
      <c r="G13" s="38" t="s">
        <v>22</v>
      </c>
      <c r="H13" s="37"/>
      <c r="I13" s="38" t="s">
        <v>1</v>
      </c>
      <c r="J13" s="9">
        <f t="shared" ref="J13:J36" si="0">D13-(F13+H13)</f>
        <v>0</v>
      </c>
      <c r="K13" s="10" t="s">
        <v>1</v>
      </c>
      <c r="L13" s="11" t="str">
        <f t="shared" ref="L13:L37" si="1">IF(D13=0,"―",H13/D13*100)</f>
        <v>―</v>
      </c>
      <c r="M13" s="10" t="s">
        <v>23</v>
      </c>
    </row>
    <row r="14" spans="1:13">
      <c r="A14" s="117"/>
      <c r="B14" s="119"/>
      <c r="C14" s="39" t="s">
        <v>38</v>
      </c>
      <c r="D14" s="40"/>
      <c r="E14" s="41" t="s">
        <v>1</v>
      </c>
      <c r="F14" s="40"/>
      <c r="G14" s="41" t="s">
        <v>22</v>
      </c>
      <c r="H14" s="40"/>
      <c r="I14" s="41" t="s">
        <v>1</v>
      </c>
      <c r="J14" s="12">
        <f t="shared" si="0"/>
        <v>0</v>
      </c>
      <c r="K14" s="13" t="s">
        <v>1</v>
      </c>
      <c r="L14" s="14" t="str">
        <f t="shared" si="1"/>
        <v>―</v>
      </c>
      <c r="M14" s="13" t="s">
        <v>23</v>
      </c>
    </row>
    <row r="15" spans="1:13">
      <c r="A15" s="117"/>
      <c r="B15" s="119"/>
      <c r="C15" s="39" t="s">
        <v>39</v>
      </c>
      <c r="D15" s="40"/>
      <c r="E15" s="41" t="s">
        <v>1</v>
      </c>
      <c r="F15" s="40"/>
      <c r="G15" s="41" t="s">
        <v>22</v>
      </c>
      <c r="H15" s="40"/>
      <c r="I15" s="41" t="s">
        <v>1</v>
      </c>
      <c r="J15" s="12">
        <f t="shared" ref="J15:J16" si="2">D15-(F15+H15)</f>
        <v>0</v>
      </c>
      <c r="K15" s="13" t="s">
        <v>1</v>
      </c>
      <c r="L15" s="14" t="str">
        <f t="shared" ref="L15:L16" si="3">IF(D15=0,"―",H15/D15*100)</f>
        <v>―</v>
      </c>
      <c r="M15" s="13" t="s">
        <v>23</v>
      </c>
    </row>
    <row r="16" spans="1:13">
      <c r="A16" s="117"/>
      <c r="B16" s="119"/>
      <c r="C16" s="39" t="s">
        <v>40</v>
      </c>
      <c r="D16" s="40"/>
      <c r="E16" s="41" t="s">
        <v>1</v>
      </c>
      <c r="F16" s="40"/>
      <c r="G16" s="41" t="s">
        <v>22</v>
      </c>
      <c r="H16" s="40"/>
      <c r="I16" s="41" t="s">
        <v>1</v>
      </c>
      <c r="J16" s="12">
        <f t="shared" si="2"/>
        <v>0</v>
      </c>
      <c r="K16" s="13" t="s">
        <v>1</v>
      </c>
      <c r="L16" s="14" t="str">
        <f t="shared" si="3"/>
        <v>―</v>
      </c>
      <c r="M16" s="13" t="s">
        <v>23</v>
      </c>
    </row>
    <row r="17" spans="1:13">
      <c r="A17" s="117"/>
      <c r="B17" s="119"/>
      <c r="C17" s="57" t="s">
        <v>44</v>
      </c>
      <c r="D17" s="40"/>
      <c r="E17" s="41" t="s">
        <v>1</v>
      </c>
      <c r="F17" s="40"/>
      <c r="G17" s="41" t="s">
        <v>22</v>
      </c>
      <c r="H17" s="40"/>
      <c r="I17" s="41" t="s">
        <v>1</v>
      </c>
      <c r="J17" s="12">
        <f t="shared" si="0"/>
        <v>0</v>
      </c>
      <c r="K17" s="13" t="s">
        <v>1</v>
      </c>
      <c r="L17" s="14" t="str">
        <f t="shared" si="1"/>
        <v>―</v>
      </c>
      <c r="M17" s="13" t="s">
        <v>23</v>
      </c>
    </row>
    <row r="18" spans="1:13">
      <c r="A18" s="117"/>
      <c r="B18" s="120"/>
      <c r="C18" s="39" t="s">
        <v>41</v>
      </c>
      <c r="D18" s="40"/>
      <c r="E18" s="41" t="s">
        <v>1</v>
      </c>
      <c r="F18" s="40"/>
      <c r="G18" s="41" t="s">
        <v>22</v>
      </c>
      <c r="H18" s="40"/>
      <c r="I18" s="41" t="s">
        <v>1</v>
      </c>
      <c r="J18" s="12">
        <f t="shared" si="0"/>
        <v>0</v>
      </c>
      <c r="K18" s="13" t="s">
        <v>1</v>
      </c>
      <c r="L18" s="14" t="str">
        <f t="shared" si="1"/>
        <v>―</v>
      </c>
      <c r="M18" s="13" t="s">
        <v>23</v>
      </c>
    </row>
    <row r="19" spans="1:13">
      <c r="A19" s="117"/>
      <c r="B19" s="112" t="s">
        <v>42</v>
      </c>
      <c r="C19" s="113"/>
      <c r="D19" s="40"/>
      <c r="E19" s="41" t="s">
        <v>1</v>
      </c>
      <c r="F19" s="40"/>
      <c r="G19" s="41" t="s">
        <v>22</v>
      </c>
      <c r="H19" s="40"/>
      <c r="I19" s="41" t="s">
        <v>1</v>
      </c>
      <c r="J19" s="12">
        <f t="shared" si="0"/>
        <v>0</v>
      </c>
      <c r="K19" s="13" t="s">
        <v>1</v>
      </c>
      <c r="L19" s="14" t="str">
        <f t="shared" si="1"/>
        <v>―</v>
      </c>
      <c r="M19" s="13" t="s">
        <v>23</v>
      </c>
    </row>
    <row r="20" spans="1:13">
      <c r="A20" s="117"/>
      <c r="B20" s="121" t="s">
        <v>43</v>
      </c>
      <c r="C20" s="113"/>
      <c r="D20" s="40"/>
      <c r="E20" s="41" t="s">
        <v>1</v>
      </c>
      <c r="F20" s="40"/>
      <c r="G20" s="41" t="s">
        <v>22</v>
      </c>
      <c r="H20" s="40"/>
      <c r="I20" s="41" t="s">
        <v>1</v>
      </c>
      <c r="J20" s="12">
        <f t="shared" si="0"/>
        <v>0</v>
      </c>
      <c r="K20" s="13" t="s">
        <v>1</v>
      </c>
      <c r="L20" s="14" t="str">
        <f t="shared" si="1"/>
        <v>―</v>
      </c>
      <c r="M20" s="13" t="s">
        <v>23</v>
      </c>
    </row>
    <row r="21" spans="1:13">
      <c r="A21" s="117"/>
      <c r="B21" s="121"/>
      <c r="C21" s="113"/>
      <c r="D21" s="40"/>
      <c r="E21" s="41" t="s">
        <v>1</v>
      </c>
      <c r="F21" s="40"/>
      <c r="G21" s="41" t="s">
        <v>22</v>
      </c>
      <c r="H21" s="40"/>
      <c r="I21" s="41" t="s">
        <v>1</v>
      </c>
      <c r="J21" s="12">
        <f t="shared" si="0"/>
        <v>0</v>
      </c>
      <c r="K21" s="13" t="s">
        <v>1</v>
      </c>
      <c r="L21" s="14" t="str">
        <f t="shared" si="1"/>
        <v>―</v>
      </c>
      <c r="M21" s="13" t="s">
        <v>23</v>
      </c>
    </row>
    <row r="22" spans="1:13">
      <c r="A22" s="117"/>
      <c r="B22" s="121"/>
      <c r="C22" s="113"/>
      <c r="D22" s="40"/>
      <c r="E22" s="41" t="s">
        <v>1</v>
      </c>
      <c r="F22" s="40"/>
      <c r="G22" s="41" t="s">
        <v>22</v>
      </c>
      <c r="H22" s="40"/>
      <c r="I22" s="41" t="s">
        <v>1</v>
      </c>
      <c r="J22" s="12">
        <f t="shared" si="0"/>
        <v>0</v>
      </c>
      <c r="K22" s="13" t="s">
        <v>1</v>
      </c>
      <c r="L22" s="14" t="str">
        <f t="shared" si="1"/>
        <v>―</v>
      </c>
      <c r="M22" s="13" t="s">
        <v>23</v>
      </c>
    </row>
    <row r="23" spans="1:13" ht="13.8" thickBot="1">
      <c r="A23" s="118"/>
      <c r="B23" s="122"/>
      <c r="C23" s="123"/>
      <c r="D23" s="44"/>
      <c r="E23" s="45" t="s">
        <v>1</v>
      </c>
      <c r="F23" s="44"/>
      <c r="G23" s="45" t="s">
        <v>22</v>
      </c>
      <c r="H23" s="44"/>
      <c r="I23" s="45" t="s">
        <v>1</v>
      </c>
      <c r="J23" s="24">
        <f t="shared" si="0"/>
        <v>0</v>
      </c>
      <c r="K23" s="16" t="s">
        <v>1</v>
      </c>
      <c r="L23" s="17" t="str">
        <f t="shared" si="1"/>
        <v>―</v>
      </c>
      <c r="M23" s="16" t="s">
        <v>23</v>
      </c>
    </row>
    <row r="24" spans="1:13" ht="13.8" thickTop="1">
      <c r="A24" s="103" t="s">
        <v>24</v>
      </c>
      <c r="B24" s="106"/>
      <c r="C24" s="107"/>
      <c r="D24" s="46"/>
      <c r="E24" s="38" t="s">
        <v>1</v>
      </c>
      <c r="F24" s="37"/>
      <c r="G24" s="38" t="s">
        <v>22</v>
      </c>
      <c r="H24" s="37"/>
      <c r="I24" s="38" t="s">
        <v>1</v>
      </c>
      <c r="J24" s="9">
        <f t="shared" si="0"/>
        <v>0</v>
      </c>
      <c r="K24" s="10" t="s">
        <v>1</v>
      </c>
      <c r="L24" s="14" t="str">
        <f t="shared" si="1"/>
        <v>―</v>
      </c>
      <c r="M24" s="18" t="s">
        <v>23</v>
      </c>
    </row>
    <row r="25" spans="1:13">
      <c r="A25" s="104"/>
      <c r="B25" s="108"/>
      <c r="C25" s="109"/>
      <c r="D25" s="47"/>
      <c r="E25" s="41" t="s">
        <v>1</v>
      </c>
      <c r="F25" s="40"/>
      <c r="G25" s="41" t="s">
        <v>22</v>
      </c>
      <c r="H25" s="40"/>
      <c r="I25" s="41" t="s">
        <v>1</v>
      </c>
      <c r="J25" s="12">
        <f t="shared" si="0"/>
        <v>0</v>
      </c>
      <c r="K25" s="13" t="s">
        <v>1</v>
      </c>
      <c r="L25" s="14" t="str">
        <f t="shared" si="1"/>
        <v>―</v>
      </c>
      <c r="M25" s="13" t="s">
        <v>23</v>
      </c>
    </row>
    <row r="26" spans="1:13">
      <c r="A26" s="104"/>
      <c r="B26" s="108"/>
      <c r="C26" s="109"/>
      <c r="D26" s="47"/>
      <c r="E26" s="41" t="s">
        <v>1</v>
      </c>
      <c r="F26" s="40"/>
      <c r="G26" s="41" t="s">
        <v>1</v>
      </c>
      <c r="H26" s="40"/>
      <c r="I26" s="41" t="s">
        <v>1</v>
      </c>
      <c r="J26" s="12">
        <f t="shared" si="0"/>
        <v>0</v>
      </c>
      <c r="K26" s="13" t="s">
        <v>1</v>
      </c>
      <c r="L26" s="14" t="str">
        <f t="shared" si="1"/>
        <v>―</v>
      </c>
      <c r="M26" s="13" t="s">
        <v>23</v>
      </c>
    </row>
    <row r="27" spans="1:13">
      <c r="A27" s="104"/>
      <c r="B27" s="108"/>
      <c r="C27" s="109"/>
      <c r="D27" s="47"/>
      <c r="E27" s="41" t="s">
        <v>1</v>
      </c>
      <c r="F27" s="40"/>
      <c r="G27" s="41" t="s">
        <v>1</v>
      </c>
      <c r="H27" s="40"/>
      <c r="I27" s="41" t="s">
        <v>1</v>
      </c>
      <c r="J27" s="12">
        <f t="shared" si="0"/>
        <v>0</v>
      </c>
      <c r="K27" s="13" t="s">
        <v>1</v>
      </c>
      <c r="L27" s="14" t="str">
        <f t="shared" si="1"/>
        <v>―</v>
      </c>
      <c r="M27" s="13" t="s">
        <v>23</v>
      </c>
    </row>
    <row r="28" spans="1:13">
      <c r="A28" s="104"/>
      <c r="B28" s="110"/>
      <c r="C28" s="111"/>
      <c r="D28" s="47"/>
      <c r="E28" s="41" t="s">
        <v>1</v>
      </c>
      <c r="F28" s="40"/>
      <c r="G28" s="41" t="s">
        <v>1</v>
      </c>
      <c r="H28" s="40"/>
      <c r="I28" s="41" t="s">
        <v>1</v>
      </c>
      <c r="J28" s="12">
        <f t="shared" si="0"/>
        <v>0</v>
      </c>
      <c r="K28" s="13" t="s">
        <v>1</v>
      </c>
      <c r="L28" s="14" t="str">
        <f t="shared" si="1"/>
        <v>―</v>
      </c>
      <c r="M28" s="13" t="s">
        <v>23</v>
      </c>
    </row>
    <row r="29" spans="1:13">
      <c r="A29" s="104"/>
      <c r="B29" s="112"/>
      <c r="C29" s="113"/>
      <c r="D29" s="40"/>
      <c r="E29" s="41" t="s">
        <v>1</v>
      </c>
      <c r="F29" s="40"/>
      <c r="G29" s="41" t="s">
        <v>1</v>
      </c>
      <c r="H29" s="40"/>
      <c r="I29" s="41" t="s">
        <v>1</v>
      </c>
      <c r="J29" s="12">
        <f t="shared" si="0"/>
        <v>0</v>
      </c>
      <c r="K29" s="13" t="s">
        <v>1</v>
      </c>
      <c r="L29" s="14" t="str">
        <f t="shared" si="1"/>
        <v>―</v>
      </c>
      <c r="M29" s="13" t="s">
        <v>23</v>
      </c>
    </row>
    <row r="30" spans="1:13">
      <c r="A30" s="104"/>
      <c r="B30" s="42"/>
      <c r="C30" s="43"/>
      <c r="D30" s="40"/>
      <c r="E30" s="41" t="s">
        <v>1</v>
      </c>
      <c r="F30" s="40"/>
      <c r="G30" s="41" t="s">
        <v>1</v>
      </c>
      <c r="H30" s="40"/>
      <c r="I30" s="41" t="s">
        <v>1</v>
      </c>
      <c r="J30" s="12">
        <f t="shared" si="0"/>
        <v>0</v>
      </c>
      <c r="K30" s="13" t="s">
        <v>1</v>
      </c>
      <c r="L30" s="14" t="str">
        <f t="shared" si="1"/>
        <v>―</v>
      </c>
      <c r="M30" s="13" t="s">
        <v>23</v>
      </c>
    </row>
    <row r="31" spans="1:13">
      <c r="A31" s="104"/>
      <c r="B31" s="42"/>
      <c r="C31" s="43"/>
      <c r="D31" s="40"/>
      <c r="E31" s="41" t="s">
        <v>1</v>
      </c>
      <c r="F31" s="40"/>
      <c r="G31" s="41" t="s">
        <v>1</v>
      </c>
      <c r="H31" s="40"/>
      <c r="I31" s="41" t="s">
        <v>1</v>
      </c>
      <c r="J31" s="12">
        <f t="shared" si="0"/>
        <v>0</v>
      </c>
      <c r="K31" s="13" t="s">
        <v>1</v>
      </c>
      <c r="L31" s="14" t="str">
        <f t="shared" si="1"/>
        <v>―</v>
      </c>
      <c r="M31" s="13" t="s">
        <v>23</v>
      </c>
    </row>
    <row r="32" spans="1:13">
      <c r="A32" s="104"/>
      <c r="B32" s="114" t="s">
        <v>25</v>
      </c>
      <c r="C32" s="48"/>
      <c r="D32" s="47"/>
      <c r="E32" s="41" t="s">
        <v>1</v>
      </c>
      <c r="F32" s="40"/>
      <c r="G32" s="41" t="s">
        <v>1</v>
      </c>
      <c r="H32" s="40"/>
      <c r="I32" s="41" t="s">
        <v>1</v>
      </c>
      <c r="J32" s="12">
        <f t="shared" si="0"/>
        <v>0</v>
      </c>
      <c r="K32" s="13" t="s">
        <v>1</v>
      </c>
      <c r="L32" s="14" t="str">
        <f t="shared" si="1"/>
        <v>―</v>
      </c>
      <c r="M32" s="13" t="s">
        <v>23</v>
      </c>
    </row>
    <row r="33" spans="1:13">
      <c r="A33" s="104"/>
      <c r="B33" s="115"/>
      <c r="C33" s="48"/>
      <c r="D33" s="47"/>
      <c r="E33" s="41" t="s">
        <v>1</v>
      </c>
      <c r="F33" s="40"/>
      <c r="G33" s="41" t="s">
        <v>22</v>
      </c>
      <c r="H33" s="40"/>
      <c r="I33" s="41" t="s">
        <v>1</v>
      </c>
      <c r="J33" s="12">
        <f t="shared" si="0"/>
        <v>0</v>
      </c>
      <c r="K33" s="13" t="s">
        <v>1</v>
      </c>
      <c r="L33" s="14" t="str">
        <f t="shared" si="1"/>
        <v>―</v>
      </c>
      <c r="M33" s="13" t="s">
        <v>23</v>
      </c>
    </row>
    <row r="34" spans="1:13">
      <c r="A34" s="104"/>
      <c r="B34" s="115"/>
      <c r="C34" s="48"/>
      <c r="D34" s="47"/>
      <c r="E34" s="41" t="s">
        <v>1</v>
      </c>
      <c r="F34" s="40"/>
      <c r="G34" s="41" t="s">
        <v>22</v>
      </c>
      <c r="H34" s="40"/>
      <c r="I34" s="41" t="s">
        <v>1</v>
      </c>
      <c r="J34" s="12">
        <f t="shared" si="0"/>
        <v>0</v>
      </c>
      <c r="K34" s="13" t="s">
        <v>1</v>
      </c>
      <c r="L34" s="14" t="str">
        <f t="shared" si="1"/>
        <v>―</v>
      </c>
      <c r="M34" s="13" t="s">
        <v>23</v>
      </c>
    </row>
    <row r="35" spans="1:13">
      <c r="A35" s="104"/>
      <c r="B35" s="115"/>
      <c r="C35" s="48"/>
      <c r="D35" s="47"/>
      <c r="E35" s="41" t="s">
        <v>1</v>
      </c>
      <c r="F35" s="53"/>
      <c r="G35" s="41" t="s">
        <v>22</v>
      </c>
      <c r="H35" s="40"/>
      <c r="I35" s="41" t="s">
        <v>1</v>
      </c>
      <c r="J35" s="12">
        <f t="shared" si="0"/>
        <v>0</v>
      </c>
      <c r="K35" s="13" t="s">
        <v>1</v>
      </c>
      <c r="L35" s="14" t="str">
        <f t="shared" si="1"/>
        <v>―</v>
      </c>
      <c r="M35" s="13" t="s">
        <v>23</v>
      </c>
    </row>
    <row r="36" spans="1:13" ht="13.8" thickBot="1">
      <c r="A36" s="105"/>
      <c r="B36" s="116"/>
      <c r="C36" s="49"/>
      <c r="D36" s="50"/>
      <c r="E36" s="45" t="s">
        <v>1</v>
      </c>
      <c r="F36" s="54"/>
      <c r="G36" s="45" t="s">
        <v>22</v>
      </c>
      <c r="H36" s="44"/>
      <c r="I36" s="45" t="s">
        <v>1</v>
      </c>
      <c r="J36" s="15">
        <f t="shared" si="0"/>
        <v>0</v>
      </c>
      <c r="K36" s="16" t="s">
        <v>1</v>
      </c>
      <c r="L36" s="17" t="str">
        <f t="shared" si="1"/>
        <v>―</v>
      </c>
      <c r="M36" s="16" t="s">
        <v>23</v>
      </c>
    </row>
    <row r="37" spans="1:13" ht="14.4" thickTop="1" thickBot="1">
      <c r="A37" s="95" t="s">
        <v>26</v>
      </c>
      <c r="B37" s="96"/>
      <c r="C37" s="97"/>
      <c r="D37" s="19">
        <f>SUM(D13:D36)</f>
        <v>0</v>
      </c>
      <c r="E37" s="20" t="s">
        <v>22</v>
      </c>
      <c r="F37" s="19">
        <f>SUM(F13:F36)</f>
        <v>0</v>
      </c>
      <c r="G37" s="20" t="s">
        <v>22</v>
      </c>
      <c r="H37" s="19">
        <f>SUM(H13:H36)</f>
        <v>0</v>
      </c>
      <c r="I37" s="21" t="s">
        <v>1</v>
      </c>
      <c r="J37" s="25">
        <f>SUM(J13:J36)</f>
        <v>0</v>
      </c>
      <c r="K37" s="26" t="s">
        <v>1</v>
      </c>
      <c r="L37" s="22" t="str">
        <f t="shared" si="1"/>
        <v>―</v>
      </c>
      <c r="M37" s="20" t="s">
        <v>23</v>
      </c>
    </row>
    <row r="38" spans="1:13" ht="13.8" thickTop="1">
      <c r="A38" s="98" t="s">
        <v>27</v>
      </c>
      <c r="B38" s="99"/>
      <c r="C38" s="99"/>
      <c r="D38" s="100"/>
      <c r="E38" s="100"/>
      <c r="F38" s="100"/>
      <c r="G38" s="100"/>
      <c r="H38" s="100"/>
      <c r="I38" s="100"/>
      <c r="J38" s="101"/>
      <c r="K38" s="101"/>
      <c r="L38" s="102" t="s">
        <v>28</v>
      </c>
      <c r="M38" s="102"/>
    </row>
    <row r="39" spans="1:13">
      <c r="A39" s="23" t="str">
        <f t="shared" ref="A39:A44" si="4">IF(A46="○","○","")</f>
        <v/>
      </c>
      <c r="B39" s="93" t="str">
        <f>CONCATENATE(B46,"当たり")</f>
        <v>生産量当たり</v>
      </c>
      <c r="C39" s="94"/>
      <c r="D39" s="87" t="str">
        <f>IF( ISERROR(D$37/$D46)=TRUE,"―",D$37/$D46)</f>
        <v>―</v>
      </c>
      <c r="E39" s="87"/>
      <c r="F39" s="87" t="str">
        <f>IF( ISERROR(F$37/$D46)=TRUE,"―",F$37/$D46)</f>
        <v>―</v>
      </c>
      <c r="G39" s="87"/>
      <c r="H39" s="87" t="str">
        <f>IF( ISERROR(H$37/$D46)=TRUE,"―",H$37/$D46)</f>
        <v>―</v>
      </c>
      <c r="I39" s="87"/>
      <c r="J39" s="87" t="str">
        <f>IF( ISERROR(J$37/$D46)=TRUE,"―",J$37/$D46)</f>
        <v>―</v>
      </c>
      <c r="K39" s="87"/>
      <c r="L39" s="92" t="str">
        <f>CONCATENATE("t/",F46)</f>
        <v>t/t</v>
      </c>
      <c r="M39" s="92"/>
    </row>
    <row r="40" spans="1:13">
      <c r="A40" s="23" t="str">
        <f t="shared" si="4"/>
        <v/>
      </c>
      <c r="B40" s="93" t="str">
        <f>CONCATENATE(B47,"当たり")</f>
        <v>出荷額当たり</v>
      </c>
      <c r="C40" s="94"/>
      <c r="D40" s="87" t="str">
        <f>IF( ISERROR(D$37/$D47)=TRUE,"―",D$37/$D47)</f>
        <v>―</v>
      </c>
      <c r="E40" s="87"/>
      <c r="F40" s="87" t="str">
        <f>IF( ISERROR(F$37/$D47)=TRUE,"―",F$37/$D47)</f>
        <v>―</v>
      </c>
      <c r="G40" s="87"/>
      <c r="H40" s="87" t="str">
        <f>IF( ISERROR(H$37/$D47)=TRUE,"―",H$37/$D47)</f>
        <v>―</v>
      </c>
      <c r="I40" s="87"/>
      <c r="J40" s="87" t="str">
        <f>IF( ISERROR(J$37/$D47)=TRUE,"―",J$37/$D47)</f>
        <v>―</v>
      </c>
      <c r="K40" s="87"/>
      <c r="L40" s="92" t="str">
        <f>CONCATENATE("t/",F47)</f>
        <v>t/百万円</v>
      </c>
      <c r="M40" s="92"/>
    </row>
    <row r="41" spans="1:13">
      <c r="A41" s="23" t="str">
        <f t="shared" si="4"/>
        <v>○</v>
      </c>
      <c r="B41" s="93" t="str">
        <f>CONCATENATE(B48,"当たり")</f>
        <v>従業員数当たり</v>
      </c>
      <c r="C41" s="94"/>
      <c r="D41" s="87">
        <f>IF( ISERROR(D$37/$D48)=TRUE,"―",D$37/$D48)</f>
        <v>0</v>
      </c>
      <c r="E41" s="87"/>
      <c r="F41" s="87">
        <f>IF( ISERROR(F$37/$D48)=TRUE,"―",F$37/$D48)</f>
        <v>0</v>
      </c>
      <c r="G41" s="87"/>
      <c r="H41" s="87">
        <f>IF( ISERROR(H$37/$D48)=TRUE,"―",H$37/$D48)</f>
        <v>0</v>
      </c>
      <c r="I41" s="87"/>
      <c r="J41" s="87">
        <f>IF( ISERROR(J$37/$D48)=TRUE,"―",J$37/$D48)</f>
        <v>0</v>
      </c>
      <c r="K41" s="87"/>
      <c r="L41" s="92" t="str">
        <f>CONCATENATE("t/",F48)</f>
        <v>t/人</v>
      </c>
      <c r="M41" s="92"/>
    </row>
    <row r="42" spans="1:13">
      <c r="A42" s="23" t="str">
        <f t="shared" si="4"/>
        <v/>
      </c>
      <c r="B42" s="93" t="str">
        <f>CONCATENATE(B49,"当たり")</f>
        <v>床面積当たり</v>
      </c>
      <c r="C42" s="94"/>
      <c r="D42" s="87" t="str">
        <f>IF( ISERROR(D$37/$D49)=TRUE,"―",D$37/$D49)</f>
        <v>―</v>
      </c>
      <c r="E42" s="87"/>
      <c r="F42" s="87" t="str">
        <f>IF( ISERROR(F$37/$D49)=TRUE,"―",F$37/$D49)</f>
        <v>―</v>
      </c>
      <c r="G42" s="87"/>
      <c r="H42" s="87" t="str">
        <f>IF( ISERROR(H$37/$D49)=TRUE,"―",H$37/$D49)</f>
        <v>―</v>
      </c>
      <c r="I42" s="87"/>
      <c r="J42" s="87" t="str">
        <f>IF( ISERROR(J$37/$D49)=TRUE,"―",J$37/$D49)</f>
        <v>―</v>
      </c>
      <c r="K42" s="87"/>
      <c r="L42" s="92" t="str">
        <f>CONCATENATE("t/",F49)</f>
        <v>t/㎡</v>
      </c>
      <c r="M42" s="92"/>
    </row>
    <row r="43" spans="1:13">
      <c r="A43" s="23" t="str">
        <f t="shared" si="4"/>
        <v/>
      </c>
      <c r="B43" s="85" t="str">
        <f>CONCATENATE(B50,"当たり")</f>
        <v>（　　　　　）当たり</v>
      </c>
      <c r="C43" s="86"/>
      <c r="D43" s="87" t="str">
        <f>IF( ISERROR(D$37/$D50)=TRUE,"―",D$37/$D50)</f>
        <v>―</v>
      </c>
      <c r="E43" s="87"/>
      <c r="F43" s="87" t="str">
        <f>IF( ISERROR(F$37/$D50)=TRUE,"―",F$37/$D50)</f>
        <v>―</v>
      </c>
      <c r="G43" s="87"/>
      <c r="H43" s="87" t="str">
        <f>IF( ISERROR(H$37/$D50)=TRUE,"―",H$37/$D50)</f>
        <v>―</v>
      </c>
      <c r="I43" s="87"/>
      <c r="J43" s="87" t="str">
        <f>IF( ISERROR(J$37/$D50)=TRUE,"―",J$37/$D50)</f>
        <v>―</v>
      </c>
      <c r="K43" s="87"/>
      <c r="L43" s="88" t="str">
        <f>CONCATENATE("t/",F50)</f>
        <v>t/（　　　）</v>
      </c>
      <c r="M43" s="88"/>
    </row>
    <row r="44" spans="1:13" hidden="1" outlineLevel="1">
      <c r="A44" s="23" t="str">
        <f t="shared" si="4"/>
        <v/>
      </c>
      <c r="B44" s="89" t="str">
        <f>IF($A39="○",B39,IF($A40="○",B40,IF($A41="○",B41,IF($A42="○",B42,IF($A43="○",B43,"")))))</f>
        <v>従業員数当たり</v>
      </c>
      <c r="C44" s="90"/>
      <c r="D44" s="91">
        <f>IF($A39="○",D39,IF($A40="○",D40,IF($A41="○",D41,IF($A42="○",D42,IF($A43="○",D43,"")))))</f>
        <v>0</v>
      </c>
      <c r="E44" s="91"/>
      <c r="F44" s="91">
        <f>IF($A39="○",F39,IF($A40="○",F40,IF($A41="○",F41,IF($A42="○",F42,IF($A43="○",F43,"")))))</f>
        <v>0</v>
      </c>
      <c r="G44" s="91"/>
      <c r="H44" s="91">
        <f>IF($A39="○",H39,IF($A40="○",H40,IF($A41="○",H41,IF($A42="○",H42,IF($A43="○",H43,"")))))</f>
        <v>0</v>
      </c>
      <c r="I44" s="91"/>
      <c r="J44" s="91">
        <f>IF($A39="○",J39,IF($A40="○",J40,IF($A41="○",J41,IF($A42="○",J42,IF($A43="○",J43,"")))))</f>
        <v>0</v>
      </c>
      <c r="K44" s="91"/>
      <c r="L44" s="84" t="str">
        <f>IF($A39="○",L39,IF($A40="○",L40,IF($A41="○",L41,IF($A42="○",L42,IF($A43="○",L43,"")))))</f>
        <v>t/人</v>
      </c>
      <c r="M44" s="84"/>
    </row>
    <row r="45" spans="1:13" collapsed="1"/>
    <row r="46" spans="1:13" ht="13.5" customHeight="1">
      <c r="A46" s="52"/>
      <c r="B46" s="72" t="s">
        <v>2</v>
      </c>
      <c r="C46" s="73"/>
      <c r="D46" s="74"/>
      <c r="E46" s="75"/>
      <c r="F46" s="1" t="s">
        <v>1</v>
      </c>
      <c r="G46" s="76" t="str">
        <f>IF( COUNTIF(A46:A50,"○")=1,"","活動規模の指標を１つ選択してください！")</f>
        <v/>
      </c>
      <c r="H46" s="77"/>
    </row>
    <row r="47" spans="1:13">
      <c r="A47" s="52"/>
      <c r="B47" s="72" t="s">
        <v>3</v>
      </c>
      <c r="C47" s="73"/>
      <c r="D47" s="74"/>
      <c r="E47" s="75"/>
      <c r="F47" s="1" t="s">
        <v>4</v>
      </c>
      <c r="G47" s="78"/>
      <c r="H47" s="79"/>
    </row>
    <row r="48" spans="1:13">
      <c r="A48" s="52" t="s">
        <v>34</v>
      </c>
      <c r="B48" s="72" t="s">
        <v>5</v>
      </c>
      <c r="C48" s="73"/>
      <c r="D48" s="74">
        <v>107</v>
      </c>
      <c r="E48" s="75"/>
      <c r="F48" s="1" t="s">
        <v>6</v>
      </c>
      <c r="G48" s="78"/>
      <c r="H48" s="79"/>
    </row>
    <row r="49" spans="1:8">
      <c r="A49" s="52"/>
      <c r="B49" s="72" t="s">
        <v>7</v>
      </c>
      <c r="C49" s="73"/>
      <c r="D49" s="74"/>
      <c r="E49" s="75"/>
      <c r="F49" s="1" t="s">
        <v>8</v>
      </c>
      <c r="G49" s="78"/>
      <c r="H49" s="79"/>
    </row>
    <row r="50" spans="1:8">
      <c r="A50" s="52"/>
      <c r="B50" s="82" t="s">
        <v>29</v>
      </c>
      <c r="C50" s="83"/>
      <c r="D50" s="74"/>
      <c r="E50" s="75"/>
      <c r="F50" s="51" t="s">
        <v>9</v>
      </c>
      <c r="G50" s="80"/>
      <c r="H50" s="81"/>
    </row>
    <row r="51" spans="1:8" hidden="1" outlineLevel="1">
      <c r="A51" s="8"/>
      <c r="B51" s="68" t="str">
        <f>IF($A46="○",B46,IF($A47="○",B47,IF($A48="○",B48,IF($A49="○",B49,IF($A50="○",B50,"")))))</f>
        <v>従業員数</v>
      </c>
      <c r="C51" s="69"/>
      <c r="D51" s="70">
        <f>IF($A46="○",D46,IF($A47="○",D47,IF($A48="○",D48,IF($A49="○",D49,IF($A50="○",D50,"")))))</f>
        <v>107</v>
      </c>
      <c r="E51" s="71"/>
      <c r="F51" s="2" t="str">
        <f>IF($A46="○",F46,IF($A47="○",F47,IF($A48="○",F48,IF($A49="○",F49,IF($A50="○",F50,"")))))</f>
        <v>人</v>
      </c>
    </row>
    <row r="52" spans="1:8" collapsed="1"/>
  </sheetData>
  <sheetProtection algorithmName="SHA-512" hashValue="G3h+L9xx45GqXttABdu3UZ97jOAwbMbq1qAxvLXCCXAOcLG4Gg7bVnIWFBPDZhkr/IDcozWjvqPN6/X7/8MU3Q==" saltValue="IabazJEvBNG3rDq7CFkvIQ==" spinCount="100000" sheet="1" formatCells="0"/>
  <mergeCells count="78">
    <mergeCell ref="A1:M1"/>
    <mergeCell ref="B7:M8"/>
    <mergeCell ref="A11:C12"/>
    <mergeCell ref="D11:E12"/>
    <mergeCell ref="F11:K11"/>
    <mergeCell ref="L11:M12"/>
    <mergeCell ref="F12:G12"/>
    <mergeCell ref="H12:I12"/>
    <mergeCell ref="J12:K12"/>
    <mergeCell ref="K3:M3"/>
    <mergeCell ref="A3:J3"/>
    <mergeCell ref="A13:A23"/>
    <mergeCell ref="B13:B18"/>
    <mergeCell ref="B19:C19"/>
    <mergeCell ref="B20:C20"/>
    <mergeCell ref="B21:C21"/>
    <mergeCell ref="B22:C22"/>
    <mergeCell ref="B23:C23"/>
    <mergeCell ref="A24:A36"/>
    <mergeCell ref="B24:C24"/>
    <mergeCell ref="B25:C25"/>
    <mergeCell ref="B26:C26"/>
    <mergeCell ref="B27:C27"/>
    <mergeCell ref="B28:C28"/>
    <mergeCell ref="B29:C29"/>
    <mergeCell ref="B32:B36"/>
    <mergeCell ref="A37:C37"/>
    <mergeCell ref="A38:K38"/>
    <mergeCell ref="L38:M38"/>
    <mergeCell ref="B39:C39"/>
    <mergeCell ref="D39:E39"/>
    <mergeCell ref="F39:G39"/>
    <mergeCell ref="H39:I39"/>
    <mergeCell ref="J39:K39"/>
    <mergeCell ref="L39:M39"/>
    <mergeCell ref="L41:M41"/>
    <mergeCell ref="B40:C40"/>
    <mergeCell ref="D40:E40"/>
    <mergeCell ref="F40:G40"/>
    <mergeCell ref="H40:I40"/>
    <mergeCell ref="J40:K40"/>
    <mergeCell ref="L40:M40"/>
    <mergeCell ref="B41:C41"/>
    <mergeCell ref="D41:E41"/>
    <mergeCell ref="F41:G41"/>
    <mergeCell ref="H41:I41"/>
    <mergeCell ref="J41:K41"/>
    <mergeCell ref="L43:M43"/>
    <mergeCell ref="B42:C42"/>
    <mergeCell ref="D42:E42"/>
    <mergeCell ref="F42:G42"/>
    <mergeCell ref="H42:I42"/>
    <mergeCell ref="J42:K42"/>
    <mergeCell ref="L42:M42"/>
    <mergeCell ref="B43:C43"/>
    <mergeCell ref="D43:E43"/>
    <mergeCell ref="F43:G43"/>
    <mergeCell ref="H43:I43"/>
    <mergeCell ref="J43:K43"/>
    <mergeCell ref="F44:G44"/>
    <mergeCell ref="D50:E50"/>
    <mergeCell ref="H44:I44"/>
    <mergeCell ref="J44:K44"/>
    <mergeCell ref="L44:M44"/>
    <mergeCell ref="G46:H50"/>
    <mergeCell ref="B50:C50"/>
    <mergeCell ref="B44:C44"/>
    <mergeCell ref="D44:E44"/>
    <mergeCell ref="B51:C51"/>
    <mergeCell ref="D51:E51"/>
    <mergeCell ref="B46:C46"/>
    <mergeCell ref="D46:E46"/>
    <mergeCell ref="B47:C47"/>
    <mergeCell ref="D47:E47"/>
    <mergeCell ref="B48:C48"/>
    <mergeCell ref="D48:E48"/>
    <mergeCell ref="B49:C49"/>
    <mergeCell ref="D49:E49"/>
  </mergeCells>
  <phoneticPr fontId="1"/>
  <conditionalFormatting sqref="F13:F36">
    <cfRule type="cellIs" dxfId="9" priority="5" stopIfTrue="1" operator="lessThan">
      <formula>0</formula>
    </cfRule>
  </conditionalFormatting>
  <conditionalFormatting sqref="B39:M43">
    <cfRule type="expression" dxfId="8" priority="3" stopIfTrue="1">
      <formula>(COUNTIF($A$39:$A$43,"○")&gt;1)*($A39="○")</formula>
    </cfRule>
    <cfRule type="expression" dxfId="7" priority="4" stopIfTrue="1">
      <formula>$A39="○"</formula>
    </cfRule>
  </conditionalFormatting>
  <conditionalFormatting sqref="B46:F50">
    <cfRule type="expression" dxfId="6" priority="1" stopIfTrue="1">
      <formula>(COUNTIF($A$46:$A$50,"○")&gt;1)*($A46="○")</formula>
    </cfRule>
    <cfRule type="expression" dxfId="5" priority="2" stopIfTrue="1">
      <formula>$A46="○"</formula>
    </cfRule>
  </conditionalFormatting>
  <dataValidations count="1">
    <dataValidation type="list" allowBlank="1" showInputMessage="1" showErrorMessage="1" sqref="A46:A50" xr:uid="{00000000-0002-0000-0300-000000000000}">
      <formula1>"○"</formula1>
    </dataValidation>
  </dataValidations>
  <printOptions horizontalCentered="1"/>
  <pageMargins left="0.39370078740157483" right="0.39370078740157483" top="0.98425196850393704" bottom="0.98425196850393704" header="0.51181102362204722" footer="0.51181102362204722"/>
  <pageSetup paperSize="9" orientation="portrait" r:id="rId1"/>
  <headerFooter alignWithMargins="0">
    <oddFooter>&amp;R&amp;A</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indexed="39"/>
  </sheetPr>
  <dimension ref="A1:M52"/>
  <sheetViews>
    <sheetView zoomScaleNormal="100" workbookViewId="0">
      <selection activeCell="N12" sqref="N12"/>
    </sheetView>
  </sheetViews>
  <sheetFormatPr defaultColWidth="9" defaultRowHeight="13.2" outlineLevelRow="1"/>
  <cols>
    <col min="1" max="1" width="4.33203125" style="3" customWidth="1"/>
    <col min="2" max="2" width="3.88671875" style="3" customWidth="1"/>
    <col min="3" max="3" width="11.44140625" style="3" customWidth="1"/>
    <col min="4" max="4" width="12.44140625" style="3" customWidth="1"/>
    <col min="5" max="5" width="2.109375" style="4" bestFit="1" customWidth="1"/>
    <col min="6" max="6" width="11.44140625" style="4" customWidth="1"/>
    <col min="7" max="7" width="2.109375" style="4" customWidth="1"/>
    <col min="8" max="8" width="12.33203125" style="3" customWidth="1"/>
    <col min="9" max="9" width="2.109375" style="4" bestFit="1" customWidth="1"/>
    <col min="10" max="10" width="14.109375" style="3" customWidth="1"/>
    <col min="11" max="11" width="2.109375" style="4" bestFit="1" customWidth="1"/>
    <col min="12" max="12" width="14.33203125" style="3" customWidth="1"/>
    <col min="13" max="13" width="3.33203125" style="4" bestFit="1" customWidth="1"/>
    <col min="14" max="16384" width="9" style="3"/>
  </cols>
  <sheetData>
    <row r="1" spans="1:13" ht="19.8">
      <c r="A1" s="124" t="s">
        <v>0</v>
      </c>
      <c r="B1" s="124"/>
      <c r="C1" s="124"/>
      <c r="D1" s="124"/>
      <c r="E1" s="124"/>
      <c r="F1" s="124"/>
      <c r="G1" s="124"/>
      <c r="H1" s="124"/>
      <c r="I1" s="124"/>
      <c r="J1" s="124"/>
      <c r="K1" s="124"/>
      <c r="L1" s="124"/>
      <c r="M1" s="124"/>
    </row>
    <row r="2" spans="1:13">
      <c r="A2" s="33" t="str">
        <f>事業所名入力!$B$13</f>
        <v>県庁工業株式会社　本社</v>
      </c>
      <c r="E2" s="3"/>
      <c r="F2" s="3"/>
      <c r="G2" s="3"/>
      <c r="I2" s="3"/>
      <c r="K2" s="3"/>
    </row>
    <row r="3" spans="1:13" ht="14.4">
      <c r="A3" s="125" t="s">
        <v>33</v>
      </c>
      <c r="B3" s="125"/>
      <c r="C3" s="125"/>
      <c r="D3" s="125"/>
      <c r="E3" s="125"/>
      <c r="F3" s="125"/>
      <c r="G3" s="125"/>
      <c r="H3" s="125"/>
      <c r="I3" s="125"/>
      <c r="J3" s="126"/>
      <c r="K3" s="127" t="str" cm="1">
        <f t="array" aca="1" ref="K3" ca="1">RIGHT(CELL("filename",K3),LEN(CELL("filename",K3))-FIND("]",CELL("filename",K3)))</f>
        <v>令和4年度</v>
      </c>
      <c r="L3" s="128"/>
      <c r="M3" s="129"/>
    </row>
    <row r="4" spans="1:13">
      <c r="E4" s="3"/>
      <c r="F4" s="3"/>
      <c r="G4" s="3"/>
      <c r="I4" s="3"/>
      <c r="K4" s="3"/>
    </row>
    <row r="5" spans="1:13" ht="13.8">
      <c r="B5" s="5" t="s">
        <v>10</v>
      </c>
      <c r="C5" s="5"/>
      <c r="D5" s="6"/>
      <c r="E5" s="6"/>
      <c r="F5" s="6"/>
      <c r="G5" s="6"/>
      <c r="H5" s="6"/>
      <c r="I5" s="6"/>
      <c r="J5" s="6"/>
      <c r="K5" s="6"/>
    </row>
    <row r="6" spans="1:13" ht="13.8">
      <c r="B6" s="5" t="s">
        <v>11</v>
      </c>
      <c r="C6" s="5"/>
      <c r="D6" s="6"/>
      <c r="E6" s="6"/>
      <c r="F6" s="6"/>
      <c r="G6" s="6"/>
      <c r="H6" s="6"/>
      <c r="I6" s="6"/>
      <c r="J6" s="6"/>
      <c r="K6" s="6"/>
    </row>
    <row r="7" spans="1:13">
      <c r="B7" s="130" t="s">
        <v>12</v>
      </c>
      <c r="C7" s="130"/>
      <c r="D7" s="131"/>
      <c r="E7" s="131"/>
      <c r="F7" s="131"/>
      <c r="G7" s="131"/>
      <c r="H7" s="131"/>
      <c r="I7" s="131"/>
      <c r="J7" s="131"/>
      <c r="K7" s="131"/>
      <c r="L7" s="131"/>
      <c r="M7" s="131"/>
    </row>
    <row r="8" spans="1:13">
      <c r="B8" s="131"/>
      <c r="C8" s="131"/>
      <c r="D8" s="131"/>
      <c r="E8" s="131"/>
      <c r="F8" s="131"/>
      <c r="G8" s="131"/>
      <c r="H8" s="131"/>
      <c r="I8" s="131"/>
      <c r="J8" s="131"/>
      <c r="K8" s="131"/>
      <c r="L8" s="131"/>
      <c r="M8" s="131"/>
    </row>
    <row r="9" spans="1:13" ht="13.8">
      <c r="B9" s="5" t="s">
        <v>13</v>
      </c>
      <c r="C9" s="7"/>
      <c r="D9" s="7"/>
      <c r="E9" s="7"/>
      <c r="F9" s="7"/>
      <c r="G9" s="7"/>
      <c r="H9" s="7"/>
      <c r="I9" s="7"/>
      <c r="J9" s="7"/>
      <c r="K9" s="7"/>
      <c r="L9" s="7"/>
      <c r="M9" s="7"/>
    </row>
    <row r="10" spans="1:13">
      <c r="B10" s="7"/>
      <c r="C10" s="7"/>
      <c r="D10" s="7"/>
      <c r="E10" s="7"/>
      <c r="F10" s="7"/>
      <c r="G10" s="7"/>
      <c r="H10" s="7"/>
      <c r="I10" s="7"/>
      <c r="J10" s="7"/>
      <c r="K10" s="7"/>
      <c r="L10" s="7"/>
      <c r="M10" s="7"/>
    </row>
    <row r="11" spans="1:13" ht="27" customHeight="1">
      <c r="A11" s="132" t="s">
        <v>14</v>
      </c>
      <c r="B11" s="133"/>
      <c r="C11" s="134"/>
      <c r="D11" s="138" t="s">
        <v>15</v>
      </c>
      <c r="E11" s="139"/>
      <c r="F11" s="141"/>
      <c r="G11" s="142"/>
      <c r="H11" s="142"/>
      <c r="I11" s="142"/>
      <c r="J11" s="142"/>
      <c r="K11" s="143"/>
      <c r="L11" s="144" t="s">
        <v>16</v>
      </c>
      <c r="M11" s="145"/>
    </row>
    <row r="12" spans="1:13" ht="27" customHeight="1" thickBot="1">
      <c r="A12" s="135"/>
      <c r="B12" s="136"/>
      <c r="C12" s="137"/>
      <c r="D12" s="140"/>
      <c r="E12" s="140"/>
      <c r="F12" s="148" t="s">
        <v>17</v>
      </c>
      <c r="G12" s="149"/>
      <c r="H12" s="150" t="s">
        <v>18</v>
      </c>
      <c r="I12" s="150"/>
      <c r="J12" s="150" t="s">
        <v>19</v>
      </c>
      <c r="K12" s="150"/>
      <c r="L12" s="146"/>
      <c r="M12" s="147"/>
    </row>
    <row r="13" spans="1:13" ht="13.8" thickTop="1">
      <c r="A13" s="117" t="s">
        <v>20</v>
      </c>
      <c r="B13" s="119" t="s">
        <v>21</v>
      </c>
      <c r="C13" s="56" t="s">
        <v>36</v>
      </c>
      <c r="D13" s="37"/>
      <c r="E13" s="38" t="s">
        <v>1</v>
      </c>
      <c r="F13" s="37"/>
      <c r="G13" s="38" t="s">
        <v>22</v>
      </c>
      <c r="H13" s="37"/>
      <c r="I13" s="38" t="s">
        <v>1</v>
      </c>
      <c r="J13" s="9">
        <f t="shared" ref="J13:J36" si="0">D13-(F13+H13)</f>
        <v>0</v>
      </c>
      <c r="K13" s="10" t="s">
        <v>1</v>
      </c>
      <c r="L13" s="11" t="str">
        <f t="shared" ref="L13:L37" si="1">IF(D13=0,"―",H13/D13*100)</f>
        <v>―</v>
      </c>
      <c r="M13" s="10" t="s">
        <v>23</v>
      </c>
    </row>
    <row r="14" spans="1:13">
      <c r="A14" s="117"/>
      <c r="B14" s="119"/>
      <c r="C14" s="39" t="s">
        <v>38</v>
      </c>
      <c r="D14" s="40"/>
      <c r="E14" s="41" t="s">
        <v>1</v>
      </c>
      <c r="F14" s="40"/>
      <c r="G14" s="41" t="s">
        <v>22</v>
      </c>
      <c r="H14" s="40"/>
      <c r="I14" s="41" t="s">
        <v>1</v>
      </c>
      <c r="J14" s="12">
        <f t="shared" si="0"/>
        <v>0</v>
      </c>
      <c r="K14" s="13" t="s">
        <v>1</v>
      </c>
      <c r="L14" s="14" t="str">
        <f t="shared" si="1"/>
        <v>―</v>
      </c>
      <c r="M14" s="13" t="s">
        <v>23</v>
      </c>
    </row>
    <row r="15" spans="1:13">
      <c r="A15" s="117"/>
      <c r="B15" s="119"/>
      <c r="C15" s="39" t="s">
        <v>39</v>
      </c>
      <c r="D15" s="40"/>
      <c r="E15" s="41" t="s">
        <v>1</v>
      </c>
      <c r="F15" s="40"/>
      <c r="G15" s="41" t="s">
        <v>22</v>
      </c>
      <c r="H15" s="40"/>
      <c r="I15" s="41" t="s">
        <v>1</v>
      </c>
      <c r="J15" s="12">
        <f t="shared" ref="J15:J16" si="2">D15-(F15+H15)</f>
        <v>0</v>
      </c>
      <c r="K15" s="13" t="s">
        <v>1</v>
      </c>
      <c r="L15" s="14" t="str">
        <f t="shared" ref="L15:L16" si="3">IF(D15=0,"―",H15/D15*100)</f>
        <v>―</v>
      </c>
      <c r="M15" s="13" t="s">
        <v>23</v>
      </c>
    </row>
    <row r="16" spans="1:13">
      <c r="A16" s="117"/>
      <c r="B16" s="119"/>
      <c r="C16" s="39" t="s">
        <v>40</v>
      </c>
      <c r="D16" s="40"/>
      <c r="E16" s="41" t="s">
        <v>1</v>
      </c>
      <c r="F16" s="40"/>
      <c r="G16" s="41" t="s">
        <v>22</v>
      </c>
      <c r="H16" s="40"/>
      <c r="I16" s="41" t="s">
        <v>1</v>
      </c>
      <c r="J16" s="12">
        <f t="shared" si="2"/>
        <v>0</v>
      </c>
      <c r="K16" s="13" t="s">
        <v>1</v>
      </c>
      <c r="L16" s="14" t="str">
        <f t="shared" si="3"/>
        <v>―</v>
      </c>
      <c r="M16" s="13" t="s">
        <v>23</v>
      </c>
    </row>
    <row r="17" spans="1:13">
      <c r="A17" s="117"/>
      <c r="B17" s="119"/>
      <c r="C17" s="39" t="s">
        <v>44</v>
      </c>
      <c r="D17" s="40"/>
      <c r="E17" s="41" t="s">
        <v>1</v>
      </c>
      <c r="F17" s="40"/>
      <c r="G17" s="41" t="s">
        <v>22</v>
      </c>
      <c r="H17" s="40"/>
      <c r="I17" s="41" t="s">
        <v>1</v>
      </c>
      <c r="J17" s="12">
        <f t="shared" si="0"/>
        <v>0</v>
      </c>
      <c r="K17" s="13" t="s">
        <v>1</v>
      </c>
      <c r="L17" s="14" t="str">
        <f t="shared" si="1"/>
        <v>―</v>
      </c>
      <c r="M17" s="13" t="s">
        <v>23</v>
      </c>
    </row>
    <row r="18" spans="1:13">
      <c r="A18" s="117"/>
      <c r="B18" s="120"/>
      <c r="C18" s="39" t="s">
        <v>41</v>
      </c>
      <c r="D18" s="40"/>
      <c r="E18" s="41" t="s">
        <v>1</v>
      </c>
      <c r="F18" s="40"/>
      <c r="G18" s="41" t="s">
        <v>22</v>
      </c>
      <c r="H18" s="40"/>
      <c r="I18" s="41" t="s">
        <v>1</v>
      </c>
      <c r="J18" s="12">
        <f t="shared" si="0"/>
        <v>0</v>
      </c>
      <c r="K18" s="13" t="s">
        <v>1</v>
      </c>
      <c r="L18" s="14" t="str">
        <f t="shared" si="1"/>
        <v>―</v>
      </c>
      <c r="M18" s="13" t="s">
        <v>23</v>
      </c>
    </row>
    <row r="19" spans="1:13">
      <c r="A19" s="117"/>
      <c r="B19" s="112" t="s">
        <v>42</v>
      </c>
      <c r="C19" s="113"/>
      <c r="D19" s="40"/>
      <c r="E19" s="41" t="s">
        <v>1</v>
      </c>
      <c r="F19" s="40"/>
      <c r="G19" s="41" t="s">
        <v>22</v>
      </c>
      <c r="H19" s="40"/>
      <c r="I19" s="41" t="s">
        <v>1</v>
      </c>
      <c r="J19" s="12">
        <f t="shared" si="0"/>
        <v>0</v>
      </c>
      <c r="K19" s="13" t="s">
        <v>1</v>
      </c>
      <c r="L19" s="14" t="str">
        <f t="shared" si="1"/>
        <v>―</v>
      </c>
      <c r="M19" s="13" t="s">
        <v>23</v>
      </c>
    </row>
    <row r="20" spans="1:13">
      <c r="A20" s="117"/>
      <c r="B20" s="121" t="s">
        <v>43</v>
      </c>
      <c r="C20" s="113"/>
      <c r="D20" s="40"/>
      <c r="E20" s="41" t="s">
        <v>1</v>
      </c>
      <c r="F20" s="40"/>
      <c r="G20" s="41" t="s">
        <v>22</v>
      </c>
      <c r="H20" s="40"/>
      <c r="I20" s="41" t="s">
        <v>1</v>
      </c>
      <c r="J20" s="12">
        <f t="shared" si="0"/>
        <v>0</v>
      </c>
      <c r="K20" s="13" t="s">
        <v>1</v>
      </c>
      <c r="L20" s="14" t="str">
        <f t="shared" si="1"/>
        <v>―</v>
      </c>
      <c r="M20" s="13" t="s">
        <v>23</v>
      </c>
    </row>
    <row r="21" spans="1:13">
      <c r="A21" s="117"/>
      <c r="B21" s="121"/>
      <c r="C21" s="113"/>
      <c r="D21" s="40"/>
      <c r="E21" s="41" t="s">
        <v>1</v>
      </c>
      <c r="F21" s="40"/>
      <c r="G21" s="41" t="s">
        <v>22</v>
      </c>
      <c r="H21" s="40"/>
      <c r="I21" s="41" t="s">
        <v>1</v>
      </c>
      <c r="J21" s="12">
        <f t="shared" si="0"/>
        <v>0</v>
      </c>
      <c r="K21" s="13" t="s">
        <v>1</v>
      </c>
      <c r="L21" s="14" t="str">
        <f t="shared" si="1"/>
        <v>―</v>
      </c>
      <c r="M21" s="13" t="s">
        <v>23</v>
      </c>
    </row>
    <row r="22" spans="1:13">
      <c r="A22" s="117"/>
      <c r="B22" s="121"/>
      <c r="C22" s="113"/>
      <c r="D22" s="40"/>
      <c r="E22" s="41" t="s">
        <v>1</v>
      </c>
      <c r="F22" s="40"/>
      <c r="G22" s="41" t="s">
        <v>22</v>
      </c>
      <c r="H22" s="40"/>
      <c r="I22" s="41" t="s">
        <v>1</v>
      </c>
      <c r="J22" s="12">
        <f t="shared" si="0"/>
        <v>0</v>
      </c>
      <c r="K22" s="13" t="s">
        <v>1</v>
      </c>
      <c r="L22" s="14" t="str">
        <f t="shared" si="1"/>
        <v>―</v>
      </c>
      <c r="M22" s="13" t="s">
        <v>23</v>
      </c>
    </row>
    <row r="23" spans="1:13" ht="13.8" thickBot="1">
      <c r="A23" s="118"/>
      <c r="B23" s="122"/>
      <c r="C23" s="123"/>
      <c r="D23" s="44"/>
      <c r="E23" s="45" t="s">
        <v>1</v>
      </c>
      <c r="F23" s="44"/>
      <c r="G23" s="45" t="s">
        <v>22</v>
      </c>
      <c r="H23" s="44"/>
      <c r="I23" s="45" t="s">
        <v>1</v>
      </c>
      <c r="J23" s="24">
        <f t="shared" si="0"/>
        <v>0</v>
      </c>
      <c r="K23" s="16" t="s">
        <v>1</v>
      </c>
      <c r="L23" s="17" t="str">
        <f t="shared" si="1"/>
        <v>―</v>
      </c>
      <c r="M23" s="16" t="s">
        <v>23</v>
      </c>
    </row>
    <row r="24" spans="1:13" ht="13.8" thickTop="1">
      <c r="A24" s="103" t="s">
        <v>24</v>
      </c>
      <c r="B24" s="106"/>
      <c r="C24" s="107"/>
      <c r="D24" s="46"/>
      <c r="E24" s="38" t="s">
        <v>1</v>
      </c>
      <c r="F24" s="37"/>
      <c r="G24" s="38" t="s">
        <v>22</v>
      </c>
      <c r="H24" s="37"/>
      <c r="I24" s="38" t="s">
        <v>1</v>
      </c>
      <c r="J24" s="9">
        <f t="shared" si="0"/>
        <v>0</v>
      </c>
      <c r="K24" s="10" t="s">
        <v>1</v>
      </c>
      <c r="L24" s="14" t="str">
        <f t="shared" si="1"/>
        <v>―</v>
      </c>
      <c r="M24" s="18" t="s">
        <v>23</v>
      </c>
    </row>
    <row r="25" spans="1:13">
      <c r="A25" s="104"/>
      <c r="B25" s="108"/>
      <c r="C25" s="109"/>
      <c r="D25" s="47"/>
      <c r="E25" s="41" t="s">
        <v>1</v>
      </c>
      <c r="F25" s="40"/>
      <c r="G25" s="41" t="s">
        <v>22</v>
      </c>
      <c r="H25" s="40"/>
      <c r="I25" s="41" t="s">
        <v>1</v>
      </c>
      <c r="J25" s="12">
        <f t="shared" si="0"/>
        <v>0</v>
      </c>
      <c r="K25" s="13" t="s">
        <v>1</v>
      </c>
      <c r="L25" s="14" t="str">
        <f t="shared" si="1"/>
        <v>―</v>
      </c>
      <c r="M25" s="13" t="s">
        <v>23</v>
      </c>
    </row>
    <row r="26" spans="1:13">
      <c r="A26" s="104"/>
      <c r="B26" s="108"/>
      <c r="C26" s="109"/>
      <c r="D26" s="47"/>
      <c r="E26" s="41" t="s">
        <v>1</v>
      </c>
      <c r="F26" s="40"/>
      <c r="G26" s="41" t="s">
        <v>1</v>
      </c>
      <c r="H26" s="40"/>
      <c r="I26" s="41" t="s">
        <v>1</v>
      </c>
      <c r="J26" s="12">
        <f t="shared" si="0"/>
        <v>0</v>
      </c>
      <c r="K26" s="13" t="s">
        <v>1</v>
      </c>
      <c r="L26" s="14" t="str">
        <f t="shared" si="1"/>
        <v>―</v>
      </c>
      <c r="M26" s="13" t="s">
        <v>23</v>
      </c>
    </row>
    <row r="27" spans="1:13">
      <c r="A27" s="104"/>
      <c r="B27" s="108"/>
      <c r="C27" s="109"/>
      <c r="D27" s="47"/>
      <c r="E27" s="41" t="s">
        <v>1</v>
      </c>
      <c r="F27" s="40"/>
      <c r="G27" s="41" t="s">
        <v>1</v>
      </c>
      <c r="H27" s="40"/>
      <c r="I27" s="41" t="s">
        <v>1</v>
      </c>
      <c r="J27" s="12">
        <f t="shared" si="0"/>
        <v>0</v>
      </c>
      <c r="K27" s="13" t="s">
        <v>1</v>
      </c>
      <c r="L27" s="14" t="str">
        <f t="shared" si="1"/>
        <v>―</v>
      </c>
      <c r="M27" s="13" t="s">
        <v>23</v>
      </c>
    </row>
    <row r="28" spans="1:13">
      <c r="A28" s="104"/>
      <c r="B28" s="110"/>
      <c r="C28" s="111"/>
      <c r="D28" s="47"/>
      <c r="E28" s="41" t="s">
        <v>1</v>
      </c>
      <c r="F28" s="40"/>
      <c r="G28" s="41" t="s">
        <v>1</v>
      </c>
      <c r="H28" s="40"/>
      <c r="I28" s="41" t="s">
        <v>1</v>
      </c>
      <c r="J28" s="12">
        <f t="shared" si="0"/>
        <v>0</v>
      </c>
      <c r="K28" s="13" t="s">
        <v>1</v>
      </c>
      <c r="L28" s="14" t="str">
        <f t="shared" si="1"/>
        <v>―</v>
      </c>
      <c r="M28" s="13" t="s">
        <v>23</v>
      </c>
    </row>
    <row r="29" spans="1:13">
      <c r="A29" s="104"/>
      <c r="B29" s="112"/>
      <c r="C29" s="113"/>
      <c r="D29" s="40"/>
      <c r="E29" s="41" t="s">
        <v>1</v>
      </c>
      <c r="F29" s="40"/>
      <c r="G29" s="41" t="s">
        <v>1</v>
      </c>
      <c r="H29" s="40"/>
      <c r="I29" s="41" t="s">
        <v>1</v>
      </c>
      <c r="J29" s="12">
        <f t="shared" si="0"/>
        <v>0</v>
      </c>
      <c r="K29" s="13" t="s">
        <v>1</v>
      </c>
      <c r="L29" s="14" t="str">
        <f t="shared" si="1"/>
        <v>―</v>
      </c>
      <c r="M29" s="13" t="s">
        <v>23</v>
      </c>
    </row>
    <row r="30" spans="1:13">
      <c r="A30" s="104"/>
      <c r="B30" s="42"/>
      <c r="C30" s="43"/>
      <c r="D30" s="40"/>
      <c r="E30" s="41" t="s">
        <v>1</v>
      </c>
      <c r="F30" s="40"/>
      <c r="G30" s="41" t="s">
        <v>1</v>
      </c>
      <c r="H30" s="40"/>
      <c r="I30" s="41" t="s">
        <v>1</v>
      </c>
      <c r="J30" s="12">
        <f t="shared" si="0"/>
        <v>0</v>
      </c>
      <c r="K30" s="13" t="s">
        <v>1</v>
      </c>
      <c r="L30" s="14" t="str">
        <f t="shared" si="1"/>
        <v>―</v>
      </c>
      <c r="M30" s="13" t="s">
        <v>23</v>
      </c>
    </row>
    <row r="31" spans="1:13">
      <c r="A31" s="104"/>
      <c r="B31" s="42"/>
      <c r="C31" s="43"/>
      <c r="D31" s="40"/>
      <c r="E31" s="41" t="s">
        <v>1</v>
      </c>
      <c r="F31" s="40"/>
      <c r="G31" s="41" t="s">
        <v>1</v>
      </c>
      <c r="H31" s="40"/>
      <c r="I31" s="41" t="s">
        <v>1</v>
      </c>
      <c r="J31" s="12">
        <f t="shared" si="0"/>
        <v>0</v>
      </c>
      <c r="K31" s="13" t="s">
        <v>1</v>
      </c>
      <c r="L31" s="14" t="str">
        <f t="shared" si="1"/>
        <v>―</v>
      </c>
      <c r="M31" s="13" t="s">
        <v>23</v>
      </c>
    </row>
    <row r="32" spans="1:13">
      <c r="A32" s="104"/>
      <c r="B32" s="114" t="s">
        <v>25</v>
      </c>
      <c r="C32" s="48"/>
      <c r="D32" s="47"/>
      <c r="E32" s="41" t="s">
        <v>1</v>
      </c>
      <c r="F32" s="40"/>
      <c r="G32" s="41" t="s">
        <v>1</v>
      </c>
      <c r="H32" s="40"/>
      <c r="I32" s="41" t="s">
        <v>1</v>
      </c>
      <c r="J32" s="12">
        <f t="shared" si="0"/>
        <v>0</v>
      </c>
      <c r="K32" s="13" t="s">
        <v>1</v>
      </c>
      <c r="L32" s="14" t="str">
        <f t="shared" si="1"/>
        <v>―</v>
      </c>
      <c r="M32" s="13" t="s">
        <v>23</v>
      </c>
    </row>
    <row r="33" spans="1:13">
      <c r="A33" s="104"/>
      <c r="B33" s="115"/>
      <c r="C33" s="48"/>
      <c r="D33" s="47"/>
      <c r="E33" s="41" t="s">
        <v>1</v>
      </c>
      <c r="F33" s="40"/>
      <c r="G33" s="41" t="s">
        <v>22</v>
      </c>
      <c r="H33" s="40"/>
      <c r="I33" s="41" t="s">
        <v>1</v>
      </c>
      <c r="J33" s="12">
        <f t="shared" si="0"/>
        <v>0</v>
      </c>
      <c r="K33" s="13" t="s">
        <v>1</v>
      </c>
      <c r="L33" s="14" t="str">
        <f t="shared" si="1"/>
        <v>―</v>
      </c>
      <c r="M33" s="13" t="s">
        <v>23</v>
      </c>
    </row>
    <row r="34" spans="1:13">
      <c r="A34" s="104"/>
      <c r="B34" s="115"/>
      <c r="C34" s="48"/>
      <c r="D34" s="47"/>
      <c r="E34" s="41" t="s">
        <v>1</v>
      </c>
      <c r="F34" s="40"/>
      <c r="G34" s="41" t="s">
        <v>22</v>
      </c>
      <c r="H34" s="40"/>
      <c r="I34" s="41" t="s">
        <v>1</v>
      </c>
      <c r="J34" s="12">
        <f t="shared" si="0"/>
        <v>0</v>
      </c>
      <c r="K34" s="13" t="s">
        <v>1</v>
      </c>
      <c r="L34" s="14" t="str">
        <f t="shared" si="1"/>
        <v>―</v>
      </c>
      <c r="M34" s="13" t="s">
        <v>23</v>
      </c>
    </row>
    <row r="35" spans="1:13">
      <c r="A35" s="104"/>
      <c r="B35" s="115"/>
      <c r="C35" s="48"/>
      <c r="D35" s="47"/>
      <c r="E35" s="41" t="s">
        <v>1</v>
      </c>
      <c r="F35" s="53"/>
      <c r="G35" s="41" t="s">
        <v>22</v>
      </c>
      <c r="H35" s="40"/>
      <c r="I35" s="41" t="s">
        <v>1</v>
      </c>
      <c r="J35" s="12">
        <f t="shared" si="0"/>
        <v>0</v>
      </c>
      <c r="K35" s="13" t="s">
        <v>1</v>
      </c>
      <c r="L35" s="14" t="str">
        <f t="shared" si="1"/>
        <v>―</v>
      </c>
      <c r="M35" s="13" t="s">
        <v>23</v>
      </c>
    </row>
    <row r="36" spans="1:13" ht="13.8" thickBot="1">
      <c r="A36" s="105"/>
      <c r="B36" s="116"/>
      <c r="C36" s="49"/>
      <c r="D36" s="50"/>
      <c r="E36" s="45" t="s">
        <v>1</v>
      </c>
      <c r="F36" s="54"/>
      <c r="G36" s="45" t="s">
        <v>22</v>
      </c>
      <c r="H36" s="44"/>
      <c r="I36" s="45" t="s">
        <v>1</v>
      </c>
      <c r="J36" s="15">
        <f t="shared" si="0"/>
        <v>0</v>
      </c>
      <c r="K36" s="16" t="s">
        <v>1</v>
      </c>
      <c r="L36" s="17" t="str">
        <f t="shared" si="1"/>
        <v>―</v>
      </c>
      <c r="M36" s="16" t="s">
        <v>23</v>
      </c>
    </row>
    <row r="37" spans="1:13" ht="14.4" thickTop="1" thickBot="1">
      <c r="A37" s="95" t="s">
        <v>26</v>
      </c>
      <c r="B37" s="96"/>
      <c r="C37" s="97"/>
      <c r="D37" s="19">
        <f>SUM(D13:D36)</f>
        <v>0</v>
      </c>
      <c r="E37" s="20" t="s">
        <v>22</v>
      </c>
      <c r="F37" s="19">
        <f>SUM(F13:F36)</f>
        <v>0</v>
      </c>
      <c r="G37" s="20" t="s">
        <v>22</v>
      </c>
      <c r="H37" s="19">
        <f>SUM(H13:H36)</f>
        <v>0</v>
      </c>
      <c r="I37" s="21" t="s">
        <v>1</v>
      </c>
      <c r="J37" s="25">
        <f>SUM(J13:J36)</f>
        <v>0</v>
      </c>
      <c r="K37" s="26" t="s">
        <v>1</v>
      </c>
      <c r="L37" s="22" t="str">
        <f t="shared" si="1"/>
        <v>―</v>
      </c>
      <c r="M37" s="20" t="s">
        <v>23</v>
      </c>
    </row>
    <row r="38" spans="1:13" ht="13.8" thickTop="1">
      <c r="A38" s="98" t="s">
        <v>27</v>
      </c>
      <c r="B38" s="99"/>
      <c r="C38" s="99"/>
      <c r="D38" s="100"/>
      <c r="E38" s="100"/>
      <c r="F38" s="100"/>
      <c r="G38" s="100"/>
      <c r="H38" s="100"/>
      <c r="I38" s="100"/>
      <c r="J38" s="101"/>
      <c r="K38" s="101"/>
      <c r="L38" s="102" t="s">
        <v>28</v>
      </c>
      <c r="M38" s="102"/>
    </row>
    <row r="39" spans="1:13">
      <c r="A39" s="23" t="str">
        <f t="shared" ref="A39:A44" si="4">IF(A46="○","○","")</f>
        <v/>
      </c>
      <c r="B39" s="93" t="str">
        <f>CONCATENATE(B46,"当たり")</f>
        <v>生産量当たり</v>
      </c>
      <c r="C39" s="94"/>
      <c r="D39" s="87" t="str">
        <f>IF( ISERROR(D$37/$D46)=TRUE,"―",D$37/$D46)</f>
        <v>―</v>
      </c>
      <c r="E39" s="87"/>
      <c r="F39" s="87" t="str">
        <f>IF( ISERROR(F$37/$D46)=TRUE,"―",F$37/$D46)</f>
        <v>―</v>
      </c>
      <c r="G39" s="87"/>
      <c r="H39" s="87" t="str">
        <f>IF( ISERROR(H$37/$D46)=TRUE,"―",H$37/$D46)</f>
        <v>―</v>
      </c>
      <c r="I39" s="87"/>
      <c r="J39" s="87" t="str">
        <f>IF( ISERROR(J$37/$D46)=TRUE,"―",J$37/$D46)</f>
        <v>―</v>
      </c>
      <c r="K39" s="87"/>
      <c r="L39" s="92" t="str">
        <f>CONCATENATE("t/",F46)</f>
        <v>t/t</v>
      </c>
      <c r="M39" s="92"/>
    </row>
    <row r="40" spans="1:13">
      <c r="A40" s="23" t="str">
        <f t="shared" si="4"/>
        <v/>
      </c>
      <c r="B40" s="93" t="str">
        <f>CONCATENATE(B47,"当たり")</f>
        <v>出荷額当たり</v>
      </c>
      <c r="C40" s="94"/>
      <c r="D40" s="87" t="str">
        <f>IF( ISERROR(D$37/$D47)=TRUE,"―",D$37/$D47)</f>
        <v>―</v>
      </c>
      <c r="E40" s="87"/>
      <c r="F40" s="87" t="str">
        <f>IF( ISERROR(F$37/$D47)=TRUE,"―",F$37/$D47)</f>
        <v>―</v>
      </c>
      <c r="G40" s="87"/>
      <c r="H40" s="87" t="str">
        <f>IF( ISERROR(H$37/$D47)=TRUE,"―",H$37/$D47)</f>
        <v>―</v>
      </c>
      <c r="I40" s="87"/>
      <c r="J40" s="87" t="str">
        <f>IF( ISERROR(J$37/$D47)=TRUE,"―",J$37/$D47)</f>
        <v>―</v>
      </c>
      <c r="K40" s="87"/>
      <c r="L40" s="92" t="str">
        <f>CONCATENATE("t/",F47)</f>
        <v>t/百万円</v>
      </c>
      <c r="M40" s="92"/>
    </row>
    <row r="41" spans="1:13">
      <c r="A41" s="23" t="str">
        <f t="shared" si="4"/>
        <v>○</v>
      </c>
      <c r="B41" s="93" t="str">
        <f>CONCATENATE(B48,"当たり")</f>
        <v>従業員数当たり</v>
      </c>
      <c r="C41" s="94"/>
      <c r="D41" s="87">
        <f>IF( ISERROR(D$37/$D48)=TRUE,"―",D$37/$D48)</f>
        <v>0</v>
      </c>
      <c r="E41" s="87"/>
      <c r="F41" s="87">
        <f>IF( ISERROR(F$37/$D48)=TRUE,"―",F$37/$D48)</f>
        <v>0</v>
      </c>
      <c r="G41" s="87"/>
      <c r="H41" s="87">
        <f>IF( ISERROR(H$37/$D48)=TRUE,"―",H$37/$D48)</f>
        <v>0</v>
      </c>
      <c r="I41" s="87"/>
      <c r="J41" s="87">
        <f>IF( ISERROR(J$37/$D48)=TRUE,"―",J$37/$D48)</f>
        <v>0</v>
      </c>
      <c r="K41" s="87"/>
      <c r="L41" s="92" t="str">
        <f>CONCATENATE("t/",F48)</f>
        <v>t/人</v>
      </c>
      <c r="M41" s="92"/>
    </row>
    <row r="42" spans="1:13">
      <c r="A42" s="23" t="str">
        <f t="shared" si="4"/>
        <v/>
      </c>
      <c r="B42" s="93" t="str">
        <f>CONCATENATE(B49,"当たり")</f>
        <v>床面積当たり</v>
      </c>
      <c r="C42" s="94"/>
      <c r="D42" s="87" t="str">
        <f>IF( ISERROR(D$37/$D49)=TRUE,"―",D$37/$D49)</f>
        <v>―</v>
      </c>
      <c r="E42" s="87"/>
      <c r="F42" s="87" t="str">
        <f>IF( ISERROR(F$37/$D49)=TRUE,"―",F$37/$D49)</f>
        <v>―</v>
      </c>
      <c r="G42" s="87"/>
      <c r="H42" s="87" t="str">
        <f>IF( ISERROR(H$37/$D49)=TRUE,"―",H$37/$D49)</f>
        <v>―</v>
      </c>
      <c r="I42" s="87"/>
      <c r="J42" s="87" t="str">
        <f>IF( ISERROR(J$37/$D49)=TRUE,"―",J$37/$D49)</f>
        <v>―</v>
      </c>
      <c r="K42" s="87"/>
      <c r="L42" s="92" t="str">
        <f>CONCATENATE("t/",F49)</f>
        <v>t/㎡</v>
      </c>
      <c r="M42" s="92"/>
    </row>
    <row r="43" spans="1:13">
      <c r="A43" s="23" t="str">
        <f t="shared" si="4"/>
        <v/>
      </c>
      <c r="B43" s="85" t="str">
        <f>CONCATENATE(B50,"当たり")</f>
        <v>（　　　　　）当たり</v>
      </c>
      <c r="C43" s="86"/>
      <c r="D43" s="87" t="str">
        <f>IF( ISERROR(D$37/$D50)=TRUE,"―",D$37/$D50)</f>
        <v>―</v>
      </c>
      <c r="E43" s="87"/>
      <c r="F43" s="87" t="str">
        <f>IF( ISERROR(F$37/$D50)=TRUE,"―",F$37/$D50)</f>
        <v>―</v>
      </c>
      <c r="G43" s="87"/>
      <c r="H43" s="87" t="str">
        <f>IF( ISERROR(H$37/$D50)=TRUE,"―",H$37/$D50)</f>
        <v>―</v>
      </c>
      <c r="I43" s="87"/>
      <c r="J43" s="87" t="str">
        <f>IF( ISERROR(J$37/$D50)=TRUE,"―",J$37/$D50)</f>
        <v>―</v>
      </c>
      <c r="K43" s="87"/>
      <c r="L43" s="88" t="str">
        <f>CONCATENATE("t/",F50)</f>
        <v>t/（　　　）</v>
      </c>
      <c r="M43" s="88"/>
    </row>
    <row r="44" spans="1:13" hidden="1" outlineLevel="1">
      <c r="A44" s="23" t="str">
        <f t="shared" si="4"/>
        <v/>
      </c>
      <c r="B44" s="89" t="str">
        <f>IF($A39="○",B39,IF($A40="○",B40,IF($A41="○",B41,IF($A42="○",B42,IF($A43="○",B43,"")))))</f>
        <v>従業員数当たり</v>
      </c>
      <c r="C44" s="90"/>
      <c r="D44" s="91">
        <f>IF($A39="○",D39,IF($A40="○",D40,IF($A41="○",D41,IF($A42="○",D42,IF($A43="○",D43,"")))))</f>
        <v>0</v>
      </c>
      <c r="E44" s="91"/>
      <c r="F44" s="91">
        <f>IF($A39="○",F39,IF($A40="○",F40,IF($A41="○",F41,IF($A42="○",F42,IF($A43="○",F43,"")))))</f>
        <v>0</v>
      </c>
      <c r="G44" s="91"/>
      <c r="H44" s="91">
        <f>IF($A39="○",H39,IF($A40="○",H40,IF($A41="○",H41,IF($A42="○",H42,IF($A43="○",H43,"")))))</f>
        <v>0</v>
      </c>
      <c r="I44" s="91"/>
      <c r="J44" s="91">
        <f>IF($A39="○",J39,IF($A40="○",J40,IF($A41="○",J41,IF($A42="○",J42,IF($A43="○",J43,"")))))</f>
        <v>0</v>
      </c>
      <c r="K44" s="91"/>
      <c r="L44" s="84" t="str">
        <f>IF($A39="○",L39,IF($A40="○",L40,IF($A41="○",L41,IF($A42="○",L42,IF($A43="○",L43,"")))))</f>
        <v>t/人</v>
      </c>
      <c r="M44" s="84"/>
    </row>
    <row r="45" spans="1:13" collapsed="1"/>
    <row r="46" spans="1:13" ht="13.5" customHeight="1">
      <c r="A46" s="52"/>
      <c r="B46" s="72" t="s">
        <v>2</v>
      </c>
      <c r="C46" s="73"/>
      <c r="D46" s="74"/>
      <c r="E46" s="75"/>
      <c r="F46" s="1" t="s">
        <v>1</v>
      </c>
      <c r="G46" s="76" t="str">
        <f>IF( COUNTIF(A46:A50,"○")=1,"","活動規模の指標を１つ選択してください！")</f>
        <v/>
      </c>
      <c r="H46" s="77"/>
    </row>
    <row r="47" spans="1:13">
      <c r="A47" s="52"/>
      <c r="B47" s="72" t="s">
        <v>3</v>
      </c>
      <c r="C47" s="73"/>
      <c r="D47" s="74"/>
      <c r="E47" s="75"/>
      <c r="F47" s="1" t="s">
        <v>4</v>
      </c>
      <c r="G47" s="78"/>
      <c r="H47" s="79"/>
    </row>
    <row r="48" spans="1:13">
      <c r="A48" s="52" t="s">
        <v>34</v>
      </c>
      <c r="B48" s="72" t="s">
        <v>5</v>
      </c>
      <c r="C48" s="73"/>
      <c r="D48" s="74">
        <v>98</v>
      </c>
      <c r="E48" s="75"/>
      <c r="F48" s="1" t="s">
        <v>6</v>
      </c>
      <c r="G48" s="78"/>
      <c r="H48" s="79"/>
    </row>
    <row r="49" spans="1:8">
      <c r="A49" s="52"/>
      <c r="B49" s="72" t="s">
        <v>7</v>
      </c>
      <c r="C49" s="73"/>
      <c r="D49" s="74"/>
      <c r="E49" s="75"/>
      <c r="F49" s="1" t="s">
        <v>8</v>
      </c>
      <c r="G49" s="78"/>
      <c r="H49" s="79"/>
    </row>
    <row r="50" spans="1:8">
      <c r="A50" s="52"/>
      <c r="B50" s="82" t="s">
        <v>29</v>
      </c>
      <c r="C50" s="83"/>
      <c r="D50" s="74"/>
      <c r="E50" s="75"/>
      <c r="F50" s="51" t="s">
        <v>9</v>
      </c>
      <c r="G50" s="80"/>
      <c r="H50" s="81"/>
    </row>
    <row r="51" spans="1:8" hidden="1" outlineLevel="1">
      <c r="A51" s="8"/>
      <c r="B51" s="68" t="str">
        <f>IF($A46="○",B46,IF($A47="○",B47,IF($A48="○",B48,IF($A49="○",B49,IF($A50="○",B50,"")))))</f>
        <v>従業員数</v>
      </c>
      <c r="C51" s="69"/>
      <c r="D51" s="70">
        <f>IF($A46="○",D46,IF($A47="○",D47,IF($A48="○",D48,IF($A49="○",D49,IF($A50="○",D50,"")))))</f>
        <v>98</v>
      </c>
      <c r="E51" s="71"/>
      <c r="F51" s="2" t="str">
        <f>IF($A46="○",F46,IF($A47="○",F47,IF($A48="○",F48,IF($A49="○",F49,IF($A50="○",F50,"")))))</f>
        <v>人</v>
      </c>
    </row>
    <row r="52" spans="1:8" collapsed="1"/>
  </sheetData>
  <sheetProtection algorithmName="SHA-512" hashValue="r8e4h9P8NDu+rCACnu+SN0K0N2m16uNj62oHqkXQC8xRte4cpaiFI4Q1bCzcJCqF6b4wZaFS3a8a9AOlYbGGog==" saltValue="NfXFMHMWx73wmbb9QNsSJw==" spinCount="100000" sheet="1" formatCells="0"/>
  <mergeCells count="78">
    <mergeCell ref="A1:M1"/>
    <mergeCell ref="A3:J3"/>
    <mergeCell ref="K3:M3"/>
    <mergeCell ref="B7:M8"/>
    <mergeCell ref="A11:C12"/>
    <mergeCell ref="D11:E12"/>
    <mergeCell ref="F11:K11"/>
    <mergeCell ref="L11:M12"/>
    <mergeCell ref="F12:G12"/>
    <mergeCell ref="H12:I12"/>
    <mergeCell ref="J12:K12"/>
    <mergeCell ref="A13:A23"/>
    <mergeCell ref="B13:B18"/>
    <mergeCell ref="B19:C19"/>
    <mergeCell ref="B20:C20"/>
    <mergeCell ref="B21:C21"/>
    <mergeCell ref="B22:C22"/>
    <mergeCell ref="B23:C23"/>
    <mergeCell ref="A24:A36"/>
    <mergeCell ref="B24:C24"/>
    <mergeCell ref="B25:C25"/>
    <mergeCell ref="B26:C26"/>
    <mergeCell ref="B27:C27"/>
    <mergeCell ref="B28:C28"/>
    <mergeCell ref="B29:C29"/>
    <mergeCell ref="B32:B36"/>
    <mergeCell ref="L40:M40"/>
    <mergeCell ref="A37:C37"/>
    <mergeCell ref="A38:K38"/>
    <mergeCell ref="L38:M38"/>
    <mergeCell ref="B39:C39"/>
    <mergeCell ref="D39:E39"/>
    <mergeCell ref="F39:G39"/>
    <mergeCell ref="H39:I39"/>
    <mergeCell ref="J39:K39"/>
    <mergeCell ref="L39:M39"/>
    <mergeCell ref="B40:C40"/>
    <mergeCell ref="D40:E40"/>
    <mergeCell ref="F40:G40"/>
    <mergeCell ref="H40:I40"/>
    <mergeCell ref="J40:K40"/>
    <mergeCell ref="L42:M42"/>
    <mergeCell ref="B41:C41"/>
    <mergeCell ref="D41:E41"/>
    <mergeCell ref="F41:G41"/>
    <mergeCell ref="H41:I41"/>
    <mergeCell ref="J41:K41"/>
    <mergeCell ref="L41:M41"/>
    <mergeCell ref="B42:C42"/>
    <mergeCell ref="D42:E42"/>
    <mergeCell ref="F42:G42"/>
    <mergeCell ref="H42:I42"/>
    <mergeCell ref="J42:K42"/>
    <mergeCell ref="L44:M44"/>
    <mergeCell ref="B43:C43"/>
    <mergeCell ref="D43:E43"/>
    <mergeCell ref="F43:G43"/>
    <mergeCell ref="H43:I43"/>
    <mergeCell ref="J43:K43"/>
    <mergeCell ref="L43:M43"/>
    <mergeCell ref="B44:C44"/>
    <mergeCell ref="D44:E44"/>
    <mergeCell ref="F44:G44"/>
    <mergeCell ref="H44:I44"/>
    <mergeCell ref="J44:K44"/>
    <mergeCell ref="B51:C51"/>
    <mergeCell ref="D51:E51"/>
    <mergeCell ref="B46:C46"/>
    <mergeCell ref="D46:E46"/>
    <mergeCell ref="G46:H50"/>
    <mergeCell ref="B47:C47"/>
    <mergeCell ref="D47:E47"/>
    <mergeCell ref="B48:C48"/>
    <mergeCell ref="D48:E48"/>
    <mergeCell ref="B49:C49"/>
    <mergeCell ref="D49:E49"/>
    <mergeCell ref="B50:C50"/>
    <mergeCell ref="D50:E50"/>
  </mergeCells>
  <phoneticPr fontId="1"/>
  <conditionalFormatting sqref="F13:F36">
    <cfRule type="cellIs" dxfId="4" priority="5" stopIfTrue="1" operator="lessThan">
      <formula>0</formula>
    </cfRule>
  </conditionalFormatting>
  <conditionalFormatting sqref="B39:M43">
    <cfRule type="expression" dxfId="3" priority="3" stopIfTrue="1">
      <formula>(COUNTIF($A$39:$A$43,"○")&gt;1)*($A39="○")</formula>
    </cfRule>
    <cfRule type="expression" dxfId="2" priority="4" stopIfTrue="1">
      <formula>$A39="○"</formula>
    </cfRule>
  </conditionalFormatting>
  <conditionalFormatting sqref="B46:F50">
    <cfRule type="expression" dxfId="1" priority="1" stopIfTrue="1">
      <formula>(COUNTIF($A$46:$A$50,"○")&gt;1)*($A46="○")</formula>
    </cfRule>
    <cfRule type="expression" dxfId="0" priority="2" stopIfTrue="1">
      <formula>$A46="○"</formula>
    </cfRule>
  </conditionalFormatting>
  <dataValidations count="1">
    <dataValidation type="list" allowBlank="1" showInputMessage="1" showErrorMessage="1" sqref="A46:A50" xr:uid="{00000000-0002-0000-0400-000000000000}">
      <formula1>"○"</formula1>
    </dataValidation>
  </dataValidations>
  <printOptions horizontalCentered="1"/>
  <pageMargins left="0.39370078740157483" right="0.39370078740157483" top="0.98425196850393704" bottom="0.98425196850393704" header="0.51181102362204722" footer="0.51181102362204722"/>
  <pageSetup paperSize="9" orientation="portrait" r:id="rId1"/>
  <headerFooter alignWithMargins="0">
    <oddFooter>&amp;R&amp;A</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事業所名入力</vt:lpstr>
      <vt:lpstr>令和7年度</vt:lpstr>
      <vt:lpstr>令和6年度</vt:lpstr>
      <vt:lpstr>令和5年度</vt:lpstr>
      <vt:lpstr>令和4年度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埼玉県</dc:creator>
  <cp:keywords>R8年版マクロ無し</cp:keywords>
  <cp:lastModifiedBy>平山 隆久（温暖化対策課）</cp:lastModifiedBy>
  <cp:lastPrinted>2018-04-30T01:54:21Z</cp:lastPrinted>
  <dcterms:created xsi:type="dcterms:W3CDTF">1997-01-08T22:48:59Z</dcterms:created>
  <dcterms:modified xsi:type="dcterms:W3CDTF">2026-03-18T07:46:07Z</dcterms:modified>
</cp:coreProperties>
</file>