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な\"/>
    </mc:Choice>
  </mc:AlternateContent>
  <xr:revisionPtr revIDLastSave="0" documentId="13_ncr:1_{B41D6E6D-8ACD-46C5-BEDD-68258A791131}" xr6:coauthVersionLast="47" xr6:coauthVersionMax="47" xr10:uidLastSave="{00000000-0000-0000-0000-000000000000}"/>
  <bookViews>
    <workbookView xWindow="-110" yWindow="-110" windowWidth="19420" windowHeight="10560" tabRatio="9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M35" i="10"/>
  <c r="W35" i="10"/>
  <c r="E35" i="10"/>
  <c r="C35" i="10"/>
  <c r="DG34" i="10"/>
  <c r="CQ34" i="10"/>
  <c r="CO34" i="10"/>
  <c r="BY34" i="10"/>
  <c r="BE34" i="10"/>
  <c r="AM34" i="10"/>
  <c r="W34" i="10"/>
  <c r="E34" i="10"/>
  <c r="C34" i="10"/>
  <c r="U34" i="10" l="1"/>
  <c r="U35" i="10" s="1"/>
  <c r="U36" i="10" s="1"/>
  <c r="BW34" i="10" l="1"/>
  <c r="BW35" i="10" s="1"/>
  <c r="BW36" i="10" s="1"/>
  <c r="BW37" i="10" s="1"/>
  <c r="BW38" i="10" s="1"/>
</calcChain>
</file>

<file path=xl/sharedStrings.xml><?xml version="1.0" encoding="utf-8"?>
<sst xmlns="http://schemas.openxmlformats.org/spreadsheetml/2006/main" count="1096" uniqueCount="539">
  <si>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</si>
  <si>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</si>
  <si>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</si>
  <si>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</si>
  <si>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</si>
  <si>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</si>
  <si>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</si>
  <si>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</si>
  <si>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</si>
  <si>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</si>
  <si>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</si>
  <si>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</si>
  <si>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</si>
  <si>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</si>
  <si>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</si>
  <si>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</si>
  <si>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</si>
  <si>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</si>
  <si>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</si>
  <si>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</si>
  <si>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</si>
  <si>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</si>
  <si>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</si>
  <si>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</si>
  <si>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</si>
  <si>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</si>
  <si>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</si>
  <si>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</si>
  <si>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</si>
  <si>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</si>
  <si>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</si>
  <si>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</si>
  <si>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</si>
  <si>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</si>
  <si>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</si>
  <si>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</si>
  <si>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</si>
  <si>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</si>
  <si>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</si>
  <si>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</si>
  <si>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</si>
  <si>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</si>
  <si>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</si>
  <si>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</si>
  <si>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</si>
  <si>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</si>
  <si>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</si>
  <si>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</si>
  <si>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</si>
  <si>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</si>
  <si>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</si>
  <si>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</si>
  <si>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</si>
  <si>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</si>
  <si>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</si>
  <si>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</si>
  <si>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</si>
  <si>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</si>
  <si>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</si>
  <si>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</si>
  <si>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</si>
  <si>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</si>
  <si>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</si>
  <si>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</si>
  <si>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</si>
  <si>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</si>
  <si>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</si>
  <si>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</si>
  <si>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</si>
  <si>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</si>
  <si>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</si>
  <si>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</si>
  <si>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</si>
  <si>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</si>
  <si>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</si>
  <si>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</si>
  <si>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</si>
  <si>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</si>
  <si>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</si>
  <si>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</si>
  <si>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</si>
  <si>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</si>
  <si>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</si>
  <si>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</si>
  <si>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</si>
  <si>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</si>
  <si>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</si>
  <si>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</si>
  <si>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</si>
  <si>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</si>
  <si>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</si>
  <si>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</si>
  <si>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</si>
  <si>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</si>
  <si>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</si>
  <si>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</si>
  <si>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</si>
  <si>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</si>
  <si>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</si>
  <si>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</si>
  <si>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</si>
  <si>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</si>
  <si>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</si>
  <si>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</si>
  <si>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</si>
  <si>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</si>
  <si>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</si>
  <si>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</si>
  <si>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</si>
  <si>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</si>
  <si>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</si>
  <si>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</si>
  <si>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</si>
  <si>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</si>
  <si>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</si>
  <si>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</si>
  <si>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</si>
  <si>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</si>
  <si>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</si>
  <si>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</si>
  <si>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</si>
  <si>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</si>
  <si>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</si>
  <si>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</si>
  <si>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</si>
  <si>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</si>
  <si>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</si>
  <si>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</si>
  <si>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一般会計</t>
    <rPh sb="0" eb="2">
      <t>イッパン</t>
    </rPh>
    <rPh sb="2" eb="4">
      <t>カイケイ</t>
    </rPh>
    <phoneticPr fontId="5"/>
  </si>
  <si>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</si>
  <si>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</si>
  <si>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</si>
  <si>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</si>
  <si>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</si>
  <si>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</si>
  <si>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</si>
  <si>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</si>
  <si>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</si>
  <si>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</si>
  <si>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</si>
  <si>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</si>
  <si>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</si>
  <si>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</si>
  <si>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</si>
  <si>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</si>
  <si>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</si>
  <si>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</si>
  <si>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</si>
  <si>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</si>
  <si>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</si>
  <si>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</si>
  <si>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</si>
  <si>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</si>
  <si>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</si>
  <si>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</si>
  <si>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彩の国さいたま人づくり広域連合</t>
    <rPh sb="0" eb="1">
      <t>サイ</t>
    </rPh>
    <rPh sb="2" eb="3">
      <t>クニ</t>
    </rPh>
    <rPh sb="7" eb="8">
      <t>ヒト</t>
    </rPh>
    <rPh sb="11" eb="15">
      <t>コウイキレンゴウ</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</si>
  <si>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</si>
  <si>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</si>
  <si>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</si>
  <si>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</si>
  <si>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</si>
  <si>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</si>
  <si>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</si>
  <si>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</si>
  <si>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水利地益税等</t>
  </si>
  <si>
    <t>長瀞町</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</si>
  <si>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</si>
  <si>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</si>
  <si>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</si>
  <si>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</si>
  <si>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</si>
  <si>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</si>
  <si>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</si>
  <si>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</si>
  <si>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</si>
  <si>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</si>
  <si>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</si>
  <si>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</si>
  <si>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</si>
  <si>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</si>
  <si>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</si>
  <si>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</si>
  <si>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</si>
  <si>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</si>
  <si>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</si>
  <si>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</si>
  <si>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</si>
  <si>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</si>
  <si>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</si>
  <si>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</si>
  <si>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</si>
  <si>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</si>
  <si>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</si>
  <si>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</si>
  <si>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</si>
  <si>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</si>
  <si>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農林水産業費</t>
  </si>
  <si>
    <t>-7.1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</si>
  <si>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</si>
  <si>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</si>
  <si>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</si>
  <si>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</si>
  <si>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</si>
  <si>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</si>
  <si>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</si>
  <si>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</si>
  <si>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</si>
  <si>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</si>
  <si>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</si>
  <si>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</si>
  <si>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</si>
  <si>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</si>
  <si>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</si>
  <si>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</si>
  <si>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</si>
  <si>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</si>
  <si>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</si>
  <si>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</si>
  <si>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</si>
  <si>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</si>
  <si>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</si>
  <si>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</si>
  <si>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</si>
  <si>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</si>
  <si>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</si>
  <si>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</si>
  <si>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</si>
  <si>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</si>
  <si>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</si>
  <si>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</si>
  <si>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-1.3</t>
  </si>
  <si>
    <t>現年</t>
    <rPh sb="0" eb="1">
      <t>ゲン</t>
    </rPh>
    <rPh sb="1" eb="2">
      <t>ネン</t>
    </rPh>
    <phoneticPr fontId="5"/>
  </si>
  <si>
    <t>-1.4</t>
  </si>
  <si>
    <t>一般職員</t>
    <rPh sb="0" eb="2">
      <t>イッパン</t>
    </rPh>
    <rPh sb="2" eb="4">
      <t>ショクイン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</si>
  <si>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</si>
  <si>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</si>
  <si>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</si>
  <si>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</si>
  <si>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</si>
  <si>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</si>
  <si>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</si>
  <si>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</si>
  <si>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</si>
  <si>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</si>
  <si>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</si>
  <si>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</si>
  <si>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</si>
  <si>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</si>
  <si>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</si>
  <si>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</si>
  <si>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</si>
  <si>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</si>
  <si>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</si>
  <si>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</si>
  <si>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</si>
  <si>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</si>
  <si>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</si>
  <si>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</si>
  <si>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</si>
  <si>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</si>
  <si>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</si>
  <si>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</si>
  <si>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</si>
  <si>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</si>
  <si>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</si>
  <si>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</si>
  <si>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</si>
  <si>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</si>
  <si>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</si>
  <si>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</si>
  <si>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</si>
  <si>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</si>
  <si>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</si>
  <si>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</si>
  <si>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</si>
  <si>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</si>
  <si>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</si>
  <si>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</si>
  <si>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</si>
  <si>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</si>
  <si>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</si>
  <si>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</si>
  <si>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</si>
  <si>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</si>
  <si>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</si>
  <si>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</si>
  <si>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</si>
  <si>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</si>
  <si>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</si>
  <si>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</si>
  <si>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</si>
  <si>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</si>
  <si>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</si>
  <si>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</si>
  <si>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</si>
  <si>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</si>
  <si>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</si>
  <si>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</si>
  <si>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</si>
  <si>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</si>
  <si>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</si>
  <si>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</si>
  <si>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</si>
  <si>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</si>
  <si>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</si>
  <si>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</si>
  <si>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</si>
  <si>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</si>
  <si>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埼玉県長瀞町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</si>
  <si>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</si>
  <si>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</si>
  <si>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</si>
  <si>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</si>
  <si>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</si>
  <si>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</si>
  <si>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</si>
  <si>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</si>
  <si>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</si>
  <si>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</si>
  <si>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</si>
  <si>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</si>
  <si>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</si>
  <si>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</si>
  <si>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</si>
  <si>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</si>
  <si>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40"/>
  </si>
  <si>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</si>
  <si>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</si>
  <si>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</si>
  <si>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</si>
  <si>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</si>
  <si>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</si>
  <si>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</si>
  <si>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</si>
  <si>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</si>
  <si>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</si>
  <si>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</si>
  <si>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</si>
  <si>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</si>
  <si>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</si>
  <si>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</si>
  <si>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</si>
  <si>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</si>
  <si>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</si>
  <si>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</si>
  <si>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</si>
  <si>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</si>
  <si>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</si>
  <si>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</si>
  <si>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</si>
  <si>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</si>
  <si>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</si>
  <si>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</si>
  <si>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</si>
  <si>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</si>
  <si>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</si>
  <si>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</si>
  <si>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</si>
  <si>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</si>
  <si>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</si>
  <si>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</si>
  <si>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</si>
  <si>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</si>
  <si>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H30</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</si>
  <si>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</si>
  <si>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</si>
  <si>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</si>
  <si>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</si>
  <si>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</si>
  <si>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</si>
  <si>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</si>
  <si>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</si>
  <si>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</si>
  <si>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</si>
  <si>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</si>
  <si>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</si>
  <si>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</si>
  <si>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</si>
  <si>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</si>
  <si>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</si>
  <si>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</si>
  <si>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</si>
  <si>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</si>
  <si>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</si>
  <si>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</si>
  <si>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</si>
  <si>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</si>
  <si>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</si>
  <si>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</si>
  <si>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</si>
  <si>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</si>
  <si>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</si>
  <si>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</si>
  <si>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</si>
  <si>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</si>
  <si>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</si>
  <si>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</si>
  <si>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</si>
  <si>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</si>
  <si>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</si>
  <si>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</si>
  <si>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</si>
  <si>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</si>
  <si>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</si>
  <si>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</si>
  <si>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</si>
  <si>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</si>
  <si>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</si>
  <si>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</si>
  <si>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</si>
  <si>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</si>
  <si>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</si>
  <si>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</si>
  <si>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</si>
  <si>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</si>
  <si>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</si>
  <si>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</si>
  <si>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</si>
  <si>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</si>
  <si>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</si>
  <si>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</si>
  <si>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</si>
  <si>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</si>
  <si>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</si>
  <si>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</si>
  <si>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</si>
  <si>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</si>
  <si>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</si>
  <si>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</si>
  <si>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</si>
  <si>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</si>
  <si>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</si>
  <si>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</si>
  <si>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</si>
  <si>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</si>
  <si>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</si>
  <si>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</si>
  <si>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</si>
  <si>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</si>
  <si>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</si>
  <si>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</si>
  <si>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</si>
  <si>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</si>
  <si>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</si>
  <si>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</si>
  <si>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</si>
  <si>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</si>
  <si>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</si>
  <si>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</si>
  <si>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</si>
  <si>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</si>
  <si>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</si>
  <si>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</si>
  <si>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</si>
  <si>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</si>
  <si>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</si>
  <si>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</si>
  <si>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</si>
  <si>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</si>
  <si>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</si>
  <si>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</si>
  <si>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</si>
  <si>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</si>
  <si>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</si>
  <si>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</si>
  <si>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</si>
  <si>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</si>
  <si>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</si>
  <si>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</si>
  <si>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</si>
  <si>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</si>
  <si>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</si>
  <si>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</si>
  <si>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</si>
  <si>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</si>
  <si>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</si>
  <si>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</si>
  <si>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</si>
  <si>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</si>
  <si>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</si>
  <si>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</si>
  <si>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</si>
  <si>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</si>
  <si>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</si>
  <si>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</si>
  <si>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</si>
  <si>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</si>
  <si>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</si>
  <si>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</si>
  <si>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</si>
  <si>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</si>
  <si>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</si>
  <si>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</si>
  <si>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</si>
  <si>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</si>
  <si>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</si>
  <si>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</si>
  <si>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</si>
  <si>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</si>
  <si>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</si>
  <si>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</si>
  <si>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</si>
  <si>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</si>
  <si>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</si>
  <si>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 2.16</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</si>
  <si>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</si>
  <si>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</si>
  <si>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</si>
  <si>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</si>
  <si>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</si>
  <si>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</si>
  <si>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</si>
  <si>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</si>
  <si>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</si>
  <si>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</si>
  <si>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</si>
  <si>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</si>
  <si>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</si>
  <si>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</si>
  <si>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</si>
  <si>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</si>
  <si>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埼玉県市町村総合事務組合</t>
    <rPh sb="0" eb="3">
      <t>サイタマケン</t>
    </rPh>
    <rPh sb="3" eb="6">
      <t>シチョウソン</t>
    </rPh>
    <rPh sb="6" eb="8">
      <t>ソウゴウ</t>
    </rPh>
    <rPh sb="8" eb="10">
      <t>ジム</t>
    </rPh>
    <rPh sb="10" eb="12">
      <t>クミアイ</t>
    </rPh>
    <phoneticPr fontId="5"/>
  </si>
  <si>
    <t>R03</t>
  </si>
  <si>
    <t>R04</t>
  </si>
  <si>
    <t>▲ 0.51</t>
  </si>
  <si>
    <t>その他会計（赤字）</t>
  </si>
  <si>
    <t>（百万円）</t>
  </si>
  <si>
    <t>特別会計</t>
    <rPh sb="0" eb="4">
      <t>トクベツカイケイ</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</si>
  <si>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</si>
  <si>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</si>
  <si>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</si>
  <si>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</si>
  <si>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</si>
  <si>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実質公債費比率については、当該年度の元金償還額以上の借入を行わないよう努めるとともに、借入を行う場合には、可能な限り交付税措置のある起債を活用し、比率の改善に努めていきます。
　将来負担比率について、今後も引き続き地方債現在高と組合負担等見込額の減少に努めていきます。</t>
    <rPh sb="104" eb="105">
      <t>ヒ</t>
    </rPh>
    <rPh sb="106" eb="107">
      <t>ツヅ</t>
    </rPh>
    <rPh sb="124" eb="126">
      <t>ゲンショウ</t>
    </rPh>
    <rPh sb="127" eb="12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</si>
  <si>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</si>
  <si>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</si>
  <si>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</si>
  <si>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将来負担比率は大きく改善したものの、依然として類似団体と比較すると、大幅に高い水準となっており、また、有形固定資産減価償却率についても類似団体と比較して、高い水準となっています。
　施設の新規整備を抑制し、公共施設を必要最低限とするほか、不要な施設については除却していきたいと考えています。</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</si>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</sst>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46"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960E08E2-BBEA-4422-8A43-CC701D1B5514}"/>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6B6-4377-BC0F-0292EB9C56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38841</c:v>
                </c:pt>
                <c:pt idx="1">
                  <c:v>18084</c:v>
                </c:pt>
                <c:pt idx="2">
                  <c:v>29385</c:v>
                </c:pt>
                <c:pt idx="3">
                  <c:v>18215</c:v>
                </c:pt>
                <c:pt idx="4">
                  <c:v>25561</c:v>
                </c:pt>
              </c:numCache>
            </c:numRef>
          </c:val>
          <c:smooth val="0"/>
          <c:extLst>
            <c:ext xmlns:c16="http://schemas.microsoft.com/office/drawing/2014/chart" uri="{C3380CC4-5D6E-409C-BE32-E72D297353CC}">
              <c16:uniqueId val="{00000001-C6B6-4377-BC0F-0292EB9C56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6.07</c:v>
                </c:pt>
                <c:pt idx="2">
                  <c:v>5.92</c:v>
                </c:pt>
                <c:pt idx="3">
                  <c:v>8.76</c:v>
                </c:pt>
                <c:pt idx="4">
                  <c:v>6.58</c:v>
                </c:pt>
              </c:numCache>
            </c:numRef>
          </c:val>
          <c:extLst>
            <c:ext xmlns:c16="http://schemas.microsoft.com/office/drawing/2014/chart" uri="{C3380CC4-5D6E-409C-BE32-E72D297353CC}">
              <c16:uniqueId val="{00000000-601B-4A6C-9729-E512554756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19.02</c:v>
                </c:pt>
                <c:pt idx="1">
                  <c:v>17.399999999999999</c:v>
                </c:pt>
                <c:pt idx="2">
                  <c:v>19.88</c:v>
                </c:pt>
                <c:pt idx="3">
                  <c:v>22.43</c:v>
                </c:pt>
                <c:pt idx="4">
                  <c:v>22.45</c:v>
                </c:pt>
              </c:numCache>
            </c:numRef>
          </c:val>
          <c:extLst>
            <c:ext xmlns:c16="http://schemas.microsoft.com/office/drawing/2014/chart" uri="{C3380CC4-5D6E-409C-BE32-E72D297353CC}">
              <c16:uniqueId val="{00000001-601B-4A6C-9729-E512554756E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c:v>
                </c:pt>
                <c:pt idx="1">
                  <c:v>-0.51</c:v>
                </c:pt>
                <c:pt idx="2">
                  <c:v>3.58</c:v>
                </c:pt>
                <c:pt idx="3">
                  <c:v>7.13</c:v>
                </c:pt>
                <c:pt idx="4">
                  <c:v>-2.16</c:v>
                </c:pt>
              </c:numCache>
            </c:numRef>
          </c:val>
          <c:smooth val="0"/>
          <c:extLst>
            <c:ext xmlns:c16="http://schemas.microsoft.com/office/drawing/2014/chart" uri="{C3380CC4-5D6E-409C-BE32-E72D297353CC}">
              <c16:uniqueId val="{00000002-601B-4A6C-9729-E512554756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31-45C6-A5BC-15262829DF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31-45C6-A5BC-15262829DF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31-45C6-A5BC-15262829DF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31-45C6-A5BC-15262829DF3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631-45C6-A5BC-15262829DF3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631-45C6-A5BC-15262829DF3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0.06</c:v>
                </c:pt>
                <c:pt idx="4">
                  <c:v>#N/A</c:v>
                </c:pt>
                <c:pt idx="5">
                  <c:v>0.01</c:v>
                </c:pt>
                <c:pt idx="6">
                  <c:v>#N/A</c:v>
                </c:pt>
                <c:pt idx="7">
                  <c:v>0.05</c:v>
                </c:pt>
                <c:pt idx="8">
                  <c:v>#N/A</c:v>
                </c:pt>
                <c:pt idx="9">
                  <c:v>0.04</c:v>
                </c:pt>
              </c:numCache>
            </c:numRef>
          </c:val>
          <c:extLst>
            <c:ext xmlns:c16="http://schemas.microsoft.com/office/drawing/2014/chart" uri="{C3380CC4-5D6E-409C-BE32-E72D297353CC}">
              <c16:uniqueId val="{00000006-1631-45C6-A5BC-15262829DF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2.2599999999999998</c:v>
                </c:pt>
                <c:pt idx="2">
                  <c:v>#N/A</c:v>
                </c:pt>
                <c:pt idx="3">
                  <c:v>0.87</c:v>
                </c:pt>
                <c:pt idx="4">
                  <c:v>#N/A</c:v>
                </c:pt>
                <c:pt idx="5">
                  <c:v>0.95</c:v>
                </c:pt>
                <c:pt idx="6">
                  <c:v>#N/A</c:v>
                </c:pt>
                <c:pt idx="7">
                  <c:v>1.21</c:v>
                </c:pt>
                <c:pt idx="8">
                  <c:v>#N/A</c:v>
                </c:pt>
                <c:pt idx="9">
                  <c:v>1.67</c:v>
                </c:pt>
              </c:numCache>
            </c:numRef>
          </c:val>
          <c:extLst>
            <c:ext xmlns:c16="http://schemas.microsoft.com/office/drawing/2014/chart" uri="{C3380CC4-5D6E-409C-BE32-E72D297353CC}">
              <c16:uniqueId val="{00000007-1631-45C6-A5BC-15262829DF3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c:v>
                </c:pt>
                <c:pt idx="4">
                  <c:v>#N/A</c:v>
                </c:pt>
                <c:pt idx="5">
                  <c:v>1.91</c:v>
                </c:pt>
                <c:pt idx="6">
                  <c:v>#N/A</c:v>
                </c:pt>
                <c:pt idx="7">
                  <c:v>2.0099999999999998</c:v>
                </c:pt>
                <c:pt idx="8">
                  <c:v>#N/A</c:v>
                </c:pt>
                <c:pt idx="9">
                  <c:v>1.69</c:v>
                </c:pt>
              </c:numCache>
            </c:numRef>
          </c:val>
          <c:extLst>
            <c:ext xmlns:c16="http://schemas.microsoft.com/office/drawing/2014/chart" uri="{C3380CC4-5D6E-409C-BE32-E72D297353CC}">
              <c16:uniqueId val="{00000008-1631-45C6-A5BC-15262829DF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5.15</c:v>
                </c:pt>
                <c:pt idx="2">
                  <c:v>#N/A</c:v>
                </c:pt>
                <c:pt idx="3">
                  <c:v>6.07</c:v>
                </c:pt>
                <c:pt idx="4">
                  <c:v>#N/A</c:v>
                </c:pt>
                <c:pt idx="5">
                  <c:v>5.92</c:v>
                </c:pt>
                <c:pt idx="6">
                  <c:v>#N/A</c:v>
                </c:pt>
                <c:pt idx="7">
                  <c:v>8.76</c:v>
                </c:pt>
                <c:pt idx="8">
                  <c:v>#N/A</c:v>
                </c:pt>
                <c:pt idx="9">
                  <c:v>6.58</c:v>
                </c:pt>
              </c:numCache>
            </c:numRef>
          </c:val>
          <c:extLst>
            <c:ext xmlns:c16="http://schemas.microsoft.com/office/drawing/2014/chart" uri="{C3380CC4-5D6E-409C-BE32-E72D297353CC}">
              <c16:uniqueId val="{00000009-1631-45C6-A5BC-15262829DF3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338</c:v>
                </c:pt>
                <c:pt idx="5">
                  <c:v>329</c:v>
                </c:pt>
                <c:pt idx="8">
                  <c:v>326</c:v>
                </c:pt>
                <c:pt idx="11">
                  <c:v>324</c:v>
                </c:pt>
                <c:pt idx="14">
                  <c:v>307</c:v>
                </c:pt>
              </c:numCache>
            </c:numRef>
          </c:val>
          <c:extLst>
            <c:ext xmlns:c16="http://schemas.microsoft.com/office/drawing/2014/chart" uri="{C3380CC4-5D6E-409C-BE32-E72D297353CC}">
              <c16:uniqueId val="{00000000-2FD3-4B73-B1F9-B1F4876D8C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D3-4B73-B1F9-B1F4876D8C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2-2FD3-4B73-B1F9-B1F4876D8C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243</c:v>
                </c:pt>
                <c:pt idx="3">
                  <c:v>248</c:v>
                </c:pt>
                <c:pt idx="6">
                  <c:v>243</c:v>
                </c:pt>
                <c:pt idx="9">
                  <c:v>237</c:v>
                </c:pt>
                <c:pt idx="12">
                  <c:v>233</c:v>
                </c:pt>
              </c:numCache>
            </c:numRef>
          </c:val>
          <c:extLst>
            <c:ext xmlns:c16="http://schemas.microsoft.com/office/drawing/2014/chart" uri="{C3380CC4-5D6E-409C-BE32-E72D297353CC}">
              <c16:uniqueId val="{00000003-2FD3-4B73-B1F9-B1F4876D8C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3-4B73-B1F9-B1F4876D8C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3-4B73-B1F9-B1F4876D8C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D3-4B73-B1F9-B1F4876D8C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c:v>
                </c:pt>
                <c:pt idx="3">
                  <c:v>332</c:v>
                </c:pt>
                <c:pt idx="6">
                  <c:v>320</c:v>
                </c:pt>
                <c:pt idx="9">
                  <c:v>329</c:v>
                </c:pt>
                <c:pt idx="12">
                  <c:v>320</c:v>
                </c:pt>
              </c:numCache>
            </c:numRef>
          </c:val>
          <c:extLst>
            <c:ext xmlns:c16="http://schemas.microsoft.com/office/drawing/2014/chart" uri="{C3380CC4-5D6E-409C-BE32-E72D297353CC}">
              <c16:uniqueId val="{00000007-2FD3-4B73-B1F9-B1F4876D8C6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254</c:v>
                </c:pt>
                <c:pt idx="5">
                  <c:v>#N/A</c:v>
                </c:pt>
                <c:pt idx="6">
                  <c:v>#N/A</c:v>
                </c:pt>
                <c:pt idx="7">
                  <c:v>239</c:v>
                </c:pt>
                <c:pt idx="8">
                  <c:v>#N/A</c:v>
                </c:pt>
                <c:pt idx="9">
                  <c:v>#N/A</c:v>
                </c:pt>
                <c:pt idx="10">
                  <c:v>244</c:v>
                </c:pt>
                <c:pt idx="11">
                  <c:v>#N/A</c:v>
                </c:pt>
                <c:pt idx="12">
                  <c:v>#N/A</c:v>
                </c:pt>
                <c:pt idx="13">
                  <c:v>248</c:v>
                </c:pt>
                <c:pt idx="14">
                  <c:v>#N/A</c:v>
                </c:pt>
              </c:numCache>
            </c:numRef>
          </c:val>
          <c:smooth val="0"/>
          <c:extLst>
            <c:ext xmlns:c16="http://schemas.microsoft.com/office/drawing/2014/chart" uri="{C3380CC4-5D6E-409C-BE32-E72D297353CC}">
              <c16:uniqueId val="{00000008-2FD3-4B73-B1F9-B1F4876D8C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3269</c:v>
                </c:pt>
                <c:pt idx="5">
                  <c:v>3136</c:v>
                </c:pt>
                <c:pt idx="8">
                  <c:v>3018</c:v>
                </c:pt>
                <c:pt idx="11">
                  <c:v>2863</c:v>
                </c:pt>
                <c:pt idx="14">
                  <c:v>2745</c:v>
                </c:pt>
              </c:numCache>
            </c:numRef>
          </c:val>
          <c:extLst>
            <c:ext xmlns:c16="http://schemas.microsoft.com/office/drawing/2014/chart" uri="{C3380CC4-5D6E-409C-BE32-E72D297353CC}">
              <c16:uniqueId val="{00000000-1500-4003-A991-352F95264B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c:v>
                </c:pt>
                <c:pt idx="5">
                  <c:v>3</c:v>
                </c:pt>
                <c:pt idx="8">
                  <c:v>7</c:v>
                </c:pt>
                <c:pt idx="11">
                  <c:v>10</c:v>
                </c:pt>
                <c:pt idx="14">
                  <c:v>13</c:v>
                </c:pt>
              </c:numCache>
            </c:numRef>
          </c:val>
          <c:extLst>
            <c:ext xmlns:c16="http://schemas.microsoft.com/office/drawing/2014/chart" uri="{C3380CC4-5D6E-409C-BE32-E72D297353CC}">
              <c16:uniqueId val="{00000001-1500-4003-A991-352F95264B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833</c:v>
                </c:pt>
                <c:pt idx="5">
                  <c:v>895</c:v>
                </c:pt>
                <c:pt idx="8">
                  <c:v>1047</c:v>
                </c:pt>
                <c:pt idx="11">
                  <c:v>1287</c:v>
                </c:pt>
                <c:pt idx="14">
                  <c:v>2001</c:v>
                </c:pt>
              </c:numCache>
            </c:numRef>
          </c:val>
          <c:extLst>
            <c:ext xmlns:c16="http://schemas.microsoft.com/office/drawing/2014/chart" uri="{C3380CC4-5D6E-409C-BE32-E72D297353CC}">
              <c16:uniqueId val="{00000002-1500-4003-A991-352F95264B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0-4003-A991-352F95264B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0-4003-A991-352F95264B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6</c:v>
                </c:pt>
                <c:pt idx="6">
                  <c:v>5</c:v>
                </c:pt>
                <c:pt idx="9">
                  <c:v>4</c:v>
                </c:pt>
                <c:pt idx="12">
                  <c:v>4</c:v>
                </c:pt>
              </c:numCache>
            </c:numRef>
          </c:val>
          <c:extLst>
            <c:ext xmlns:c16="http://schemas.microsoft.com/office/drawing/2014/chart" uri="{C3380CC4-5D6E-409C-BE32-E72D297353CC}">
              <c16:uniqueId val="{00000005-1500-4003-A991-352F95264B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713</c:v>
                </c:pt>
                <c:pt idx="3">
                  <c:v>561</c:v>
                </c:pt>
                <c:pt idx="6">
                  <c:v>558</c:v>
                </c:pt>
                <c:pt idx="9">
                  <c:v>514</c:v>
                </c:pt>
                <c:pt idx="12">
                  <c:v>548</c:v>
                </c:pt>
              </c:numCache>
            </c:numRef>
          </c:val>
          <c:extLst>
            <c:ext xmlns:c16="http://schemas.microsoft.com/office/drawing/2014/chart" uri="{C3380CC4-5D6E-409C-BE32-E72D297353CC}">
              <c16:uniqueId val="{00000006-1500-4003-A991-352F95264B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2219</c:v>
                </c:pt>
                <c:pt idx="3">
                  <c:v>2108</c:v>
                </c:pt>
                <c:pt idx="6">
                  <c:v>1882</c:v>
                </c:pt>
                <c:pt idx="9">
                  <c:v>1687</c:v>
                </c:pt>
                <c:pt idx="12">
                  <c:v>1480</c:v>
                </c:pt>
              </c:numCache>
            </c:numRef>
          </c:val>
          <c:extLst>
            <c:ext xmlns:c16="http://schemas.microsoft.com/office/drawing/2014/chart" uri="{C3380CC4-5D6E-409C-BE32-E72D297353CC}">
              <c16:uniqueId val="{00000007-1500-4003-A991-352F95264B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500-4003-A991-352F95264B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c:v>
                </c:pt>
                <c:pt idx="3">
                  <c:v>11</c:v>
                </c:pt>
                <c:pt idx="6">
                  <c:v>13</c:v>
                </c:pt>
                <c:pt idx="9">
                  <c:v>12</c:v>
                </c:pt>
                <c:pt idx="12">
                  <c:v>19</c:v>
                </c:pt>
              </c:numCache>
            </c:numRef>
          </c:val>
          <c:extLst>
            <c:ext xmlns:c16="http://schemas.microsoft.com/office/drawing/2014/chart" uri="{C3380CC4-5D6E-409C-BE32-E72D297353CC}">
              <c16:uniqueId val="{00000009-1500-4003-A991-352F95264B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3016</c:v>
                </c:pt>
                <c:pt idx="3">
                  <c:v>2907</c:v>
                </c:pt>
                <c:pt idx="6">
                  <c:v>2879</c:v>
                </c:pt>
                <c:pt idx="9">
                  <c:v>2813</c:v>
                </c:pt>
                <c:pt idx="12">
                  <c:v>2679</c:v>
                </c:pt>
              </c:numCache>
            </c:numRef>
          </c:val>
          <c:extLst>
            <c:ext xmlns:c16="http://schemas.microsoft.com/office/drawing/2014/chart" uri="{C3380CC4-5D6E-409C-BE32-E72D297353CC}">
              <c16:uniqueId val="{0000000A-1500-4003-A991-352F95264BD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1859</c:v>
                </c:pt>
                <c:pt idx="2">
                  <c:v>#N/A</c:v>
                </c:pt>
                <c:pt idx="3">
                  <c:v>#N/A</c:v>
                </c:pt>
                <c:pt idx="4">
                  <c:v>1560</c:v>
                </c:pt>
                <c:pt idx="5">
                  <c:v>#N/A</c:v>
                </c:pt>
                <c:pt idx="6">
                  <c:v>#N/A</c:v>
                </c:pt>
                <c:pt idx="7">
                  <c:v>1265</c:v>
                </c:pt>
                <c:pt idx="8">
                  <c:v>#N/A</c:v>
                </c:pt>
                <c:pt idx="9">
                  <c:v>#N/A</c:v>
                </c:pt>
                <c:pt idx="10">
                  <c:v>871</c:v>
                </c:pt>
                <c:pt idx="11">
                  <c:v>#N/A</c:v>
                </c:pt>
                <c:pt idx="12">
                  <c:v>#N/A</c:v>
                </c:pt>
                <c:pt idx="13">
                  <c:v>0</c:v>
                </c:pt>
                <c:pt idx="14">
                  <c:v>#N/A</c:v>
                </c:pt>
              </c:numCache>
            </c:numRef>
          </c:val>
          <c:smooth val="0"/>
          <c:extLst>
            <c:ext xmlns:c16="http://schemas.microsoft.com/office/drawing/2014/chart" uri="{C3380CC4-5D6E-409C-BE32-E72D297353CC}">
              <c16:uniqueId val="{0000000B-1500-4003-A991-352F95264B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c:v>
                </c:pt>
                <c:pt idx="1">
                  <c:v>565</c:v>
                </c:pt>
                <c:pt idx="2">
                  <c:v>565</c:v>
                </c:pt>
              </c:numCache>
            </c:numRef>
          </c:val>
          <c:extLst>
            <c:ext xmlns:c16="http://schemas.microsoft.com/office/drawing/2014/chart" uri="{C3380CC4-5D6E-409C-BE32-E72D297353CC}">
              <c16:uniqueId val="{00000000-1FE5-4660-8F9D-0C48125118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83</c:v>
                </c:pt>
                <c:pt idx="2">
                  <c:v>484</c:v>
                </c:pt>
              </c:numCache>
            </c:numRef>
          </c:val>
          <c:extLst>
            <c:ext xmlns:c16="http://schemas.microsoft.com/office/drawing/2014/chart" uri="{C3380CC4-5D6E-409C-BE32-E72D297353CC}">
              <c16:uniqueId val="{00000001-1FE5-4660-8F9D-0C48125118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293</c:v>
                </c:pt>
                <c:pt idx="1">
                  <c:v>639</c:v>
                </c:pt>
                <c:pt idx="2">
                  <c:v>700</c:v>
                </c:pt>
              </c:numCache>
            </c:numRef>
          </c:val>
          <c:extLst>
            <c:ext xmlns:c16="http://schemas.microsoft.com/office/drawing/2014/chart" uri="{C3380CC4-5D6E-409C-BE32-E72D297353CC}">
              <c16:uniqueId val="{00000002-1FE5-4660-8F9D-0C481251188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4C1-43ED-9AD3-45C176060F5E}"/>
              </c:ext>
            </c:extLst>
          </c:dPt>
          <c:dPt>
            <c:idx val="1"/>
            <c:bubble3D val="0"/>
            <c:extLst>
              <c:ext xmlns:c16="http://schemas.microsoft.com/office/drawing/2014/chart" uri="{C3380CC4-5D6E-409C-BE32-E72D297353CC}">
                <c16:uniqueId val="{00000001-64C1-43ED-9AD3-45C176060F5E}"/>
              </c:ext>
            </c:extLst>
          </c:dPt>
          <c:dPt>
            <c:idx val="2"/>
            <c:bubble3D val="0"/>
            <c:extLst>
              <c:ext xmlns:c16="http://schemas.microsoft.com/office/drawing/2014/chart" uri="{C3380CC4-5D6E-409C-BE32-E72D297353CC}">
                <c16:uniqueId val="{00000002-64C1-43ED-9AD3-45C176060F5E}"/>
              </c:ext>
            </c:extLst>
          </c:dPt>
          <c:dPt>
            <c:idx val="3"/>
            <c:bubble3D val="0"/>
            <c:extLst>
              <c:ext xmlns:c16="http://schemas.microsoft.com/office/drawing/2014/chart" uri="{C3380CC4-5D6E-409C-BE32-E72D297353CC}">
                <c16:uniqueId val="{00000003-64C1-43ED-9AD3-45C176060F5E}"/>
              </c:ext>
            </c:extLst>
          </c:dPt>
          <c:dPt>
            <c:idx val="4"/>
            <c:bubble3D val="0"/>
            <c:extLst>
              <c:ext xmlns:c16="http://schemas.microsoft.com/office/drawing/2014/chart" uri="{C3380CC4-5D6E-409C-BE32-E72D297353CC}">
                <c16:uniqueId val="{00000004-64C1-43ED-9AD3-45C176060F5E}"/>
              </c:ext>
            </c:extLst>
          </c:dPt>
          <c:dPt>
            <c:idx val="8"/>
            <c:bubble3D val="0"/>
            <c:extLst>
              <c:ext xmlns:c16="http://schemas.microsoft.com/office/drawing/2014/chart" uri="{C3380CC4-5D6E-409C-BE32-E72D297353CC}">
                <c16:uniqueId val="{00000005-64C1-43ED-9AD3-45C176060F5E}"/>
              </c:ext>
            </c:extLst>
          </c:dPt>
          <c:dPt>
            <c:idx val="16"/>
            <c:bubble3D val="0"/>
            <c:extLst>
              <c:ext xmlns:c16="http://schemas.microsoft.com/office/drawing/2014/chart" uri="{C3380CC4-5D6E-409C-BE32-E72D297353CC}">
                <c16:uniqueId val="{00000006-64C1-43ED-9AD3-45C176060F5E}"/>
              </c:ext>
            </c:extLst>
          </c:dPt>
          <c:dPt>
            <c:idx val="24"/>
            <c:bubble3D val="0"/>
            <c:extLst>
              <c:ext xmlns:c16="http://schemas.microsoft.com/office/drawing/2014/chart" uri="{C3380CC4-5D6E-409C-BE32-E72D297353CC}">
                <c16:uniqueId val="{00000007-64C1-43ED-9AD3-45C176060F5E}"/>
              </c:ext>
            </c:extLst>
          </c:dPt>
          <c:dPt>
            <c:idx val="32"/>
            <c:bubble3D val="0"/>
            <c:extLst>
              <c:ext xmlns:c16="http://schemas.microsoft.com/office/drawing/2014/chart" uri="{C3380CC4-5D6E-409C-BE32-E72D297353CC}">
                <c16:uniqueId val="{00000008-64C1-43ED-9AD3-45C176060F5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4C1-43ED-9AD3-45C176060F5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4C1-43ED-9AD3-45C176060F5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4C1-43ED-9AD3-45C176060F5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4C1-43ED-9AD3-45C176060F5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4C1-43ED-9AD3-45C176060F5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C1-43ED-9AD3-45C176060F5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C1-43ED-9AD3-45C176060F5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C1-43ED-9AD3-45C176060F5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4C1-43ED-9AD3-45C176060F5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65.900000000000006</c:v>
                </c:pt>
                <c:pt idx="16">
                  <c:v>66.2</c:v>
                </c:pt>
                <c:pt idx="24">
                  <c:v>69.400000000000006</c:v>
                </c:pt>
                <c:pt idx="32">
                  <c:v>70.5</c:v>
                </c:pt>
              </c:numCache>
            </c:numRef>
          </c:xVal>
          <c:yVal>
            <c:numRef>
              <c:f>公会計指標分析・財政指標組合せ分析表!$BP$51:$DC$51</c:f>
              <c:numCache>
                <c:formatCode>#,##0.0;"▲ "#,##0.0</c:formatCode>
                <c:ptCount val="40"/>
                <c:pt idx="0">
                  <c:v>99.2</c:v>
                </c:pt>
                <c:pt idx="8">
                  <c:v>82.2</c:v>
                </c:pt>
                <c:pt idx="16">
                  <c:v>62.5</c:v>
                </c:pt>
                <c:pt idx="24">
                  <c:v>39.6</c:v>
                </c:pt>
              </c:numCache>
            </c:numRef>
          </c:yVal>
          <c:smooth val="0"/>
          <c:extLst>
            <c:ext xmlns:c16="http://schemas.microsoft.com/office/drawing/2014/chart" uri="{C3380CC4-5D6E-409C-BE32-E72D297353CC}">
              <c16:uniqueId val="{00000009-64C1-43ED-9AD3-45C176060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4C1-43ED-9AD3-45C176060F5E}"/>
              </c:ext>
            </c:extLst>
          </c:dPt>
          <c:dPt>
            <c:idx val="1"/>
            <c:bubble3D val="0"/>
            <c:extLst>
              <c:ext xmlns:c16="http://schemas.microsoft.com/office/drawing/2014/chart" uri="{C3380CC4-5D6E-409C-BE32-E72D297353CC}">
                <c16:uniqueId val="{0000000B-64C1-43ED-9AD3-45C176060F5E}"/>
              </c:ext>
            </c:extLst>
          </c:dPt>
          <c:dPt>
            <c:idx val="2"/>
            <c:bubble3D val="0"/>
            <c:extLst>
              <c:ext xmlns:c16="http://schemas.microsoft.com/office/drawing/2014/chart" uri="{C3380CC4-5D6E-409C-BE32-E72D297353CC}">
                <c16:uniqueId val="{0000000C-64C1-43ED-9AD3-45C176060F5E}"/>
              </c:ext>
            </c:extLst>
          </c:dPt>
          <c:dPt>
            <c:idx val="3"/>
            <c:bubble3D val="0"/>
            <c:extLst>
              <c:ext xmlns:c16="http://schemas.microsoft.com/office/drawing/2014/chart" uri="{C3380CC4-5D6E-409C-BE32-E72D297353CC}">
                <c16:uniqueId val="{0000000D-64C1-43ED-9AD3-45C176060F5E}"/>
              </c:ext>
            </c:extLst>
          </c:dPt>
          <c:dPt>
            <c:idx val="4"/>
            <c:bubble3D val="0"/>
            <c:extLst>
              <c:ext xmlns:c16="http://schemas.microsoft.com/office/drawing/2014/chart" uri="{C3380CC4-5D6E-409C-BE32-E72D297353CC}">
                <c16:uniqueId val="{0000000E-64C1-43ED-9AD3-45C176060F5E}"/>
              </c:ext>
            </c:extLst>
          </c:dPt>
          <c:dPt>
            <c:idx val="8"/>
            <c:bubble3D val="0"/>
            <c:extLst>
              <c:ext xmlns:c16="http://schemas.microsoft.com/office/drawing/2014/chart" uri="{C3380CC4-5D6E-409C-BE32-E72D297353CC}">
                <c16:uniqueId val="{0000000F-64C1-43ED-9AD3-45C176060F5E}"/>
              </c:ext>
            </c:extLst>
          </c:dPt>
          <c:dPt>
            <c:idx val="16"/>
            <c:bubble3D val="0"/>
            <c:extLst>
              <c:ext xmlns:c16="http://schemas.microsoft.com/office/drawing/2014/chart" uri="{C3380CC4-5D6E-409C-BE32-E72D297353CC}">
                <c16:uniqueId val="{00000010-64C1-43ED-9AD3-45C176060F5E}"/>
              </c:ext>
            </c:extLst>
          </c:dPt>
          <c:dPt>
            <c:idx val="24"/>
            <c:bubble3D val="0"/>
            <c:extLst>
              <c:ext xmlns:c16="http://schemas.microsoft.com/office/drawing/2014/chart" uri="{C3380CC4-5D6E-409C-BE32-E72D297353CC}">
                <c16:uniqueId val="{00000011-64C1-43ED-9AD3-45C176060F5E}"/>
              </c:ext>
            </c:extLst>
          </c:dPt>
          <c:dPt>
            <c:idx val="32"/>
            <c:bubble3D val="0"/>
            <c:extLst>
              <c:ext xmlns:c16="http://schemas.microsoft.com/office/drawing/2014/chart" uri="{C3380CC4-5D6E-409C-BE32-E72D297353CC}">
                <c16:uniqueId val="{00000012-64C1-43ED-9AD3-45C176060F5E}"/>
              </c:ext>
            </c:extLst>
          </c:dPt>
          <c:dLbls>
            <c:dLbl>
              <c:idx val="0"/>
              <c:layout>
                <c:manualLayout>
                  <c:x val="-4.096751872508382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4C1-43ED-9AD3-45C176060F5E}"/>
                </c:ext>
              </c:extLst>
            </c:dLbl>
            <c:dLbl>
              <c:idx val="1"/>
              <c:delete val="1"/>
              <c:extLst>
                <c:ext xmlns:c15="http://schemas.microsoft.com/office/drawing/2012/chart" uri="{CE6537A1-D6FC-4f65-9D91-7224C49458BB}"/>
                <c:ext xmlns:c16="http://schemas.microsoft.com/office/drawing/2014/chart" uri="{C3380CC4-5D6E-409C-BE32-E72D297353CC}">
                  <c16:uniqueId val="{0000000B-64C1-43ED-9AD3-45C176060F5E}"/>
                </c:ext>
              </c:extLst>
            </c:dLbl>
            <c:dLbl>
              <c:idx val="2"/>
              <c:delete val="1"/>
              <c:extLst>
                <c:ext xmlns:c15="http://schemas.microsoft.com/office/drawing/2012/chart" uri="{CE6537A1-D6FC-4f65-9D91-7224C49458BB}"/>
                <c:ext xmlns:c16="http://schemas.microsoft.com/office/drawing/2014/chart" uri="{C3380CC4-5D6E-409C-BE32-E72D297353CC}">
                  <c16:uniqueId val="{0000000C-64C1-43ED-9AD3-45C176060F5E}"/>
                </c:ext>
              </c:extLst>
            </c:dLbl>
            <c:dLbl>
              <c:idx val="3"/>
              <c:delete val="1"/>
              <c:extLst>
                <c:ext xmlns:c15="http://schemas.microsoft.com/office/drawing/2012/chart" uri="{CE6537A1-D6FC-4f65-9D91-7224C49458BB}"/>
                <c:ext xmlns:c16="http://schemas.microsoft.com/office/drawing/2014/chart" uri="{C3380CC4-5D6E-409C-BE32-E72D297353CC}">
                  <c16:uniqueId val="{0000000D-64C1-43ED-9AD3-45C176060F5E}"/>
                </c:ext>
              </c:extLst>
            </c:dLbl>
            <c:dLbl>
              <c:idx val="4"/>
              <c:delete val="1"/>
              <c:extLst>
                <c:ext xmlns:c15="http://schemas.microsoft.com/office/drawing/2012/chart" uri="{CE6537A1-D6FC-4f65-9D91-7224C49458BB}"/>
                <c:ext xmlns:c16="http://schemas.microsoft.com/office/drawing/2014/chart" uri="{C3380CC4-5D6E-409C-BE32-E72D297353CC}">
                  <c16:uniqueId val="{0000000E-64C1-43ED-9AD3-45C176060F5E}"/>
                </c:ext>
              </c:extLst>
            </c:dLbl>
            <c:dLbl>
              <c:idx val="8"/>
              <c:layout>
                <c:manualLayout>
                  <c:x val="-2.319343239472264E-2"/>
                  <c:y val="-5.291003317500697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4C1-43ED-9AD3-45C176060F5E}"/>
                </c:ext>
              </c:extLst>
            </c:dLbl>
            <c:dLbl>
              <c:idx val="16"/>
              <c:layout>
                <c:manualLayout>
                  <c:x val="-3.600801802570533E-2"/>
                  <c:y val="-5.986385423316143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4C1-43ED-9AD3-45C176060F5E}"/>
                </c:ext>
              </c:extLst>
            </c:dLbl>
            <c:dLbl>
              <c:idx val="24"/>
              <c:layout>
                <c:manualLayout>
                  <c:x val="-2.802348327476312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4C1-43ED-9AD3-45C176060F5E}"/>
                </c:ext>
              </c:extLst>
            </c:dLbl>
            <c:dLbl>
              <c:idx val="32"/>
              <c:layout>
                <c:manualLayout>
                  <c:x val="-3.2015750650234161E-2"/>
                  <c:y val="-8.144306129401354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4C1-43ED-9AD3-45C176060F5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4C1-43ED-9AD3-45C176060F5E}"/>
            </c:ext>
          </c:extLst>
        </c:ser>
        <c:dLbls>
          <c:showLegendKey val="0"/>
          <c:showVal val="1"/>
          <c:showCatName val="0"/>
          <c:showSerName val="0"/>
          <c:showPercent val="0"/>
          <c:showBubbleSize val="0"/>
        </c:dLbls>
        <c:axId val="3"/>
        <c:axId val="2"/>
      </c:scatterChart>
      <c:valAx>
        <c:axId val="3"/>
        <c:scaling>
          <c:orientation val="maxMin"/>
          <c:max val="70"/>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741-4208-B696-45DD55863069}"/>
              </c:ext>
            </c:extLst>
          </c:dPt>
          <c:dPt>
            <c:idx val="1"/>
            <c:bubble3D val="0"/>
            <c:extLst>
              <c:ext xmlns:c16="http://schemas.microsoft.com/office/drawing/2014/chart" uri="{C3380CC4-5D6E-409C-BE32-E72D297353CC}">
                <c16:uniqueId val="{00000001-D741-4208-B696-45DD55863069}"/>
              </c:ext>
            </c:extLst>
          </c:dPt>
          <c:dPt>
            <c:idx val="2"/>
            <c:bubble3D val="0"/>
            <c:extLst>
              <c:ext xmlns:c16="http://schemas.microsoft.com/office/drawing/2014/chart" uri="{C3380CC4-5D6E-409C-BE32-E72D297353CC}">
                <c16:uniqueId val="{00000002-D741-4208-B696-45DD55863069}"/>
              </c:ext>
            </c:extLst>
          </c:dPt>
          <c:dPt>
            <c:idx val="3"/>
            <c:bubble3D val="0"/>
            <c:extLst>
              <c:ext xmlns:c16="http://schemas.microsoft.com/office/drawing/2014/chart" uri="{C3380CC4-5D6E-409C-BE32-E72D297353CC}">
                <c16:uniqueId val="{00000003-D741-4208-B696-45DD55863069}"/>
              </c:ext>
            </c:extLst>
          </c:dPt>
          <c:dPt>
            <c:idx val="4"/>
            <c:bubble3D val="0"/>
            <c:extLst>
              <c:ext xmlns:c16="http://schemas.microsoft.com/office/drawing/2014/chart" uri="{C3380CC4-5D6E-409C-BE32-E72D297353CC}">
                <c16:uniqueId val="{00000004-D741-4208-B696-45DD55863069}"/>
              </c:ext>
            </c:extLst>
          </c:dPt>
          <c:dPt>
            <c:idx val="8"/>
            <c:bubble3D val="0"/>
            <c:extLst>
              <c:ext xmlns:c16="http://schemas.microsoft.com/office/drawing/2014/chart" uri="{C3380CC4-5D6E-409C-BE32-E72D297353CC}">
                <c16:uniqueId val="{00000005-D741-4208-B696-45DD55863069}"/>
              </c:ext>
            </c:extLst>
          </c:dPt>
          <c:dPt>
            <c:idx val="16"/>
            <c:bubble3D val="0"/>
            <c:extLst>
              <c:ext xmlns:c16="http://schemas.microsoft.com/office/drawing/2014/chart" uri="{C3380CC4-5D6E-409C-BE32-E72D297353CC}">
                <c16:uniqueId val="{00000006-D741-4208-B696-45DD55863069}"/>
              </c:ext>
            </c:extLst>
          </c:dPt>
          <c:dPt>
            <c:idx val="24"/>
            <c:bubble3D val="0"/>
            <c:extLst>
              <c:ext xmlns:c16="http://schemas.microsoft.com/office/drawing/2014/chart" uri="{C3380CC4-5D6E-409C-BE32-E72D297353CC}">
                <c16:uniqueId val="{00000007-D741-4208-B696-45DD55863069}"/>
              </c:ext>
            </c:extLst>
          </c:dPt>
          <c:dPt>
            <c:idx val="32"/>
            <c:bubble3D val="0"/>
            <c:extLst>
              <c:ext xmlns:c16="http://schemas.microsoft.com/office/drawing/2014/chart" uri="{C3380CC4-5D6E-409C-BE32-E72D297353CC}">
                <c16:uniqueId val="{00000008-D741-4208-B696-45DD5586306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741-4208-B696-45DD5586306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41-4208-B696-45DD5586306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41-4208-B696-45DD5586306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41-4208-B696-45DD5586306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1-4208-B696-45DD5586306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741-4208-B696-45DD5586306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741-4208-B696-45DD5586306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741-4208-B696-45DD5586306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741-4208-B696-45DD5586306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12.9</c:v>
                </c:pt>
                <c:pt idx="16">
                  <c:v>12.7</c:v>
                </c:pt>
                <c:pt idx="24">
                  <c:v>12.1</c:v>
                </c:pt>
                <c:pt idx="32">
                  <c:v>11.4</c:v>
                </c:pt>
              </c:numCache>
            </c:numRef>
          </c:xVal>
          <c:yVal>
            <c:numRef>
              <c:f>公会計指標分析・財政指標組合せ分析表!$BP$73:$DC$73</c:f>
              <c:numCache>
                <c:formatCode>#,##0.0;"▲ "#,##0.0</c:formatCode>
                <c:ptCount val="40"/>
                <c:pt idx="0">
                  <c:v>99.2</c:v>
                </c:pt>
                <c:pt idx="8">
                  <c:v>82.2</c:v>
                </c:pt>
                <c:pt idx="16">
                  <c:v>62.5</c:v>
                </c:pt>
                <c:pt idx="24">
                  <c:v>39.6</c:v>
                </c:pt>
              </c:numCache>
            </c:numRef>
          </c:yVal>
          <c:smooth val="0"/>
          <c:extLst>
            <c:ext xmlns:c16="http://schemas.microsoft.com/office/drawing/2014/chart" uri="{C3380CC4-5D6E-409C-BE32-E72D297353CC}">
              <c16:uniqueId val="{00000009-D741-4208-B696-45DD558630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741-4208-B696-45DD55863069}"/>
              </c:ext>
            </c:extLst>
          </c:dPt>
          <c:dPt>
            <c:idx val="1"/>
            <c:bubble3D val="0"/>
            <c:extLst>
              <c:ext xmlns:c16="http://schemas.microsoft.com/office/drawing/2014/chart" uri="{C3380CC4-5D6E-409C-BE32-E72D297353CC}">
                <c16:uniqueId val="{0000000B-D741-4208-B696-45DD55863069}"/>
              </c:ext>
            </c:extLst>
          </c:dPt>
          <c:dPt>
            <c:idx val="2"/>
            <c:bubble3D val="0"/>
            <c:extLst>
              <c:ext xmlns:c16="http://schemas.microsoft.com/office/drawing/2014/chart" uri="{C3380CC4-5D6E-409C-BE32-E72D297353CC}">
                <c16:uniqueId val="{0000000C-D741-4208-B696-45DD55863069}"/>
              </c:ext>
            </c:extLst>
          </c:dPt>
          <c:dPt>
            <c:idx val="3"/>
            <c:bubble3D val="0"/>
            <c:extLst>
              <c:ext xmlns:c16="http://schemas.microsoft.com/office/drawing/2014/chart" uri="{C3380CC4-5D6E-409C-BE32-E72D297353CC}">
                <c16:uniqueId val="{0000000D-D741-4208-B696-45DD55863069}"/>
              </c:ext>
            </c:extLst>
          </c:dPt>
          <c:dPt>
            <c:idx val="4"/>
            <c:bubble3D val="0"/>
            <c:extLst>
              <c:ext xmlns:c16="http://schemas.microsoft.com/office/drawing/2014/chart" uri="{C3380CC4-5D6E-409C-BE32-E72D297353CC}">
                <c16:uniqueId val="{0000000E-D741-4208-B696-45DD55863069}"/>
              </c:ext>
            </c:extLst>
          </c:dPt>
          <c:dPt>
            <c:idx val="8"/>
            <c:bubble3D val="0"/>
            <c:extLst>
              <c:ext xmlns:c16="http://schemas.microsoft.com/office/drawing/2014/chart" uri="{C3380CC4-5D6E-409C-BE32-E72D297353CC}">
                <c16:uniqueId val="{0000000F-D741-4208-B696-45DD55863069}"/>
              </c:ext>
            </c:extLst>
          </c:dPt>
          <c:dPt>
            <c:idx val="16"/>
            <c:bubble3D val="0"/>
            <c:extLst>
              <c:ext xmlns:c16="http://schemas.microsoft.com/office/drawing/2014/chart" uri="{C3380CC4-5D6E-409C-BE32-E72D297353CC}">
                <c16:uniqueId val="{00000010-D741-4208-B696-45DD55863069}"/>
              </c:ext>
            </c:extLst>
          </c:dPt>
          <c:dPt>
            <c:idx val="24"/>
            <c:bubble3D val="0"/>
            <c:extLst>
              <c:ext xmlns:c16="http://schemas.microsoft.com/office/drawing/2014/chart" uri="{C3380CC4-5D6E-409C-BE32-E72D297353CC}">
                <c16:uniqueId val="{00000011-D741-4208-B696-45DD55863069}"/>
              </c:ext>
            </c:extLst>
          </c:dPt>
          <c:dPt>
            <c:idx val="32"/>
            <c:bubble3D val="0"/>
            <c:extLst>
              <c:ext xmlns:c16="http://schemas.microsoft.com/office/drawing/2014/chart" uri="{C3380CC4-5D6E-409C-BE32-E72D297353CC}">
                <c16:uniqueId val="{00000012-D741-4208-B696-45DD55863069}"/>
              </c:ext>
            </c:extLst>
          </c:dPt>
          <c:dLbls>
            <c:dLbl>
              <c:idx val="0"/>
              <c:layout>
                <c:manualLayout>
                  <c:x val="-3.0279495078984503E-2"/>
                  <c:y val="-4.345996012074741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741-4208-B696-45DD55863069}"/>
                </c:ext>
              </c:extLst>
            </c:dLbl>
            <c:dLbl>
              <c:idx val="1"/>
              <c:delete val="1"/>
              <c:extLst>
                <c:ext xmlns:c15="http://schemas.microsoft.com/office/drawing/2012/chart" uri="{CE6537A1-D6FC-4f65-9D91-7224C49458BB}"/>
                <c:ext xmlns:c16="http://schemas.microsoft.com/office/drawing/2014/chart" uri="{C3380CC4-5D6E-409C-BE32-E72D297353CC}">
                  <c16:uniqueId val="{0000000B-D741-4208-B696-45DD55863069}"/>
                </c:ext>
              </c:extLst>
            </c:dLbl>
            <c:dLbl>
              <c:idx val="2"/>
              <c:delete val="1"/>
              <c:extLst>
                <c:ext xmlns:c15="http://schemas.microsoft.com/office/drawing/2012/chart" uri="{CE6537A1-D6FC-4f65-9D91-7224C49458BB}"/>
                <c:ext xmlns:c16="http://schemas.microsoft.com/office/drawing/2014/chart" uri="{C3380CC4-5D6E-409C-BE32-E72D297353CC}">
                  <c16:uniqueId val="{0000000C-D741-4208-B696-45DD55863069}"/>
                </c:ext>
              </c:extLst>
            </c:dLbl>
            <c:dLbl>
              <c:idx val="3"/>
              <c:delete val="1"/>
              <c:extLst>
                <c:ext xmlns:c15="http://schemas.microsoft.com/office/drawing/2012/chart" uri="{CE6537A1-D6FC-4f65-9D91-7224C49458BB}"/>
                <c:ext xmlns:c16="http://schemas.microsoft.com/office/drawing/2014/chart" uri="{C3380CC4-5D6E-409C-BE32-E72D297353CC}">
                  <c16:uniqueId val="{0000000D-D741-4208-B696-45DD55863069}"/>
                </c:ext>
              </c:extLst>
            </c:dLbl>
            <c:dLbl>
              <c:idx val="4"/>
              <c:delete val="1"/>
              <c:extLst>
                <c:ext xmlns:c15="http://schemas.microsoft.com/office/drawing/2012/chart" uri="{CE6537A1-D6FC-4f65-9D91-7224C49458BB}"/>
                <c:ext xmlns:c16="http://schemas.microsoft.com/office/drawing/2014/chart" uri="{C3380CC4-5D6E-409C-BE32-E72D297353CC}">
                  <c16:uniqueId val="{0000000E-D741-4208-B696-45DD55863069}"/>
                </c:ext>
              </c:extLst>
            </c:dLbl>
            <c:dLbl>
              <c:idx val="8"/>
              <c:layout>
                <c:manualLayout>
                  <c:x val="-3.2988839265201984E-2"/>
                  <c:y val="-5.193567124481216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741-4208-B696-45DD55863069}"/>
                </c:ext>
              </c:extLst>
            </c:dLbl>
            <c:dLbl>
              <c:idx val="16"/>
              <c:layout>
                <c:manualLayout>
                  <c:x val="-3.1570342725075584E-2"/>
                  <c:y val="-9.185465238539168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741-4208-B696-45DD55863069}"/>
                </c:ext>
              </c:extLst>
            </c:dLbl>
            <c:dLbl>
              <c:idx val="24"/>
              <c:layout>
                <c:manualLayout>
                  <c:x val="-3.2797365924149273E-2"/>
                  <c:y val="-4.34959213155358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741-4208-B696-45DD55863069}"/>
                </c:ext>
              </c:extLst>
            </c:dLbl>
            <c:dLbl>
              <c:idx val="32"/>
              <c:layout>
                <c:manualLayout>
                  <c:x val="-3.0343319526001892E-2"/>
                  <c:y val="-8.133737286005204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741-4208-B696-45DD5586306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741-4208-B696-45DD55863069}"/>
            </c:ext>
          </c:extLst>
        </c:ser>
        <c:dLbls>
          <c:showLegendKey val="0"/>
          <c:showVal val="1"/>
          <c:showCatName val="0"/>
          <c:showSerName val="0"/>
          <c:showPercent val="0"/>
          <c:showBubbleSize val="0"/>
        </c:dLbls>
        <c:axId val="3"/>
        <c:axId val="2"/>
      </c:scatterChart>
      <c:valAx>
        <c:axId val="3"/>
        <c:scaling>
          <c:orientation val="maxMin"/>
          <c:max val="14"/>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1878799960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35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対前年度比では、基準財政収入額が 57,457千円 （7.42％）、基準財政需要額が 49,836千円（2.56％）と増加していますが、増加率がごくわずかであったため、横ばいとなりました。</a:t>
          </a:r>
        </a:p>
        <a:p>
          <a:r>
            <a:rPr kumimoji="1" lang="ja-JP" altLang="en-US" sz="1200">
              <a:latin typeface="ＭＳ Ｐゴシック"/>
              <a:ea typeface="ＭＳ Ｐゴシック"/>
            </a:rPr>
            <a:t> 人口の減少や高齢者の増加に加え、町内に中心となる産業がないことにより、財政基盤が弱く、低水準で横ばいに推移しております。なお、類似団体平均比較では、同水準となっております。</a:t>
          </a:r>
        </a:p>
        <a:p>
          <a:r>
            <a:rPr kumimoji="1" lang="ja-JP" altLang="en-US" sz="1200">
              <a:latin typeface="ＭＳ Ｐゴシック"/>
              <a:ea typeface="ＭＳ Ｐゴシック"/>
            </a:rPr>
            <a:t> 若者が定住する活力あるまちづくりを進めるとともに、歳出の見直しを行うなど、行財政の効率化に取り組み、財政基盤の強化に努めてまいります。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9525</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175"/>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95885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9525</xdr:rowOff>
    </xdr:from>
    <xdr:to>
      <xdr:col>24</xdr:col>
      <xdr:colOff>12700</xdr:colOff>
      <xdr:row>37</xdr:row>
      <xdr:rowOff>9525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26035</xdr:rowOff>
    </xdr:from>
    <xdr:to>
      <xdr:col>23</xdr:col>
      <xdr:colOff>133350</xdr:colOff>
      <xdr:row>43</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3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130810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3175</xdr:rowOff>
    </xdr:from>
    <xdr:to>
      <xdr:col>19</xdr:col>
      <xdr:colOff>133350</xdr:colOff>
      <xdr:row>43</xdr:row>
      <xdr:rowOff>26035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5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158750</xdr:rowOff>
    </xdr:from>
    <xdr:to>
      <xdr:col>19</xdr:col>
      <xdr:colOff>184150</xdr:colOff>
      <xdr:row>43</xdr:row>
      <xdr:rowOff>88900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73660</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3175</xdr:rowOff>
    </xdr:from>
    <xdr:to>
      <xdr:col>15</xdr:col>
      <xdr:colOff>82550</xdr:colOff>
      <xdr:row>43</xdr:row>
      <xdr:rowOff>3175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38735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3175</xdr:rowOff>
    </xdr:from>
    <xdr:to>
      <xdr:col>11</xdr:col>
      <xdr:colOff>31750</xdr:colOff>
      <xdr:row>43</xdr:row>
      <xdr:rowOff>3175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123825</xdr:rowOff>
    </xdr:from>
    <xdr:to>
      <xdr:col>11</xdr:col>
      <xdr:colOff>82550</xdr:colOff>
      <xdr:row>43</xdr:row>
      <xdr:rowOff>53975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38735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61595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3810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146685</xdr:rowOff>
    </xdr:from>
    <xdr:to>
      <xdr:col>19</xdr:col>
      <xdr:colOff>184150</xdr:colOff>
      <xdr:row>43</xdr:row>
      <xdr:rowOff>76835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123825</xdr:rowOff>
    </xdr:from>
    <xdr:to>
      <xdr:col>15</xdr:col>
      <xdr:colOff>133350</xdr:colOff>
      <xdr:row>43</xdr:row>
      <xdr:rowOff>53975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64135</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123825</xdr:rowOff>
    </xdr:from>
    <xdr:to>
      <xdr:col>11</xdr:col>
      <xdr:colOff>82550</xdr:colOff>
      <xdr:row>43</xdr:row>
      <xdr:rowOff>53975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64135</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123825</xdr:rowOff>
    </xdr:from>
    <xdr:to>
      <xdr:col>7</xdr:col>
      <xdr:colOff>31750</xdr:colOff>
      <xdr:row>43</xdr:row>
      <xdr:rowOff>53975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64135</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経常一般財源等は微増にとどまりましたが、臨時財政対策債や新型コロナウイルス感染症対策地方税減収補填特別交付金の減少により、経常経費充当一般財源等が減少したため前年を上回りました。</a:t>
          </a:r>
        </a:p>
        <a:p>
          <a:r>
            <a:rPr kumimoji="1" lang="ja-JP" altLang="en-US" sz="1300">
              <a:latin typeface="ＭＳ Ｐゴシック"/>
              <a:ea typeface="ＭＳ Ｐゴシック"/>
            </a:rPr>
            <a:t> 類似団体平均を大きく下回っていますが、今後も社会保障経費等の増加が見込まれるため、行政の効率化を引き続き推進し、義務的経費の削減を図るとともに、町税徴収率の更なる向上等の取組みにより、財源の確保に努め、財政健全化に取り組んでまいります。</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42545</xdr:rowOff>
    </xdr:from>
    <xdr:to>
      <xdr:col>23</xdr:col>
      <xdr:colOff>133350</xdr:colOff>
      <xdr:row>66</xdr:row>
      <xdr:rowOff>97790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8095"/>
          <a:ext cx="0" cy="1255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69215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97790</xdr:rowOff>
    </xdr:from>
    <xdr:to>
      <xdr:col>24</xdr:col>
      <xdr:colOff>12700</xdr:colOff>
      <xdr:row>66</xdr:row>
      <xdr:rowOff>97790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128905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42545</xdr:rowOff>
    </xdr:from>
    <xdr:to>
      <xdr:col>24</xdr:col>
      <xdr:colOff>12700</xdr:colOff>
      <xdr:row>59</xdr:row>
      <xdr:rowOff>42545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20320</xdr:rowOff>
    </xdr:from>
    <xdr:to>
      <xdr:col>23</xdr:col>
      <xdr:colOff>133350</xdr:colOff>
      <xdr:row>60</xdr:row>
      <xdr:rowOff>107315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0732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xdr:rowOff>
    </xdr:from>
    <xdr:ext cx="762000" cy="25717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34290</xdr:rowOff>
    </xdr:from>
    <xdr:to>
      <xdr:col>23</xdr:col>
      <xdr:colOff>184150</xdr:colOff>
      <xdr:row>63</xdr:row>
      <xdr:rowOff>135890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20320</xdr:rowOff>
    </xdr:from>
    <xdr:to>
      <xdr:col>19</xdr:col>
      <xdr:colOff>133350</xdr:colOff>
      <xdr:row>62</xdr:row>
      <xdr:rowOff>132080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07320"/>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46990</xdr:rowOff>
    </xdr:from>
    <xdr:to>
      <xdr:col>19</xdr:col>
      <xdr:colOff>184150</xdr:colOff>
      <xdr:row>62</xdr:row>
      <xdr:rowOff>148590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133350</xdr:rowOff>
    </xdr:from>
    <xdr:ext cx="736600" cy="25717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2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132080</xdr:rowOff>
    </xdr:from>
    <xdr:to>
      <xdr:col>15</xdr:col>
      <xdr:colOff>82550</xdr:colOff>
      <xdr:row>64</xdr:row>
      <xdr:rowOff>48895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19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22225</xdr:rowOff>
    </xdr:from>
    <xdr:to>
      <xdr:col>15</xdr:col>
      <xdr:colOff>133350</xdr:colOff>
      <xdr:row>64</xdr:row>
      <xdr:rowOff>123825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109220</xdr:rowOff>
    </xdr:from>
    <xdr:ext cx="762000" cy="25717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48895</xdr:rowOff>
    </xdr:from>
    <xdr:to>
      <xdr:col>11</xdr:col>
      <xdr:colOff>31750</xdr:colOff>
      <xdr:row>64</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169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70485</xdr:rowOff>
    </xdr:from>
    <xdr:to>
      <xdr:col>11</xdr:col>
      <xdr:colOff>82550</xdr:colOff>
      <xdr:row>65</xdr:row>
      <xdr:rowOff>635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156845</xdr:rowOff>
    </xdr:from>
    <xdr:ext cx="762000" cy="2571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163195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60</xdr:row>
      <xdr:rowOff>56515</xdr:rowOff>
    </xdr:from>
    <xdr:to>
      <xdr:col>23</xdr:col>
      <xdr:colOff>184150</xdr:colOff>
      <xdr:row>60</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73025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140970</xdr:rowOff>
    </xdr:from>
    <xdr:to>
      <xdr:col>19</xdr:col>
      <xdr:colOff>184150</xdr:colOff>
      <xdr:row>60</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81280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2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80645</xdr:rowOff>
    </xdr:from>
    <xdr:to>
      <xdr:col>15</xdr:col>
      <xdr:colOff>133350</xdr:colOff>
      <xdr:row>63</xdr:row>
      <xdr:rowOff>10795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20955</xdr:rowOff>
    </xdr:from>
    <xdr:ext cx="762000"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9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169545</xdr:rowOff>
    </xdr:from>
    <xdr:to>
      <xdr:col>11</xdr:col>
      <xdr:colOff>82550</xdr:colOff>
      <xdr:row>64</xdr:row>
      <xdr:rowOff>99695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109855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9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104140</xdr:rowOff>
    </xdr:from>
    <xdr:to>
      <xdr:col>7</xdr:col>
      <xdr:colOff>31750</xdr:colOff>
      <xdr:row>65</xdr:row>
      <xdr:rowOff>34290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19050</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[153,394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対前年度比では、退職者の減による一般退職手当負担金の減や人事院勧告による一般職期末手当の減等により人件費が減少したこと、野外運動場施設等の除却に係る工事請負費の皆減等により物件費が大きく減少したことにより、人口1人当たり人件費・物件費等決算額が減少しました。</a:t>
          </a:r>
        </a:p>
        <a:p>
          <a:r>
            <a:rPr kumimoji="1" lang="ja-JP" altLang="en-US" sz="1200">
              <a:latin typeface="ＭＳ Ｐゴシック"/>
              <a:ea typeface="ＭＳ Ｐゴシック"/>
            </a:rPr>
            <a:t> 今後も、職員の定数管理の適正化および事業の見直し等により、人件費・物件費等の削減を図り、財政健全化に取り組んでいきます。</a:t>
          </a:r>
        </a:p>
        <a:p>
          <a:r>
            <a:rPr kumimoji="1" lang="ja-JP" altLang="en-US" sz="1200">
              <a:latin typeface="ＭＳ Ｐゴシック"/>
              <a:ea typeface="ＭＳ Ｐゴシック"/>
            </a:rPr>
            <a:t> なお、類似団体と比較して低くなっている要因は、上下水道やごみ処理等を一部事務組合で実施しており、人件費・物件費等にあたるものを補助費等として支出していることが挙げられます。</a:t>
          </a:r>
        </a:p>
      </xdr:txBody>
    </xdr:sp>
    <xdr:clientData/>
  </xdr:twoCellAnchor>
  <xdr:oneCellAnchor>
    <xdr:from>
      <xdr:col>3</xdr:col>
      <xdr:colOff>95250</xdr:colOff>
      <xdr:row>77</xdr:row>
      <xdr:rowOff>6350</xdr:rowOff>
    </xdr:from>
    <xdr:ext cx="349885" cy="22352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120650</xdr:rowOff>
    </xdr:from>
    <xdr:to>
      <xdr:col>23</xdr:col>
      <xdr:colOff>133350</xdr:colOff>
      <xdr:row>89</xdr:row>
      <xdr:rowOff>156845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810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128905</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156845</xdr:rowOff>
    </xdr:from>
    <xdr:to>
      <xdr:col>24</xdr:col>
      <xdr:colOff>12700</xdr:colOff>
      <xdr:row>89</xdr:row>
      <xdr:rowOff>156845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34925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120650</xdr:rowOff>
    </xdr:from>
    <xdr:to>
      <xdr:col>24</xdr:col>
      <xdr:colOff>12700</xdr:colOff>
      <xdr:row>81</xdr:row>
      <xdr:rowOff>120650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120650</xdr:rowOff>
    </xdr:from>
    <xdr:to>
      <xdr:col>23</xdr:col>
      <xdr:colOff>133350</xdr:colOff>
      <xdr:row>81</xdr:row>
      <xdr:rowOff>138430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081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109220</xdr:rowOff>
    </xdr:from>
    <xdr:ext cx="762000" cy="25717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81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136525</xdr:rowOff>
    </xdr:from>
    <xdr:to>
      <xdr:col>23</xdr:col>
      <xdr:colOff>184150</xdr:colOff>
      <xdr:row>83</xdr:row>
      <xdr:rowOff>66675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130175</xdr:rowOff>
    </xdr:from>
    <xdr:to>
      <xdr:col>19</xdr:col>
      <xdr:colOff>133350</xdr:colOff>
      <xdr:row>81</xdr:row>
      <xdr:rowOff>138430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107315</xdr:rowOff>
    </xdr:from>
    <xdr:to>
      <xdr:col>19</xdr:col>
      <xdr:colOff>184150</xdr:colOff>
      <xdr:row>83</xdr:row>
      <xdr:rowOff>37465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22225</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52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97790</xdr:rowOff>
    </xdr:from>
    <xdr:to>
      <xdr:col>15</xdr:col>
      <xdr:colOff>82550</xdr:colOff>
      <xdr:row>81</xdr:row>
      <xdr:rowOff>130175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5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88900</xdr:rowOff>
    </xdr:from>
    <xdr:to>
      <xdr:col>15</xdr:col>
      <xdr:colOff>133350</xdr:colOff>
      <xdr:row>83</xdr:row>
      <xdr:rowOff>19050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3810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3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92710</xdr:rowOff>
    </xdr:from>
    <xdr:to>
      <xdr:col>11</xdr:col>
      <xdr:colOff>31750</xdr:colOff>
      <xdr:row>81</xdr:row>
      <xdr:rowOff>97790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0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59690</xdr:rowOff>
    </xdr:from>
    <xdr:to>
      <xdr:col>11</xdr:col>
      <xdr:colOff>82550</xdr:colOff>
      <xdr:row>82</xdr:row>
      <xdr:rowOff>161290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146050</xdr:rowOff>
    </xdr:from>
    <xdr:ext cx="762000"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46355</xdr:rowOff>
    </xdr:from>
    <xdr:to>
      <xdr:col>7</xdr:col>
      <xdr:colOff>31750</xdr:colOff>
      <xdr:row>82</xdr:row>
      <xdr:rowOff>147955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132715</xdr:rowOff>
    </xdr:from>
    <xdr:ext cx="762000" cy="25717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1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69215</xdr:rowOff>
    </xdr:from>
    <xdr:to>
      <xdr:col>23</xdr:col>
      <xdr:colOff>184150</xdr:colOff>
      <xdr:row>81</xdr:row>
      <xdr:rowOff>170815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161925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87630</xdr:rowOff>
    </xdr:from>
    <xdr:to>
      <xdr:col>19</xdr:col>
      <xdr:colOff>184150</xdr:colOff>
      <xdr:row>82</xdr:row>
      <xdr:rowOff>17780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27940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79375</xdr:rowOff>
    </xdr:from>
    <xdr:to>
      <xdr:col>15</xdr:col>
      <xdr:colOff>133350</xdr:colOff>
      <xdr:row>82</xdr:row>
      <xdr:rowOff>9525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19685</xdr:rowOff>
    </xdr:from>
    <xdr:ext cx="762000" cy="25717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5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46990</xdr:rowOff>
    </xdr:from>
    <xdr:to>
      <xdr:col>11</xdr:col>
      <xdr:colOff>82550</xdr:colOff>
      <xdr:row>81</xdr:row>
      <xdr:rowOff>148590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158750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41910</xdr:rowOff>
    </xdr:from>
    <xdr:to>
      <xdr:col>7</xdr:col>
      <xdr:colOff>31750</xdr:colOff>
      <xdr:row>81</xdr:row>
      <xdr:rowOff>143510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153670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 国家公務員の初任給に合わせた主査級以下の職員給のベースアップをおこないましたが、地域手当の未導入、各種手当の見直しなどにより類似団体内や全国平均と比べ低水準にあります。</a:t>
          </a:r>
        </a:p>
        <a:p>
          <a:r>
            <a:rPr kumimoji="1" lang="ja-JP" altLang="en-US" sz="1300">
              <a:latin typeface="ＭＳ Ｐゴシック"/>
              <a:ea typeface="ＭＳ Ｐゴシック"/>
            </a:rPr>
            <a:t> 今後も財政健全化の観点等から、給与の適正化により一層努めてまいります。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63500</xdr:rowOff>
    </xdr:from>
    <xdr:to>
      <xdr:col>81</xdr:col>
      <xdr:colOff>44450</xdr:colOff>
      <xdr:row>90</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950"/>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717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149225</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63500</xdr:rowOff>
    </xdr:from>
    <xdr:to>
      <xdr:col>81</xdr:col>
      <xdr:colOff>133350</xdr:colOff>
      <xdr:row>81</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111125</xdr:rowOff>
    </xdr:from>
    <xdr:to>
      <xdr:col>81</xdr:col>
      <xdr:colOff>44450</xdr:colOff>
      <xdr:row>84</xdr:row>
      <xdr:rowOff>168910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1292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67945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11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95885</xdr:rowOff>
    </xdr:from>
    <xdr:to>
      <xdr:col>81</xdr:col>
      <xdr:colOff>95250</xdr:colOff>
      <xdr:row>86</xdr:row>
      <xdr:rowOff>26035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156210</xdr:rowOff>
    </xdr:from>
    <xdr:to>
      <xdr:col>77</xdr:col>
      <xdr:colOff>44450</xdr:colOff>
      <xdr:row>84</xdr:row>
      <xdr:rowOff>111125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95885</xdr:rowOff>
    </xdr:from>
    <xdr:to>
      <xdr:col>77</xdr:col>
      <xdr:colOff>95250</xdr:colOff>
      <xdr:row>86</xdr:row>
      <xdr:rowOff>26035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xdr:rowOff>
    </xdr:from>
    <xdr:ext cx="7366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156210</xdr:rowOff>
    </xdr:from>
    <xdr:to>
      <xdr:col>72</xdr:col>
      <xdr:colOff>203200</xdr:colOff>
      <xdr:row>84</xdr:row>
      <xdr:rowOff>111125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111125</xdr:rowOff>
    </xdr:from>
    <xdr:to>
      <xdr:col>68</xdr:col>
      <xdr:colOff>152400</xdr:colOff>
      <xdr:row>85</xdr:row>
      <xdr:rowOff>20320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129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26670</xdr:rowOff>
    </xdr:from>
    <xdr:to>
      <xdr:col>68</xdr:col>
      <xdr:colOff>203200</xdr:colOff>
      <xdr:row>85</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113030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113030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118110</xdr:rowOff>
    </xdr:from>
    <xdr:to>
      <xdr:col>81</xdr:col>
      <xdr:colOff>95250</xdr:colOff>
      <xdr:row>85</xdr:row>
      <xdr:rowOff>48260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134620</xdr:rowOff>
    </xdr:from>
    <xdr:ext cx="762000" cy="25717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60325</xdr:rowOff>
    </xdr:from>
    <xdr:to>
      <xdr:col>77</xdr:col>
      <xdr:colOff>95250</xdr:colOff>
      <xdr:row>84</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635</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3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105410</xdr:rowOff>
    </xdr:from>
    <xdr:to>
      <xdr:col>73</xdr:col>
      <xdr:colOff>44450</xdr:colOff>
      <xdr:row>84</xdr:row>
      <xdr:rowOff>35560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45720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0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60325</xdr:rowOff>
    </xdr:from>
    <xdr:to>
      <xdr:col>68</xdr:col>
      <xdr:colOff>203200</xdr:colOff>
      <xdr:row>84</xdr:row>
      <xdr:rowOff>161925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140970</xdr:rowOff>
    </xdr:from>
    <xdr:to>
      <xdr:col>64</xdr:col>
      <xdr:colOff>152400</xdr:colOff>
      <xdr:row>85</xdr:row>
      <xdr:rowOff>71120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81280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1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 対前年度比では、人口が6,748人から6,660人へ88人減少したが、職員数は70人から増減しなかったため、増加した。</a:t>
          </a:r>
        </a:p>
        <a:p>
          <a:r>
            <a:rPr kumimoji="1" lang="ja-JP" altLang="en-US" sz="1300">
              <a:latin typeface="ＭＳ Ｐゴシック"/>
              <a:ea typeface="ＭＳ Ｐゴシック"/>
            </a:rPr>
            <a:t> 類似団体内平均と比較し低水準となっておりますが、全国や埼玉県平均との比較では高水準となっております。</a:t>
          </a:r>
        </a:p>
        <a:p>
          <a:r>
            <a:rPr kumimoji="1" lang="ja-JP" altLang="en-US" sz="1300">
              <a:latin typeface="ＭＳ Ｐゴシック"/>
              <a:ea typeface="ＭＳ Ｐゴシック"/>
            </a:rPr>
            <a:t> 定員適正化計画（令和3～7年度）に基づき、定員管理の適正化に引き続き努めてまいります。</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143510</xdr:rowOff>
    </xdr:from>
    <xdr:to>
      <xdr:col>81</xdr:col>
      <xdr:colOff>44450</xdr:colOff>
      <xdr:row>67</xdr:row>
      <xdr:rowOff>63500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590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34925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63500</xdr:rowOff>
    </xdr:from>
    <xdr:to>
      <xdr:col>81</xdr:col>
      <xdr:colOff>133350</xdr:colOff>
      <xdr:row>67</xdr:row>
      <xdr:rowOff>63500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58420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143510</xdr:rowOff>
    </xdr:from>
    <xdr:to>
      <xdr:col>81</xdr:col>
      <xdr:colOff>133350</xdr:colOff>
      <xdr:row>59</xdr:row>
      <xdr:rowOff>143510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135890</xdr:rowOff>
    </xdr:from>
    <xdr:to>
      <xdr:col>81</xdr:col>
      <xdr:colOff>44450</xdr:colOff>
      <xdr:row>60</xdr:row>
      <xdr:rowOff>146685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2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165100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3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21590</xdr:rowOff>
    </xdr:from>
    <xdr:to>
      <xdr:col>81</xdr:col>
      <xdr:colOff>95250</xdr:colOff>
      <xdr:row>62</xdr:row>
      <xdr:rowOff>123190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119380</xdr:rowOff>
    </xdr:from>
    <xdr:to>
      <xdr:col>77</xdr:col>
      <xdr:colOff>44450</xdr:colOff>
      <xdr:row>60</xdr:row>
      <xdr:rowOff>135890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18415</xdr:rowOff>
    </xdr:from>
    <xdr:to>
      <xdr:col>77</xdr:col>
      <xdr:colOff>95250</xdr:colOff>
      <xdr:row>62</xdr:row>
      <xdr:rowOff>120650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104775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34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103505</xdr:rowOff>
    </xdr:from>
    <xdr:to>
      <xdr:col>72</xdr:col>
      <xdr:colOff>203200</xdr:colOff>
      <xdr:row>60</xdr:row>
      <xdr:rowOff>119380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14605</xdr:rowOff>
    </xdr:from>
    <xdr:to>
      <xdr:col>73</xdr:col>
      <xdr:colOff>44450</xdr:colOff>
      <xdr:row>62</xdr:row>
      <xdr:rowOff>116205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100965</xdr:rowOff>
    </xdr:from>
    <xdr:ext cx="762000" cy="2571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103505</xdr:rowOff>
    </xdr:from>
    <xdr:to>
      <xdr:col>68</xdr:col>
      <xdr:colOff>152400</xdr:colOff>
      <xdr:row>60</xdr:row>
      <xdr:rowOff>134620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90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17780</xdr:rowOff>
    </xdr:from>
    <xdr:to>
      <xdr:col>68</xdr:col>
      <xdr:colOff>203200</xdr:colOff>
      <xdr:row>62</xdr:row>
      <xdr:rowOff>118745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103505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14605</xdr:rowOff>
    </xdr:from>
    <xdr:to>
      <xdr:col>64</xdr:col>
      <xdr:colOff>152400</xdr:colOff>
      <xdr:row>62</xdr:row>
      <xdr:rowOff>116205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100965</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95885</xdr:rowOff>
    </xdr:from>
    <xdr:to>
      <xdr:col>81</xdr:col>
      <xdr:colOff>95250</xdr:colOff>
      <xdr:row>61</xdr:row>
      <xdr:rowOff>26035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112395</xdr:rowOff>
    </xdr:from>
    <xdr:ext cx="762000" cy="25717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7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85090</xdr:rowOff>
    </xdr:from>
    <xdr:to>
      <xdr:col>77</xdr:col>
      <xdr:colOff>95250</xdr:colOff>
      <xdr:row>61</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68580</xdr:rowOff>
    </xdr:from>
    <xdr:to>
      <xdr:col>73</xdr:col>
      <xdr:colOff>44450</xdr:colOff>
      <xdr:row>60</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8890</xdr:rowOff>
    </xdr:from>
    <xdr:ext cx="7620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52705</xdr:rowOff>
    </xdr:from>
    <xdr:to>
      <xdr:col>68</xdr:col>
      <xdr:colOff>203200</xdr:colOff>
      <xdr:row>60</xdr:row>
      <xdr:rowOff>154940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164465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83820</xdr:rowOff>
    </xdr:from>
    <xdr:to>
      <xdr:col>64</xdr:col>
      <xdr:colOff>152400</xdr:colOff>
      <xdr:row>61</xdr:row>
      <xdr:rowOff>13970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24130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 元利償還金の減少や一部事務組合等の起こした地方債の償還に充てたと認められる補助金負担金の減少により、若干改善しました。</a:t>
          </a:r>
        </a:p>
        <a:p>
          <a:r>
            <a:rPr kumimoji="1" lang="ja-JP" altLang="en-US" sz="1300">
              <a:latin typeface="ＭＳ Ｐゴシック"/>
              <a:ea typeface="ＭＳ Ｐゴシック"/>
            </a:rPr>
            <a:t> しかし、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など、比率の改善に努めていきます。</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1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21590</xdr:rowOff>
    </xdr:from>
    <xdr:to>
      <xdr:col>81</xdr:col>
      <xdr:colOff>44450</xdr:colOff>
      <xdr:row>45</xdr:row>
      <xdr:rowOff>3175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93790"/>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146685</xdr:rowOff>
    </xdr:from>
    <xdr:ext cx="762000" cy="25717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90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3175</xdr:rowOff>
    </xdr:from>
    <xdr:to>
      <xdr:col>81</xdr:col>
      <xdr:colOff>133350</xdr:colOff>
      <xdr:row>45</xdr:row>
      <xdr:rowOff>3175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1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107950</xdr:rowOff>
    </xdr:from>
    <xdr:ext cx="762000" cy="25908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21590</xdr:rowOff>
    </xdr:from>
    <xdr:to>
      <xdr:col>81</xdr:col>
      <xdr:colOff>133350</xdr:colOff>
      <xdr:row>36</xdr:row>
      <xdr:rowOff>21590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160655</xdr:rowOff>
    </xdr:from>
    <xdr:to>
      <xdr:col>81</xdr:col>
      <xdr:colOff>44450</xdr:colOff>
      <xdr:row>43</xdr:row>
      <xdr:rowOff>56515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6155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56515</xdr:rowOff>
    </xdr:from>
    <xdr:to>
      <xdr:col>77</xdr:col>
      <xdr:colOff>44450</xdr:colOff>
      <xdr:row>43</xdr:row>
      <xdr:rowOff>114300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288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153670</xdr:rowOff>
    </xdr:from>
    <xdr:to>
      <xdr:col>77</xdr:col>
      <xdr:colOff>95250</xdr:colOff>
      <xdr:row>41</xdr:row>
      <xdr:rowOff>83820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93980</xdr:rowOff>
    </xdr:from>
    <xdr:ext cx="7366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8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114300</xdr:rowOff>
    </xdr:from>
    <xdr:to>
      <xdr:col>72</xdr:col>
      <xdr:colOff>203200</xdr:colOff>
      <xdr:row>43</xdr:row>
      <xdr:rowOff>133985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86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30480</xdr:rowOff>
    </xdr:from>
    <xdr:to>
      <xdr:col>73</xdr:col>
      <xdr:colOff>44450</xdr:colOff>
      <xdr:row>41</xdr:row>
      <xdr:rowOff>132080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142240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104775</xdr:rowOff>
    </xdr:from>
    <xdr:to>
      <xdr:col>68</xdr:col>
      <xdr:colOff>152400</xdr:colOff>
      <xdr:row>43</xdr:row>
      <xdr:rowOff>133985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77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142240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10795</xdr:rowOff>
    </xdr:from>
    <xdr:to>
      <xdr:col>64</xdr:col>
      <xdr:colOff>152400</xdr:colOff>
      <xdr:row>41</xdr:row>
      <xdr:rowOff>112395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122555</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09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109855</xdr:rowOff>
    </xdr:from>
    <xdr:to>
      <xdr:col>81</xdr:col>
      <xdr:colOff>95250</xdr:colOff>
      <xdr:row>43</xdr:row>
      <xdr:rowOff>40640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81915</xdr:rowOff>
    </xdr:from>
    <xdr:ext cx="762000" cy="25908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8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6350</xdr:rowOff>
    </xdr:from>
    <xdr:to>
      <xdr:col>77</xdr:col>
      <xdr:colOff>95250</xdr:colOff>
      <xdr:row>43</xdr:row>
      <xdr:rowOff>107315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92075</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6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63500</xdr:rowOff>
    </xdr:from>
    <xdr:to>
      <xdr:col>73</xdr:col>
      <xdr:colOff>44450</xdr:colOff>
      <xdr:row>43</xdr:row>
      <xdr:rowOff>165100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149860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83185</xdr:rowOff>
    </xdr:from>
    <xdr:to>
      <xdr:col>68</xdr:col>
      <xdr:colOff>203200</xdr:colOff>
      <xdr:row>44</xdr:row>
      <xdr:rowOff>13335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169545</xdr:rowOff>
    </xdr:from>
    <xdr:ext cx="762000" cy="2571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41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53975</xdr:rowOff>
    </xdr:from>
    <xdr:to>
      <xdr:col>64</xdr:col>
      <xdr:colOff>152400</xdr:colOff>
      <xdr:row>43</xdr:row>
      <xdr:rowOff>155575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140335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充当可能財源が将来負担額を上回ったため、比率は算定されませんでした。町及び一部事務組合等の地方債償還元金が減少したことや、充当可能基金が大幅に増加したことで、充当可能財源が将来負担額を上回ったことから将来負担比率は負数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今後も、新規に発行する町債は、元金償還額を上回らない設定とし、町債を発行する際には、交付税措置のある事業債を活用するなど、比率の改善に努めていきます。</a:t>
          </a:r>
        </a:p>
      </xdr:txBody>
    </xdr:sp>
    <xdr:clientData/>
  </xdr:twoCellAnchor>
  <xdr:oneCellAnchor>
    <xdr:from>
      <xdr:col>61</xdr:col>
      <xdr:colOff>6350</xdr:colOff>
      <xdr:row>10</xdr:row>
      <xdr:rowOff>63500</xdr:rowOff>
    </xdr:from>
    <xdr:ext cx="298450" cy="22352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63500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4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34925</xdr:rowOff>
    </xdr:from>
    <xdr:ext cx="762000"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0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63500</xdr:rowOff>
    </xdr:from>
    <xdr:to>
      <xdr:col>81</xdr:col>
      <xdr:colOff>133350</xdr:colOff>
      <xdr:row>22</xdr:row>
      <xdr:rowOff>63500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3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17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158115</xdr:rowOff>
    </xdr:from>
    <xdr:to>
      <xdr:col>77</xdr:col>
      <xdr:colOff>44450</xdr:colOff>
      <xdr:row>18</xdr:row>
      <xdr:rowOff>122555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0131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17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122555</xdr:rowOff>
    </xdr:from>
    <xdr:to>
      <xdr:col>72</xdr:col>
      <xdr:colOff>203200</xdr:colOff>
      <xdr:row>20</xdr:row>
      <xdr:rowOff>43815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0865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17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43815</xdr:rowOff>
    </xdr:from>
    <xdr:to>
      <xdr:col>68</xdr:col>
      <xdr:colOff>152400</xdr:colOff>
      <xdr:row>21</xdr:row>
      <xdr:rowOff>100330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47281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136525</xdr:rowOff>
    </xdr:from>
    <xdr:to>
      <xdr:col>73</xdr:col>
      <xdr:colOff>44450</xdr:colOff>
      <xdr:row>14</xdr:row>
      <xdr:rowOff>66675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76835</xdr:rowOff>
    </xdr:from>
    <xdr:ext cx="762000" cy="25717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34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132080</xdr:rowOff>
    </xdr:from>
    <xdr:to>
      <xdr:col>68</xdr:col>
      <xdr:colOff>203200</xdr:colOff>
      <xdr:row>14</xdr:row>
      <xdr:rowOff>61595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71755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21590</xdr:rowOff>
    </xdr:from>
    <xdr:to>
      <xdr:col>64</xdr:col>
      <xdr:colOff>152400</xdr:colOff>
      <xdr:row>14</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133350</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76</xdr:col>
      <xdr:colOff>203200</xdr:colOff>
      <xdr:row>16</xdr:row>
      <xdr:rowOff>107315</xdr:rowOff>
    </xdr:from>
    <xdr:to>
      <xdr:col>77</xdr:col>
      <xdr:colOff>95250</xdr:colOff>
      <xdr:row>17</xdr:row>
      <xdr:rowOff>37465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22225</xdr:rowOff>
    </xdr:from>
    <xdr:ext cx="73660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36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71755</xdr:rowOff>
    </xdr:from>
    <xdr:to>
      <xdr:col>73</xdr:col>
      <xdr:colOff>44450</xdr:colOff>
      <xdr:row>19</xdr:row>
      <xdr:rowOff>1905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158115</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44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164465</xdr:rowOff>
    </xdr:from>
    <xdr:to>
      <xdr:col>68</xdr:col>
      <xdr:colOff>203200</xdr:colOff>
      <xdr:row>20</xdr:row>
      <xdr:rowOff>94615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79375</xdr:rowOff>
    </xdr:from>
    <xdr:ext cx="7620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0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49530</xdr:rowOff>
    </xdr:from>
    <xdr:to>
      <xdr:col>64</xdr:col>
      <xdr:colOff>152400</xdr:colOff>
      <xdr:row>21</xdr:row>
      <xdr:rowOff>151130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135890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人事院勧告に伴う一般職期末手当の減や退職者数の減少による退職手当組合負担金の減等があり、人件費充当経常一般財源額は減少しましたが、分母となる経常一般財源の減少が大幅であったため、増加しました。</a:t>
          </a:r>
        </a:p>
        <a:p>
          <a:r>
            <a:rPr kumimoji="1" lang="ja-JP" altLang="en-US" sz="1300">
              <a:latin typeface="ＭＳ Ｐゴシック"/>
              <a:ea typeface="ＭＳ Ｐゴシック"/>
            </a:rPr>
            <a:t> 類似団体内や全国、埼玉県平均と比較しても低水準となっていますが、今後も、時間外手当の抑制や定員適正化計画に基づく職員数の管理等により、人件費の抑制に努めてまいります。</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102870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717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119380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123190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161290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469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8890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78740</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 公共施設等の光熱水費の増や道路台帳作成事業の増により、物件費充当経常一般財源額が増加したことに加えて、分母となる経常一般財源が減少したため、低下した。</a:t>
          </a:r>
        </a:p>
        <a:p>
          <a:r>
            <a:rPr kumimoji="1" lang="ja-JP" altLang="en-US" sz="1300">
              <a:latin typeface="ＭＳ Ｐゴシック"/>
              <a:ea typeface="ＭＳ Ｐゴシック"/>
            </a:rPr>
            <a:t> また、類似団体内や全国、埼玉県平均と比較しても低水準となっています。</a:t>
          </a:r>
        </a:p>
        <a:p>
          <a:r>
            <a:rPr kumimoji="1" lang="ja-JP" altLang="en-US" sz="1300">
              <a:latin typeface="ＭＳ Ｐゴシック"/>
              <a:ea typeface="ＭＳ Ｐゴシック"/>
            </a:rPr>
            <a:t> 今後も事業見直しによる費用削減を図り、行財政改革の取組を通じて、財政健全化に取り組んでいきます。</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09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15240</xdr:rowOff>
    </xdr:from>
    <xdr:to>
      <xdr:col>82</xdr:col>
      <xdr:colOff>107950</xdr:colOff>
      <xdr:row>21</xdr:row>
      <xdr:rowOff>170180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142240</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170180</xdr:rowOff>
    </xdr:from>
    <xdr:to>
      <xdr:col>82</xdr:col>
      <xdr:colOff>196850</xdr:colOff>
      <xdr:row>21</xdr:row>
      <xdr:rowOff>170180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101600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15240</xdr:rowOff>
    </xdr:from>
    <xdr:to>
      <xdr:col>82</xdr:col>
      <xdr:colOff>196850</xdr:colOff>
      <xdr:row>15</xdr:row>
      <xdr:rowOff>15240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83820</xdr:rowOff>
    </xdr:from>
    <xdr:to>
      <xdr:col>82</xdr:col>
      <xdr:colOff>107950</xdr:colOff>
      <xdr:row>15</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555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112395</xdr:rowOff>
    </xdr:from>
    <xdr:ext cx="762000" cy="25717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83820</xdr:rowOff>
    </xdr:from>
    <xdr:to>
      <xdr:col>78</xdr:col>
      <xdr:colOff>69850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555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85090</xdr:rowOff>
    </xdr:from>
    <xdr:to>
      <xdr:col>78</xdr:col>
      <xdr:colOff>120650</xdr:colOff>
      <xdr:row>17</xdr:row>
      <xdr:rowOff>15240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161290</xdr:rowOff>
    </xdr:from>
    <xdr:to>
      <xdr:col>73</xdr:col>
      <xdr:colOff>180975</xdr:colOff>
      <xdr:row>15</xdr:row>
      <xdr:rowOff>170180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3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36830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170180</xdr:rowOff>
    </xdr:from>
    <xdr:to>
      <xdr:col>69</xdr:col>
      <xdr:colOff>92075</xdr:colOff>
      <xdr:row>15</xdr:row>
      <xdr:rowOff>170180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6009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82550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144780</xdr:rowOff>
    </xdr:from>
    <xdr:ext cx="762000" cy="25717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5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33020</xdr:rowOff>
    </xdr:from>
    <xdr:to>
      <xdr:col>78</xdr:col>
      <xdr:colOff>120650</xdr:colOff>
      <xdr:row>15</xdr:row>
      <xdr:rowOff>134620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144780</xdr:rowOff>
    </xdr:from>
    <xdr:ext cx="736600" cy="25717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736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50800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119380</xdr:rowOff>
    </xdr:from>
    <xdr:to>
      <xdr:col>69</xdr:col>
      <xdr:colOff>142875</xdr:colOff>
      <xdr:row>16</xdr:row>
      <xdr:rowOff>49530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59690</xdr:rowOff>
    </xdr:from>
    <xdr:ext cx="76009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9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119380</xdr:rowOff>
    </xdr:from>
    <xdr:to>
      <xdr:col>65</xdr:col>
      <xdr:colOff>53975</xdr:colOff>
      <xdr:row>16</xdr:row>
      <xdr:rowOff>49530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59690</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 対前年度比では、過疎対策事業債をこども医療費支給事業の医療扶助費に充当したこと等により、扶助費充当経常一般財源額が減少したため、低下しました。</a:t>
          </a:r>
        </a:p>
        <a:p>
          <a:r>
            <a:rPr kumimoji="1" lang="ja-JP" altLang="en-US" sz="1300">
              <a:latin typeface="ＭＳ Ｐゴシック"/>
              <a:ea typeface="ＭＳ Ｐゴシック"/>
            </a:rPr>
            <a:t> 類似団体内平均と比較し同水準ではありますが、全国や埼玉県平均と比較し高水準となっております。</a:t>
          </a:r>
        </a:p>
        <a:p>
          <a:r>
            <a:rPr kumimoji="1" lang="ja-JP" altLang="en-US" sz="1300">
              <a:latin typeface="ＭＳ Ｐゴシック"/>
              <a:ea typeface="ＭＳ Ｐゴシック"/>
            </a:rPr>
            <a:t> 介護予防事業の実施などにより、高齢者に係る扶助費の抑制を図る等、財政を圧迫しないように努めてまいります。</a:t>
          </a:r>
        </a:p>
      </xdr:txBody>
    </xdr:sp>
    <xdr:clientData/>
  </xdr:twoCellAnchor>
  <xdr:oneCellAnchor>
    <xdr:from>
      <xdr:col>3</xdr:col>
      <xdr:colOff>123825</xdr:colOff>
      <xdr:row>49</xdr:row>
      <xdr:rowOff>107950</xdr:rowOff>
    </xdr:from>
    <xdr:ext cx="296545"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948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2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469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127000</xdr:rowOff>
    </xdr:from>
    <xdr:to>
      <xdr:col>11</xdr:col>
      <xdr:colOff>9525</xdr:colOff>
      <xdr:row>57</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99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6009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6009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86360</xdr:rowOff>
    </xdr:from>
    <xdr:ext cx="762000" cy="25717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1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469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162560</xdr:rowOff>
    </xdr:from>
    <xdr:ext cx="76009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29210</xdr:rowOff>
    </xdr:from>
    <xdr:ext cx="760095" cy="25717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733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 対前年度比では、分母となる経常一般財源が減少したことに加え、維持補修費や操出金等のその他充当一般財源額が大幅に増加したため、増加した。</a:t>
          </a:r>
        </a:p>
        <a:p>
          <a:r>
            <a:rPr kumimoji="1" lang="ja-JP" altLang="en-US" sz="1200">
              <a:latin typeface="ＭＳ Ｐゴシック"/>
              <a:ea typeface="ＭＳ Ｐゴシック"/>
            </a:rPr>
            <a:t> 国民健康保険特別会計、介護保険特別会計、後期高齢者医療特別会計に対する繰出金は増加傾向にございますが、国民健康保特別会計への赤字補てん的な操出しはおこなっておりません。</a:t>
          </a:r>
        </a:p>
        <a:p>
          <a:r>
            <a:rPr kumimoji="1" lang="ja-JP" altLang="en-US" sz="1200">
              <a:latin typeface="ＭＳ Ｐゴシック"/>
              <a:ea typeface="ＭＳ Ｐゴシック"/>
            </a:rPr>
            <a:t> 繰出金については、介護予防の推進、医療費等の適正化を図ることにより、普通会計の負担額の軽減に努めてまいります。</a:t>
          </a:r>
        </a:p>
      </xdr:txBody>
    </xdr:sp>
    <xdr:clientData/>
  </xdr:twoCellAnchor>
  <xdr:oneCellAnchor>
    <xdr:from>
      <xdr:col>62</xdr:col>
      <xdr:colOff>6350</xdr:colOff>
      <xdr:row>49</xdr:row>
      <xdr:rowOff>107950</xdr:rowOff>
    </xdr:from>
    <xdr:ext cx="296545"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717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49530</xdr:rowOff>
    </xdr:from>
    <xdr:ext cx="762000" cy="25908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151130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55880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31750</xdr:rowOff>
    </xdr:from>
    <xdr:to>
      <xdr:col>73</xdr:col>
      <xdr:colOff>180975</xdr:colOff>
      <xdr:row>55</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1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46990</xdr:rowOff>
    </xdr:from>
    <xdr:to>
      <xdr:col>69</xdr:col>
      <xdr:colOff>92075</xdr:colOff>
      <xdr:row>55</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7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21590</xdr:rowOff>
    </xdr:from>
    <xdr:ext cx="76009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115570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92710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107950</xdr:rowOff>
    </xdr:from>
    <xdr:ext cx="760095"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94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138430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 対前年度比では、一部事務組合への負担金の増加があったものの、過疎対策事業債を充当したこと等により、補助費充当一般財源額が減少したが、分母となる経常一般財源も減少したため、増加した。</a:t>
          </a:r>
        </a:p>
        <a:p>
          <a:r>
            <a:rPr kumimoji="1" lang="ja-JP" altLang="en-US" sz="1300">
              <a:latin typeface="ＭＳ Ｐゴシック"/>
              <a:ea typeface="ＭＳ Ｐゴシック"/>
            </a:rPr>
            <a:t> 法適事業である上下水道事業に対する負担金等が多額であるため、類似団体内や全国、埼玉県平均と比較し、高水準となっています。</a:t>
          </a:r>
        </a:p>
      </xdr:txBody>
    </xdr:sp>
    <xdr:clientData/>
  </xdr:twoCellAnchor>
  <xdr:oneCellAnchor>
    <xdr:from>
      <xdr:col>62</xdr:col>
      <xdr:colOff>6350</xdr:colOff>
      <xdr:row>29</xdr:row>
      <xdr:rowOff>107950</xdr:rowOff>
    </xdr:from>
    <xdr:ext cx="296545"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99060</xdr:rowOff>
    </xdr:from>
    <xdr:ext cx="762000" cy="25717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71755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196850</xdr:colOff>
      <xdr:row>33</xdr:row>
      <xdr:rowOff>156845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140970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21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717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3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60960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421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660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60960</xdr:rowOff>
    </xdr:from>
    <xdr:to>
      <xdr:col>73</xdr:col>
      <xdr:colOff>180975</xdr:colOff>
      <xdr:row>39</xdr:row>
      <xdr:rowOff>88265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47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50800</xdr:rowOff>
    </xdr:from>
    <xdr:to>
      <xdr:col>74</xdr:col>
      <xdr:colOff>31750</xdr:colOff>
      <xdr:row>37</xdr:row>
      <xdr:rowOff>152400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88265</xdr:rowOff>
    </xdr:from>
    <xdr:to>
      <xdr:col>69</xdr:col>
      <xdr:colOff>92075</xdr:colOff>
      <xdr:row>39</xdr:row>
      <xdr:rowOff>97790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37465</xdr:rowOff>
    </xdr:from>
    <xdr:to>
      <xdr:col>69</xdr:col>
      <xdr:colOff>142875</xdr:colOff>
      <xdr:row>37</xdr:row>
      <xdr:rowOff>139065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149225</xdr:rowOff>
    </xdr:from>
    <xdr:ext cx="76009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121920</xdr:rowOff>
    </xdr:from>
    <xdr:ext cx="762000" cy="25717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90170</xdr:rowOff>
    </xdr:from>
    <xdr:to>
      <xdr:col>82</xdr:col>
      <xdr:colOff>158750</xdr:colOff>
      <xdr:row>39</xdr:row>
      <xdr:rowOff>20320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62230</xdr:rowOff>
    </xdr:from>
    <xdr:ext cx="762000" cy="25908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162560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10160</xdr:rowOff>
    </xdr:from>
    <xdr:to>
      <xdr:col>74</xdr:col>
      <xdr:colOff>31750</xdr:colOff>
      <xdr:row>39</xdr:row>
      <xdr:rowOff>111760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96520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37465</xdr:rowOff>
    </xdr:from>
    <xdr:to>
      <xdr:col>69</xdr:col>
      <xdr:colOff>142875</xdr:colOff>
      <xdr:row>39</xdr:row>
      <xdr:rowOff>139065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123825</xdr:rowOff>
    </xdr:from>
    <xdr:ext cx="760095" cy="25717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103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46355</xdr:rowOff>
    </xdr:from>
    <xdr:to>
      <xdr:col>65</xdr:col>
      <xdr:colOff>53975</xdr:colOff>
      <xdr:row>39</xdr:row>
      <xdr:rowOff>147955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132715</xdr:rowOff>
    </xdr:from>
    <xdr:ext cx="762000"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19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 対前年度比では、元金返済が減少したことにより、公債費充当一般財源は減少しましたが、分母となる経常一般財源の減少が公債費充当一般財源の減少を上回ったため、微増しました。</a:t>
          </a:r>
        </a:p>
        <a:p>
          <a:r>
            <a:rPr kumimoji="1" lang="ja-JP" altLang="en-US" sz="1200">
              <a:latin typeface="ＭＳ Ｐゴシック"/>
              <a:ea typeface="ＭＳ Ｐゴシック"/>
            </a:rPr>
            <a:t> また、類似団体内や全国、埼玉県平均と比較しても低水準となっています。</a:t>
          </a:r>
        </a:p>
        <a:p>
          <a:r>
            <a:rPr kumimoji="1" lang="ja-JP" altLang="en-US" sz="1200">
              <a:latin typeface="ＭＳ Ｐゴシック"/>
              <a:ea typeface="ＭＳ Ｐゴシック"/>
            </a:rPr>
            <a:t> 元利償還金については徐々に減少していく見込みで、今後も、新規に発行する町債については元金償還額を上回らないように設定する等、行財政改革を引き続き進め、公債費負担の適正化に努めてまいります。</a:t>
          </a:r>
        </a:p>
      </xdr:txBody>
    </xdr:sp>
    <xdr:clientData/>
  </xdr:twoCellAnchor>
  <xdr:oneCellAnchor>
    <xdr:from>
      <xdr:col>3</xdr:col>
      <xdr:colOff>123825</xdr:colOff>
      <xdr:row>69</xdr:row>
      <xdr:rowOff>107950</xdr:rowOff>
    </xdr:from>
    <xdr:ext cx="296545"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717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5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25400</xdr:rowOff>
    </xdr:from>
    <xdr:ext cx="762000" cy="259080"/>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85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34695" cy="25717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1270</xdr:rowOff>
    </xdr:from>
    <xdr:to>
      <xdr:col>15</xdr:col>
      <xdr:colOff>98425</xdr:colOff>
      <xdr:row>76</xdr:row>
      <xdr:rowOff>46990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31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120650</xdr:rowOff>
    </xdr:from>
    <xdr:ext cx="762000" cy="25717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46990</xdr:rowOff>
    </xdr:from>
    <xdr:to>
      <xdr:col>11</xdr:col>
      <xdr:colOff>9525</xdr:colOff>
      <xdr:row>76</xdr:row>
      <xdr:rowOff>54610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132080</xdr:rowOff>
    </xdr:from>
    <xdr:ext cx="760095" cy="25717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154940</xdr:rowOff>
    </xdr:from>
    <xdr:ext cx="760095" cy="25717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80010</xdr:rowOff>
    </xdr:from>
    <xdr:to>
      <xdr:col>24</xdr:col>
      <xdr:colOff>76200</xdr:colOff>
      <xdr:row>76</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96520</xdr:rowOff>
    </xdr:from>
    <xdr:ext cx="762000" cy="259080"/>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xdr:rowOff>
    </xdr:from>
    <xdr:ext cx="7346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38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62230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167640</xdr:rowOff>
    </xdr:from>
    <xdr:to>
      <xdr:col>11</xdr:col>
      <xdr:colOff>60325</xdr:colOff>
      <xdr:row>76</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107950</xdr:rowOff>
    </xdr:from>
    <xdr:ext cx="76009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5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3810</xdr:rowOff>
    </xdr:from>
    <xdr:to>
      <xdr:col>6</xdr:col>
      <xdr:colOff>171450</xdr:colOff>
      <xdr:row>76</xdr:row>
      <xdr:rowOff>105410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115570</xdr:rowOff>
    </xdr:from>
    <xdr:ext cx="76009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02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 類似団体内や全国、埼玉県平均と比較し、低水準となっております。</a:t>
          </a:r>
        </a:p>
        <a:p>
          <a:r>
            <a:rPr kumimoji="1" lang="ja-JP" altLang="en-US" sz="1300">
              <a:latin typeface="ＭＳ Ｐゴシック"/>
              <a:ea typeface="ＭＳ Ｐゴシック"/>
            </a:rPr>
            <a:t> 人件費や物件費等について、今後も引き続き行財政改革を進め、経費の削減に努めてまいります。</a:t>
          </a:r>
        </a:p>
      </xdr:txBody>
    </xdr:sp>
    <xdr:clientData/>
  </xdr:twoCellAnchor>
  <xdr:oneCellAnchor>
    <xdr:from>
      <xdr:col>62</xdr:col>
      <xdr:colOff>6350</xdr:colOff>
      <xdr:row>69</xdr:row>
      <xdr:rowOff>107950</xdr:rowOff>
    </xdr:from>
    <xdr:ext cx="29654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148590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22860</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16510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81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10160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77</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819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36600" cy="25717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92710</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43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717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78</xdr:row>
      <xdr:rowOff>157480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54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124460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111760</xdr:rowOff>
    </xdr:from>
    <xdr:ext cx="762000" cy="25717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137160</xdr:rowOff>
    </xdr:from>
    <xdr:to>
      <xdr:col>82</xdr:col>
      <xdr:colOff>158750</xdr:colOff>
      <xdr:row>76</xdr:row>
      <xdr:rowOff>67310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153670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72390</xdr:rowOff>
    </xdr:from>
    <xdr:to>
      <xdr:col>78</xdr:col>
      <xdr:colOff>120650</xdr:colOff>
      <xdr:row>76</xdr:row>
      <xdr:rowOff>2540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12700</xdr:rowOff>
    </xdr:from>
    <xdr:ext cx="7366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41910</xdr:rowOff>
    </xdr:from>
    <xdr:to>
      <xdr:col>74</xdr:col>
      <xdr:colOff>31750</xdr:colOff>
      <xdr:row>77</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153670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142240</xdr:rowOff>
    </xdr:from>
    <xdr:ext cx="76009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72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21590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6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64135</xdr:rowOff>
    </xdr:from>
    <xdr:to>
      <xdr:col>29</xdr:col>
      <xdr:colOff>127000</xdr:colOff>
      <xdr:row>18</xdr:row>
      <xdr:rowOff>147955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97710"/>
          <a:ext cx="0" cy="1283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120650</xdr:rowOff>
    </xdr:from>
    <xdr:ext cx="760095"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43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147955</xdr:rowOff>
    </xdr:from>
    <xdr:to>
      <xdr:col>30</xdr:col>
      <xdr:colOff>25400</xdr:colOff>
      <xdr:row>18</xdr:row>
      <xdr:rowOff>147955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281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150495</xdr:rowOff>
    </xdr:from>
    <xdr:ext cx="76009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64135</xdr:rowOff>
    </xdr:from>
    <xdr:to>
      <xdr:col>30</xdr:col>
      <xdr:colOff>25400</xdr:colOff>
      <xdr:row>11</xdr:row>
      <xdr:rowOff>64135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97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78105</xdr:rowOff>
    </xdr:from>
    <xdr:to>
      <xdr:col>29</xdr:col>
      <xdr:colOff>127000</xdr:colOff>
      <xdr:row>17</xdr:row>
      <xdr:rowOff>88900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04038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87630</xdr:rowOff>
    </xdr:from>
    <xdr:ext cx="760095"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71120</xdr:rowOff>
    </xdr:from>
    <xdr:to>
      <xdr:col>29</xdr:col>
      <xdr:colOff>177800</xdr:colOff>
      <xdr:row>16</xdr:row>
      <xdr:rowOff>1270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88900</xdr:rowOff>
    </xdr:from>
    <xdr:to>
      <xdr:col>26</xdr:col>
      <xdr:colOff>50800</xdr:colOff>
      <xdr:row>17</xdr:row>
      <xdr:rowOff>93980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05117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88900</xdr:rowOff>
    </xdr:from>
    <xdr:to>
      <xdr:col>26</xdr:col>
      <xdr:colOff>101600</xdr:colOff>
      <xdr:row>16</xdr:row>
      <xdr:rowOff>19050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29210</xdr:rowOff>
    </xdr:from>
    <xdr:ext cx="736600" cy="2571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1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93980</xdr:rowOff>
    </xdr:from>
    <xdr:to>
      <xdr:col>22</xdr:col>
      <xdr:colOff>114300</xdr:colOff>
      <xdr:row>17</xdr:row>
      <xdr:rowOff>102235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0562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127000</xdr:rowOff>
    </xdr:from>
    <xdr:to>
      <xdr:col>22</xdr:col>
      <xdr:colOff>165100</xdr:colOff>
      <xdr:row>16</xdr:row>
      <xdr:rowOff>57150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67310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102235</xdr:rowOff>
    </xdr:from>
    <xdr:to>
      <xdr:col>18</xdr:col>
      <xdr:colOff>177800</xdr:colOff>
      <xdr:row>17</xdr:row>
      <xdr:rowOff>109855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0645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121285</xdr:rowOff>
    </xdr:from>
    <xdr:to>
      <xdr:col>19</xdr:col>
      <xdr:colOff>38100</xdr:colOff>
      <xdr:row>16</xdr:row>
      <xdr:rowOff>52070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61595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150495</xdr:rowOff>
    </xdr:from>
    <xdr:to>
      <xdr:col>15</xdr:col>
      <xdr:colOff>101600</xdr:colOff>
      <xdr:row>16</xdr:row>
      <xdr:rowOff>80645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90805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27305</xdr:rowOff>
    </xdr:from>
    <xdr:to>
      <xdr:col>29</xdr:col>
      <xdr:colOff>177800</xdr:colOff>
      <xdr:row>17</xdr:row>
      <xdr:rowOff>128905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98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170815</xdr:rowOff>
    </xdr:from>
    <xdr:ext cx="76009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164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117,638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38100</xdr:rowOff>
    </xdr:from>
    <xdr:to>
      <xdr:col>26</xdr:col>
      <xdr:colOff>101600</xdr:colOff>
      <xdr:row>17</xdr:row>
      <xdr:rowOff>139700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124460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6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116,285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43180</xdr:rowOff>
    </xdr:from>
    <xdr:to>
      <xdr:col>22</xdr:col>
      <xdr:colOff>165100</xdr:colOff>
      <xdr:row>17</xdr:row>
      <xdr:rowOff>144780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129540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52070</xdr:rowOff>
    </xdr:from>
    <xdr:to>
      <xdr:col>19</xdr:col>
      <xdr:colOff>38100</xdr:colOff>
      <xdr:row>17</xdr:row>
      <xdr:rowOff>153035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137795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59055</xdr:rowOff>
    </xdr:from>
    <xdr:to>
      <xdr:col>15</xdr:col>
      <xdr:colOff>101600</xdr:colOff>
      <xdr:row>17</xdr:row>
      <xdr:rowOff>160655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145415</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7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251460</xdr:rowOff>
    </xdr:from>
    <xdr:to>
      <xdr:col>29</xdr:col>
      <xdr:colOff>127000</xdr:colOff>
      <xdr:row>39</xdr:row>
      <xdr:rowOff>2540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760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146050</xdr:rowOff>
    </xdr:from>
    <xdr:ext cx="760095" cy="25527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65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2540</xdr:rowOff>
    </xdr:from>
    <xdr:to>
      <xdr:col>30</xdr:col>
      <xdr:colOff>25400</xdr:colOff>
      <xdr:row>39</xdr:row>
      <xdr:rowOff>2540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641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167005</xdr:rowOff>
    </xdr:from>
    <xdr:ext cx="760095" cy="25590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1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251460</xdr:rowOff>
    </xdr:from>
    <xdr:to>
      <xdr:col>30</xdr:col>
      <xdr:colOff>25400</xdr:colOff>
      <xdr:row>33</xdr:row>
      <xdr:rowOff>251460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760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48260</xdr:rowOff>
    </xdr:from>
    <xdr:to>
      <xdr:col>29</xdr:col>
      <xdr:colOff>127000</xdr:colOff>
      <xdr:row>36</xdr:row>
      <xdr:rowOff>64135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700151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33020</xdr:rowOff>
    </xdr:from>
    <xdr:ext cx="760095" cy="25527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8627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64135</xdr:rowOff>
    </xdr:from>
    <xdr:to>
      <xdr:col>26</xdr:col>
      <xdr:colOff>50800</xdr:colOff>
      <xdr:row>36</xdr:row>
      <xdr:rowOff>88900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0173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78105</xdr:rowOff>
    </xdr:from>
    <xdr:to>
      <xdr:col>26</xdr:col>
      <xdr:colOff>101600</xdr:colOff>
      <xdr:row>37</xdr:row>
      <xdr:rowOff>8255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164465</xdr:rowOff>
    </xdr:from>
    <xdr:ext cx="736600"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67945</xdr:rowOff>
    </xdr:from>
    <xdr:to>
      <xdr:col>22</xdr:col>
      <xdr:colOff>114300</xdr:colOff>
      <xdr:row>36</xdr:row>
      <xdr:rowOff>88900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606800" y="702119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92710</xdr:rowOff>
    </xdr:from>
    <xdr:to>
      <xdr:col>22</xdr:col>
      <xdr:colOff>165100</xdr:colOff>
      <xdr:row>37</xdr:row>
      <xdr:rowOff>22860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xdr:rowOff>
    </xdr:from>
    <xdr:ext cx="762000" cy="25527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67945</xdr:rowOff>
    </xdr:from>
    <xdr:to>
      <xdr:col>18</xdr:col>
      <xdr:colOff>177800</xdr:colOff>
      <xdr:row>36</xdr:row>
      <xdr:rowOff>96520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02119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95250</xdr:rowOff>
    </xdr:from>
    <xdr:to>
      <xdr:col>19</xdr:col>
      <xdr:colOff>38100</xdr:colOff>
      <xdr:row>37</xdr:row>
      <xdr:rowOff>25400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10795</xdr:rowOff>
    </xdr:from>
    <xdr:ext cx="762000" cy="2584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340360</xdr:rowOff>
    </xdr:from>
    <xdr:to>
      <xdr:col>29</xdr:col>
      <xdr:colOff>177800</xdr:colOff>
      <xdr:row>36</xdr:row>
      <xdr:rowOff>99060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185420</xdr:rowOff>
    </xdr:from>
    <xdr:ext cx="760095"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95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37,309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13335</xdr:rowOff>
    </xdr:from>
    <xdr:to>
      <xdr:col>26</xdr:col>
      <xdr:colOff>101600</xdr:colOff>
      <xdr:row>36</xdr:row>
      <xdr:rowOff>114935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96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125095</xdr:rowOff>
    </xdr:from>
    <xdr:ext cx="7366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38100</xdr:rowOff>
    </xdr:from>
    <xdr:to>
      <xdr:col>22</xdr:col>
      <xdr:colOff>165100</xdr:colOff>
      <xdr:row>36</xdr:row>
      <xdr:rowOff>139700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149225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17780</xdr:rowOff>
    </xdr:from>
    <xdr:to>
      <xdr:col>19</xdr:col>
      <xdr:colOff>38100</xdr:colOff>
      <xdr:row>36</xdr:row>
      <xdr:rowOff>118745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971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128905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45720</xdr:rowOff>
    </xdr:from>
    <xdr:to>
      <xdr:col>15</xdr:col>
      <xdr:colOff>101600</xdr:colOff>
      <xdr:row>36</xdr:row>
      <xdr:rowOff>147320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157480</xdr:rowOff>
    </xdr:from>
    <xdr:ext cx="762000" cy="25717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67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72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149225</xdr:rowOff>
    </xdr:from>
    <xdr:to>
      <xdr:col>24</xdr:col>
      <xdr:colOff>62865</xdr:colOff>
      <xdr:row>38</xdr:row>
      <xdr:rowOff>54610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95885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149225</xdr:rowOff>
    </xdr:from>
    <xdr:to>
      <xdr:col>24</xdr:col>
      <xdr:colOff>152400</xdr:colOff>
      <xdr:row>30</xdr:row>
      <xdr:rowOff>149225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78105</xdr:rowOff>
    </xdr:from>
    <xdr:to>
      <xdr:col>24</xdr:col>
      <xdr:colOff>63500</xdr:colOff>
      <xdr:row>37</xdr:row>
      <xdr:rowOff>79375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17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22860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0</xdr:rowOff>
    </xdr:from>
    <xdr:to>
      <xdr:col>24</xdr:col>
      <xdr:colOff>114300</xdr:colOff>
      <xdr:row>35</xdr:row>
      <xdr:rowOff>101600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79375</xdr:rowOff>
    </xdr:from>
    <xdr:to>
      <xdr:col>19</xdr:col>
      <xdr:colOff>177800</xdr:colOff>
      <xdr:row>37</xdr:row>
      <xdr:rowOff>92710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3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127000</xdr:rowOff>
    </xdr:from>
    <xdr:ext cx="59690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784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92710</xdr:rowOff>
    </xdr:from>
    <xdr:to>
      <xdr:col>15</xdr:col>
      <xdr:colOff>50800</xdr:colOff>
      <xdr:row>37</xdr:row>
      <xdr:rowOff>104140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6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163195</xdr:rowOff>
    </xdr:from>
    <xdr:ext cx="59690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821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104140</xdr:rowOff>
    </xdr:from>
    <xdr:to>
      <xdr:col>10</xdr:col>
      <xdr:colOff>114300</xdr:colOff>
      <xdr:row>37</xdr:row>
      <xdr:rowOff>111760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90170</xdr:rowOff>
    </xdr:from>
    <xdr:ext cx="5969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919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116840</xdr:rowOff>
    </xdr:from>
    <xdr:ext cx="5969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46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6350</xdr:rowOff>
    </xdr:from>
    <xdr:ext cx="534670"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0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29210</xdr:rowOff>
    </xdr:from>
    <xdr:to>
      <xdr:col>20</xdr:col>
      <xdr:colOff>38100</xdr:colOff>
      <xdr:row>37</xdr:row>
      <xdr:rowOff>130175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121285</xdr:rowOff>
    </xdr:from>
    <xdr:ext cx="532765"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64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134620</xdr:rowOff>
    </xdr:from>
    <xdr:ext cx="532765"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78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53340</xdr:rowOff>
    </xdr:from>
    <xdr:to>
      <xdr:col>10</xdr:col>
      <xdr:colOff>165100</xdr:colOff>
      <xdr:row>37</xdr:row>
      <xdr:rowOff>154940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146050</xdr:rowOff>
    </xdr:from>
    <xdr:ext cx="532765"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8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60960</xdr:rowOff>
    </xdr:from>
    <xdr:to>
      <xdr:col>6</xdr:col>
      <xdr:colOff>38100</xdr:colOff>
      <xdr:row>37</xdr:row>
      <xdr:rowOff>162560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153670</xdr:rowOff>
    </xdr:from>
    <xdr:ext cx="53276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97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58</xdr:row>
      <xdr:rowOff>103505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18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107315</xdr:rowOff>
    </xdr:from>
    <xdr:ext cx="534670" cy="25908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103505</xdr:rowOff>
    </xdr:from>
    <xdr:to>
      <xdr:col>24</xdr:col>
      <xdr:colOff>152400</xdr:colOff>
      <xdr:row>58</xdr:row>
      <xdr:rowOff>103505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146685</xdr:rowOff>
    </xdr:from>
    <xdr:ext cx="598805" cy="25717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7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67945</xdr:rowOff>
    </xdr:from>
    <xdr:to>
      <xdr:col>24</xdr:col>
      <xdr:colOff>63500</xdr:colOff>
      <xdr:row>58</xdr:row>
      <xdr:rowOff>90805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120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75565</xdr:rowOff>
    </xdr:from>
    <xdr:ext cx="598805" cy="25717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52705</xdr:rowOff>
    </xdr:from>
    <xdr:to>
      <xdr:col>24</xdr:col>
      <xdr:colOff>114300</xdr:colOff>
      <xdr:row>57</xdr:row>
      <xdr:rowOff>154940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67945</xdr:rowOff>
    </xdr:from>
    <xdr:to>
      <xdr:col>19</xdr:col>
      <xdr:colOff>177800</xdr:colOff>
      <xdr:row>58</xdr:row>
      <xdr:rowOff>74930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2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81280</xdr:rowOff>
    </xdr:from>
    <xdr:to>
      <xdr:col>20</xdr:col>
      <xdr:colOff>38100</xdr:colOff>
      <xdr:row>58</xdr:row>
      <xdr:rowOff>11430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27940</xdr:rowOff>
    </xdr:from>
    <xdr:ext cx="59690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629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74930</xdr:rowOff>
    </xdr:from>
    <xdr:to>
      <xdr:col>15</xdr:col>
      <xdr:colOff>50800</xdr:colOff>
      <xdr:row>58</xdr:row>
      <xdr:rowOff>101600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9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89535</xdr:rowOff>
    </xdr:from>
    <xdr:to>
      <xdr:col>15</xdr:col>
      <xdr:colOff>101600</xdr:colOff>
      <xdr:row>58</xdr:row>
      <xdr:rowOff>19685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36195</xdr:rowOff>
    </xdr:from>
    <xdr:ext cx="5969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6373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101600</xdr:rowOff>
    </xdr:from>
    <xdr:to>
      <xdr:col>10</xdr:col>
      <xdr:colOff>114300</xdr:colOff>
      <xdr:row>58</xdr:row>
      <xdr:rowOff>110490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5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94615</xdr:rowOff>
    </xdr:from>
    <xdr:to>
      <xdr:col>10</xdr:col>
      <xdr:colOff>165100</xdr:colOff>
      <xdr:row>58</xdr:row>
      <xdr:rowOff>24765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41275</xdr:rowOff>
    </xdr:from>
    <xdr:ext cx="596900" cy="25717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6424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52070</xdr:rowOff>
    </xdr:from>
    <xdr:ext cx="596900" cy="25717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653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141605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126365</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9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17780</xdr:rowOff>
    </xdr:from>
    <xdr:to>
      <xdr:col>20</xdr:col>
      <xdr:colOff>38100</xdr:colOff>
      <xdr:row>58</xdr:row>
      <xdr:rowOff>118745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109855</xdr:rowOff>
    </xdr:from>
    <xdr:ext cx="532765"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10053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24130</xdr:rowOff>
    </xdr:from>
    <xdr:to>
      <xdr:col>15</xdr:col>
      <xdr:colOff>101600</xdr:colOff>
      <xdr:row>58</xdr:row>
      <xdr:rowOff>125730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116840</xdr:rowOff>
    </xdr:from>
    <xdr:ext cx="53276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10060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50800</xdr:rowOff>
    </xdr:from>
    <xdr:to>
      <xdr:col>10</xdr:col>
      <xdr:colOff>165100</xdr:colOff>
      <xdr:row>58</xdr:row>
      <xdr:rowOff>152400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143510</xdr:rowOff>
    </xdr:from>
    <xdr:ext cx="532765" cy="25717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10087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59690</xdr:rowOff>
    </xdr:from>
    <xdr:to>
      <xdr:col>6</xdr:col>
      <xdr:colOff>38100</xdr:colOff>
      <xdr:row>58</xdr:row>
      <xdr:rowOff>161290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152400</xdr:rowOff>
    </xdr:from>
    <xdr:ext cx="53276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10096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20320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24130</xdr:rowOff>
    </xdr:from>
    <xdr:ext cx="46990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20320</xdr:rowOff>
    </xdr:from>
    <xdr:to>
      <xdr:col>24</xdr:col>
      <xdr:colOff>152400</xdr:colOff>
      <xdr:row>79</xdr:row>
      <xdr:rowOff>20320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48260</xdr:rowOff>
    </xdr:from>
    <xdr:ext cx="534670" cy="25908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14605</xdr:rowOff>
    </xdr:from>
    <xdr:to>
      <xdr:col>24</xdr:col>
      <xdr:colOff>63500</xdr:colOff>
      <xdr:row>79</xdr:row>
      <xdr:rowOff>20320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91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534670" cy="25717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5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110490</xdr:rowOff>
    </xdr:from>
    <xdr:to>
      <xdr:col>24</xdr:col>
      <xdr:colOff>114300</xdr:colOff>
      <xdr:row>78</xdr:row>
      <xdr:rowOff>40640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20320</xdr:rowOff>
    </xdr:from>
    <xdr:to>
      <xdr:col>19</xdr:col>
      <xdr:colOff>177800</xdr:colOff>
      <xdr:row>79</xdr:row>
      <xdr:rowOff>21590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116205</xdr:rowOff>
    </xdr:from>
    <xdr:to>
      <xdr:col>20</xdr:col>
      <xdr:colOff>38100</xdr:colOff>
      <xdr:row>78</xdr:row>
      <xdr:rowOff>46355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63500</xdr:rowOff>
    </xdr:from>
    <xdr:ext cx="532765" cy="25717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29965"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16510</xdr:rowOff>
    </xdr:from>
    <xdr:to>
      <xdr:col>15</xdr:col>
      <xdr:colOff>50800</xdr:colOff>
      <xdr:row>79</xdr:row>
      <xdr:rowOff>21590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1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140970</xdr:rowOff>
    </xdr:from>
    <xdr:to>
      <xdr:col>15</xdr:col>
      <xdr:colOff>101600</xdr:colOff>
      <xdr:row>78</xdr:row>
      <xdr:rowOff>71120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87630</xdr:rowOff>
    </xdr:from>
    <xdr:ext cx="53276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0965" y="13117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16510</xdr:rowOff>
    </xdr:from>
    <xdr:to>
      <xdr:col>10</xdr:col>
      <xdr:colOff>114300</xdr:colOff>
      <xdr:row>79</xdr:row>
      <xdr:rowOff>26670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1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167640</xdr:rowOff>
    </xdr:from>
    <xdr:to>
      <xdr:col>10</xdr:col>
      <xdr:colOff>165100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114300</xdr:rowOff>
    </xdr:from>
    <xdr:ext cx="4679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144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149860</xdr:rowOff>
    </xdr:from>
    <xdr:to>
      <xdr:col>6</xdr:col>
      <xdr:colOff>38100</xdr:colOff>
      <xdr:row>78</xdr:row>
      <xdr:rowOff>80010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96520</xdr:rowOff>
    </xdr:from>
    <xdr:ext cx="46799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126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135255</xdr:rowOff>
    </xdr:from>
    <xdr:to>
      <xdr:col>24</xdr:col>
      <xdr:colOff>114300</xdr:colOff>
      <xdr:row>79</xdr:row>
      <xdr:rowOff>65405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50165</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3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140970</xdr:rowOff>
    </xdr:from>
    <xdr:to>
      <xdr:col>20</xdr:col>
      <xdr:colOff>38100</xdr:colOff>
      <xdr:row>79</xdr:row>
      <xdr:rowOff>71120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62230</xdr:rowOff>
    </xdr:from>
    <xdr:ext cx="46799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606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142240</xdr:rowOff>
    </xdr:from>
    <xdr:to>
      <xdr:col>15</xdr:col>
      <xdr:colOff>101600</xdr:colOff>
      <xdr:row>79</xdr:row>
      <xdr:rowOff>72390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63500</xdr:rowOff>
    </xdr:from>
    <xdr:ext cx="467995" cy="25717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608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137160</xdr:rowOff>
    </xdr:from>
    <xdr:to>
      <xdr:col>10</xdr:col>
      <xdr:colOff>165100</xdr:colOff>
      <xdr:row>79</xdr:row>
      <xdr:rowOff>67310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58420</xdr:rowOff>
    </xdr:from>
    <xdr:ext cx="46799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02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147320</xdr:rowOff>
    </xdr:from>
    <xdr:to>
      <xdr:col>6</xdr:col>
      <xdr:colOff>38100</xdr:colOff>
      <xdr:row>79</xdr:row>
      <xdr:rowOff>77470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68580</xdr:rowOff>
    </xdr:from>
    <xdr:ext cx="37846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60960</xdr:rowOff>
    </xdr:from>
    <xdr:to>
      <xdr:col>24</xdr:col>
      <xdr:colOff>62865</xdr:colOff>
      <xdr:row>98</xdr:row>
      <xdr:rowOff>151765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46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155575</xdr:rowOff>
    </xdr:from>
    <xdr:ext cx="534670" cy="25717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151765</xdr:rowOff>
    </xdr:from>
    <xdr:to>
      <xdr:col>24</xdr:col>
      <xdr:colOff>152400</xdr:colOff>
      <xdr:row>98</xdr:row>
      <xdr:rowOff>151765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7620</xdr:rowOff>
    </xdr:from>
    <xdr:ext cx="598805" cy="25717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60960</xdr:rowOff>
    </xdr:from>
    <xdr:to>
      <xdr:col>24</xdr:col>
      <xdr:colOff>152400</xdr:colOff>
      <xdr:row>90</xdr:row>
      <xdr:rowOff>60960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155575</xdr:rowOff>
    </xdr:from>
    <xdr:to>
      <xdr:col>24</xdr:col>
      <xdr:colOff>63500</xdr:colOff>
      <xdr:row>96</xdr:row>
      <xdr:rowOff>78740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4332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161290</xdr:rowOff>
    </xdr:from>
    <xdr:to>
      <xdr:col>24</xdr:col>
      <xdr:colOff>114300</xdr:colOff>
      <xdr:row>96</xdr:row>
      <xdr:rowOff>91440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155575</xdr:rowOff>
    </xdr:from>
    <xdr:to>
      <xdr:col>19</xdr:col>
      <xdr:colOff>177800</xdr:colOff>
      <xdr:row>97</xdr:row>
      <xdr:rowOff>52070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4332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3276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094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48260</xdr:rowOff>
    </xdr:from>
    <xdr:to>
      <xdr:col>15</xdr:col>
      <xdr:colOff>50800</xdr:colOff>
      <xdr:row>97</xdr:row>
      <xdr:rowOff>52070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7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125095</xdr:rowOff>
    </xdr:from>
    <xdr:to>
      <xdr:col>15</xdr:col>
      <xdr:colOff>101600</xdr:colOff>
      <xdr:row>97</xdr:row>
      <xdr:rowOff>55245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71755</xdr:rowOff>
    </xdr:from>
    <xdr:ext cx="5327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359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48260</xdr:rowOff>
    </xdr:from>
    <xdr:to>
      <xdr:col>10</xdr:col>
      <xdr:colOff>114300</xdr:colOff>
      <xdr:row>97</xdr:row>
      <xdr:rowOff>73660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8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123825</xdr:rowOff>
    </xdr:from>
    <xdr:to>
      <xdr:col>10</xdr:col>
      <xdr:colOff>165100</xdr:colOff>
      <xdr:row>97</xdr:row>
      <xdr:rowOff>53975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70485</xdr:rowOff>
    </xdr:from>
    <xdr:ext cx="5327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358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81915</xdr:rowOff>
    </xdr:from>
    <xdr:ext cx="5327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6350</xdr:rowOff>
    </xdr:from>
    <xdr:ext cx="534670" cy="25717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5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104775</xdr:rowOff>
    </xdr:from>
    <xdr:to>
      <xdr:col>20</xdr:col>
      <xdr:colOff>38100</xdr:colOff>
      <xdr:row>96</xdr:row>
      <xdr:rowOff>34925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26035</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48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xdr:rowOff>
    </xdr:from>
    <xdr:to>
      <xdr:col>15</xdr:col>
      <xdr:colOff>101600</xdr:colOff>
      <xdr:row>97</xdr:row>
      <xdr:rowOff>102235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93345</xdr:rowOff>
    </xdr:from>
    <xdr:ext cx="53276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168910</xdr:rowOff>
    </xdr:from>
    <xdr:to>
      <xdr:col>10</xdr:col>
      <xdr:colOff>165100</xdr:colOff>
      <xdr:row>97</xdr:row>
      <xdr:rowOff>99060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90170</xdr:rowOff>
    </xdr:from>
    <xdr:ext cx="53276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720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22860</xdr:rowOff>
    </xdr:from>
    <xdr:to>
      <xdr:col>6</xdr:col>
      <xdr:colOff>38100</xdr:colOff>
      <xdr:row>97</xdr:row>
      <xdr:rowOff>124460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115570</xdr:rowOff>
    </xdr:from>
    <xdr:ext cx="53276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746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372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372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725" cy="25717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72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72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22860</xdr:rowOff>
    </xdr:from>
    <xdr:to>
      <xdr:col>54</xdr:col>
      <xdr:colOff>189865</xdr:colOff>
      <xdr:row>38</xdr:row>
      <xdr:rowOff>67945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81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71755</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67945</xdr:rowOff>
    </xdr:from>
    <xdr:to>
      <xdr:col>55</xdr:col>
      <xdr:colOff>88900</xdr:colOff>
      <xdr:row>38</xdr:row>
      <xdr:rowOff>67945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140970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22860</xdr:rowOff>
    </xdr:from>
    <xdr:to>
      <xdr:col>55</xdr:col>
      <xdr:colOff>88900</xdr:colOff>
      <xdr:row>31</xdr:row>
      <xdr:rowOff>22860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59690</xdr:rowOff>
    </xdr:from>
    <xdr:to>
      <xdr:col>55</xdr:col>
      <xdr:colOff>0</xdr:colOff>
      <xdr:row>37</xdr:row>
      <xdr:rowOff>88900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033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98805" cy="25908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111760</xdr:rowOff>
    </xdr:from>
    <xdr:to>
      <xdr:col>50</xdr:col>
      <xdr:colOff>114300</xdr:colOff>
      <xdr:row>37</xdr:row>
      <xdr:rowOff>59690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1251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106045</xdr:rowOff>
    </xdr:from>
    <xdr:to>
      <xdr:col>50</xdr:col>
      <xdr:colOff>165100</xdr:colOff>
      <xdr:row>37</xdr:row>
      <xdr:rowOff>36195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52705</xdr:rowOff>
    </xdr:from>
    <xdr:ext cx="596900" cy="25717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6053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111760</xdr:rowOff>
    </xdr:from>
    <xdr:to>
      <xdr:col>45</xdr:col>
      <xdr:colOff>177800</xdr:colOff>
      <xdr:row>37</xdr:row>
      <xdr:rowOff>117475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12510"/>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86360</xdr:rowOff>
    </xdr:from>
    <xdr:ext cx="596900" cy="25717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744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117475</xdr:rowOff>
    </xdr:from>
    <xdr:to>
      <xdr:col>41</xdr:col>
      <xdr:colOff>50800</xdr:colOff>
      <xdr:row>37</xdr:row>
      <xdr:rowOff>125095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1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17780</xdr:rowOff>
    </xdr:from>
    <xdr:to>
      <xdr:col>41</xdr:col>
      <xdr:colOff>101600</xdr:colOff>
      <xdr:row>37</xdr:row>
      <xdr:rowOff>119380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135890</xdr:rowOff>
    </xdr:from>
    <xdr:ext cx="5969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580" y="6136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137795</xdr:rowOff>
    </xdr:from>
    <xdr:ext cx="5969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580" y="6138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38100</xdr:rowOff>
    </xdr:from>
    <xdr:to>
      <xdr:col>55</xdr:col>
      <xdr:colOff>50800</xdr:colOff>
      <xdr:row>37</xdr:row>
      <xdr:rowOff>139700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16510</xdr:rowOff>
    </xdr:from>
    <xdr:ext cx="598805" cy="25908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8890</xdr:rowOff>
    </xdr:from>
    <xdr:to>
      <xdr:col>50</xdr:col>
      <xdr:colOff>165100</xdr:colOff>
      <xdr:row>37</xdr:row>
      <xdr:rowOff>110490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101600</xdr:rowOff>
    </xdr:from>
    <xdr:ext cx="5969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580" y="64452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60960</xdr:rowOff>
    </xdr:from>
    <xdr:to>
      <xdr:col>46</xdr:col>
      <xdr:colOff>38100</xdr:colOff>
      <xdr:row>35</xdr:row>
      <xdr:rowOff>162560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153670</xdr:rowOff>
    </xdr:from>
    <xdr:ext cx="5969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6154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66675</xdr:rowOff>
    </xdr:from>
    <xdr:to>
      <xdr:col>41</xdr:col>
      <xdr:colOff>101600</xdr:colOff>
      <xdr:row>37</xdr:row>
      <xdr:rowOff>168275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159385</xdr:rowOff>
    </xdr:from>
    <xdr:ext cx="53276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503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4445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167005</xdr:rowOff>
    </xdr:from>
    <xdr:ext cx="532765" cy="25717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510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8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153670</xdr:rowOff>
    </xdr:from>
    <xdr:to>
      <xdr:col>54</xdr:col>
      <xdr:colOff>189865</xdr:colOff>
      <xdr:row>59</xdr:row>
      <xdr:rowOff>22225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100330</xdr:rowOff>
    </xdr:from>
    <xdr:ext cx="690245" cy="25717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153670</xdr:rowOff>
    </xdr:from>
    <xdr:to>
      <xdr:col>55</xdr:col>
      <xdr:colOff>88900</xdr:colOff>
      <xdr:row>50</xdr:row>
      <xdr:rowOff>153670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12065</xdr:rowOff>
    </xdr:from>
    <xdr:to>
      <xdr:col>55</xdr:col>
      <xdr:colOff>0</xdr:colOff>
      <xdr:row>59</xdr:row>
      <xdr:rowOff>21590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76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1905</xdr:rowOff>
    </xdr:from>
    <xdr:ext cx="598805"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150495</xdr:rowOff>
    </xdr:from>
    <xdr:to>
      <xdr:col>55</xdr:col>
      <xdr:colOff>50800</xdr:colOff>
      <xdr:row>58</xdr:row>
      <xdr:rowOff>80645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6985</xdr:rowOff>
    </xdr:from>
    <xdr:to>
      <xdr:col>50</xdr:col>
      <xdr:colOff>114300</xdr:colOff>
      <xdr:row>59</xdr:row>
      <xdr:rowOff>21590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25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160655</xdr:rowOff>
    </xdr:from>
    <xdr:to>
      <xdr:col>50</xdr:col>
      <xdr:colOff>165100</xdr:colOff>
      <xdr:row>58</xdr:row>
      <xdr:rowOff>90805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107315</xdr:rowOff>
    </xdr:from>
    <xdr:ext cx="5969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580" y="9708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6985</xdr:rowOff>
    </xdr:from>
    <xdr:to>
      <xdr:col>45</xdr:col>
      <xdr:colOff>177800</xdr:colOff>
      <xdr:row>59</xdr:row>
      <xdr:rowOff>21590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225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107315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123825</xdr:rowOff>
    </xdr:from>
    <xdr:ext cx="596900" cy="25717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7250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166370</xdr:rowOff>
    </xdr:from>
    <xdr:to>
      <xdr:col>41</xdr:col>
      <xdr:colOff>50800</xdr:colOff>
      <xdr:row>59</xdr:row>
      <xdr:rowOff>21590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10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152400</xdr:rowOff>
    </xdr:from>
    <xdr:to>
      <xdr:col>41</xdr:col>
      <xdr:colOff>101600</xdr:colOff>
      <xdr:row>58</xdr:row>
      <xdr:rowOff>82550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99060</xdr:rowOff>
    </xdr:from>
    <xdr:ext cx="596900" cy="25717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700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128905</xdr:rowOff>
    </xdr:from>
    <xdr:ext cx="5969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730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132715</xdr:rowOff>
    </xdr:from>
    <xdr:to>
      <xdr:col>55</xdr:col>
      <xdr:colOff>50800</xdr:colOff>
      <xdr:row>59</xdr:row>
      <xdr:rowOff>63500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47625</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142240</xdr:rowOff>
    </xdr:from>
    <xdr:to>
      <xdr:col>50</xdr:col>
      <xdr:colOff>165100</xdr:colOff>
      <xdr:row>59</xdr:row>
      <xdr:rowOff>72390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63500</xdr:rowOff>
    </xdr:from>
    <xdr:ext cx="532765" cy="25717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10179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127635</xdr:rowOff>
    </xdr:from>
    <xdr:to>
      <xdr:col>46</xdr:col>
      <xdr:colOff>38100</xdr:colOff>
      <xdr:row>59</xdr:row>
      <xdr:rowOff>57785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48895</xdr:rowOff>
    </xdr:from>
    <xdr:ext cx="53276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64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142240</xdr:rowOff>
    </xdr:from>
    <xdr:to>
      <xdr:col>41</xdr:col>
      <xdr:colOff>101600</xdr:colOff>
      <xdr:row>59</xdr:row>
      <xdr:rowOff>72390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63500</xdr:rowOff>
    </xdr:from>
    <xdr:ext cx="532765" cy="2571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179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115570</xdr:rowOff>
    </xdr:from>
    <xdr:to>
      <xdr:col>36</xdr:col>
      <xdr:colOff>165100</xdr:colOff>
      <xdr:row>59</xdr:row>
      <xdr:rowOff>45720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36830</xdr:rowOff>
    </xdr:from>
    <xdr:ext cx="53276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152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38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8890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8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69024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32385</xdr:rowOff>
    </xdr:from>
    <xdr:to>
      <xdr:col>55</xdr:col>
      <xdr:colOff>0</xdr:colOff>
      <xdr:row>79</xdr:row>
      <xdr:rowOff>34925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6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93980</xdr:rowOff>
    </xdr:from>
    <xdr:to>
      <xdr:col>55</xdr:col>
      <xdr:colOff>50800</xdr:colOff>
      <xdr:row>79</xdr:row>
      <xdr:rowOff>24130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30480</xdr:rowOff>
    </xdr:from>
    <xdr:to>
      <xdr:col>50</xdr:col>
      <xdr:colOff>114300</xdr:colOff>
      <xdr:row>79</xdr:row>
      <xdr:rowOff>34925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5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111760</xdr:rowOff>
    </xdr:from>
    <xdr:to>
      <xdr:col>50</xdr:col>
      <xdr:colOff>165100</xdr:colOff>
      <xdr:row>79</xdr:row>
      <xdr:rowOff>41910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58420</xdr:rowOff>
    </xdr:from>
    <xdr:ext cx="53276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260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30480</xdr:rowOff>
    </xdr:from>
    <xdr:to>
      <xdr:col>45</xdr:col>
      <xdr:colOff>177800</xdr:colOff>
      <xdr:row>79</xdr:row>
      <xdr:rowOff>40640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5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115570</xdr:rowOff>
    </xdr:from>
    <xdr:to>
      <xdr:col>46</xdr:col>
      <xdr:colOff>38100</xdr:colOff>
      <xdr:row>79</xdr:row>
      <xdr:rowOff>45720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62230</xdr:rowOff>
    </xdr:from>
    <xdr:ext cx="53276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263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17780</xdr:rowOff>
    </xdr:from>
    <xdr:to>
      <xdr:col>41</xdr:col>
      <xdr:colOff>50800</xdr:colOff>
      <xdr:row>79</xdr:row>
      <xdr:rowOff>40640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2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100330</xdr:rowOff>
    </xdr:from>
    <xdr:to>
      <xdr:col>41</xdr:col>
      <xdr:colOff>101600</xdr:colOff>
      <xdr:row>79</xdr:row>
      <xdr:rowOff>30480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46990</xdr:rowOff>
    </xdr:from>
    <xdr:ext cx="5327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248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113030</xdr:rowOff>
    </xdr:from>
    <xdr:to>
      <xdr:col>36</xdr:col>
      <xdr:colOff>165100</xdr:colOff>
      <xdr:row>79</xdr:row>
      <xdr:rowOff>43180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59690</xdr:rowOff>
    </xdr:from>
    <xdr:ext cx="5327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261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153035</xdr:rowOff>
    </xdr:from>
    <xdr:to>
      <xdr:col>55</xdr:col>
      <xdr:colOff>50800</xdr:colOff>
      <xdr:row>79</xdr:row>
      <xdr:rowOff>83185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72390</xdr:rowOff>
    </xdr:from>
    <xdr:ext cx="46990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155575</xdr:rowOff>
    </xdr:from>
    <xdr:to>
      <xdr:col>50</xdr:col>
      <xdr:colOff>165100</xdr:colOff>
      <xdr:row>79</xdr:row>
      <xdr:rowOff>86360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76835</xdr:rowOff>
    </xdr:from>
    <xdr:ext cx="467995"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621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151130</xdr:rowOff>
    </xdr:from>
    <xdr:to>
      <xdr:col>46</xdr:col>
      <xdr:colOff>38100</xdr:colOff>
      <xdr:row>79</xdr:row>
      <xdr:rowOff>81280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72390</xdr:rowOff>
    </xdr:from>
    <xdr:ext cx="5327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616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160655</xdr:rowOff>
    </xdr:from>
    <xdr:to>
      <xdr:col>41</xdr:col>
      <xdr:colOff>101600</xdr:colOff>
      <xdr:row>79</xdr:row>
      <xdr:rowOff>90805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81915</xdr:rowOff>
    </xdr:from>
    <xdr:ext cx="46799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26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137795</xdr:rowOff>
    </xdr:from>
    <xdr:to>
      <xdr:col>36</xdr:col>
      <xdr:colOff>165100</xdr:colOff>
      <xdr:row>79</xdr:row>
      <xdr:rowOff>67945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59055</xdr:rowOff>
    </xdr:from>
    <xdr:ext cx="53276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3603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123190</xdr:rowOff>
    </xdr:from>
    <xdr:to>
      <xdr:col>54</xdr:col>
      <xdr:colOff>189865</xdr:colOff>
      <xdr:row>99</xdr:row>
      <xdr:rowOff>16510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717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3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69850</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635</xdr:rowOff>
    </xdr:from>
    <xdr:to>
      <xdr:col>55</xdr:col>
      <xdr:colOff>0</xdr:colOff>
      <xdr:row>99</xdr:row>
      <xdr:rowOff>10795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74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58420</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160655</xdr:rowOff>
    </xdr:from>
    <xdr:to>
      <xdr:col>50</xdr:col>
      <xdr:colOff>114300</xdr:colOff>
      <xdr:row>99</xdr:row>
      <xdr:rowOff>10795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627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35560</xdr:rowOff>
    </xdr:from>
    <xdr:to>
      <xdr:col>50</xdr:col>
      <xdr:colOff>165100</xdr:colOff>
      <xdr:row>97</xdr:row>
      <xdr:rowOff>137160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154940</xdr:rowOff>
    </xdr:from>
    <xdr:ext cx="532765" cy="25717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442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160655</xdr:rowOff>
    </xdr:from>
    <xdr:to>
      <xdr:col>45</xdr:col>
      <xdr:colOff>177800</xdr:colOff>
      <xdr:row>99</xdr:row>
      <xdr:rowOff>2540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62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32765" cy="25717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465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156210</xdr:rowOff>
    </xdr:from>
    <xdr:to>
      <xdr:col>41</xdr:col>
      <xdr:colOff>50800</xdr:colOff>
      <xdr:row>99</xdr:row>
      <xdr:rowOff>2540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58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2765" cy="25717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444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32765" cy="25717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49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121285</xdr:rowOff>
    </xdr:from>
    <xdr:to>
      <xdr:col>55</xdr:col>
      <xdr:colOff>50800</xdr:colOff>
      <xdr:row>99</xdr:row>
      <xdr:rowOff>52070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132080</xdr:rowOff>
    </xdr:from>
    <xdr:to>
      <xdr:col>50</xdr:col>
      <xdr:colOff>165100</xdr:colOff>
      <xdr:row>99</xdr:row>
      <xdr:rowOff>61595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52705</xdr:rowOff>
    </xdr:from>
    <xdr:ext cx="467995" cy="25717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350" y="17026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109855</xdr:rowOff>
    </xdr:from>
    <xdr:to>
      <xdr:col>46</xdr:col>
      <xdr:colOff>38100</xdr:colOff>
      <xdr:row>99</xdr:row>
      <xdr:rowOff>40640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31115</xdr:rowOff>
    </xdr:from>
    <xdr:ext cx="532765" cy="25717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7004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123190</xdr:rowOff>
    </xdr:from>
    <xdr:to>
      <xdr:col>41</xdr:col>
      <xdr:colOff>101600</xdr:colOff>
      <xdr:row>99</xdr:row>
      <xdr:rowOff>53340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44450</xdr:rowOff>
    </xdr:from>
    <xdr:ext cx="53276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701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105410</xdr:rowOff>
    </xdr:from>
    <xdr:to>
      <xdr:col>36</xdr:col>
      <xdr:colOff>165100</xdr:colOff>
      <xdr:row>99</xdr:row>
      <xdr:rowOff>35560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26670</xdr:rowOff>
    </xdr:from>
    <xdr:ext cx="53276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7000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126365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73025</xdr:rowOff>
    </xdr:from>
    <xdr:ext cx="598805" cy="25908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126365</xdr:rowOff>
    </xdr:from>
    <xdr:to>
      <xdr:col>86</xdr:col>
      <xdr:colOff>25400</xdr:colOff>
      <xdr:row>30</xdr:row>
      <xdr:rowOff>126365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0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88265</xdr:rowOff>
    </xdr:from>
    <xdr:to>
      <xdr:col>81</xdr:col>
      <xdr:colOff>101600</xdr:colOff>
      <xdr:row>39</xdr:row>
      <xdr:rowOff>18415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34925</xdr:rowOff>
    </xdr:from>
    <xdr:ext cx="5327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3965" y="637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30480</xdr:rowOff>
    </xdr:from>
    <xdr:to>
      <xdr:col>76</xdr:col>
      <xdr:colOff>114300</xdr:colOff>
      <xdr:row>39</xdr:row>
      <xdr:rowOff>34290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64770</xdr:rowOff>
    </xdr:from>
    <xdr:to>
      <xdr:col>76</xdr:col>
      <xdr:colOff>165100</xdr:colOff>
      <xdr:row>38</xdr:row>
      <xdr:rowOff>166370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xdr:rowOff>
    </xdr:from>
    <xdr:ext cx="5327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355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30480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68580</xdr:rowOff>
    </xdr:from>
    <xdr:to>
      <xdr:col>72</xdr:col>
      <xdr:colOff>38100</xdr:colOff>
      <xdr:row>38</xdr:row>
      <xdr:rowOff>170180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15240</xdr:rowOff>
    </xdr:from>
    <xdr:ext cx="5327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635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69215</xdr:rowOff>
    </xdr:from>
    <xdr:to>
      <xdr:col>67</xdr:col>
      <xdr:colOff>101600</xdr:colOff>
      <xdr:row>38</xdr:row>
      <xdr:rowOff>170815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15875</xdr:rowOff>
    </xdr:from>
    <xdr:ext cx="53276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6965" y="6359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7650" cy="25717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154940</xdr:rowOff>
    </xdr:from>
    <xdr:to>
      <xdr:col>76</xdr:col>
      <xdr:colOff>165100</xdr:colOff>
      <xdr:row>39</xdr:row>
      <xdr:rowOff>85090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76200</xdr:rowOff>
    </xdr:from>
    <xdr:ext cx="467995" cy="25717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350" y="676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151130</xdr:rowOff>
    </xdr:from>
    <xdr:to>
      <xdr:col>72</xdr:col>
      <xdr:colOff>38100</xdr:colOff>
      <xdr:row>39</xdr:row>
      <xdr:rowOff>81280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72390</xdr:rowOff>
    </xdr:from>
    <xdr:ext cx="46799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75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7650" cy="25717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72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164465</xdr:rowOff>
    </xdr:from>
    <xdr:to>
      <xdr:col>85</xdr:col>
      <xdr:colOff>126365</xdr:colOff>
      <xdr:row>79</xdr:row>
      <xdr:rowOff>18415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5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22225</xdr:rowOff>
    </xdr:from>
    <xdr:ext cx="469900" cy="2584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18415</xdr:rowOff>
    </xdr:from>
    <xdr:to>
      <xdr:col>86</xdr:col>
      <xdr:colOff>25400</xdr:colOff>
      <xdr:row>79</xdr:row>
      <xdr:rowOff>18415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111125</xdr:rowOff>
    </xdr:from>
    <xdr:ext cx="598805" cy="25717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164465</xdr:rowOff>
    </xdr:from>
    <xdr:to>
      <xdr:col>86</xdr:col>
      <xdr:colOff>25400</xdr:colOff>
      <xdr:row>70</xdr:row>
      <xdr:rowOff>164465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29845</xdr:rowOff>
    </xdr:from>
    <xdr:to>
      <xdr:col>85</xdr:col>
      <xdr:colOff>127000</xdr:colOff>
      <xdr:row>78</xdr:row>
      <xdr:rowOff>32385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02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4445</xdr:rowOff>
    </xdr:from>
    <xdr:to>
      <xdr:col>85</xdr:col>
      <xdr:colOff>177800</xdr:colOff>
      <xdr:row>77</xdr:row>
      <xdr:rowOff>106045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29845</xdr:rowOff>
    </xdr:from>
    <xdr:to>
      <xdr:col>81</xdr:col>
      <xdr:colOff>50800</xdr:colOff>
      <xdr:row>78</xdr:row>
      <xdr:rowOff>38735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2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xdr:rowOff>
    </xdr:from>
    <xdr:to>
      <xdr:col>81</xdr:col>
      <xdr:colOff>101600</xdr:colOff>
      <xdr:row>77</xdr:row>
      <xdr:rowOff>118110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134620</xdr:rowOff>
    </xdr:from>
    <xdr:ext cx="532765" cy="25717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993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35560</xdr:rowOff>
    </xdr:from>
    <xdr:to>
      <xdr:col>76</xdr:col>
      <xdr:colOff>114300</xdr:colOff>
      <xdr:row>78</xdr:row>
      <xdr:rowOff>38735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8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59690</xdr:rowOff>
    </xdr:from>
    <xdr:to>
      <xdr:col>76</xdr:col>
      <xdr:colOff>165100</xdr:colOff>
      <xdr:row>77</xdr:row>
      <xdr:rowOff>161290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xdr:rowOff>
    </xdr:from>
    <xdr:ext cx="532765" cy="25717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036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34925</xdr:rowOff>
    </xdr:from>
    <xdr:to>
      <xdr:col>71</xdr:col>
      <xdr:colOff>177800</xdr:colOff>
      <xdr:row>78</xdr:row>
      <xdr:rowOff>35560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08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165100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10160</xdr:rowOff>
    </xdr:from>
    <xdr:ext cx="53276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04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152400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168910</xdr:rowOff>
    </xdr:from>
    <xdr:ext cx="532765"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027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153035</xdr:rowOff>
    </xdr:from>
    <xdr:to>
      <xdr:col>85</xdr:col>
      <xdr:colOff>177800</xdr:colOff>
      <xdr:row>78</xdr:row>
      <xdr:rowOff>83185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132080</xdr:rowOff>
    </xdr:from>
    <xdr:ext cx="534670" cy="25717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3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150495</xdr:rowOff>
    </xdr:from>
    <xdr:to>
      <xdr:col>81</xdr:col>
      <xdr:colOff>101600</xdr:colOff>
      <xdr:row>78</xdr:row>
      <xdr:rowOff>80645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71755</xdr:rowOff>
    </xdr:from>
    <xdr:ext cx="53276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3444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159385</xdr:rowOff>
    </xdr:from>
    <xdr:to>
      <xdr:col>76</xdr:col>
      <xdr:colOff>165100</xdr:colOff>
      <xdr:row>78</xdr:row>
      <xdr:rowOff>89535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80645</xdr:rowOff>
    </xdr:from>
    <xdr:ext cx="53276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3453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156210</xdr:rowOff>
    </xdr:from>
    <xdr:to>
      <xdr:col>72</xdr:col>
      <xdr:colOff>38100</xdr:colOff>
      <xdr:row>78</xdr:row>
      <xdr:rowOff>86360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77470</xdr:rowOff>
    </xdr:from>
    <xdr:ext cx="532765" cy="25717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3450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155575</xdr:rowOff>
    </xdr:from>
    <xdr:to>
      <xdr:col>67</xdr:col>
      <xdr:colOff>101600</xdr:colOff>
      <xdr:row>78</xdr:row>
      <xdr:rowOff>86360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76835</xdr:rowOff>
    </xdr:from>
    <xdr:ext cx="532765" cy="25717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449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895" cy="2571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154940</xdr:rowOff>
    </xdr:from>
    <xdr:to>
      <xdr:col>85</xdr:col>
      <xdr:colOff>126365</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469900" cy="25717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100965</xdr:rowOff>
    </xdr:from>
    <xdr:ext cx="598805" cy="25717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4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154940</xdr:rowOff>
    </xdr:from>
    <xdr:to>
      <xdr:col>86</xdr:col>
      <xdr:colOff>25400</xdr:colOff>
      <xdr:row>91</xdr:row>
      <xdr:rowOff>154940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80645</xdr:rowOff>
    </xdr:from>
    <xdr:to>
      <xdr:col>85</xdr:col>
      <xdr:colOff>127000</xdr:colOff>
      <xdr:row>98</xdr:row>
      <xdr:rowOff>82550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27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46355</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23495</xdr:rowOff>
    </xdr:from>
    <xdr:to>
      <xdr:col>85</xdr:col>
      <xdr:colOff>177800</xdr:colOff>
      <xdr:row>98</xdr:row>
      <xdr:rowOff>125095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80645</xdr:rowOff>
    </xdr:from>
    <xdr:to>
      <xdr:col>81</xdr:col>
      <xdr:colOff>50800</xdr:colOff>
      <xdr:row>99</xdr:row>
      <xdr:rowOff>6350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274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12700</xdr:rowOff>
    </xdr:from>
    <xdr:to>
      <xdr:col>81</xdr:col>
      <xdr:colOff>101600</xdr:colOff>
      <xdr:row>98</xdr:row>
      <xdr:rowOff>114300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130810</xdr:rowOff>
    </xdr:from>
    <xdr:ext cx="5327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3965" y="16590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6350</xdr:rowOff>
    </xdr:from>
    <xdr:to>
      <xdr:col>76</xdr:col>
      <xdr:colOff>114300</xdr:colOff>
      <xdr:row>99</xdr:row>
      <xdr:rowOff>12700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9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27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49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12700</xdr:rowOff>
    </xdr:from>
    <xdr:to>
      <xdr:col>71</xdr:col>
      <xdr:colOff>177800</xdr:colOff>
      <xdr:row>99</xdr:row>
      <xdr:rowOff>12700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6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71755</xdr:rowOff>
    </xdr:from>
    <xdr:to>
      <xdr:col>72</xdr:col>
      <xdr:colOff>38100</xdr:colOff>
      <xdr:row>99</xdr:row>
      <xdr:rowOff>1905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18415</xdr:rowOff>
    </xdr:from>
    <xdr:ext cx="532765" cy="25717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5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71755</xdr:rowOff>
    </xdr:from>
    <xdr:to>
      <xdr:col>67</xdr:col>
      <xdr:colOff>101600</xdr:colOff>
      <xdr:row>99</xdr:row>
      <xdr:rowOff>1905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18415</xdr:rowOff>
    </xdr:from>
    <xdr:ext cx="532765" cy="25717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6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31750</xdr:rowOff>
    </xdr:from>
    <xdr:to>
      <xdr:col>85</xdr:col>
      <xdr:colOff>177800</xdr:colOff>
      <xdr:row>98</xdr:row>
      <xdr:rowOff>133350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1905</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29845</xdr:rowOff>
    </xdr:from>
    <xdr:to>
      <xdr:col>81</xdr:col>
      <xdr:colOff>101600</xdr:colOff>
      <xdr:row>98</xdr:row>
      <xdr:rowOff>132080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122555</xdr:rowOff>
    </xdr:from>
    <xdr:ext cx="532765"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3965" y="16924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126365</xdr:rowOff>
    </xdr:from>
    <xdr:to>
      <xdr:col>76</xdr:col>
      <xdr:colOff>165100</xdr:colOff>
      <xdr:row>99</xdr:row>
      <xdr:rowOff>56515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47625</xdr:rowOff>
    </xdr:from>
    <xdr:ext cx="53276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4965" y="17021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133350</xdr:rowOff>
    </xdr:from>
    <xdr:to>
      <xdr:col>72</xdr:col>
      <xdr:colOff>38100</xdr:colOff>
      <xdr:row>99</xdr:row>
      <xdr:rowOff>63500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54610</xdr:rowOff>
    </xdr:from>
    <xdr:ext cx="532765" cy="25717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5965" y="17028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133350</xdr:rowOff>
    </xdr:from>
    <xdr:to>
      <xdr:col>67</xdr:col>
      <xdr:colOff>101600</xdr:colOff>
      <xdr:row>99</xdr:row>
      <xdr:rowOff>63500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54610</xdr:rowOff>
    </xdr:from>
    <xdr:ext cx="532765" cy="25717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6965" y="17028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78740</xdr:rowOff>
    </xdr:from>
    <xdr:to>
      <xdr:col>116</xdr:col>
      <xdr:colOff>63500</xdr:colOff>
      <xdr:row>36</xdr:row>
      <xdr:rowOff>98425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2509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469900" cy="25717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78740</xdr:rowOff>
    </xdr:from>
    <xdr:to>
      <xdr:col>111</xdr:col>
      <xdr:colOff>177800</xdr:colOff>
      <xdr:row>36</xdr:row>
      <xdr:rowOff>156210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2509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38735</xdr:rowOff>
    </xdr:from>
    <xdr:to>
      <xdr:col>112</xdr:col>
      <xdr:colOff>38100</xdr:colOff>
      <xdr:row>38</xdr:row>
      <xdr:rowOff>140335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132080</xdr:rowOff>
    </xdr:from>
    <xdr:ext cx="467995" cy="25717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64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156210</xdr:rowOff>
    </xdr:from>
    <xdr:to>
      <xdr:col>107</xdr:col>
      <xdr:colOff>50800</xdr:colOff>
      <xdr:row>38</xdr:row>
      <xdr:rowOff>10160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3284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133350</xdr:rowOff>
    </xdr:from>
    <xdr:ext cx="467995" cy="25717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648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130175</xdr:rowOff>
    </xdr:from>
    <xdr:to>
      <xdr:col>102</xdr:col>
      <xdr:colOff>114300</xdr:colOff>
      <xdr:row>38</xdr:row>
      <xdr:rowOff>10160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738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148590</xdr:rowOff>
    </xdr:from>
    <xdr:ext cx="46799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66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139065</xdr:rowOff>
    </xdr:from>
    <xdr:ext cx="46799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654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47625</xdr:rowOff>
    </xdr:from>
    <xdr:to>
      <xdr:col>116</xdr:col>
      <xdr:colOff>114300</xdr:colOff>
      <xdr:row>36</xdr:row>
      <xdr:rowOff>149225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70485</xdr:rowOff>
    </xdr:from>
    <xdr:ext cx="534670" cy="25908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71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27940</xdr:rowOff>
    </xdr:from>
    <xdr:to>
      <xdr:col>112</xdr:col>
      <xdr:colOff>38100</xdr:colOff>
      <xdr:row>36</xdr:row>
      <xdr:rowOff>129540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146050</xdr:rowOff>
    </xdr:from>
    <xdr:ext cx="532765"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5965" y="5975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105410</xdr:rowOff>
    </xdr:from>
    <xdr:to>
      <xdr:col>107</xdr:col>
      <xdr:colOff>101600</xdr:colOff>
      <xdr:row>37</xdr:row>
      <xdr:rowOff>35560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52070</xdr:rowOff>
    </xdr:from>
    <xdr:ext cx="532765" cy="25717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6965" y="6052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130810</xdr:rowOff>
    </xdr:from>
    <xdr:to>
      <xdr:col>102</xdr:col>
      <xdr:colOff>165100</xdr:colOff>
      <xdr:row>38</xdr:row>
      <xdr:rowOff>60960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67995" cy="25717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6249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79375</xdr:rowOff>
    </xdr:from>
    <xdr:to>
      <xdr:col>98</xdr:col>
      <xdr:colOff>38100</xdr:colOff>
      <xdr:row>38</xdr:row>
      <xdr:rowOff>9525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26035</xdr:rowOff>
    </xdr:from>
    <xdr:ext cx="46799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350" y="6198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3725" cy="25717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3725" cy="25717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372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18415</xdr:rowOff>
    </xdr:from>
    <xdr:to>
      <xdr:col>116</xdr:col>
      <xdr:colOff>62865</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168275</xdr:rowOff>
    </xdr:from>
    <xdr:ext cx="249555" cy="25717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3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136525</xdr:rowOff>
    </xdr:from>
    <xdr:ext cx="598805" cy="2584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18415</xdr:rowOff>
    </xdr:from>
    <xdr:to>
      <xdr:col>116</xdr:col>
      <xdr:colOff>152400</xdr:colOff>
      <xdr:row>52</xdr:row>
      <xdr:rowOff>18415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139065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534670" cy="25717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9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63500</xdr:rowOff>
    </xdr:from>
    <xdr:to>
      <xdr:col>116</xdr:col>
      <xdr:colOff>114300</xdr:colOff>
      <xdr:row>58</xdr:row>
      <xdr:rowOff>164465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78105</xdr:rowOff>
    </xdr:from>
    <xdr:to>
      <xdr:col>112</xdr:col>
      <xdr:colOff>38100</xdr:colOff>
      <xdr:row>59</xdr:row>
      <xdr:rowOff>8255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24765</xdr:rowOff>
    </xdr:from>
    <xdr:ext cx="46799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797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138430</xdr:rowOff>
    </xdr:from>
    <xdr:to>
      <xdr:col>107</xdr:col>
      <xdr:colOff>50800</xdr:colOff>
      <xdr:row>58</xdr:row>
      <xdr:rowOff>139065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799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138430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2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81280</xdr:rowOff>
    </xdr:from>
    <xdr:to>
      <xdr:col>102</xdr:col>
      <xdr:colOff>165100</xdr:colOff>
      <xdr:row>59</xdr:row>
      <xdr:rowOff>11430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27940</xdr:rowOff>
    </xdr:from>
    <xdr:ext cx="46799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800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83820</xdr:rowOff>
    </xdr:from>
    <xdr:to>
      <xdr:col>98</xdr:col>
      <xdr:colOff>38100</xdr:colOff>
      <xdr:row>59</xdr:row>
      <xdr:rowOff>13970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30480</xdr:rowOff>
    </xdr:from>
    <xdr:ext cx="467995" cy="25717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9803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41275</xdr:rowOff>
    </xdr:from>
    <xdr:ext cx="378460" cy="25717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3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9525</xdr:rowOff>
    </xdr:from>
    <xdr:ext cx="37846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70" y="10125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9525</xdr:rowOff>
    </xdr:from>
    <xdr:ext cx="378460" cy="25717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70" y="10125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87630</xdr:rowOff>
    </xdr:from>
    <xdr:to>
      <xdr:col>102</xdr:col>
      <xdr:colOff>165100</xdr:colOff>
      <xdr:row>59</xdr:row>
      <xdr:rowOff>17780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8890</xdr:rowOff>
    </xdr:from>
    <xdr:ext cx="378460" cy="25717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70" y="10124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10160</xdr:rowOff>
    </xdr:from>
    <xdr:ext cx="3784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70" y="10125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01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7620</xdr:rowOff>
    </xdr:from>
    <xdr:to>
      <xdr:col>116</xdr:col>
      <xdr:colOff>62865</xdr:colOff>
      <xdr:row>77</xdr:row>
      <xdr:rowOff>137160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12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141605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137160</xdr:rowOff>
    </xdr:from>
    <xdr:to>
      <xdr:col>116</xdr:col>
      <xdr:colOff>152400</xdr:colOff>
      <xdr:row>77</xdr:row>
      <xdr:rowOff>137160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125730</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7620</xdr:rowOff>
    </xdr:from>
    <xdr:to>
      <xdr:col>116</xdr:col>
      <xdr:colOff>152400</xdr:colOff>
      <xdr:row>70</xdr:row>
      <xdr:rowOff>7620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151130</xdr:rowOff>
    </xdr:from>
    <xdr:to>
      <xdr:col>116</xdr:col>
      <xdr:colOff>63500</xdr:colOff>
      <xdr:row>76</xdr:row>
      <xdr:rowOff>20955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098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106045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83185</xdr:rowOff>
    </xdr:from>
    <xdr:to>
      <xdr:col>116</xdr:col>
      <xdr:colOff>114300</xdr:colOff>
      <xdr:row>74</xdr:row>
      <xdr:rowOff>13335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17780</xdr:rowOff>
    </xdr:from>
    <xdr:to>
      <xdr:col>111</xdr:col>
      <xdr:colOff>177800</xdr:colOff>
      <xdr:row>76</xdr:row>
      <xdr:rowOff>20955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479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102870</xdr:rowOff>
    </xdr:from>
    <xdr:to>
      <xdr:col>112</xdr:col>
      <xdr:colOff>38100</xdr:colOff>
      <xdr:row>74</xdr:row>
      <xdr:rowOff>33020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49530</xdr:rowOff>
    </xdr:from>
    <xdr:ext cx="53276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2393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17780</xdr:rowOff>
    </xdr:from>
    <xdr:to>
      <xdr:col>107</xdr:col>
      <xdr:colOff>50800</xdr:colOff>
      <xdr:row>76</xdr:row>
      <xdr:rowOff>31750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47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64770</xdr:rowOff>
    </xdr:from>
    <xdr:to>
      <xdr:col>107</xdr:col>
      <xdr:colOff>101600</xdr:colOff>
      <xdr:row>73</xdr:row>
      <xdr:rowOff>166370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11430</xdr:rowOff>
    </xdr:from>
    <xdr:ext cx="5327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2355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22860</xdr:rowOff>
    </xdr:from>
    <xdr:to>
      <xdr:col>102</xdr:col>
      <xdr:colOff>114300</xdr:colOff>
      <xdr:row>76</xdr:row>
      <xdr:rowOff>31750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53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47625</xdr:rowOff>
    </xdr:from>
    <xdr:to>
      <xdr:col>102</xdr:col>
      <xdr:colOff>165100</xdr:colOff>
      <xdr:row>73</xdr:row>
      <xdr:rowOff>149225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166370</xdr:rowOff>
    </xdr:from>
    <xdr:ext cx="532765" cy="25717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339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80645</xdr:rowOff>
    </xdr:from>
    <xdr:to>
      <xdr:col>98</xdr:col>
      <xdr:colOff>38100</xdr:colOff>
      <xdr:row>74</xdr:row>
      <xdr:rowOff>10795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27305</xdr:rowOff>
    </xdr:from>
    <xdr:ext cx="53276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371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100330</xdr:rowOff>
    </xdr:from>
    <xdr:to>
      <xdr:col>116</xdr:col>
      <xdr:colOff>114300</xdr:colOff>
      <xdr:row>76</xdr:row>
      <xdr:rowOff>30480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78740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3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141605</xdr:rowOff>
    </xdr:from>
    <xdr:to>
      <xdr:col>112</xdr:col>
      <xdr:colOff>38100</xdr:colOff>
      <xdr:row>76</xdr:row>
      <xdr:rowOff>71755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63500</xdr:rowOff>
    </xdr:from>
    <xdr:ext cx="532765"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137795</xdr:rowOff>
    </xdr:from>
    <xdr:to>
      <xdr:col>107</xdr:col>
      <xdr:colOff>101600</xdr:colOff>
      <xdr:row>76</xdr:row>
      <xdr:rowOff>67945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59055</xdr:rowOff>
    </xdr:from>
    <xdr:ext cx="53276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3089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152400</xdr:rowOff>
    </xdr:from>
    <xdr:to>
      <xdr:col>102</xdr:col>
      <xdr:colOff>165100</xdr:colOff>
      <xdr:row>76</xdr:row>
      <xdr:rowOff>82550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73660</xdr:rowOff>
    </xdr:from>
    <xdr:ext cx="53276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143510</xdr:rowOff>
    </xdr:from>
    <xdr:to>
      <xdr:col>98</xdr:col>
      <xdr:colOff>38100</xdr:colOff>
      <xdr:row>76</xdr:row>
      <xdr:rowOff>73660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64770</xdr:rowOff>
    </xdr:from>
    <xdr:ext cx="532765" cy="25717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3094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・投資及び出資金を除き、類似団体内平均を下回っております。</a:t>
          </a:r>
        </a:p>
        <a:p>
          <a:r>
            <a:rPr kumimoji="1" lang="ja-JP" altLang="en-US" sz="1300">
              <a:latin typeface="ＭＳ Ｐゴシック"/>
              <a:ea typeface="ＭＳ Ｐゴシック"/>
            </a:rPr>
            <a:t>・物件費11,953円の減少は、野外運動施設等除却事業の皆減やデジタル簡易無線個別受信機整備の減少等が要因となっております。</a:t>
          </a:r>
        </a:p>
        <a:p>
          <a:r>
            <a:rPr kumimoji="1" lang="ja-JP" altLang="en-US" sz="1300">
              <a:latin typeface="ＭＳ Ｐゴシック"/>
              <a:ea typeface="ＭＳ Ｐゴシック"/>
            </a:rPr>
            <a:t>・扶助費8,669円の減少は、子育て世帯等臨時特別支援事業に係る補助金の減等が要因となっています。</a:t>
          </a:r>
        </a:p>
        <a:p>
          <a:r>
            <a:rPr kumimoji="1" lang="ja-JP" altLang="en-US" sz="1300">
              <a:latin typeface="ＭＳ Ｐゴシック"/>
              <a:ea typeface="ＭＳ Ｐゴシック"/>
            </a:rPr>
            <a:t>・補助費等8,886円の減少は、中小企業支援事業及びスタートアップ支援事業等に係る補助金の減等が要因となっております。</a:t>
          </a:r>
        </a:p>
        <a:p>
          <a:r>
            <a:rPr kumimoji="1" lang="ja-JP" altLang="en-US" sz="1300">
              <a:latin typeface="ＭＳ Ｐゴシック"/>
              <a:ea typeface="ＭＳ Ｐゴシック"/>
            </a:rPr>
            <a:t>・普通建設事業費7,346円の増加は、中央公民館空調設備更新事業や河川改修事業に係る工事請負費の皆増等が要因となっております。</a:t>
          </a:r>
        </a:p>
        <a:p>
          <a:r>
            <a:rPr kumimoji="1" lang="ja-JP" altLang="en-US" sz="1300">
              <a:latin typeface="ＭＳ Ｐゴシック"/>
              <a:ea typeface="ＭＳ Ｐゴシック"/>
            </a:rPr>
            <a:t>（※増減額は対前年度比）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60960</xdr:rowOff>
    </xdr:from>
    <xdr:to>
      <xdr:col>24</xdr:col>
      <xdr:colOff>62865</xdr:colOff>
      <xdr:row>39</xdr:row>
      <xdr:rowOff>57785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46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7620</xdr:rowOff>
    </xdr:from>
    <xdr:ext cx="53467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dr:col>23</xdr:col>
      <xdr:colOff>165100</xdr:colOff>
      <xdr:row>30</xdr:row>
      <xdr:rowOff>60960</xdr:rowOff>
    </xdr:from>
    <xdr:to>
      <xdr:col>24</xdr:col>
      <xdr:colOff>152400</xdr:colOff>
      <xdr:row>30</xdr:row>
      <xdr:rowOff>60960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86995</xdr:rowOff>
    </xdr:from>
    <xdr:to>
      <xdr:col>24</xdr:col>
      <xdr:colOff>63500</xdr:colOff>
      <xdr:row>37</xdr:row>
      <xdr:rowOff>93980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06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66675</xdr:rowOff>
    </xdr:from>
    <xdr:ext cx="469900" cy="25717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9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43815</xdr:rowOff>
    </xdr:from>
    <xdr:to>
      <xdr:col>24</xdr:col>
      <xdr:colOff>114300</xdr:colOff>
      <xdr:row>35</xdr:row>
      <xdr:rowOff>145415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177800</xdr:colOff>
      <xdr:row>37</xdr:row>
      <xdr:rowOff>93980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80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154940</xdr:rowOff>
    </xdr:from>
    <xdr:ext cx="467995" cy="25717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12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4445</xdr:rowOff>
    </xdr:from>
    <xdr:to>
      <xdr:col>15</xdr:col>
      <xdr:colOff>50800</xdr:colOff>
      <xdr:row>37</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80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167005</xdr:rowOff>
    </xdr:from>
    <xdr:ext cx="46799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24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33020</xdr:rowOff>
    </xdr:from>
    <xdr:to>
      <xdr:col>10</xdr:col>
      <xdr:colOff>114300</xdr:colOff>
      <xdr:row>37</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6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105410</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156845</xdr:rowOff>
    </xdr:from>
    <xdr:to>
      <xdr:col>6</xdr:col>
      <xdr:colOff>38100</xdr:colOff>
      <xdr:row>35</xdr:row>
      <xdr:rowOff>86995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103505</xdr:rowOff>
    </xdr:from>
    <xdr:ext cx="46799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61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36195</xdr:rowOff>
    </xdr:from>
    <xdr:to>
      <xdr:col>24</xdr:col>
      <xdr:colOff>114300</xdr:colOff>
      <xdr:row>37</xdr:row>
      <xdr:rowOff>137795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14605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43180</xdr:rowOff>
    </xdr:from>
    <xdr:to>
      <xdr:col>20</xdr:col>
      <xdr:colOff>38100</xdr:colOff>
      <xdr:row>37</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135890</xdr:rowOff>
    </xdr:from>
    <xdr:ext cx="46799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79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46355</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90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153670</xdr:rowOff>
    </xdr:from>
    <xdr:to>
      <xdr:col>10</xdr:col>
      <xdr:colOff>165100</xdr:colOff>
      <xdr:row>37</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74930</xdr:rowOff>
    </xdr:from>
    <xdr:ext cx="46799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18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54610</xdr:rowOff>
    </xdr:from>
    <xdr:to>
      <xdr:col>6</xdr:col>
      <xdr:colOff>38100</xdr:colOff>
      <xdr:row>37</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147320</xdr:rowOff>
    </xdr:from>
    <xdr:ext cx="46799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490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89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38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71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104140</xdr:rowOff>
    </xdr:from>
    <xdr:to>
      <xdr:col>24</xdr:col>
      <xdr:colOff>63500</xdr:colOff>
      <xdr:row>58</xdr:row>
      <xdr:rowOff>106680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82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5080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153670</xdr:rowOff>
    </xdr:from>
    <xdr:to>
      <xdr:col>24</xdr:col>
      <xdr:colOff>114300</xdr:colOff>
      <xdr:row>58</xdr:row>
      <xdr:rowOff>83820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66040</xdr:rowOff>
    </xdr:from>
    <xdr:to>
      <xdr:col>19</xdr:col>
      <xdr:colOff>177800</xdr:colOff>
      <xdr:row>58</xdr:row>
      <xdr:rowOff>104140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0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167005</xdr:rowOff>
    </xdr:from>
    <xdr:to>
      <xdr:col>20</xdr:col>
      <xdr:colOff>38100</xdr:colOff>
      <xdr:row>58</xdr:row>
      <xdr:rowOff>97790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113665</xdr:rowOff>
    </xdr:from>
    <xdr:ext cx="596900"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7148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66040</xdr:rowOff>
    </xdr:from>
    <xdr:to>
      <xdr:col>15</xdr:col>
      <xdr:colOff>50800</xdr:colOff>
      <xdr:row>58</xdr:row>
      <xdr:rowOff>149860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117475</xdr:rowOff>
    </xdr:from>
    <xdr:to>
      <xdr:col>15</xdr:col>
      <xdr:colOff>101600</xdr:colOff>
      <xdr:row>58</xdr:row>
      <xdr:rowOff>47625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64135</xdr:rowOff>
    </xdr:from>
    <xdr:ext cx="596900"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665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149860</xdr:rowOff>
    </xdr:from>
    <xdr:to>
      <xdr:col>10</xdr:col>
      <xdr:colOff>114300</xdr:colOff>
      <xdr:row>58</xdr:row>
      <xdr:rowOff>157480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9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155575</xdr:rowOff>
    </xdr:from>
    <xdr:ext cx="596900"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56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141605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158115</xdr:rowOff>
    </xdr:from>
    <xdr:ext cx="596900"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7593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142240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53340</xdr:rowOff>
    </xdr:from>
    <xdr:to>
      <xdr:col>20</xdr:col>
      <xdr:colOff>38100</xdr:colOff>
      <xdr:row>58</xdr:row>
      <xdr:rowOff>154940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146050</xdr:rowOff>
    </xdr:from>
    <xdr:ext cx="596900"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10090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15240</xdr:rowOff>
    </xdr:from>
    <xdr:to>
      <xdr:col>15</xdr:col>
      <xdr:colOff>101600</xdr:colOff>
      <xdr:row>58</xdr:row>
      <xdr:rowOff>116840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107950</xdr:rowOff>
    </xdr:from>
    <xdr:ext cx="59690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052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99060</xdr:rowOff>
    </xdr:from>
    <xdr:to>
      <xdr:col>10</xdr:col>
      <xdr:colOff>165100</xdr:colOff>
      <xdr:row>59</xdr:row>
      <xdr:rowOff>29210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20320</xdr:rowOff>
    </xdr:from>
    <xdr:ext cx="53276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135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106680</xdr:rowOff>
    </xdr:from>
    <xdr:to>
      <xdr:col>6</xdr:col>
      <xdr:colOff>38100</xdr:colOff>
      <xdr:row>59</xdr:row>
      <xdr:rowOff>36830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27940</xdr:rowOff>
    </xdr:from>
    <xdr:ext cx="53276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14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72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64770</xdr:rowOff>
    </xdr:from>
    <xdr:to>
      <xdr:col>24</xdr:col>
      <xdr:colOff>62865</xdr:colOff>
      <xdr:row>78</xdr:row>
      <xdr:rowOff>111760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72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dr:col>23</xdr:col>
      <xdr:colOff>165100</xdr:colOff>
      <xdr:row>71</xdr:row>
      <xdr:rowOff>64770</xdr:rowOff>
    </xdr:from>
    <xdr:to>
      <xdr:col>24</xdr:col>
      <xdr:colOff>152400</xdr:colOff>
      <xdr:row>71</xdr:row>
      <xdr:rowOff>64770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92710</xdr:rowOff>
    </xdr:from>
    <xdr:to>
      <xdr:col>24</xdr:col>
      <xdr:colOff>63500</xdr:colOff>
      <xdr:row>77</xdr:row>
      <xdr:rowOff>114935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943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139700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116840</xdr:rowOff>
    </xdr:from>
    <xdr:to>
      <xdr:col>24</xdr:col>
      <xdr:colOff>114300</xdr:colOff>
      <xdr:row>76</xdr:row>
      <xdr:rowOff>46990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92710</xdr:rowOff>
    </xdr:from>
    <xdr:to>
      <xdr:col>19</xdr:col>
      <xdr:colOff>177800</xdr:colOff>
      <xdr:row>78</xdr:row>
      <xdr:rowOff>52070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943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60325</xdr:rowOff>
    </xdr:from>
    <xdr:to>
      <xdr:col>20</xdr:col>
      <xdr:colOff>38100</xdr:colOff>
      <xdr:row>75</xdr:row>
      <xdr:rowOff>161925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6985</xdr:rowOff>
    </xdr:from>
    <xdr:ext cx="596900" cy="25717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694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78</xdr:row>
      <xdr:rowOff>68580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5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80010</xdr:rowOff>
    </xdr:from>
    <xdr:to>
      <xdr:col>15</xdr:col>
      <xdr:colOff>101600</xdr:colOff>
      <xdr:row>77</xdr:row>
      <xdr:rowOff>10160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26670</xdr:rowOff>
    </xdr:from>
    <xdr:ext cx="5969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85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68580</xdr:rowOff>
    </xdr:from>
    <xdr:to>
      <xdr:col>10</xdr:col>
      <xdr:colOff>114300</xdr:colOff>
      <xdr:row>78</xdr:row>
      <xdr:rowOff>83820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1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102870</xdr:rowOff>
    </xdr:from>
    <xdr:to>
      <xdr:col>10</xdr:col>
      <xdr:colOff>165100</xdr:colOff>
      <xdr:row>77</xdr:row>
      <xdr:rowOff>33020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49530</xdr:rowOff>
    </xdr:from>
    <xdr:ext cx="5969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08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76835</xdr:rowOff>
    </xdr:from>
    <xdr:ext cx="596900"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35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64135</xdr:rowOff>
    </xdr:from>
    <xdr:to>
      <xdr:col>24</xdr:col>
      <xdr:colOff>114300</xdr:colOff>
      <xdr:row>77</xdr:row>
      <xdr:rowOff>166370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42545</xdr:rowOff>
    </xdr:from>
    <xdr:ext cx="598805" cy="25717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4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41910</xdr:rowOff>
    </xdr:from>
    <xdr:to>
      <xdr:col>20</xdr:col>
      <xdr:colOff>38100</xdr:colOff>
      <xdr:row>77</xdr:row>
      <xdr:rowOff>143510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134620</xdr:rowOff>
    </xdr:from>
    <xdr:ext cx="596900"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36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xdr:rowOff>
    </xdr:from>
    <xdr:to>
      <xdr:col>15</xdr:col>
      <xdr:colOff>101600</xdr:colOff>
      <xdr:row>78</xdr:row>
      <xdr:rowOff>102235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93345</xdr:rowOff>
    </xdr:from>
    <xdr:ext cx="59690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466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17780</xdr:rowOff>
    </xdr:from>
    <xdr:to>
      <xdr:col>10</xdr:col>
      <xdr:colOff>165100</xdr:colOff>
      <xdr:row>78</xdr:row>
      <xdr:rowOff>119380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110490</xdr:rowOff>
    </xdr:from>
    <xdr:ext cx="596900" cy="25717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835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33020</xdr:rowOff>
    </xdr:from>
    <xdr:to>
      <xdr:col>6</xdr:col>
      <xdr:colOff>38100</xdr:colOff>
      <xdr:row>78</xdr:row>
      <xdr:rowOff>134620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125730</xdr:rowOff>
    </xdr:from>
    <xdr:ext cx="59690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8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38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895" cy="25717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50800</xdr:rowOff>
    </xdr:from>
    <xdr:to>
      <xdr:col>24</xdr:col>
      <xdr:colOff>62865</xdr:colOff>
      <xdr:row>99</xdr:row>
      <xdr:rowOff>3810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7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7620</xdr:rowOff>
    </xdr:from>
    <xdr:ext cx="534670" cy="25717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1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3810</xdr:rowOff>
    </xdr:from>
    <xdr:to>
      <xdr:col>24</xdr:col>
      <xdr:colOff>152400</xdr:colOff>
      <xdr:row>99</xdr:row>
      <xdr:rowOff>3810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168910</xdr:rowOff>
    </xdr:from>
    <xdr:ext cx="690245" cy="25717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7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dr:col>23</xdr:col>
      <xdr:colOff>165100</xdr:colOff>
      <xdr:row>91</xdr:row>
      <xdr:rowOff>50800</xdr:rowOff>
    </xdr:from>
    <xdr:to>
      <xdr:col>24</xdr:col>
      <xdr:colOff>152400</xdr:colOff>
      <xdr:row>91</xdr:row>
      <xdr:rowOff>50800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142240</xdr:rowOff>
    </xdr:from>
    <xdr:to>
      <xdr:col>24</xdr:col>
      <xdr:colOff>63500</xdr:colOff>
      <xdr:row>98</xdr:row>
      <xdr:rowOff>149225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43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68580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45720</xdr:rowOff>
    </xdr:from>
    <xdr:to>
      <xdr:col>24</xdr:col>
      <xdr:colOff>114300</xdr:colOff>
      <xdr:row>98</xdr:row>
      <xdr:rowOff>147320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142240</xdr:rowOff>
    </xdr:from>
    <xdr:to>
      <xdr:col>19</xdr:col>
      <xdr:colOff>177800</xdr:colOff>
      <xdr:row>98</xdr:row>
      <xdr:rowOff>158115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43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55245</xdr:rowOff>
    </xdr:from>
    <xdr:to>
      <xdr:col>20</xdr:col>
      <xdr:colOff>38100</xdr:colOff>
      <xdr:row>98</xdr:row>
      <xdr:rowOff>156845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xdr:rowOff>
    </xdr:from>
    <xdr:ext cx="53276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632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158115</xdr:rowOff>
    </xdr:from>
    <xdr:to>
      <xdr:col>15</xdr:col>
      <xdr:colOff>50800</xdr:colOff>
      <xdr:row>98</xdr:row>
      <xdr:rowOff>168910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02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67310</xdr:rowOff>
    </xdr:from>
    <xdr:to>
      <xdr:col>15</xdr:col>
      <xdr:colOff>101600</xdr:colOff>
      <xdr:row>98</xdr:row>
      <xdr:rowOff>168910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13970</xdr:rowOff>
    </xdr:from>
    <xdr:ext cx="53276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44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167005</xdr:rowOff>
    </xdr:from>
    <xdr:to>
      <xdr:col>10</xdr:col>
      <xdr:colOff>114300</xdr:colOff>
      <xdr:row>98</xdr:row>
      <xdr:rowOff>168910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9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2765" cy="25717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50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13335</xdr:rowOff>
    </xdr:from>
    <xdr:ext cx="53276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98425</xdr:rowOff>
    </xdr:from>
    <xdr:to>
      <xdr:col>24</xdr:col>
      <xdr:colOff>114300</xdr:colOff>
      <xdr:row>99</xdr:row>
      <xdr:rowOff>29210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24130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91440</xdr:rowOff>
    </xdr:from>
    <xdr:to>
      <xdr:col>20</xdr:col>
      <xdr:colOff>38100</xdr:colOff>
      <xdr:row>99</xdr:row>
      <xdr:rowOff>21590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12700</xdr:rowOff>
    </xdr:from>
    <xdr:ext cx="5327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86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107315</xdr:rowOff>
    </xdr:from>
    <xdr:to>
      <xdr:col>15</xdr:col>
      <xdr:colOff>101600</xdr:colOff>
      <xdr:row>99</xdr:row>
      <xdr:rowOff>37465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29210</xdr:rowOff>
    </xdr:from>
    <xdr:ext cx="532765" cy="25717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7002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118110</xdr:rowOff>
    </xdr:from>
    <xdr:to>
      <xdr:col>10</xdr:col>
      <xdr:colOff>165100</xdr:colOff>
      <xdr:row>99</xdr:row>
      <xdr:rowOff>48260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39370</xdr:rowOff>
    </xdr:from>
    <xdr:ext cx="53276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7012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116205</xdr:rowOff>
    </xdr:from>
    <xdr:to>
      <xdr:col>6</xdr:col>
      <xdr:colOff>38100</xdr:colOff>
      <xdr:row>99</xdr:row>
      <xdr:rowOff>46355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37465</xdr:rowOff>
    </xdr:from>
    <xdr:ext cx="53276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7011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71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717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717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17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147955</xdr:rowOff>
    </xdr:from>
    <xdr:ext cx="249555" cy="2584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534670" cy="25717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5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125730</xdr:rowOff>
    </xdr:from>
    <xdr:to>
      <xdr:col>55</xdr:col>
      <xdr:colOff>0</xdr:colOff>
      <xdr:row>38</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08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65405</xdr:rowOff>
    </xdr:from>
    <xdr:ext cx="469900" cy="25717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0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125730</xdr:rowOff>
    </xdr:from>
    <xdr:to>
      <xdr:col>50</xdr:col>
      <xdr:colOff>114300</xdr:colOff>
      <xdr:row>38</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0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717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3411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127000</xdr:rowOff>
    </xdr:from>
    <xdr:to>
      <xdr:col>45</xdr:col>
      <xdr:colOff>177800</xdr:colOff>
      <xdr:row>38</xdr:row>
      <xdr:rowOff>128905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2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41275</xdr:rowOff>
    </xdr:from>
    <xdr:to>
      <xdr:col>46</xdr:col>
      <xdr:colOff>38100</xdr:colOff>
      <xdr:row>38</xdr:row>
      <xdr:rowOff>143510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159385</xdr:rowOff>
    </xdr:from>
    <xdr:ext cx="467995"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3315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120650</xdr:rowOff>
    </xdr:from>
    <xdr:to>
      <xdr:col>41</xdr:col>
      <xdr:colOff>50800</xdr:colOff>
      <xdr:row>38</xdr:row>
      <xdr:rowOff>128905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5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34290</xdr:rowOff>
    </xdr:from>
    <xdr:to>
      <xdr:col>41</xdr:col>
      <xdr:colOff>101600</xdr:colOff>
      <xdr:row>38</xdr:row>
      <xdr:rowOff>135890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152400</xdr:rowOff>
    </xdr:from>
    <xdr:ext cx="46799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350" y="6324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151130</xdr:rowOff>
    </xdr:from>
    <xdr:ext cx="46799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350" y="632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20955</xdr:rowOff>
    </xdr:from>
    <xdr:ext cx="378460" cy="25717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5080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167640</xdr:rowOff>
    </xdr:from>
    <xdr:ext cx="378460" cy="25717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70" y="66827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76200</xdr:rowOff>
    </xdr:from>
    <xdr:to>
      <xdr:col>46</xdr:col>
      <xdr:colOff>38100</xdr:colOff>
      <xdr:row>39</xdr:row>
      <xdr:rowOff>6350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168910</xdr:rowOff>
    </xdr:from>
    <xdr:ext cx="378460" cy="25717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70" y="66840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78105</xdr:rowOff>
    </xdr:from>
    <xdr:to>
      <xdr:col>41</xdr:col>
      <xdr:colOff>101600</xdr:colOff>
      <xdr:row>39</xdr:row>
      <xdr:rowOff>8255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170815</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69215</xdr:rowOff>
    </xdr:from>
    <xdr:to>
      <xdr:col>36</xdr:col>
      <xdr:colOff>165100</xdr:colOff>
      <xdr:row>38</xdr:row>
      <xdr:rowOff>170815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161925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71755</xdr:rowOff>
    </xdr:from>
    <xdr:to>
      <xdr:col>54</xdr:col>
      <xdr:colOff>189865</xdr:colOff>
      <xdr:row>59</xdr:row>
      <xdr:rowOff>36195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70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40640</xdr:rowOff>
    </xdr:from>
    <xdr:ext cx="469900" cy="25717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6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36195</xdr:rowOff>
    </xdr:from>
    <xdr:to>
      <xdr:col>55</xdr:col>
      <xdr:colOff>88900</xdr:colOff>
      <xdr:row>59</xdr:row>
      <xdr:rowOff>36195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18415</xdr:rowOff>
    </xdr:from>
    <xdr:ext cx="598805" cy="25717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09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dr:col>54</xdr:col>
      <xdr:colOff>101600</xdr:colOff>
      <xdr:row>51</xdr:row>
      <xdr:rowOff>71755</xdr:rowOff>
    </xdr:from>
    <xdr:to>
      <xdr:col>55</xdr:col>
      <xdr:colOff>88900</xdr:colOff>
      <xdr:row>51</xdr:row>
      <xdr:rowOff>71755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160020</xdr:rowOff>
    </xdr:from>
    <xdr:to>
      <xdr:col>55</xdr:col>
      <xdr:colOff>0</xdr:colOff>
      <xdr:row>59</xdr:row>
      <xdr:rowOff>19685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041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xdr:rowOff>
    </xdr:from>
    <xdr:ext cx="534670" cy="25717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0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160020</xdr:rowOff>
    </xdr:from>
    <xdr:to>
      <xdr:col>50</xdr:col>
      <xdr:colOff>114300</xdr:colOff>
      <xdr:row>59</xdr:row>
      <xdr:rowOff>8255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41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143510</xdr:rowOff>
    </xdr:from>
    <xdr:to>
      <xdr:col>50</xdr:col>
      <xdr:colOff>165100</xdr:colOff>
      <xdr:row>58</xdr:row>
      <xdr:rowOff>73025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90170</xdr:rowOff>
    </xdr:from>
    <xdr:ext cx="53276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691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8255</xdr:rowOff>
    </xdr:from>
    <xdr:to>
      <xdr:col>45</xdr:col>
      <xdr:colOff>177800</xdr:colOff>
      <xdr:row>59</xdr:row>
      <xdr:rowOff>11430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3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166370</xdr:rowOff>
    </xdr:from>
    <xdr:to>
      <xdr:col>46</xdr:col>
      <xdr:colOff>38100</xdr:colOff>
      <xdr:row>58</xdr:row>
      <xdr:rowOff>96520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113030</xdr:rowOff>
    </xdr:from>
    <xdr:ext cx="53276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71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168910</xdr:rowOff>
    </xdr:from>
    <xdr:to>
      <xdr:col>41</xdr:col>
      <xdr:colOff>50800</xdr:colOff>
      <xdr:row>59</xdr:row>
      <xdr:rowOff>11430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3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156845</xdr:rowOff>
    </xdr:from>
    <xdr:to>
      <xdr:col>41</xdr:col>
      <xdr:colOff>101600</xdr:colOff>
      <xdr:row>58</xdr:row>
      <xdr:rowOff>86995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103505</xdr:rowOff>
    </xdr:from>
    <xdr:ext cx="53276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704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164465</xdr:rowOff>
    </xdr:from>
    <xdr:to>
      <xdr:col>36</xdr:col>
      <xdr:colOff>165100</xdr:colOff>
      <xdr:row>58</xdr:row>
      <xdr:rowOff>94615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111125</xdr:rowOff>
    </xdr:from>
    <xdr:ext cx="532765" cy="25717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712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140335</xdr:rowOff>
    </xdr:from>
    <xdr:to>
      <xdr:col>55</xdr:col>
      <xdr:colOff>50800</xdr:colOff>
      <xdr:row>59</xdr:row>
      <xdr:rowOff>70485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55245</xdr:rowOff>
    </xdr:from>
    <xdr:ext cx="469900" cy="25717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9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109220</xdr:rowOff>
    </xdr:from>
    <xdr:to>
      <xdr:col>50</xdr:col>
      <xdr:colOff>165100</xdr:colOff>
      <xdr:row>59</xdr:row>
      <xdr:rowOff>39370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30480</xdr:rowOff>
    </xdr:from>
    <xdr:ext cx="532765" cy="25717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10146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128905</xdr:rowOff>
    </xdr:from>
    <xdr:to>
      <xdr:col>46</xdr:col>
      <xdr:colOff>38100</xdr:colOff>
      <xdr:row>59</xdr:row>
      <xdr:rowOff>59055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50165</xdr:rowOff>
    </xdr:from>
    <xdr:ext cx="46799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350" y="10165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132080</xdr:rowOff>
    </xdr:from>
    <xdr:to>
      <xdr:col>41</xdr:col>
      <xdr:colOff>101600</xdr:colOff>
      <xdr:row>59</xdr:row>
      <xdr:rowOff>62230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53340</xdr:rowOff>
    </xdr:from>
    <xdr:ext cx="467995" cy="25717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350" y="10168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118110</xdr:rowOff>
    </xdr:from>
    <xdr:to>
      <xdr:col>36</xdr:col>
      <xdr:colOff>165100</xdr:colOff>
      <xdr:row>59</xdr:row>
      <xdr:rowOff>48260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39370</xdr:rowOff>
    </xdr:from>
    <xdr:ext cx="53276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10154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xdr:rowOff>
    </xdr:from>
    <xdr:to>
      <xdr:col>54</xdr:col>
      <xdr:colOff>189865</xdr:colOff>
      <xdr:row>79</xdr:row>
      <xdr:rowOff>41275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803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123190</xdr:rowOff>
    </xdr:from>
    <xdr:ext cx="598805" cy="25717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dr:col>54</xdr:col>
      <xdr:colOff>101600</xdr:colOff>
      <xdr:row>71</xdr:row>
      <xdr:rowOff>5080</xdr:rowOff>
    </xdr:from>
    <xdr:to>
      <xdr:col>55</xdr:col>
      <xdr:colOff>88900</xdr:colOff>
      <xdr:row>71</xdr:row>
      <xdr:rowOff>5080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144780</xdr:rowOff>
    </xdr:from>
    <xdr:to>
      <xdr:col>55</xdr:col>
      <xdr:colOff>0</xdr:colOff>
      <xdr:row>78</xdr:row>
      <xdr:rowOff>165100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178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13970</xdr:rowOff>
    </xdr:from>
    <xdr:ext cx="534670" cy="25908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144780</xdr:rowOff>
    </xdr:from>
    <xdr:to>
      <xdr:col>50</xdr:col>
      <xdr:colOff>114300</xdr:colOff>
      <xdr:row>78</xdr:row>
      <xdr:rowOff>158115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17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112395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128905</xdr:rowOff>
    </xdr:from>
    <xdr:ext cx="53276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159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158115</xdr:rowOff>
    </xdr:from>
    <xdr:to>
      <xdr:col>45</xdr:col>
      <xdr:colOff>177800</xdr:colOff>
      <xdr:row>79</xdr:row>
      <xdr:rowOff>14605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12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132080</xdr:rowOff>
    </xdr:from>
    <xdr:ext cx="532765" cy="2571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162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14605</xdr:rowOff>
    </xdr:from>
    <xdr:to>
      <xdr:col>41</xdr:col>
      <xdr:colOff>50800</xdr:colOff>
      <xdr:row>79</xdr:row>
      <xdr:rowOff>15875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9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32765" cy="25717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27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201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29210</xdr:rowOff>
    </xdr:from>
    <xdr:ext cx="534670" cy="25717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2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93980</xdr:rowOff>
    </xdr:from>
    <xdr:to>
      <xdr:col>50</xdr:col>
      <xdr:colOff>165100</xdr:colOff>
      <xdr:row>79</xdr:row>
      <xdr:rowOff>24130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15240</xdr:rowOff>
    </xdr:from>
    <xdr:ext cx="5327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3559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107315</xdr:rowOff>
    </xdr:from>
    <xdr:to>
      <xdr:col>46</xdr:col>
      <xdr:colOff>38100</xdr:colOff>
      <xdr:row>79</xdr:row>
      <xdr:rowOff>37465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29210</xdr:rowOff>
    </xdr:from>
    <xdr:ext cx="532765" cy="25717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3573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135255</xdr:rowOff>
    </xdr:from>
    <xdr:to>
      <xdr:col>41</xdr:col>
      <xdr:colOff>101600</xdr:colOff>
      <xdr:row>79</xdr:row>
      <xdr:rowOff>65405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56515</xdr:rowOff>
    </xdr:from>
    <xdr:ext cx="467995"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350" y="13601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136525</xdr:rowOff>
    </xdr:from>
    <xdr:to>
      <xdr:col>36</xdr:col>
      <xdr:colOff>165100</xdr:colOff>
      <xdr:row>79</xdr:row>
      <xdr:rowOff>66675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57785</xdr:rowOff>
    </xdr:from>
    <xdr:ext cx="46799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350" y="13602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61595</xdr:rowOff>
    </xdr:from>
    <xdr:to>
      <xdr:col>54</xdr:col>
      <xdr:colOff>189865</xdr:colOff>
      <xdr:row>98</xdr:row>
      <xdr:rowOff>60325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99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64135</xdr:rowOff>
    </xdr:from>
    <xdr:ext cx="534670" cy="25717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60325</xdr:rowOff>
    </xdr:from>
    <xdr:to>
      <xdr:col>55</xdr:col>
      <xdr:colOff>88900</xdr:colOff>
      <xdr:row>98</xdr:row>
      <xdr:rowOff>60325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8255</xdr:rowOff>
    </xdr:from>
    <xdr:ext cx="598805" cy="25717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2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dr:col>54</xdr:col>
      <xdr:colOff>101600</xdr:colOff>
      <xdr:row>92</xdr:row>
      <xdr:rowOff>61595</xdr:rowOff>
    </xdr:from>
    <xdr:to>
      <xdr:col>55</xdr:col>
      <xdr:colOff>88900</xdr:colOff>
      <xdr:row>92</xdr:row>
      <xdr:rowOff>61595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52070</xdr:rowOff>
    </xdr:from>
    <xdr:to>
      <xdr:col>55</xdr:col>
      <xdr:colOff>0</xdr:colOff>
      <xdr:row>97</xdr:row>
      <xdr:rowOff>72390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827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80010</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52705</xdr:rowOff>
    </xdr:from>
    <xdr:to>
      <xdr:col>50</xdr:col>
      <xdr:colOff>114300</xdr:colOff>
      <xdr:row>97</xdr:row>
      <xdr:rowOff>72390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833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53340</xdr:rowOff>
    </xdr:from>
    <xdr:to>
      <xdr:col>50</xdr:col>
      <xdr:colOff>165100</xdr:colOff>
      <xdr:row>96</xdr:row>
      <xdr:rowOff>154940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0</xdr:rowOff>
    </xdr:from>
    <xdr:ext cx="53276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287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52705</xdr:rowOff>
    </xdr:from>
    <xdr:to>
      <xdr:col>45</xdr:col>
      <xdr:colOff>177800</xdr:colOff>
      <xdr:row>97</xdr:row>
      <xdr:rowOff>58420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8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32765" cy="25717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158115</xdr:rowOff>
    </xdr:from>
    <xdr:to>
      <xdr:col>41</xdr:col>
      <xdr:colOff>50800</xdr:colOff>
      <xdr:row>97</xdr:row>
      <xdr:rowOff>58420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73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132080</xdr:rowOff>
    </xdr:from>
    <xdr:ext cx="532765" cy="25717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248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63500</xdr:rowOff>
    </xdr:from>
    <xdr:to>
      <xdr:col>36</xdr:col>
      <xdr:colOff>165100</xdr:colOff>
      <xdr:row>96</xdr:row>
      <xdr:rowOff>165100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10160</xdr:rowOff>
    </xdr:from>
    <xdr:ext cx="5327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297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xdr:rowOff>
    </xdr:from>
    <xdr:to>
      <xdr:col>55</xdr:col>
      <xdr:colOff>50800</xdr:colOff>
      <xdr:row>97</xdr:row>
      <xdr:rowOff>102870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151130</xdr:rowOff>
    </xdr:from>
    <xdr:ext cx="534670"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21590</xdr:rowOff>
    </xdr:from>
    <xdr:to>
      <xdr:col>50</xdr:col>
      <xdr:colOff>165100</xdr:colOff>
      <xdr:row>97</xdr:row>
      <xdr:rowOff>123190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114300</xdr:rowOff>
    </xdr:from>
    <xdr:ext cx="5327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744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1905</xdr:rowOff>
    </xdr:from>
    <xdr:to>
      <xdr:col>46</xdr:col>
      <xdr:colOff>38100</xdr:colOff>
      <xdr:row>97</xdr:row>
      <xdr:rowOff>103505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94615</xdr:rowOff>
    </xdr:from>
    <xdr:ext cx="53276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72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7620</xdr:rowOff>
    </xdr:from>
    <xdr:to>
      <xdr:col>41</xdr:col>
      <xdr:colOff>101600</xdr:colOff>
      <xdr:row>97</xdr:row>
      <xdr:rowOff>109220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100330</xdr:rowOff>
    </xdr:from>
    <xdr:ext cx="532765" cy="25717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730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107315</xdr:rowOff>
    </xdr:from>
    <xdr:to>
      <xdr:col>36</xdr:col>
      <xdr:colOff>165100</xdr:colOff>
      <xdr:row>97</xdr:row>
      <xdr:rowOff>37465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29210</xdr:rowOff>
    </xdr:from>
    <xdr:ext cx="532765" cy="25717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19685</xdr:rowOff>
    </xdr:from>
    <xdr:to>
      <xdr:col>85</xdr:col>
      <xdr:colOff>126365</xdr:colOff>
      <xdr:row>39</xdr:row>
      <xdr:rowOff>72390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76200</xdr:rowOff>
    </xdr:from>
    <xdr:ext cx="534670" cy="25717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7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72390</xdr:rowOff>
    </xdr:from>
    <xdr:to>
      <xdr:col>86</xdr:col>
      <xdr:colOff>25400</xdr:colOff>
      <xdr:row>39</xdr:row>
      <xdr:rowOff>72390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137795</xdr:rowOff>
    </xdr:from>
    <xdr:ext cx="534670" cy="25908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dr:col>85</xdr:col>
      <xdr:colOff>38100</xdr:colOff>
      <xdr:row>31</xdr:row>
      <xdr:rowOff>19685</xdr:rowOff>
    </xdr:from>
    <xdr:to>
      <xdr:col>86</xdr:col>
      <xdr:colOff>25400</xdr:colOff>
      <xdr:row>31</xdr:row>
      <xdr:rowOff>19685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10795</xdr:rowOff>
    </xdr:from>
    <xdr:to>
      <xdr:col>85</xdr:col>
      <xdr:colOff>127000</xdr:colOff>
      <xdr:row>38</xdr:row>
      <xdr:rowOff>55880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258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3175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177800</xdr:colOff>
      <xdr:row>37</xdr:row>
      <xdr:rowOff>81915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55880</xdr:rowOff>
    </xdr:from>
    <xdr:to>
      <xdr:col>81</xdr:col>
      <xdr:colOff>50800</xdr:colOff>
      <xdr:row>38</xdr:row>
      <xdr:rowOff>60960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70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32765" cy="2584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1144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60960</xdr:rowOff>
    </xdr:from>
    <xdr:to>
      <xdr:col>76</xdr:col>
      <xdr:colOff>114300</xdr:colOff>
      <xdr:row>38</xdr:row>
      <xdr:rowOff>139065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760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73025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89535</xdr:rowOff>
    </xdr:from>
    <xdr:ext cx="532765" cy="25717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090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177800</xdr:colOff>
      <xdr:row>38</xdr:row>
      <xdr:rowOff>161290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541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138430</xdr:rowOff>
    </xdr:from>
    <xdr:ext cx="5327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13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55245</xdr:rowOff>
    </xdr:from>
    <xdr:to>
      <xdr:col>67</xdr:col>
      <xdr:colOff>101600</xdr:colOff>
      <xdr:row>37</xdr:row>
      <xdr:rowOff>156845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1905</xdr:rowOff>
    </xdr:from>
    <xdr:ext cx="5327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174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132080</xdr:rowOff>
    </xdr:from>
    <xdr:to>
      <xdr:col>85</xdr:col>
      <xdr:colOff>177800</xdr:colOff>
      <xdr:row>38</xdr:row>
      <xdr:rowOff>61595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109855</xdr:rowOff>
    </xdr:from>
    <xdr:ext cx="534670" cy="25717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535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5080</xdr:rowOff>
    </xdr:from>
    <xdr:to>
      <xdr:col>81</xdr:col>
      <xdr:colOff>101600</xdr:colOff>
      <xdr:row>38</xdr:row>
      <xdr:rowOff>106680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97790</xdr:rowOff>
    </xdr:from>
    <xdr:ext cx="532765" cy="25717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612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10160</xdr:rowOff>
    </xdr:from>
    <xdr:to>
      <xdr:col>76</xdr:col>
      <xdr:colOff>165100</xdr:colOff>
      <xdr:row>38</xdr:row>
      <xdr:rowOff>111760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102870</xdr:rowOff>
    </xdr:from>
    <xdr:ext cx="5327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61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9525</xdr:rowOff>
    </xdr:from>
    <xdr:ext cx="532765" cy="2571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696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110490</xdr:rowOff>
    </xdr:from>
    <xdr:to>
      <xdr:col>67</xdr:col>
      <xdr:colOff>101600</xdr:colOff>
      <xdr:row>39</xdr:row>
      <xdr:rowOff>40640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31750</xdr:rowOff>
    </xdr:from>
    <xdr:ext cx="532765" cy="25717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718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72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130810</xdr:rowOff>
    </xdr:from>
    <xdr:to>
      <xdr:col>85</xdr:col>
      <xdr:colOff>126365</xdr:colOff>
      <xdr:row>58</xdr:row>
      <xdr:rowOff>55245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76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55245</xdr:rowOff>
    </xdr:from>
    <xdr:to>
      <xdr:col>86</xdr:col>
      <xdr:colOff>25400</xdr:colOff>
      <xdr:row>58</xdr:row>
      <xdr:rowOff>55245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77470</xdr:rowOff>
    </xdr:from>
    <xdr:ext cx="598805" cy="25717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9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dr:col>85</xdr:col>
      <xdr:colOff>38100</xdr:colOff>
      <xdr:row>51</xdr:row>
      <xdr:rowOff>130810</xdr:rowOff>
    </xdr:from>
    <xdr:to>
      <xdr:col>86</xdr:col>
      <xdr:colOff>25400</xdr:colOff>
      <xdr:row>51</xdr:row>
      <xdr:rowOff>130810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50165</xdr:rowOff>
    </xdr:from>
    <xdr:to>
      <xdr:col>85</xdr:col>
      <xdr:colOff>127000</xdr:colOff>
      <xdr:row>58</xdr:row>
      <xdr:rowOff>55245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942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19685</xdr:rowOff>
    </xdr:from>
    <xdr:ext cx="534670" cy="25717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27940</xdr:rowOff>
    </xdr:from>
    <xdr:to>
      <xdr:col>81</xdr:col>
      <xdr:colOff>50800</xdr:colOff>
      <xdr:row>58</xdr:row>
      <xdr:rowOff>50165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720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29210</xdr:rowOff>
    </xdr:from>
    <xdr:to>
      <xdr:col>81</xdr:col>
      <xdr:colOff>101600</xdr:colOff>
      <xdr:row>57</xdr:row>
      <xdr:rowOff>130810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147320</xdr:rowOff>
    </xdr:from>
    <xdr:ext cx="53276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577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27940</xdr:rowOff>
    </xdr:from>
    <xdr:to>
      <xdr:col>76</xdr:col>
      <xdr:colOff>114300</xdr:colOff>
      <xdr:row>58</xdr:row>
      <xdr:rowOff>71755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72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128270</xdr:rowOff>
    </xdr:from>
    <xdr:ext cx="5327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558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49530</xdr:rowOff>
    </xdr:from>
    <xdr:to>
      <xdr:col>71</xdr:col>
      <xdr:colOff>177800</xdr:colOff>
      <xdr:row>58</xdr:row>
      <xdr:rowOff>71755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936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117475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2765" cy="25717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563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66675</xdr:rowOff>
    </xdr:from>
    <xdr:to>
      <xdr:col>67</xdr:col>
      <xdr:colOff>101600</xdr:colOff>
      <xdr:row>57</xdr:row>
      <xdr:rowOff>168275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13335</xdr:rowOff>
    </xdr:from>
    <xdr:ext cx="5327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90805</xdr:rowOff>
    </xdr:from>
    <xdr:ext cx="534670" cy="2584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6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170815</xdr:rowOff>
    </xdr:from>
    <xdr:to>
      <xdr:col>81</xdr:col>
      <xdr:colOff>101600</xdr:colOff>
      <xdr:row>58</xdr:row>
      <xdr:rowOff>100965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92075</xdr:rowOff>
    </xdr:from>
    <xdr:ext cx="5327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10036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148590</xdr:rowOff>
    </xdr:from>
    <xdr:to>
      <xdr:col>76</xdr:col>
      <xdr:colOff>165100</xdr:colOff>
      <xdr:row>58</xdr:row>
      <xdr:rowOff>78740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69850</xdr:rowOff>
    </xdr:from>
    <xdr:ext cx="53276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10013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20955</xdr:rowOff>
    </xdr:from>
    <xdr:to>
      <xdr:col>72</xdr:col>
      <xdr:colOff>38100</xdr:colOff>
      <xdr:row>58</xdr:row>
      <xdr:rowOff>122555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113665</xdr:rowOff>
    </xdr:from>
    <xdr:ext cx="53276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100577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170180</xdr:rowOff>
    </xdr:from>
    <xdr:to>
      <xdr:col>67</xdr:col>
      <xdr:colOff>101600</xdr:colOff>
      <xdr:row>58</xdr:row>
      <xdr:rowOff>100330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91440</xdr:rowOff>
    </xdr:from>
    <xdr:ext cx="53276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10035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126365</xdr:rowOff>
    </xdr:from>
    <xdr:to>
      <xdr:col>85</xdr:col>
      <xdr:colOff>126365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7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73025</xdr:rowOff>
    </xdr:from>
    <xdr:ext cx="598805"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dr:col>85</xdr:col>
      <xdr:colOff>38100</xdr:colOff>
      <xdr:row>70</xdr:row>
      <xdr:rowOff>126365</xdr:rowOff>
    </xdr:from>
    <xdr:to>
      <xdr:col>86</xdr:col>
      <xdr:colOff>25400</xdr:colOff>
      <xdr:row>70</xdr:row>
      <xdr:rowOff>126365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469900" cy="25908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34290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8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88265</xdr:rowOff>
    </xdr:from>
    <xdr:to>
      <xdr:col>81</xdr:col>
      <xdr:colOff>101600</xdr:colOff>
      <xdr:row>79</xdr:row>
      <xdr:rowOff>18415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34925</xdr:rowOff>
    </xdr:from>
    <xdr:ext cx="53276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3965" y="13236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30480</xdr:rowOff>
    </xdr:from>
    <xdr:to>
      <xdr:col>76</xdr:col>
      <xdr:colOff>114300</xdr:colOff>
      <xdr:row>79</xdr:row>
      <xdr:rowOff>34290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5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64770</xdr:rowOff>
    </xdr:from>
    <xdr:to>
      <xdr:col>76</xdr:col>
      <xdr:colOff>165100</xdr:colOff>
      <xdr:row>78</xdr:row>
      <xdr:rowOff>166370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11430</xdr:rowOff>
    </xdr:from>
    <xdr:ext cx="53276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4965" y="1321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30480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75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68580</xdr:rowOff>
    </xdr:from>
    <xdr:to>
      <xdr:col>72</xdr:col>
      <xdr:colOff>38100</xdr:colOff>
      <xdr:row>78</xdr:row>
      <xdr:rowOff>170180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xdr:rowOff>
    </xdr:from>
    <xdr:ext cx="5327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5965" y="13216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15240</xdr:rowOff>
    </xdr:from>
    <xdr:ext cx="53276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6965" y="13216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7650" cy="25717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154940</xdr:rowOff>
    </xdr:from>
    <xdr:to>
      <xdr:col>76</xdr:col>
      <xdr:colOff>165100</xdr:colOff>
      <xdr:row>79</xdr:row>
      <xdr:rowOff>85090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76200</xdr:rowOff>
    </xdr:from>
    <xdr:ext cx="467995" cy="25717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350" y="13620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151130</xdr:rowOff>
    </xdr:from>
    <xdr:to>
      <xdr:col>72</xdr:col>
      <xdr:colOff>38100</xdr:colOff>
      <xdr:row>79</xdr:row>
      <xdr:rowOff>81280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72390</xdr:rowOff>
    </xdr:from>
    <xdr:ext cx="46799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616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7650" cy="25717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164465</xdr:rowOff>
    </xdr:from>
    <xdr:to>
      <xdr:col>85</xdr:col>
      <xdr:colOff>126365</xdr:colOff>
      <xdr:row>99</xdr:row>
      <xdr:rowOff>18415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4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111125</xdr:rowOff>
    </xdr:from>
    <xdr:ext cx="598805" cy="25717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dr:col>85</xdr:col>
      <xdr:colOff>38100</xdr:colOff>
      <xdr:row>90</xdr:row>
      <xdr:rowOff>164465</xdr:rowOff>
    </xdr:from>
    <xdr:to>
      <xdr:col>86</xdr:col>
      <xdr:colOff>25400</xdr:colOff>
      <xdr:row>90</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29845</xdr:rowOff>
    </xdr:from>
    <xdr:to>
      <xdr:col>85</xdr:col>
      <xdr:colOff>127000</xdr:colOff>
      <xdr:row>98</xdr:row>
      <xdr:rowOff>32385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31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27305</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4445</xdr:rowOff>
    </xdr:from>
    <xdr:to>
      <xdr:col>85</xdr:col>
      <xdr:colOff>177800</xdr:colOff>
      <xdr:row>97</xdr:row>
      <xdr:rowOff>106045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29845</xdr:rowOff>
    </xdr:from>
    <xdr:to>
      <xdr:col>81</xdr:col>
      <xdr:colOff>50800</xdr:colOff>
      <xdr:row>98</xdr:row>
      <xdr:rowOff>38735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1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xdr:rowOff>
    </xdr:from>
    <xdr:to>
      <xdr:col>81</xdr:col>
      <xdr:colOff>101600</xdr:colOff>
      <xdr:row>97</xdr:row>
      <xdr:rowOff>118110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134620</xdr:rowOff>
    </xdr:from>
    <xdr:ext cx="532765" cy="25717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422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35560</xdr:rowOff>
    </xdr:from>
    <xdr:to>
      <xdr:col>76</xdr:col>
      <xdr:colOff>114300</xdr:colOff>
      <xdr:row>98</xdr:row>
      <xdr:rowOff>38735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37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2765" cy="25717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465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34925</xdr:rowOff>
    </xdr:from>
    <xdr:to>
      <xdr:col>71</xdr:col>
      <xdr:colOff>177800</xdr:colOff>
      <xdr:row>98</xdr:row>
      <xdr:rowOff>35560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37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165100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xdr:rowOff>
    </xdr:from>
    <xdr:ext cx="5327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46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168910</xdr:rowOff>
    </xdr:from>
    <xdr:ext cx="532765" cy="25717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456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153035</xdr:rowOff>
    </xdr:from>
    <xdr:to>
      <xdr:col>85</xdr:col>
      <xdr:colOff>177800</xdr:colOff>
      <xdr:row>98</xdr:row>
      <xdr:rowOff>83185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132080</xdr:rowOff>
    </xdr:from>
    <xdr:ext cx="534670" cy="25717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2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150495</xdr:rowOff>
    </xdr:from>
    <xdr:to>
      <xdr:col>81</xdr:col>
      <xdr:colOff>101600</xdr:colOff>
      <xdr:row>98</xdr:row>
      <xdr:rowOff>80645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71755</xdr:rowOff>
    </xdr:from>
    <xdr:ext cx="5327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873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159385</xdr:rowOff>
    </xdr:from>
    <xdr:to>
      <xdr:col>76</xdr:col>
      <xdr:colOff>165100</xdr:colOff>
      <xdr:row>98</xdr:row>
      <xdr:rowOff>89535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80645</xdr:rowOff>
    </xdr:from>
    <xdr:ext cx="5327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4965" y="16882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156210</xdr:rowOff>
    </xdr:from>
    <xdr:to>
      <xdr:col>72</xdr:col>
      <xdr:colOff>38100</xdr:colOff>
      <xdr:row>98</xdr:row>
      <xdr:rowOff>86360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77470</xdr:rowOff>
    </xdr:from>
    <xdr:ext cx="532765" cy="25717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155575</xdr:rowOff>
    </xdr:from>
    <xdr:to>
      <xdr:col>67</xdr:col>
      <xdr:colOff>101600</xdr:colOff>
      <xdr:row>98</xdr:row>
      <xdr:rowOff>86360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76835</xdr:rowOff>
    </xdr:from>
    <xdr:ext cx="532765" cy="25717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878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21590</xdr:rowOff>
    </xdr:from>
    <xdr:to>
      <xdr:col>116</xdr:col>
      <xdr:colOff>62865</xdr:colOff>
      <xdr:row>39</xdr:row>
      <xdr:rowOff>99060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139700</xdr:rowOff>
    </xdr:from>
    <xdr:ext cx="469900" cy="259080"/>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dr:col>115</xdr:col>
      <xdr:colOff>165100</xdr:colOff>
      <xdr:row>30</xdr:row>
      <xdr:rowOff>21590</xdr:rowOff>
    </xdr:from>
    <xdr:to>
      <xdr:col>116</xdr:col>
      <xdr:colOff>152400</xdr:colOff>
      <xdr:row>30</xdr:row>
      <xdr:rowOff>21590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37846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3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111760</xdr:rowOff>
    </xdr:from>
    <xdr:to>
      <xdr:col>112</xdr:col>
      <xdr:colOff>38100</xdr:colOff>
      <xdr:row>39</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58420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70" y="640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95885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112395</xdr:rowOff>
    </xdr:from>
    <xdr:ext cx="378460" cy="25717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70" y="64560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110490</xdr:rowOff>
    </xdr:from>
    <xdr:ext cx="378460" cy="25717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70" y="64541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107950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・すべての経費について類似団体内平均を下回っております。</a:t>
          </a:r>
        </a:p>
        <a:p>
          <a:r>
            <a:rPr kumimoji="1" lang="ja-JP" altLang="en-US" sz="1300">
              <a:latin typeface="ＭＳ Ｐゴシック"/>
              <a:ea typeface="ＭＳ Ｐゴシック"/>
            </a:rPr>
            <a:t>・衛生費 5,400円の減少は、新型コロナウイルスワクチン接種体制確保事業の減少等が要因となっております。</a:t>
          </a:r>
        </a:p>
        <a:p>
          <a:r>
            <a:rPr kumimoji="1" lang="ja-JP" altLang="en-US" sz="1300">
              <a:latin typeface="ＭＳ Ｐゴシック"/>
              <a:ea typeface="ＭＳ Ｐゴシック"/>
            </a:rPr>
            <a:t>・商工費 5,305円の減少は、中小企業支援事業や地域経済応援事業の減少等が要因となっております。</a:t>
          </a:r>
        </a:p>
        <a:p>
          <a:r>
            <a:rPr kumimoji="1" lang="ja-JP" altLang="en-US" sz="1300">
              <a:latin typeface="ＭＳ Ｐゴシック"/>
              <a:ea typeface="ＭＳ Ｐゴシック"/>
            </a:rPr>
            <a:t>・農林水産業費 8,158円の減少は、緑の村野外施設除却事業の皆減等が要因となっております。</a:t>
          </a:r>
        </a:p>
        <a:p>
          <a:r>
            <a:rPr kumimoji="1" lang="ja-JP" altLang="en-US" sz="1300">
              <a:latin typeface="ＭＳ Ｐゴシック"/>
              <a:ea typeface="ＭＳ Ｐゴシック"/>
            </a:rPr>
            <a:t>（※増減額は対前年度比）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 対前年度比で、分母となる標準財政規模、財政調整基金残高ともに横ばいであったため、財政調整基金の標準財政規模比率は0.02ポイント増加に留まりました。</a:t>
          </a:r>
        </a:p>
        <a:p>
          <a:r>
            <a:rPr kumimoji="1" lang="ja-JP" altLang="en-US" sz="1100">
              <a:latin typeface="ＭＳ ゴシック"/>
              <a:ea typeface="ＭＳ ゴシック"/>
            </a:rPr>
            <a:t> また、歳出が約1億9千万円減少しましたが、歳入がそれを上回る約2億7千万円減少したことにより、差引金額で約8千万円（30.85%）減少し、翌年度に繰り越すべき財源を除いた実質収支額が約5千万円、24.92%と大きく減少したため、実質収支額の標準財政規模比率は2.18ポイント減少しました。</a:t>
          </a:r>
        </a:p>
        <a:p>
          <a:r>
            <a:rPr kumimoji="1" lang="ja-JP" altLang="en-US" sz="1100">
              <a:latin typeface="ＭＳ ゴシック"/>
              <a:ea typeface="ＭＳ ゴシック"/>
            </a:rPr>
            <a:t> そして、単年度収支が令和3年度の約8千万円から令和4年度で約▲5千5百万円と大きく減少したことに加え、財政調整基金の積立額をもわずかであったため、実質単年度収支は約2億3千万円と大きく減少し、実質単年度収支の標準財政規模比率も9.26ポイント減少しま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 すべての会計で黒字となっております。</a:t>
          </a:r>
        </a:p>
        <a:p>
          <a:r>
            <a:rPr kumimoji="1" lang="ja-JP" altLang="en-US" sz="1400">
              <a:latin typeface="ＭＳ ゴシック"/>
              <a:ea typeface="ＭＳ ゴシック"/>
            </a:rPr>
            <a:t> 税収減等により一般財源の確保が難しいことから、今後も事務事業の見直し等、行財政改革を進め、健全な行財政運営に努めてまいります。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6" name="凡例9">
          <a:extLst>
            <a:ext uri="{FF2B5EF4-FFF2-40B4-BE49-F238E27FC236}">
              <a16:creationId xmlns:a16="http://schemas.microsoft.com/office/drawing/2014/main" id="{00000000-0008-0000-0900-000010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7" name="凡例10">
          <a:extLst>
            <a:ext uri="{FF2B5EF4-FFF2-40B4-BE49-F238E27FC236}">
              <a16:creationId xmlns:a16="http://schemas.microsoft.com/office/drawing/2014/main" id="{00000000-0008-0000-0900-000011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 元利償還金については、徐々に減少させていく見込みです。</a:t>
          </a: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 今後も、新規に発行する町債については、元金償還額を上回らないように設定するとともに、町債を発行する際には交付税措置のある事業債を活用するなど、公債費負担の適正化を図ってまいります。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他団体に比べ、依然として地方債現在高および組合等負担等見込額が多い状況ですが、地方債現在高および組合等負担金見込額が減少し、充当可能金額が増加しているため、将来負担比比率の分子は負数となっています。</a:t>
          </a: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充当可能基金の増額に努め、比率の抑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固定資産税や普通交付税の増加等により、減債基金を大幅に積み立てることができたほか、公共施設の整備・維持管理に備える公共施設整備基金やふるさと納税寄附金を積み立てるふるさと長瀞応援基金を一定程度積み立てることができたため、基金全体の残高が大幅に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・財政調整基金および減債基金については、毎年度の決算剰余金および地方交付税等の上振れ分を積み立てます。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・その他特定目的金については、財政調整基金および減債基金の残高の状況等を鑑みて、必要に応じて積立および取崩をおこないます。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将来の公共設備の整備・維持管理の財源に充てます。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地域活性化を図る次の①～⑤いずれかの事業の経費に充てます。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 ①快適な環境と安心して暮らせるまちづくり事業 ②産業振興及び観光地づくりに資する事業 ③生活環境の整備及び防災体制の充実に資する事業　④教育、文化並びにスポーツ活動の充実及び男女共同参画の推進に資する事業　⑤町民と行政の協同によるまちづくりに資する事業　⑥その他町長が必要と認める事業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間伐や人材育成、担い手の確保、木材利用の促進や普及啓発等の森林整備およびその促進に必要な経費の財源に充てます。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社会福祉協議会および老人クラブ連合会等の各種民間団体がおこなう在宅保健福祉事業その他地域福祉の振興に寄与する事業の経費に充</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 てます。具体的には次の①～④の事業です。（地域の保健福祉推進のために必要があると認められる場合は、その使用目的を明確にし、事業の経費の財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 源に充てることができます。）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 ①在宅保健福祉の促進事業  ②生きがいづくり促進事業  ③健康づくり促進事業  ④ボランティア活動の促進事業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将来の公共施設の整備・維持管理の財源に充てるため、50百万円積み立てました。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ふるさと納税寄附金を財源に約14百万円積み立てました。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森林環境譲与税を財源に224千円積み立てました。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増減なし。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 不測の事態に備えるため、決算剰余金および地方交付税等の上振れ分を積み立てます。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固定資産税や普通交付税の増加等により、一定程度の金額を積み立てることができたため、減債基金残高が増加しました。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9607B685-62F6-4CD7-9F11-EE9D11C12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6A42BAFD-CDDB-44EB-BC09-620E5CBC0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A86ED258-CC67-4D57-9641-B01739D40130}"/>
            </a:ext>
          </a:extLst>
        </xdr:cNvPr>
        <xdr:cNvSpPr/>
      </xdr:nvSpPr>
      <xdr:spPr>
        <a:xfrm>
          <a:off x="172497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83A56B7E-656C-4906-B64A-19D7E8C9DF25}"/>
            </a:ext>
          </a:extLst>
        </xdr:cNvPr>
        <xdr:cNvSpPr/>
      </xdr:nvSpPr>
      <xdr:spPr>
        <a:xfrm>
          <a:off x="172497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D788FD5D-426D-4CEB-BA0D-E5A916746760}"/>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3A5087BE-0DCC-4325-985F-9C66D4FDD2A0}"/>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13619CB-B3FA-4966-9762-C148499588C3}"/>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F4DAC369-08AA-40E6-9165-98B741FCAD49}"/>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F34F0438-0E3F-40F1-AC09-3B3C7F155DCD}"/>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93A1D75A-DBE3-46E4-973B-7A618FC60C0F}"/>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E5C516A4-9A4D-4885-86FA-CA0E9DA3AB34}"/>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3E9BB25-8A8E-41FC-A152-D10ED1C63CC1}"/>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8A96A9D-C7AF-4629-81D9-5CB0039CB9F5}"/>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37E3722-662F-4190-B58F-1E636BFA914A}"/>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2C9BC58-0A8E-4229-8787-CF3441E1F317}"/>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FF49492-686B-47AF-850A-71650FBA7FFA}"/>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5B951E3-80D0-48AC-BF3D-B96866C45C71}"/>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1010A0B-8E7F-44E7-9560-72CBA1FDCCB6}"/>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CC0D25B0-C517-4BDA-A717-3510AEBA1D57}"/>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F5A1379-07F9-48EB-B382-BAA2963A2A27}"/>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E0753E8-D7F1-4446-99C8-97ECA7A9E6CD}"/>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CCAD04BB-3F49-40B0-A8B3-CE9291BB0355}"/>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F9C739F-1A4E-4C26-9A30-93C2087736FC}"/>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3375B30-7A29-4BBA-9B03-0295EE656AA3}"/>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93B17DF0-9C3B-487D-8E97-A47F1D4700DC}"/>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65484748-0CAD-49C8-BBE5-E68E0592EFCD}"/>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4FE2AE8-83C5-4EF6-AD31-E3E477AC5BA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432F8C2-09E2-465A-9B44-9CDCAA85B8A4}"/>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C4149B78-6F59-4F48-860C-E840D4DF0029}"/>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DEDF5C4-E696-4842-B1BB-71249A4306D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AF99550-2FC0-4708-9C88-FC8F47147791}"/>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C40D135C-B5C3-4E9A-849C-94A11054CB1D}"/>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44ECEB2C-B6BC-4933-BF21-171E4F5008EB}"/>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48691F0E-E4A8-492C-9F9C-8631E9115586}"/>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6" name="テキスト ボックス 35">
          <a:extLst>
            <a:ext uri="{FF2B5EF4-FFF2-40B4-BE49-F238E27FC236}">
              <a16:creationId xmlns:a16="http://schemas.microsoft.com/office/drawing/2014/main" id="{DB1CAACD-8418-4A19-B9D5-CFBEEA32E878}"/>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7" name="テキスト ボックス 36">
          <a:extLst>
            <a:ext uri="{FF2B5EF4-FFF2-40B4-BE49-F238E27FC236}">
              <a16:creationId xmlns:a16="http://schemas.microsoft.com/office/drawing/2014/main" id="{9134E106-DD78-4928-8766-05008DE06148}"/>
            </a:ext>
          </a:extLst>
        </xdr:cNvPr>
        <xdr:cNvSpPr txBox="1"/>
      </xdr:nvSpPr>
      <xdr:spPr>
        <a:xfrm>
          <a:off x="419100" y="289306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D29C29AB-B9EA-433A-8D00-741591CE4698}"/>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C8DDF62E-298F-42F2-B0AB-BE0E611DE56B}"/>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DDCCBB6D-5BDD-46C2-B7DF-F841471ADF2F}"/>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F0B24E9-DE3F-4F02-858B-9965D853A9FA}"/>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2BA8776-AA33-479B-81DA-7C50A0DC74A0}"/>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A8B5C4F-8079-4272-AFF9-74DEFAF55E83}"/>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6264378-52BD-493B-8733-0F8F91C9CCC9}"/>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6A8B138-2AE8-4345-9884-38C530423EBE}"/>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CD774339-97FE-4D38-9769-AD737AE50B9F}"/>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B2CDC074-25D7-492E-AAC3-D5A8995EB9B3}"/>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AD4A78D-F7F5-4913-994F-BD01805B7E3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24E4F13-B05C-4F13-A77D-8691FCBE69D1}"/>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CBD6034-9F10-4450-A4E7-929534181308}"/>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当町では、令和３年度に公共施設等総合管理計画を改定し、平成３０年度及び令和元年度には個別施設計画を策定しました。</a:t>
          </a:r>
        </a:p>
        <a:p>
          <a:r>
            <a:rPr lang="ja-JP" altLang="en-US">
              <a:latin typeface="ＭＳ Ｐゴシック"/>
              <a:ea typeface="ＭＳ Ｐゴシック"/>
            </a:rPr>
            <a:t>　有形固定資産減価償却率は類似団体や県平均よりも高い水準にありますが、公共施設等については、公共施設等総合管理計画やそれぞれの個別施設計画に基づき施設の維持管理を適切に進めて行くほか、不要な施設については、除却していきたいと考えています。</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F33662B3-6877-457F-BECA-0D31E537E193}"/>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242F46CC-22D6-4DEA-B4C6-893CFB6A5C0E}"/>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3" name="テキスト ボックス 52">
          <a:extLst>
            <a:ext uri="{FF2B5EF4-FFF2-40B4-BE49-F238E27FC236}">
              <a16:creationId xmlns:a16="http://schemas.microsoft.com/office/drawing/2014/main" id="{8D99BD04-76FD-40F7-B492-57CBC31F5861}"/>
            </a:ext>
          </a:extLst>
        </xdr:cNvPr>
        <xdr:cNvSpPr txBox="1"/>
      </xdr:nvSpPr>
      <xdr:spPr>
        <a:xfrm>
          <a:off x="789940" y="59042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4" name="直線コネクタ 53">
          <a:extLst>
            <a:ext uri="{FF2B5EF4-FFF2-40B4-BE49-F238E27FC236}">
              <a16:creationId xmlns:a16="http://schemas.microsoft.com/office/drawing/2014/main" id="{FBDA4598-5019-41CD-8186-EAEDFBC60203}"/>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5" name="テキスト ボックス 54">
          <a:extLst>
            <a:ext uri="{FF2B5EF4-FFF2-40B4-BE49-F238E27FC236}">
              <a16:creationId xmlns:a16="http://schemas.microsoft.com/office/drawing/2014/main" id="{F8095029-BB99-4EAB-9716-CB75D71995D6}"/>
            </a:ext>
          </a:extLst>
        </xdr:cNvPr>
        <xdr:cNvSpPr txBox="1"/>
      </xdr:nvSpPr>
      <xdr:spPr>
        <a:xfrm>
          <a:off x="789940" y="556323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6" name="直線コネクタ 55">
          <a:extLst>
            <a:ext uri="{FF2B5EF4-FFF2-40B4-BE49-F238E27FC236}">
              <a16:creationId xmlns:a16="http://schemas.microsoft.com/office/drawing/2014/main" id="{818A0819-2C6F-46BD-8063-4FA7857869FD}"/>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7" name="テキスト ボックス 56">
          <a:extLst>
            <a:ext uri="{FF2B5EF4-FFF2-40B4-BE49-F238E27FC236}">
              <a16:creationId xmlns:a16="http://schemas.microsoft.com/office/drawing/2014/main" id="{0C6DC1CD-93F1-4786-83C7-E710859AEEEA}"/>
            </a:ext>
          </a:extLst>
        </xdr:cNvPr>
        <xdr:cNvSpPr txBox="1"/>
      </xdr:nvSpPr>
      <xdr:spPr>
        <a:xfrm>
          <a:off x="789940" y="5222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3C6BD4F-917D-4483-9381-75D3EF680079}"/>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9" name="テキスト ボックス 58">
          <a:extLst>
            <a:ext uri="{FF2B5EF4-FFF2-40B4-BE49-F238E27FC236}">
              <a16:creationId xmlns:a16="http://schemas.microsoft.com/office/drawing/2014/main" id="{0A97D960-3FA3-458A-8282-4B0B874790EB}"/>
            </a:ext>
          </a:extLst>
        </xdr:cNvPr>
        <xdr:cNvSpPr txBox="1"/>
      </xdr:nvSpPr>
      <xdr:spPr>
        <a:xfrm>
          <a:off x="789940" y="48844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0" name="直線コネクタ 59">
          <a:extLst>
            <a:ext uri="{FF2B5EF4-FFF2-40B4-BE49-F238E27FC236}">
              <a16:creationId xmlns:a16="http://schemas.microsoft.com/office/drawing/2014/main" id="{AC2A0D8B-0805-4FE7-B7E7-7201BF67939D}"/>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1" name="テキスト ボックス 60">
          <a:extLst>
            <a:ext uri="{FF2B5EF4-FFF2-40B4-BE49-F238E27FC236}">
              <a16:creationId xmlns:a16="http://schemas.microsoft.com/office/drawing/2014/main" id="{4A4CF204-B650-4AA3-A329-279D507D42A6}"/>
            </a:ext>
          </a:extLst>
        </xdr:cNvPr>
        <xdr:cNvSpPr txBox="1"/>
      </xdr:nvSpPr>
      <xdr:spPr>
        <a:xfrm>
          <a:off x="789940" y="454406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2" name="直線コネクタ 61">
          <a:extLst>
            <a:ext uri="{FF2B5EF4-FFF2-40B4-BE49-F238E27FC236}">
              <a16:creationId xmlns:a16="http://schemas.microsoft.com/office/drawing/2014/main" id="{F9F81AA3-8676-4E18-B6E6-ACD64EA084D2}"/>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3" name="テキスト ボックス 62">
          <a:extLst>
            <a:ext uri="{FF2B5EF4-FFF2-40B4-BE49-F238E27FC236}">
              <a16:creationId xmlns:a16="http://schemas.microsoft.com/office/drawing/2014/main" id="{E204A44B-94AC-4BB9-9908-EF36ACCAF633}"/>
            </a:ext>
          </a:extLst>
        </xdr:cNvPr>
        <xdr:cNvSpPr txBox="1"/>
      </xdr:nvSpPr>
      <xdr:spPr>
        <a:xfrm>
          <a:off x="789940" y="421259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FEC3B6C-A688-4D65-8237-0A13C48AC107}"/>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a:extLst>
            <a:ext uri="{FF2B5EF4-FFF2-40B4-BE49-F238E27FC236}">
              <a16:creationId xmlns:a16="http://schemas.microsoft.com/office/drawing/2014/main" id="{53D7B023-EAF4-4487-99FD-0CFE206D8528}"/>
            </a:ext>
          </a:extLst>
        </xdr:cNvPr>
        <xdr:cNvSpPr txBox="1"/>
      </xdr:nvSpPr>
      <xdr:spPr>
        <a:xfrm>
          <a:off x="789940" y="38652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257A09F-5E8B-4574-A46C-9F84E3F1D528}"/>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147320</xdr:rowOff>
    </xdr:from>
    <xdr:to>
      <xdr:col>23</xdr:col>
      <xdr:colOff>85090</xdr:colOff>
      <xdr:row>35</xdr:row>
      <xdr:rowOff>41275</xdr:rowOff>
    </xdr:to>
    <xdr:cxnSp macro="">
      <xdr:nvCxnSpPr>
        <xdr:cNvPr id="67" name="直線コネクタ 66">
          <a:extLst>
            <a:ext uri="{FF2B5EF4-FFF2-40B4-BE49-F238E27FC236}">
              <a16:creationId xmlns:a16="http://schemas.microsoft.com/office/drawing/2014/main" id="{FFE998B3-1DEF-48A3-9171-787108F8266F}"/>
            </a:ext>
          </a:extLst>
        </xdr:cNvPr>
        <xdr:cNvCxnSpPr/>
      </xdr:nvCxnSpPr>
      <xdr:spPr>
        <a:xfrm flipV="1">
          <a:off x="4306570" y="419227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45085</xdr:rowOff>
    </xdr:from>
    <xdr:ext cx="403860" cy="258445"/>
    <xdr:sp macro="" textlink="">
      <xdr:nvSpPr>
        <xdr:cNvPr id="68" name="有形固定資産減価償却率最小値テキスト">
          <a:extLst>
            <a:ext uri="{FF2B5EF4-FFF2-40B4-BE49-F238E27FC236}">
              <a16:creationId xmlns:a16="http://schemas.microsoft.com/office/drawing/2014/main" id="{E6F37938-2546-4B22-BB95-B9B186C82967}"/>
            </a:ext>
          </a:extLst>
        </xdr:cNvPr>
        <xdr:cNvSpPr txBox="1"/>
      </xdr:nvSpPr>
      <xdr:spPr>
        <a:xfrm>
          <a:off x="4359275" y="5715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41275</xdr:rowOff>
    </xdr:from>
    <xdr:to>
      <xdr:col>23</xdr:col>
      <xdr:colOff>174625</xdr:colOff>
      <xdr:row>35</xdr:row>
      <xdr:rowOff>41275</xdr:rowOff>
    </xdr:to>
    <xdr:cxnSp macro="">
      <xdr:nvCxnSpPr>
        <xdr:cNvPr id="69" name="直線コネクタ 68">
          <a:extLst>
            <a:ext uri="{FF2B5EF4-FFF2-40B4-BE49-F238E27FC236}">
              <a16:creationId xmlns:a16="http://schemas.microsoft.com/office/drawing/2014/main" id="{01B0D8F3-C27D-48CE-8256-A3E3C782D51F}"/>
            </a:ext>
          </a:extLst>
        </xdr:cNvPr>
        <xdr:cNvCxnSpPr/>
      </xdr:nvCxnSpPr>
      <xdr:spPr>
        <a:xfrm>
          <a:off x="4216400" y="57118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93980</xdr:rowOff>
    </xdr:from>
    <xdr:ext cx="403860" cy="259080"/>
    <xdr:sp macro="" textlink="">
      <xdr:nvSpPr>
        <xdr:cNvPr id="70" name="有形固定資産減価償却率最大値テキスト">
          <a:extLst>
            <a:ext uri="{FF2B5EF4-FFF2-40B4-BE49-F238E27FC236}">
              <a16:creationId xmlns:a16="http://schemas.microsoft.com/office/drawing/2014/main" id="{78449AEE-850A-409C-B672-8CFFBE14E871}"/>
            </a:ext>
          </a:extLst>
        </xdr:cNvPr>
        <xdr:cNvSpPr txBox="1"/>
      </xdr:nvSpPr>
      <xdr:spPr>
        <a:xfrm>
          <a:off x="4359275" y="3980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147320</xdr:rowOff>
    </xdr:from>
    <xdr:to>
      <xdr:col>23</xdr:col>
      <xdr:colOff>174625</xdr:colOff>
      <xdr:row>25</xdr:row>
      <xdr:rowOff>147320</xdr:rowOff>
    </xdr:to>
    <xdr:cxnSp macro="">
      <xdr:nvCxnSpPr>
        <xdr:cNvPr id="71" name="直線コネクタ 70">
          <a:extLst>
            <a:ext uri="{FF2B5EF4-FFF2-40B4-BE49-F238E27FC236}">
              <a16:creationId xmlns:a16="http://schemas.microsoft.com/office/drawing/2014/main" id="{746711D4-1861-4D82-A7DE-94897BFAE260}"/>
            </a:ext>
          </a:extLst>
        </xdr:cNvPr>
        <xdr:cNvCxnSpPr/>
      </xdr:nvCxnSpPr>
      <xdr:spPr>
        <a:xfrm>
          <a:off x="4216400" y="419227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26035</xdr:rowOff>
    </xdr:from>
    <xdr:ext cx="403860" cy="259080"/>
    <xdr:sp macro="" textlink="">
      <xdr:nvSpPr>
        <xdr:cNvPr id="72" name="有形固定資産減価償却率平均値テキスト">
          <a:extLst>
            <a:ext uri="{FF2B5EF4-FFF2-40B4-BE49-F238E27FC236}">
              <a16:creationId xmlns:a16="http://schemas.microsoft.com/office/drawing/2014/main" id="{1B509A01-D98B-403F-BF58-E2A5965688EC}"/>
            </a:ext>
          </a:extLst>
        </xdr:cNvPr>
        <xdr:cNvSpPr txBox="1"/>
      </xdr:nvSpPr>
      <xdr:spPr>
        <a:xfrm>
          <a:off x="4359275" y="48869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a:extLst>
            <a:ext uri="{FF2B5EF4-FFF2-40B4-BE49-F238E27FC236}">
              <a16:creationId xmlns:a16="http://schemas.microsoft.com/office/drawing/2014/main" id="{E1E29543-9636-411B-A61B-CDD0CF119BB8}"/>
            </a:ext>
          </a:extLst>
        </xdr:cNvPr>
        <xdr:cNvSpPr/>
      </xdr:nvSpPr>
      <xdr:spPr>
        <a:xfrm>
          <a:off x="4254500" y="502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160020</xdr:rowOff>
    </xdr:from>
    <xdr:to>
      <xdr:col>19</xdr:col>
      <xdr:colOff>187325</xdr:colOff>
      <xdr:row>31</xdr:row>
      <xdr:rowOff>90170</xdr:rowOff>
    </xdr:to>
    <xdr:sp macro="" textlink="">
      <xdr:nvSpPr>
        <xdr:cNvPr id="74" name="フローチャート: 判断 73">
          <a:extLst>
            <a:ext uri="{FF2B5EF4-FFF2-40B4-BE49-F238E27FC236}">
              <a16:creationId xmlns:a16="http://schemas.microsoft.com/office/drawing/2014/main" id="{91437E24-5322-456F-A1CB-0CCFEAE2A278}"/>
            </a:ext>
          </a:extLst>
        </xdr:cNvPr>
        <xdr:cNvSpPr/>
      </xdr:nvSpPr>
      <xdr:spPr>
        <a:xfrm>
          <a:off x="3616325" y="50209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167640</xdr:rowOff>
    </xdr:from>
    <xdr:to>
      <xdr:col>15</xdr:col>
      <xdr:colOff>187325</xdr:colOff>
      <xdr:row>31</xdr:row>
      <xdr:rowOff>97790</xdr:rowOff>
    </xdr:to>
    <xdr:sp macro="" textlink="">
      <xdr:nvSpPr>
        <xdr:cNvPr id="75" name="フローチャート: 判断 74">
          <a:extLst>
            <a:ext uri="{FF2B5EF4-FFF2-40B4-BE49-F238E27FC236}">
              <a16:creationId xmlns:a16="http://schemas.microsoft.com/office/drawing/2014/main" id="{4FEEB897-450A-4CAD-B720-FA33F1B89FDF}"/>
            </a:ext>
          </a:extLst>
        </xdr:cNvPr>
        <xdr:cNvSpPr/>
      </xdr:nvSpPr>
      <xdr:spPr>
        <a:xfrm>
          <a:off x="2930525" y="5022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6" name="フローチャート: 判断 75">
          <a:extLst>
            <a:ext uri="{FF2B5EF4-FFF2-40B4-BE49-F238E27FC236}">
              <a16:creationId xmlns:a16="http://schemas.microsoft.com/office/drawing/2014/main" id="{C6B0EA0E-DFAC-4EF5-A425-94709CC0197D}"/>
            </a:ext>
          </a:extLst>
        </xdr:cNvPr>
        <xdr:cNvSpPr/>
      </xdr:nvSpPr>
      <xdr:spPr>
        <a:xfrm>
          <a:off x="2244725" y="5030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17780</xdr:rowOff>
    </xdr:from>
    <xdr:to>
      <xdr:col>7</xdr:col>
      <xdr:colOff>187325</xdr:colOff>
      <xdr:row>31</xdr:row>
      <xdr:rowOff>119380</xdr:rowOff>
    </xdr:to>
    <xdr:sp macro="" textlink="">
      <xdr:nvSpPr>
        <xdr:cNvPr id="77" name="フローチャート: 判断 76">
          <a:extLst>
            <a:ext uri="{FF2B5EF4-FFF2-40B4-BE49-F238E27FC236}">
              <a16:creationId xmlns:a16="http://schemas.microsoft.com/office/drawing/2014/main" id="{02B3E0D8-3455-480F-8DFC-DD2670B638B6}"/>
            </a:ext>
          </a:extLst>
        </xdr:cNvPr>
        <xdr:cNvSpPr/>
      </xdr:nvSpPr>
      <xdr:spPr>
        <a:xfrm>
          <a:off x="1558925" y="5037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a:extLst>
            <a:ext uri="{FF2B5EF4-FFF2-40B4-BE49-F238E27FC236}">
              <a16:creationId xmlns:a16="http://schemas.microsoft.com/office/drawing/2014/main" id="{99D30C52-87E8-402E-ADFB-7F9138D50B30}"/>
            </a:ext>
          </a:extLst>
        </xdr:cNvPr>
        <xdr:cNvSpPr txBox="1"/>
      </xdr:nvSpPr>
      <xdr:spPr>
        <a:xfrm>
          <a:off x="4149725" y="60369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86F7343-2A19-4435-8D68-69B0DACD61D5}"/>
            </a:ext>
          </a:extLst>
        </xdr:cNvPr>
        <xdr:cNvSpPr txBox="1"/>
      </xdr:nvSpPr>
      <xdr:spPr>
        <a:xfrm>
          <a:off x="35115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F9D4F9CC-3D8D-4B12-A99D-C72B6DBBF91D}"/>
            </a:ext>
          </a:extLst>
        </xdr:cNvPr>
        <xdr:cNvSpPr txBox="1"/>
      </xdr:nvSpPr>
      <xdr:spPr>
        <a:xfrm>
          <a:off x="28257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E9D28D84-833D-48BE-A821-3CB8DE6620B1}"/>
            </a:ext>
          </a:extLst>
        </xdr:cNvPr>
        <xdr:cNvSpPr txBox="1"/>
      </xdr:nvSpPr>
      <xdr:spPr>
        <a:xfrm>
          <a:off x="21399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F7E8A13B-B67C-400B-82DC-C7794BACA685}"/>
            </a:ext>
          </a:extLst>
        </xdr:cNvPr>
        <xdr:cNvSpPr txBox="1"/>
      </xdr:nvSpPr>
      <xdr:spPr>
        <a:xfrm>
          <a:off x="1454150"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a:extLst>
            <a:ext uri="{FF2B5EF4-FFF2-40B4-BE49-F238E27FC236}">
              <a16:creationId xmlns:a16="http://schemas.microsoft.com/office/drawing/2014/main" id="{3BDBAD57-CFC4-4F10-849F-6EBD6B54B0B1}"/>
            </a:ext>
          </a:extLst>
        </xdr:cNvPr>
        <xdr:cNvSpPr/>
      </xdr:nvSpPr>
      <xdr:spPr>
        <a:xfrm>
          <a:off x="4254500" y="5286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80010</xdr:rowOff>
    </xdr:from>
    <xdr:ext cx="403860" cy="259080"/>
    <xdr:sp macro="" textlink="">
      <xdr:nvSpPr>
        <xdr:cNvPr id="84" name="有形固定資産減価償却率該当値テキスト">
          <a:extLst>
            <a:ext uri="{FF2B5EF4-FFF2-40B4-BE49-F238E27FC236}">
              <a16:creationId xmlns:a16="http://schemas.microsoft.com/office/drawing/2014/main" id="{25DD9A2D-C6E3-49D4-97C4-B512D11939F6}"/>
            </a:ext>
          </a:extLst>
        </xdr:cNvPr>
        <xdr:cNvSpPr txBox="1"/>
      </xdr:nvSpPr>
      <xdr:spPr>
        <a:xfrm>
          <a:off x="4359275" y="5264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62230</xdr:rowOff>
    </xdr:from>
    <xdr:to>
      <xdr:col>19</xdr:col>
      <xdr:colOff>187325</xdr:colOff>
      <xdr:row>32</xdr:row>
      <xdr:rowOff>163830</xdr:rowOff>
    </xdr:to>
    <xdr:sp macro="" textlink="">
      <xdr:nvSpPr>
        <xdr:cNvPr id="85" name="楕円 84">
          <a:extLst>
            <a:ext uri="{FF2B5EF4-FFF2-40B4-BE49-F238E27FC236}">
              <a16:creationId xmlns:a16="http://schemas.microsoft.com/office/drawing/2014/main" id="{1F2550CE-8A06-4E40-9035-3D1230420316}"/>
            </a:ext>
          </a:extLst>
        </xdr:cNvPr>
        <xdr:cNvSpPr/>
      </xdr:nvSpPr>
      <xdr:spPr>
        <a:xfrm>
          <a:off x="3616325" y="5247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113030</xdr:rowOff>
    </xdr:from>
    <xdr:to>
      <xdr:col>23</xdr:col>
      <xdr:colOff>85725</xdr:colOff>
      <xdr:row>32</xdr:row>
      <xdr:rowOff>152400</xdr:rowOff>
    </xdr:to>
    <xdr:cxnSp macro="">
      <xdr:nvCxnSpPr>
        <xdr:cNvPr id="86" name="直線コネクタ 85">
          <a:extLst>
            <a:ext uri="{FF2B5EF4-FFF2-40B4-BE49-F238E27FC236}">
              <a16:creationId xmlns:a16="http://schemas.microsoft.com/office/drawing/2014/main" id="{1E4843EC-6E57-4CAC-8769-464A6B1BB86A}"/>
            </a:ext>
          </a:extLst>
        </xdr:cNvPr>
        <xdr:cNvCxnSpPr/>
      </xdr:nvCxnSpPr>
      <xdr:spPr>
        <a:xfrm>
          <a:off x="3673475" y="5294630"/>
          <a:ext cx="6286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118110</xdr:rowOff>
    </xdr:from>
    <xdr:to>
      <xdr:col>15</xdr:col>
      <xdr:colOff>187325</xdr:colOff>
      <xdr:row>32</xdr:row>
      <xdr:rowOff>48260</xdr:rowOff>
    </xdr:to>
    <xdr:sp macro="" textlink="">
      <xdr:nvSpPr>
        <xdr:cNvPr id="87" name="楕円 86">
          <a:extLst>
            <a:ext uri="{FF2B5EF4-FFF2-40B4-BE49-F238E27FC236}">
              <a16:creationId xmlns:a16="http://schemas.microsoft.com/office/drawing/2014/main" id="{542B5C89-45EB-430A-B809-017E26E3ED11}"/>
            </a:ext>
          </a:extLst>
        </xdr:cNvPr>
        <xdr:cNvSpPr/>
      </xdr:nvSpPr>
      <xdr:spPr>
        <a:xfrm>
          <a:off x="2930525" y="514096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168910</xdr:rowOff>
    </xdr:from>
    <xdr:to>
      <xdr:col>19</xdr:col>
      <xdr:colOff>136525</xdr:colOff>
      <xdr:row>32</xdr:row>
      <xdr:rowOff>113030</xdr:rowOff>
    </xdr:to>
    <xdr:cxnSp macro="">
      <xdr:nvCxnSpPr>
        <xdr:cNvPr id="88" name="直線コネクタ 87">
          <a:extLst>
            <a:ext uri="{FF2B5EF4-FFF2-40B4-BE49-F238E27FC236}">
              <a16:creationId xmlns:a16="http://schemas.microsoft.com/office/drawing/2014/main" id="{6DB0655F-72B6-404D-8F7B-011915F59D06}"/>
            </a:ext>
          </a:extLst>
        </xdr:cNvPr>
        <xdr:cNvCxnSpPr/>
      </xdr:nvCxnSpPr>
      <xdr:spPr>
        <a:xfrm>
          <a:off x="2987675" y="5179060"/>
          <a:ext cx="6858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107315</xdr:rowOff>
    </xdr:from>
    <xdr:to>
      <xdr:col>11</xdr:col>
      <xdr:colOff>187325</xdr:colOff>
      <xdr:row>32</xdr:row>
      <xdr:rowOff>37465</xdr:rowOff>
    </xdr:to>
    <xdr:sp macro="" textlink="">
      <xdr:nvSpPr>
        <xdr:cNvPr id="89" name="楕円 88">
          <a:extLst>
            <a:ext uri="{FF2B5EF4-FFF2-40B4-BE49-F238E27FC236}">
              <a16:creationId xmlns:a16="http://schemas.microsoft.com/office/drawing/2014/main" id="{BC054383-A0B8-4E5A-8F61-C7CB0663585D}"/>
            </a:ext>
          </a:extLst>
        </xdr:cNvPr>
        <xdr:cNvSpPr/>
      </xdr:nvSpPr>
      <xdr:spPr>
        <a:xfrm>
          <a:off x="2244725" y="5123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158115</xdr:rowOff>
    </xdr:from>
    <xdr:to>
      <xdr:col>15</xdr:col>
      <xdr:colOff>136525</xdr:colOff>
      <xdr:row>31</xdr:row>
      <xdr:rowOff>168910</xdr:rowOff>
    </xdr:to>
    <xdr:cxnSp macro="">
      <xdr:nvCxnSpPr>
        <xdr:cNvPr id="90" name="直線コネクタ 89">
          <a:extLst>
            <a:ext uri="{FF2B5EF4-FFF2-40B4-BE49-F238E27FC236}">
              <a16:creationId xmlns:a16="http://schemas.microsoft.com/office/drawing/2014/main" id="{0231754D-1462-4205-A191-57B5140EC7FD}"/>
            </a:ext>
          </a:extLst>
        </xdr:cNvPr>
        <xdr:cNvCxnSpPr/>
      </xdr:nvCxnSpPr>
      <xdr:spPr>
        <a:xfrm>
          <a:off x="2301875" y="5180965"/>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42545</xdr:rowOff>
    </xdr:from>
    <xdr:to>
      <xdr:col>7</xdr:col>
      <xdr:colOff>187325</xdr:colOff>
      <xdr:row>31</xdr:row>
      <xdr:rowOff>144145</xdr:rowOff>
    </xdr:to>
    <xdr:sp macro="" textlink="">
      <xdr:nvSpPr>
        <xdr:cNvPr id="91" name="楕円 90">
          <a:extLst>
            <a:ext uri="{FF2B5EF4-FFF2-40B4-BE49-F238E27FC236}">
              <a16:creationId xmlns:a16="http://schemas.microsoft.com/office/drawing/2014/main" id="{E90D6812-2596-4D05-8A05-632409DB423B}"/>
            </a:ext>
          </a:extLst>
        </xdr:cNvPr>
        <xdr:cNvSpPr/>
      </xdr:nvSpPr>
      <xdr:spPr>
        <a:xfrm>
          <a:off x="1558925" y="5065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93345</xdr:rowOff>
    </xdr:from>
    <xdr:to>
      <xdr:col>11</xdr:col>
      <xdr:colOff>136525</xdr:colOff>
      <xdr:row>31</xdr:row>
      <xdr:rowOff>158115</xdr:rowOff>
    </xdr:to>
    <xdr:cxnSp macro="">
      <xdr:nvCxnSpPr>
        <xdr:cNvPr id="92" name="直線コネクタ 91">
          <a:extLst>
            <a:ext uri="{FF2B5EF4-FFF2-40B4-BE49-F238E27FC236}">
              <a16:creationId xmlns:a16="http://schemas.microsoft.com/office/drawing/2014/main" id="{5B5A465F-7DC2-4013-AD60-87FFCD4A491A}"/>
            </a:ext>
          </a:extLst>
        </xdr:cNvPr>
        <xdr:cNvCxnSpPr/>
      </xdr:nvCxnSpPr>
      <xdr:spPr>
        <a:xfrm>
          <a:off x="1616075" y="5113020"/>
          <a:ext cx="685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106680</xdr:rowOff>
    </xdr:from>
    <xdr:ext cx="403860" cy="259080"/>
    <xdr:sp macro="" textlink="">
      <xdr:nvSpPr>
        <xdr:cNvPr id="93" name="n_1aveValue有形固定資産減価償却率">
          <a:extLst>
            <a:ext uri="{FF2B5EF4-FFF2-40B4-BE49-F238E27FC236}">
              <a16:creationId xmlns:a16="http://schemas.microsoft.com/office/drawing/2014/main" id="{0B146FC5-E865-4054-B650-80C1969CF6F4}"/>
            </a:ext>
          </a:extLst>
        </xdr:cNvPr>
        <xdr:cNvSpPr txBox="1"/>
      </xdr:nvSpPr>
      <xdr:spPr>
        <a:xfrm>
          <a:off x="3474085" y="479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114300</xdr:rowOff>
    </xdr:from>
    <xdr:ext cx="403860" cy="259080"/>
    <xdr:sp macro="" textlink="">
      <xdr:nvSpPr>
        <xdr:cNvPr id="94" name="n_2aveValue有形固定資産減価償却率">
          <a:extLst>
            <a:ext uri="{FF2B5EF4-FFF2-40B4-BE49-F238E27FC236}">
              <a16:creationId xmlns:a16="http://schemas.microsoft.com/office/drawing/2014/main" id="{EB249608-C397-4ED7-BD4A-609572DF1F5E}"/>
            </a:ext>
          </a:extLst>
        </xdr:cNvPr>
        <xdr:cNvSpPr txBox="1"/>
      </xdr:nvSpPr>
      <xdr:spPr>
        <a:xfrm>
          <a:off x="2797810" y="4810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132080</xdr:rowOff>
    </xdr:from>
    <xdr:ext cx="403860" cy="257810"/>
    <xdr:sp macro="" textlink="">
      <xdr:nvSpPr>
        <xdr:cNvPr id="95" name="n_3aveValue有形固定資産減価償却率">
          <a:extLst>
            <a:ext uri="{FF2B5EF4-FFF2-40B4-BE49-F238E27FC236}">
              <a16:creationId xmlns:a16="http://schemas.microsoft.com/office/drawing/2014/main" id="{0B1B9AC8-44D6-4EE9-92E2-40D726FFB1FD}"/>
            </a:ext>
          </a:extLst>
        </xdr:cNvPr>
        <xdr:cNvSpPr txBox="1"/>
      </xdr:nvSpPr>
      <xdr:spPr>
        <a:xfrm>
          <a:off x="2112010" y="4827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135890</xdr:rowOff>
    </xdr:from>
    <xdr:ext cx="403860" cy="259080"/>
    <xdr:sp macro="" textlink="">
      <xdr:nvSpPr>
        <xdr:cNvPr id="96" name="n_4aveValue有形固定資産減価償却率">
          <a:extLst>
            <a:ext uri="{FF2B5EF4-FFF2-40B4-BE49-F238E27FC236}">
              <a16:creationId xmlns:a16="http://schemas.microsoft.com/office/drawing/2014/main" id="{135D7928-9632-410E-9860-DFE4F608AFDD}"/>
            </a:ext>
          </a:extLst>
        </xdr:cNvPr>
        <xdr:cNvSpPr txBox="1"/>
      </xdr:nvSpPr>
      <xdr:spPr>
        <a:xfrm>
          <a:off x="1426210" y="4831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154940</xdr:rowOff>
    </xdr:from>
    <xdr:ext cx="403860" cy="257810"/>
    <xdr:sp macro="" textlink="">
      <xdr:nvSpPr>
        <xdr:cNvPr id="97" name="n_1mainValue有形固定資産減価償却率">
          <a:extLst>
            <a:ext uri="{FF2B5EF4-FFF2-40B4-BE49-F238E27FC236}">
              <a16:creationId xmlns:a16="http://schemas.microsoft.com/office/drawing/2014/main" id="{0F9B98CE-574A-484D-A41E-E9DEDCCB98A7}"/>
            </a:ext>
          </a:extLst>
        </xdr:cNvPr>
        <xdr:cNvSpPr txBox="1"/>
      </xdr:nvSpPr>
      <xdr:spPr>
        <a:xfrm>
          <a:off x="3474085" y="5336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39370</xdr:rowOff>
    </xdr:from>
    <xdr:ext cx="403860" cy="259080"/>
    <xdr:sp macro="" textlink="">
      <xdr:nvSpPr>
        <xdr:cNvPr id="98" name="n_2mainValue有形固定資産減価償却率">
          <a:extLst>
            <a:ext uri="{FF2B5EF4-FFF2-40B4-BE49-F238E27FC236}">
              <a16:creationId xmlns:a16="http://schemas.microsoft.com/office/drawing/2014/main" id="{A6CCE6A1-9BCC-4D12-B673-9F5C8248FB3E}"/>
            </a:ext>
          </a:extLst>
        </xdr:cNvPr>
        <xdr:cNvSpPr txBox="1"/>
      </xdr:nvSpPr>
      <xdr:spPr>
        <a:xfrm>
          <a:off x="2797810" y="5220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29210</xdr:rowOff>
    </xdr:from>
    <xdr:ext cx="403860" cy="257810"/>
    <xdr:sp macro="" textlink="">
      <xdr:nvSpPr>
        <xdr:cNvPr id="99" name="n_3mainValue有形固定資産減価償却率">
          <a:extLst>
            <a:ext uri="{FF2B5EF4-FFF2-40B4-BE49-F238E27FC236}">
              <a16:creationId xmlns:a16="http://schemas.microsoft.com/office/drawing/2014/main" id="{812D750F-2810-4E75-8FA2-4A6D6AAFABAE}"/>
            </a:ext>
          </a:extLst>
        </xdr:cNvPr>
        <xdr:cNvSpPr txBox="1"/>
      </xdr:nvSpPr>
      <xdr:spPr>
        <a:xfrm>
          <a:off x="2112010" y="52076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135255</xdr:rowOff>
    </xdr:from>
    <xdr:ext cx="403860" cy="257810"/>
    <xdr:sp macro="" textlink="">
      <xdr:nvSpPr>
        <xdr:cNvPr id="100" name="n_4mainValue有形固定資産減価償却率">
          <a:extLst>
            <a:ext uri="{FF2B5EF4-FFF2-40B4-BE49-F238E27FC236}">
              <a16:creationId xmlns:a16="http://schemas.microsoft.com/office/drawing/2014/main" id="{4397EC66-0951-4DEF-93EB-842E77B30E9B}"/>
            </a:ext>
          </a:extLst>
        </xdr:cNvPr>
        <xdr:cNvSpPr txBox="1"/>
      </xdr:nvSpPr>
      <xdr:spPr>
        <a:xfrm>
          <a:off x="1426210" y="5154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22BCFFB2-F589-4B5A-9EE0-DB1CFAB83AB9}"/>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2D80A88-731F-4A00-AFFB-033F8C7A7E83}"/>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D3773411-4441-4A18-B20E-095445F3A191}"/>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[ 239.0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9785C58-7E68-4B34-820C-CB25C8FD7EE5}"/>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0C086A8-C8A1-47A1-97EF-7E79DFD91D29}"/>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9E2F32E-D197-46CA-9B6A-75BD513E6963}"/>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EE0390D-D85E-48E8-9FD8-24135E223439}"/>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A62F1F5-3538-427D-B4A4-2DEE97285546}"/>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95C6121-588B-4CE8-B6D2-5BBF18E66609}"/>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2DDBDE0-536C-4AFC-89D7-88F04DE47E29}"/>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55A7D18-E1BF-4BEB-ACBF-462B869D568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A2B1DD5-593D-4956-B102-BCCA9E6A8B11}"/>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4128231-321C-4703-9D47-F02B4DDF6CB1}"/>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全国平均、埼玉県平均、類似団体平均と比較しても、比率は低くなっています。</a:t>
          </a:r>
        </a:p>
        <a:p>
          <a:r>
            <a:rPr lang="ja-JP" altLang="en-US">
              <a:latin typeface="ＭＳ Ｐゴシック"/>
              <a:ea typeface="ＭＳ Ｐゴシック"/>
            </a:rPr>
            <a:t>　町債残高を増加させないため、原則として、起債額が償還額を上回らないこととしているほか、充当可能基金残高を増加させるよう心がけ、債務償還可能年数の縮減に努めていきます。</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4C3FDCA8-984C-42DD-8C74-969934F7B3DA}"/>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A5186DB-B749-4018-BA37-26E523801A43}"/>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a:extLst>
            <a:ext uri="{FF2B5EF4-FFF2-40B4-BE49-F238E27FC236}">
              <a16:creationId xmlns:a16="http://schemas.microsoft.com/office/drawing/2014/main" id="{7EF2ADE2-E779-4E04-8969-EEFA0929FEF5}"/>
            </a:ext>
          </a:extLst>
        </xdr:cNvPr>
        <xdr:cNvSpPr txBox="1"/>
      </xdr:nvSpPr>
      <xdr:spPr>
        <a:xfrm>
          <a:off x="9702800" y="59042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F181A61F-963F-4E03-BFCA-6BC7071AECEC}"/>
            </a:ext>
          </a:extLst>
        </xdr:cNvPr>
        <xdr:cNvCxnSpPr/>
      </xdr:nvCxnSpPr>
      <xdr:spPr>
        <a:xfrm>
          <a:off x="10198100" y="56953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8" name="テキスト ボックス 117">
          <a:extLst>
            <a:ext uri="{FF2B5EF4-FFF2-40B4-BE49-F238E27FC236}">
              <a16:creationId xmlns:a16="http://schemas.microsoft.com/office/drawing/2014/main" id="{6E4E48D0-71A9-4455-9C6E-3A4AA1458A77}"/>
            </a:ext>
          </a:extLst>
        </xdr:cNvPr>
        <xdr:cNvSpPr txBox="1"/>
      </xdr:nvSpPr>
      <xdr:spPr>
        <a:xfrm>
          <a:off x="9702800" y="561149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ABCD6853-9778-4DD3-BC23-2D5E86A24A70}"/>
            </a:ext>
          </a:extLst>
        </xdr:cNvPr>
        <xdr:cNvCxnSpPr/>
      </xdr:nvCxnSpPr>
      <xdr:spPr>
        <a:xfrm>
          <a:off x="10198100" y="54127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0" name="テキスト ボックス 119">
          <a:extLst>
            <a:ext uri="{FF2B5EF4-FFF2-40B4-BE49-F238E27FC236}">
              <a16:creationId xmlns:a16="http://schemas.microsoft.com/office/drawing/2014/main" id="{5DB3B033-B274-46B2-BFA5-F325E25A4035}"/>
            </a:ext>
          </a:extLst>
        </xdr:cNvPr>
        <xdr:cNvSpPr txBox="1"/>
      </xdr:nvSpPr>
      <xdr:spPr>
        <a:xfrm>
          <a:off x="9761855" y="53219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26344484-8E0E-4B1E-8F91-51C437926CE2}"/>
            </a:ext>
          </a:extLst>
        </xdr:cNvPr>
        <xdr:cNvCxnSpPr/>
      </xdr:nvCxnSpPr>
      <xdr:spPr>
        <a:xfrm>
          <a:off x="10198100" y="51231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2" name="テキスト ボックス 121">
          <a:extLst>
            <a:ext uri="{FF2B5EF4-FFF2-40B4-BE49-F238E27FC236}">
              <a16:creationId xmlns:a16="http://schemas.microsoft.com/office/drawing/2014/main" id="{78A558EC-03F1-4582-8350-A1FDB7C9D421}"/>
            </a:ext>
          </a:extLst>
        </xdr:cNvPr>
        <xdr:cNvSpPr txBox="1"/>
      </xdr:nvSpPr>
      <xdr:spPr>
        <a:xfrm>
          <a:off x="9761855" y="502920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2E2FBB1F-B16A-4AB2-BCDA-5D359023C43D}"/>
            </a:ext>
          </a:extLst>
        </xdr:cNvPr>
        <xdr:cNvCxnSpPr/>
      </xdr:nvCxnSpPr>
      <xdr:spPr>
        <a:xfrm>
          <a:off x="10198100" y="48304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4" name="テキスト ボックス 123">
          <a:extLst>
            <a:ext uri="{FF2B5EF4-FFF2-40B4-BE49-F238E27FC236}">
              <a16:creationId xmlns:a16="http://schemas.microsoft.com/office/drawing/2014/main" id="{D6A3320F-C725-49CD-8347-E6B188C33133}"/>
            </a:ext>
          </a:extLst>
        </xdr:cNvPr>
        <xdr:cNvSpPr txBox="1"/>
      </xdr:nvSpPr>
      <xdr:spPr>
        <a:xfrm>
          <a:off x="9761855" y="47364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6BC9BDE6-E8AE-4EA4-8197-28EC1A995E33}"/>
            </a:ext>
          </a:extLst>
        </xdr:cNvPr>
        <xdr:cNvCxnSpPr/>
      </xdr:nvCxnSpPr>
      <xdr:spPr>
        <a:xfrm>
          <a:off x="10198100" y="4531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6" name="テキスト ボックス 125">
          <a:extLst>
            <a:ext uri="{FF2B5EF4-FFF2-40B4-BE49-F238E27FC236}">
              <a16:creationId xmlns:a16="http://schemas.microsoft.com/office/drawing/2014/main" id="{7D4918CC-5CC8-4519-B6BF-38D4C135DC4A}"/>
            </a:ext>
          </a:extLst>
        </xdr:cNvPr>
        <xdr:cNvSpPr txBox="1"/>
      </xdr:nvSpPr>
      <xdr:spPr>
        <a:xfrm>
          <a:off x="9761855" y="44475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EA4B3F10-E45B-4D65-BBE1-5924FCB020E8}"/>
            </a:ext>
          </a:extLst>
        </xdr:cNvPr>
        <xdr:cNvCxnSpPr/>
      </xdr:nvCxnSpPr>
      <xdr:spPr>
        <a:xfrm>
          <a:off x="10198100" y="42392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8" name="テキスト ボックス 127">
          <a:extLst>
            <a:ext uri="{FF2B5EF4-FFF2-40B4-BE49-F238E27FC236}">
              <a16:creationId xmlns:a16="http://schemas.microsoft.com/office/drawing/2014/main" id="{C2F6D559-672B-4EE5-9CDA-45ACD3150588}"/>
            </a:ext>
          </a:extLst>
        </xdr:cNvPr>
        <xdr:cNvSpPr txBox="1"/>
      </xdr:nvSpPr>
      <xdr:spPr>
        <a:xfrm>
          <a:off x="9867900" y="415480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4E5B678-4F97-4EC5-AB1F-67873B454C52}"/>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D5F1F90-BE57-483B-A90A-D12A661FF36C}"/>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140335</xdr:rowOff>
    </xdr:to>
    <xdr:cxnSp macro="">
      <xdr:nvCxnSpPr>
        <xdr:cNvPr id="131" name="直線コネクタ 130">
          <a:extLst>
            <a:ext uri="{FF2B5EF4-FFF2-40B4-BE49-F238E27FC236}">
              <a16:creationId xmlns:a16="http://schemas.microsoft.com/office/drawing/2014/main" id="{C861E347-BDEC-4907-B60E-144587004840}"/>
            </a:ext>
          </a:extLst>
        </xdr:cNvPr>
        <xdr:cNvCxnSpPr/>
      </xdr:nvCxnSpPr>
      <xdr:spPr>
        <a:xfrm flipV="1">
          <a:off x="13326745" y="42392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144145</xdr:rowOff>
    </xdr:from>
    <xdr:ext cx="468630" cy="257810"/>
    <xdr:sp macro="" textlink="">
      <xdr:nvSpPr>
        <xdr:cNvPr id="132" name="債務償還比率最小値テキスト">
          <a:extLst>
            <a:ext uri="{FF2B5EF4-FFF2-40B4-BE49-F238E27FC236}">
              <a16:creationId xmlns:a16="http://schemas.microsoft.com/office/drawing/2014/main" id="{3A57307D-B281-4A14-80F4-6A4920C3773E}"/>
            </a:ext>
          </a:extLst>
        </xdr:cNvPr>
        <xdr:cNvSpPr txBox="1"/>
      </xdr:nvSpPr>
      <xdr:spPr>
        <a:xfrm>
          <a:off x="13379450" y="5646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140335</xdr:rowOff>
    </xdr:from>
    <xdr:to>
      <xdr:col>76</xdr:col>
      <xdr:colOff>111125</xdr:colOff>
      <xdr:row>34</xdr:row>
      <xdr:rowOff>140335</xdr:rowOff>
    </xdr:to>
    <xdr:cxnSp macro="">
      <xdr:nvCxnSpPr>
        <xdr:cNvPr id="133" name="直線コネクタ 132">
          <a:extLst>
            <a:ext uri="{FF2B5EF4-FFF2-40B4-BE49-F238E27FC236}">
              <a16:creationId xmlns:a16="http://schemas.microsoft.com/office/drawing/2014/main" id="{E20AED0B-3619-4806-A4F5-17A76C63AEE4}"/>
            </a:ext>
          </a:extLst>
        </xdr:cNvPr>
        <xdr:cNvCxnSpPr/>
      </xdr:nvCxnSpPr>
      <xdr:spPr>
        <a:xfrm>
          <a:off x="13255625" y="5648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4" name="債務償還比率最大値テキスト">
          <a:extLst>
            <a:ext uri="{FF2B5EF4-FFF2-40B4-BE49-F238E27FC236}">
              <a16:creationId xmlns:a16="http://schemas.microsoft.com/office/drawing/2014/main" id="{1FF0858E-81FA-4221-A892-4FFA6D431E85}"/>
            </a:ext>
          </a:extLst>
        </xdr:cNvPr>
        <xdr:cNvSpPr txBox="1"/>
      </xdr:nvSpPr>
      <xdr:spPr>
        <a:xfrm>
          <a:off x="13379450" y="403669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5" name="直線コネクタ 134">
          <a:extLst>
            <a:ext uri="{FF2B5EF4-FFF2-40B4-BE49-F238E27FC236}">
              <a16:creationId xmlns:a16="http://schemas.microsoft.com/office/drawing/2014/main" id="{9A236903-A99F-4889-9EAA-A6EA1FCE650D}"/>
            </a:ext>
          </a:extLst>
        </xdr:cNvPr>
        <xdr:cNvCxnSpPr/>
      </xdr:nvCxnSpPr>
      <xdr:spPr>
        <a:xfrm>
          <a:off x="13255625" y="4239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151130</xdr:rowOff>
    </xdr:from>
    <xdr:ext cx="468630" cy="259080"/>
    <xdr:sp macro="" textlink="">
      <xdr:nvSpPr>
        <xdr:cNvPr id="136" name="債務償還比率平均値テキスト">
          <a:extLst>
            <a:ext uri="{FF2B5EF4-FFF2-40B4-BE49-F238E27FC236}">
              <a16:creationId xmlns:a16="http://schemas.microsoft.com/office/drawing/2014/main" id="{A66151A6-98A0-4456-847A-FF3ABA35D1AE}"/>
            </a:ext>
          </a:extLst>
        </xdr:cNvPr>
        <xdr:cNvSpPr txBox="1"/>
      </xdr:nvSpPr>
      <xdr:spPr>
        <a:xfrm>
          <a:off x="13379450" y="46850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1270</xdr:rowOff>
    </xdr:from>
    <xdr:to>
      <xdr:col>76</xdr:col>
      <xdr:colOff>73025</xdr:colOff>
      <xdr:row>29</xdr:row>
      <xdr:rowOff>102870</xdr:rowOff>
    </xdr:to>
    <xdr:sp macro="" textlink="">
      <xdr:nvSpPr>
        <xdr:cNvPr id="137" name="フローチャート: 判断 136">
          <a:extLst>
            <a:ext uri="{FF2B5EF4-FFF2-40B4-BE49-F238E27FC236}">
              <a16:creationId xmlns:a16="http://schemas.microsoft.com/office/drawing/2014/main" id="{0075210B-5259-44C1-8FEE-B3C958F5BB61}"/>
            </a:ext>
          </a:extLst>
        </xdr:cNvPr>
        <xdr:cNvSpPr/>
      </xdr:nvSpPr>
      <xdr:spPr>
        <a:xfrm>
          <a:off x="13293725" y="4697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168275</xdr:rowOff>
    </xdr:from>
    <xdr:to>
      <xdr:col>72</xdr:col>
      <xdr:colOff>123825</xdr:colOff>
      <xdr:row>29</xdr:row>
      <xdr:rowOff>98425</xdr:rowOff>
    </xdr:to>
    <xdr:sp macro="" textlink="">
      <xdr:nvSpPr>
        <xdr:cNvPr id="138" name="フローチャート: 判断 137">
          <a:extLst>
            <a:ext uri="{FF2B5EF4-FFF2-40B4-BE49-F238E27FC236}">
              <a16:creationId xmlns:a16="http://schemas.microsoft.com/office/drawing/2014/main" id="{E5FB9C14-E9FB-454C-91C1-29517D62C6F8}"/>
            </a:ext>
          </a:extLst>
        </xdr:cNvPr>
        <xdr:cNvSpPr/>
      </xdr:nvSpPr>
      <xdr:spPr>
        <a:xfrm>
          <a:off x="12646025" y="4692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39370</xdr:rowOff>
    </xdr:from>
    <xdr:to>
      <xdr:col>68</xdr:col>
      <xdr:colOff>123825</xdr:colOff>
      <xdr:row>30</xdr:row>
      <xdr:rowOff>140970</xdr:rowOff>
    </xdr:to>
    <xdr:sp macro="" textlink="">
      <xdr:nvSpPr>
        <xdr:cNvPr id="139" name="フローチャート: 判断 138">
          <a:extLst>
            <a:ext uri="{FF2B5EF4-FFF2-40B4-BE49-F238E27FC236}">
              <a16:creationId xmlns:a16="http://schemas.microsoft.com/office/drawing/2014/main" id="{72ED728D-444C-407E-9BC6-6FBBE970B41D}"/>
            </a:ext>
          </a:extLst>
        </xdr:cNvPr>
        <xdr:cNvSpPr/>
      </xdr:nvSpPr>
      <xdr:spPr>
        <a:xfrm>
          <a:off x="11960225" y="4897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71120</xdr:rowOff>
    </xdr:from>
    <xdr:to>
      <xdr:col>64</xdr:col>
      <xdr:colOff>123825</xdr:colOff>
      <xdr:row>31</xdr:row>
      <xdr:rowOff>1270</xdr:rowOff>
    </xdr:to>
    <xdr:sp macro="" textlink="">
      <xdr:nvSpPr>
        <xdr:cNvPr id="140" name="フローチャート: 判断 139">
          <a:extLst>
            <a:ext uri="{FF2B5EF4-FFF2-40B4-BE49-F238E27FC236}">
              <a16:creationId xmlns:a16="http://schemas.microsoft.com/office/drawing/2014/main" id="{3CD1A419-D837-4A68-85EC-F208735BA8FF}"/>
            </a:ext>
          </a:extLst>
        </xdr:cNvPr>
        <xdr:cNvSpPr/>
      </xdr:nvSpPr>
      <xdr:spPr>
        <a:xfrm>
          <a:off x="11274425" y="492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107950</xdr:rowOff>
    </xdr:from>
    <xdr:to>
      <xdr:col>60</xdr:col>
      <xdr:colOff>123825</xdr:colOff>
      <xdr:row>31</xdr:row>
      <xdr:rowOff>38100</xdr:rowOff>
    </xdr:to>
    <xdr:sp macro="" textlink="">
      <xdr:nvSpPr>
        <xdr:cNvPr id="141" name="フローチャート: 判断 140">
          <a:extLst>
            <a:ext uri="{FF2B5EF4-FFF2-40B4-BE49-F238E27FC236}">
              <a16:creationId xmlns:a16="http://schemas.microsoft.com/office/drawing/2014/main" id="{EC766AF6-7F38-4631-9083-D6886718AEC8}"/>
            </a:ext>
          </a:extLst>
        </xdr:cNvPr>
        <xdr:cNvSpPr/>
      </xdr:nvSpPr>
      <xdr:spPr>
        <a:xfrm>
          <a:off x="10588625" y="4962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2" name="テキスト ボックス 141">
          <a:extLst>
            <a:ext uri="{FF2B5EF4-FFF2-40B4-BE49-F238E27FC236}">
              <a16:creationId xmlns:a16="http://schemas.microsoft.com/office/drawing/2014/main" id="{AF882F0D-4354-472D-AF5C-833EEC1C85E5}"/>
            </a:ext>
          </a:extLst>
        </xdr:cNvPr>
        <xdr:cNvSpPr txBox="1"/>
      </xdr:nvSpPr>
      <xdr:spPr>
        <a:xfrm>
          <a:off x="13169900" y="60369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14A633DB-05B7-41DD-A943-53AC1FF5CC6F}"/>
            </a:ext>
          </a:extLst>
        </xdr:cNvPr>
        <xdr:cNvSpPr txBox="1"/>
      </xdr:nvSpPr>
      <xdr:spPr>
        <a:xfrm>
          <a:off x="125317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BAC810DE-D09D-473B-B30C-7FD49206705B}"/>
            </a:ext>
          </a:extLst>
        </xdr:cNvPr>
        <xdr:cNvSpPr txBox="1"/>
      </xdr:nvSpPr>
      <xdr:spPr>
        <a:xfrm>
          <a:off x="118459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5" name="テキスト ボックス 144">
          <a:extLst>
            <a:ext uri="{FF2B5EF4-FFF2-40B4-BE49-F238E27FC236}">
              <a16:creationId xmlns:a16="http://schemas.microsoft.com/office/drawing/2014/main" id="{E93CED32-7BDB-49D4-846D-9E006A4F34BF}"/>
            </a:ext>
          </a:extLst>
        </xdr:cNvPr>
        <xdr:cNvSpPr txBox="1"/>
      </xdr:nvSpPr>
      <xdr:spPr>
        <a:xfrm>
          <a:off x="111601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6" name="テキスト ボックス 145">
          <a:extLst>
            <a:ext uri="{FF2B5EF4-FFF2-40B4-BE49-F238E27FC236}">
              <a16:creationId xmlns:a16="http://schemas.microsoft.com/office/drawing/2014/main" id="{F86D4F93-D2C0-4814-8C21-AFD1665193F8}"/>
            </a:ext>
          </a:extLst>
        </xdr:cNvPr>
        <xdr:cNvSpPr txBox="1"/>
      </xdr:nvSpPr>
      <xdr:spPr>
        <a:xfrm>
          <a:off x="10474325" y="60369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6985</xdr:rowOff>
    </xdr:from>
    <xdr:to>
      <xdr:col>76</xdr:col>
      <xdr:colOff>73025</xdr:colOff>
      <xdr:row>28</xdr:row>
      <xdr:rowOff>109220</xdr:rowOff>
    </xdr:to>
    <xdr:sp macro="" textlink="">
      <xdr:nvSpPr>
        <xdr:cNvPr id="147" name="楕円 146">
          <a:extLst>
            <a:ext uri="{FF2B5EF4-FFF2-40B4-BE49-F238E27FC236}">
              <a16:creationId xmlns:a16="http://schemas.microsoft.com/office/drawing/2014/main" id="{DCA03928-7977-4FB1-8C15-5BD1791A424B}"/>
            </a:ext>
          </a:extLst>
        </xdr:cNvPr>
        <xdr:cNvSpPr/>
      </xdr:nvSpPr>
      <xdr:spPr>
        <a:xfrm>
          <a:off x="13293725" y="454406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29845</xdr:rowOff>
    </xdr:from>
    <xdr:ext cx="468630" cy="257810"/>
    <xdr:sp macro="" textlink="">
      <xdr:nvSpPr>
        <xdr:cNvPr id="148" name="債務償還比率該当値テキスト">
          <a:extLst>
            <a:ext uri="{FF2B5EF4-FFF2-40B4-BE49-F238E27FC236}">
              <a16:creationId xmlns:a16="http://schemas.microsoft.com/office/drawing/2014/main" id="{8D1AD3E0-BE7A-4C32-BBCD-0BB8FAAF9C6C}"/>
            </a:ext>
          </a:extLst>
        </xdr:cNvPr>
        <xdr:cNvSpPr txBox="1"/>
      </xdr:nvSpPr>
      <xdr:spPr>
        <a:xfrm>
          <a:off x="13379450" y="4398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113030</xdr:rowOff>
    </xdr:from>
    <xdr:to>
      <xdr:col>72</xdr:col>
      <xdr:colOff>123825</xdr:colOff>
      <xdr:row>29</xdr:row>
      <xdr:rowOff>43180</xdr:rowOff>
    </xdr:to>
    <xdr:sp macro="" textlink="">
      <xdr:nvSpPr>
        <xdr:cNvPr id="149" name="楕円 148">
          <a:extLst>
            <a:ext uri="{FF2B5EF4-FFF2-40B4-BE49-F238E27FC236}">
              <a16:creationId xmlns:a16="http://schemas.microsoft.com/office/drawing/2014/main" id="{61EF7ED7-8A6C-45F8-B63E-838B497EDA01}"/>
            </a:ext>
          </a:extLst>
        </xdr:cNvPr>
        <xdr:cNvSpPr/>
      </xdr:nvSpPr>
      <xdr:spPr>
        <a:xfrm>
          <a:off x="12646025" y="4646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57785</xdr:rowOff>
    </xdr:from>
    <xdr:to>
      <xdr:col>76</xdr:col>
      <xdr:colOff>22225</xdr:colOff>
      <xdr:row>28</xdr:row>
      <xdr:rowOff>163830</xdr:rowOff>
    </xdr:to>
    <xdr:cxnSp macro="">
      <xdr:nvCxnSpPr>
        <xdr:cNvPr id="150" name="直線コネクタ 149">
          <a:extLst>
            <a:ext uri="{FF2B5EF4-FFF2-40B4-BE49-F238E27FC236}">
              <a16:creationId xmlns:a16="http://schemas.microsoft.com/office/drawing/2014/main" id="{3E800E6A-C3DB-487A-B731-BE6323CF788F}"/>
            </a:ext>
          </a:extLst>
        </xdr:cNvPr>
        <xdr:cNvCxnSpPr/>
      </xdr:nvCxnSpPr>
      <xdr:spPr>
        <a:xfrm flipV="1">
          <a:off x="12693650" y="4591685"/>
          <a:ext cx="63817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17780</xdr:rowOff>
    </xdr:from>
    <xdr:to>
      <xdr:col>68</xdr:col>
      <xdr:colOff>123825</xdr:colOff>
      <xdr:row>30</xdr:row>
      <xdr:rowOff>118745</xdr:rowOff>
    </xdr:to>
    <xdr:sp macro="" textlink="">
      <xdr:nvSpPr>
        <xdr:cNvPr id="151" name="楕円 150">
          <a:extLst>
            <a:ext uri="{FF2B5EF4-FFF2-40B4-BE49-F238E27FC236}">
              <a16:creationId xmlns:a16="http://schemas.microsoft.com/office/drawing/2014/main" id="{4A3125D6-635E-4305-A77A-0DFFDF823D8C}"/>
            </a:ext>
          </a:extLst>
        </xdr:cNvPr>
        <xdr:cNvSpPr/>
      </xdr:nvSpPr>
      <xdr:spPr>
        <a:xfrm>
          <a:off x="11960225" y="487553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163830</xdr:rowOff>
    </xdr:from>
    <xdr:to>
      <xdr:col>72</xdr:col>
      <xdr:colOff>73025</xdr:colOff>
      <xdr:row>30</xdr:row>
      <xdr:rowOff>67945</xdr:rowOff>
    </xdr:to>
    <xdr:cxnSp macro="">
      <xdr:nvCxnSpPr>
        <xdr:cNvPr id="152" name="直線コネクタ 151">
          <a:extLst>
            <a:ext uri="{FF2B5EF4-FFF2-40B4-BE49-F238E27FC236}">
              <a16:creationId xmlns:a16="http://schemas.microsoft.com/office/drawing/2014/main" id="{C92E0586-2918-40F8-8CBB-BE609596C8BD}"/>
            </a:ext>
          </a:extLst>
        </xdr:cNvPr>
        <xdr:cNvCxnSpPr/>
      </xdr:nvCxnSpPr>
      <xdr:spPr>
        <a:xfrm flipV="1">
          <a:off x="12007850" y="4694555"/>
          <a:ext cx="6858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33020</xdr:rowOff>
    </xdr:from>
    <xdr:to>
      <xdr:col>64</xdr:col>
      <xdr:colOff>123825</xdr:colOff>
      <xdr:row>31</xdr:row>
      <xdr:rowOff>134620</xdr:rowOff>
    </xdr:to>
    <xdr:sp macro="" textlink="">
      <xdr:nvSpPr>
        <xdr:cNvPr id="153" name="楕円 152">
          <a:extLst>
            <a:ext uri="{FF2B5EF4-FFF2-40B4-BE49-F238E27FC236}">
              <a16:creationId xmlns:a16="http://schemas.microsoft.com/office/drawing/2014/main" id="{AC25B494-116F-4DAF-BB76-3B80E67E2167}"/>
            </a:ext>
          </a:extLst>
        </xdr:cNvPr>
        <xdr:cNvSpPr/>
      </xdr:nvSpPr>
      <xdr:spPr>
        <a:xfrm>
          <a:off x="11274425" y="5049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67945</xdr:rowOff>
    </xdr:from>
    <xdr:to>
      <xdr:col>68</xdr:col>
      <xdr:colOff>73025</xdr:colOff>
      <xdr:row>31</xdr:row>
      <xdr:rowOff>83820</xdr:rowOff>
    </xdr:to>
    <xdr:cxnSp macro="">
      <xdr:nvCxnSpPr>
        <xdr:cNvPr id="154" name="直線コネクタ 153">
          <a:extLst>
            <a:ext uri="{FF2B5EF4-FFF2-40B4-BE49-F238E27FC236}">
              <a16:creationId xmlns:a16="http://schemas.microsoft.com/office/drawing/2014/main" id="{69D19B3B-3125-4167-979E-C3A881801AC9}"/>
            </a:ext>
          </a:extLst>
        </xdr:cNvPr>
        <xdr:cNvCxnSpPr/>
      </xdr:nvCxnSpPr>
      <xdr:spPr>
        <a:xfrm flipV="1">
          <a:off x="11322050" y="4922520"/>
          <a:ext cx="685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19685</xdr:rowOff>
    </xdr:from>
    <xdr:to>
      <xdr:col>60</xdr:col>
      <xdr:colOff>123825</xdr:colOff>
      <xdr:row>32</xdr:row>
      <xdr:rowOff>121285</xdr:rowOff>
    </xdr:to>
    <xdr:sp macro="" textlink="">
      <xdr:nvSpPr>
        <xdr:cNvPr id="155" name="楕円 154">
          <a:extLst>
            <a:ext uri="{FF2B5EF4-FFF2-40B4-BE49-F238E27FC236}">
              <a16:creationId xmlns:a16="http://schemas.microsoft.com/office/drawing/2014/main" id="{8275D779-FD36-450F-B331-2B5F56821A40}"/>
            </a:ext>
          </a:extLst>
        </xdr:cNvPr>
        <xdr:cNvSpPr/>
      </xdr:nvSpPr>
      <xdr:spPr>
        <a:xfrm>
          <a:off x="10588625" y="52012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83820</xdr:rowOff>
    </xdr:from>
    <xdr:to>
      <xdr:col>64</xdr:col>
      <xdr:colOff>73025</xdr:colOff>
      <xdr:row>32</xdr:row>
      <xdr:rowOff>70485</xdr:rowOff>
    </xdr:to>
    <xdr:cxnSp macro="">
      <xdr:nvCxnSpPr>
        <xdr:cNvPr id="156" name="直線コネクタ 155">
          <a:extLst>
            <a:ext uri="{FF2B5EF4-FFF2-40B4-BE49-F238E27FC236}">
              <a16:creationId xmlns:a16="http://schemas.microsoft.com/office/drawing/2014/main" id="{FDC5D709-A4A5-4503-A017-7AEAAE689ED3}"/>
            </a:ext>
          </a:extLst>
        </xdr:cNvPr>
        <xdr:cNvCxnSpPr/>
      </xdr:nvCxnSpPr>
      <xdr:spPr>
        <a:xfrm flipV="1">
          <a:off x="10636250" y="5106670"/>
          <a:ext cx="685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89535</xdr:rowOff>
    </xdr:from>
    <xdr:ext cx="468630" cy="257810"/>
    <xdr:sp macro="" textlink="">
      <xdr:nvSpPr>
        <xdr:cNvPr id="157" name="n_1aveValue債務償還比率">
          <a:extLst>
            <a:ext uri="{FF2B5EF4-FFF2-40B4-BE49-F238E27FC236}">
              <a16:creationId xmlns:a16="http://schemas.microsoft.com/office/drawing/2014/main" id="{FFDD5E24-4BC3-41AA-BE58-FB569E7DB2F5}"/>
            </a:ext>
          </a:extLst>
        </xdr:cNvPr>
        <xdr:cNvSpPr txBox="1"/>
      </xdr:nvSpPr>
      <xdr:spPr>
        <a:xfrm>
          <a:off x="12465050" y="4782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132080</xdr:rowOff>
    </xdr:from>
    <xdr:ext cx="468630" cy="257810"/>
    <xdr:sp macro="" textlink="">
      <xdr:nvSpPr>
        <xdr:cNvPr id="158" name="n_2aveValue債務償還比率">
          <a:extLst>
            <a:ext uri="{FF2B5EF4-FFF2-40B4-BE49-F238E27FC236}">
              <a16:creationId xmlns:a16="http://schemas.microsoft.com/office/drawing/2014/main" id="{72DE4D7F-814F-4C46-AD67-5BCDD8B239B2}"/>
            </a:ext>
          </a:extLst>
        </xdr:cNvPr>
        <xdr:cNvSpPr txBox="1"/>
      </xdr:nvSpPr>
      <xdr:spPr>
        <a:xfrm>
          <a:off x="11788775" y="4989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17780</xdr:rowOff>
    </xdr:from>
    <xdr:ext cx="468630" cy="257810"/>
    <xdr:sp macro="" textlink="">
      <xdr:nvSpPr>
        <xdr:cNvPr id="159" name="n_3aveValue債務償還比率">
          <a:extLst>
            <a:ext uri="{FF2B5EF4-FFF2-40B4-BE49-F238E27FC236}">
              <a16:creationId xmlns:a16="http://schemas.microsoft.com/office/drawing/2014/main" id="{B6813EDA-A02E-4CC6-84C2-E49D12EF790F}"/>
            </a:ext>
          </a:extLst>
        </xdr:cNvPr>
        <xdr:cNvSpPr txBox="1"/>
      </xdr:nvSpPr>
      <xdr:spPr>
        <a:xfrm>
          <a:off x="11102975" y="4713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54610</xdr:rowOff>
    </xdr:from>
    <xdr:ext cx="468630" cy="257810"/>
    <xdr:sp macro="" textlink="">
      <xdr:nvSpPr>
        <xdr:cNvPr id="160" name="n_4aveValue債務償還比率">
          <a:extLst>
            <a:ext uri="{FF2B5EF4-FFF2-40B4-BE49-F238E27FC236}">
              <a16:creationId xmlns:a16="http://schemas.microsoft.com/office/drawing/2014/main" id="{97C55E1B-2DB7-4F35-81F0-9FED99A17E0B}"/>
            </a:ext>
          </a:extLst>
        </xdr:cNvPr>
        <xdr:cNvSpPr txBox="1"/>
      </xdr:nvSpPr>
      <xdr:spPr>
        <a:xfrm>
          <a:off x="10417175" y="47504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59690</xdr:rowOff>
    </xdr:from>
    <xdr:ext cx="468630" cy="259080"/>
    <xdr:sp macro="" textlink="">
      <xdr:nvSpPr>
        <xdr:cNvPr id="161" name="n_1mainValue債務償還比率">
          <a:extLst>
            <a:ext uri="{FF2B5EF4-FFF2-40B4-BE49-F238E27FC236}">
              <a16:creationId xmlns:a16="http://schemas.microsoft.com/office/drawing/2014/main" id="{F90F5407-8481-4B00-99AB-033A314A6E07}"/>
            </a:ext>
          </a:extLst>
        </xdr:cNvPr>
        <xdr:cNvSpPr txBox="1"/>
      </xdr:nvSpPr>
      <xdr:spPr>
        <a:xfrm>
          <a:off x="12465050" y="4431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135255</xdr:rowOff>
    </xdr:from>
    <xdr:ext cx="468630" cy="257810"/>
    <xdr:sp macro="" textlink="">
      <xdr:nvSpPr>
        <xdr:cNvPr id="162" name="n_2mainValue債務償還比率">
          <a:extLst>
            <a:ext uri="{FF2B5EF4-FFF2-40B4-BE49-F238E27FC236}">
              <a16:creationId xmlns:a16="http://schemas.microsoft.com/office/drawing/2014/main" id="{313F6A02-80CD-45A0-AE69-43C41978C07B}"/>
            </a:ext>
          </a:extLst>
        </xdr:cNvPr>
        <xdr:cNvSpPr txBox="1"/>
      </xdr:nvSpPr>
      <xdr:spPr>
        <a:xfrm>
          <a:off x="11788775" y="4669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125730</xdr:rowOff>
    </xdr:from>
    <xdr:ext cx="468630" cy="259080"/>
    <xdr:sp macro="" textlink="">
      <xdr:nvSpPr>
        <xdr:cNvPr id="163" name="n_3mainValue債務償還比率">
          <a:extLst>
            <a:ext uri="{FF2B5EF4-FFF2-40B4-BE49-F238E27FC236}">
              <a16:creationId xmlns:a16="http://schemas.microsoft.com/office/drawing/2014/main" id="{DC53D752-07A1-4025-A25F-A4FB6D16D1C0}"/>
            </a:ext>
          </a:extLst>
        </xdr:cNvPr>
        <xdr:cNvSpPr txBox="1"/>
      </xdr:nvSpPr>
      <xdr:spPr>
        <a:xfrm>
          <a:off x="11102975" y="5142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112395</xdr:rowOff>
    </xdr:from>
    <xdr:ext cx="468630" cy="257810"/>
    <xdr:sp macro="" textlink="">
      <xdr:nvSpPr>
        <xdr:cNvPr id="164" name="n_4mainValue債務償還比率">
          <a:extLst>
            <a:ext uri="{FF2B5EF4-FFF2-40B4-BE49-F238E27FC236}">
              <a16:creationId xmlns:a16="http://schemas.microsoft.com/office/drawing/2014/main" id="{62F9A3C4-4CC9-4EB0-B7BD-0ECCC4C2BB25}"/>
            </a:ext>
          </a:extLst>
        </xdr:cNvPr>
        <xdr:cNvSpPr txBox="1"/>
      </xdr:nvSpPr>
      <xdr:spPr>
        <a:xfrm>
          <a:off x="10417175" y="5293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8F64995-89F0-46AC-B3D9-460F60DD5EA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a:extLst>
            <a:ext uri="{FF2B5EF4-FFF2-40B4-BE49-F238E27FC236}">
              <a16:creationId xmlns:a16="http://schemas.microsoft.com/office/drawing/2014/main" id="{0EFFAD55-224D-48EE-9120-809D545CF02B}"/>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7" name="テキスト ボックス 166">
          <a:extLst>
            <a:ext uri="{FF2B5EF4-FFF2-40B4-BE49-F238E27FC236}">
              <a16:creationId xmlns:a16="http://schemas.microsoft.com/office/drawing/2014/main" id="{73C6DD67-BC2D-4AE4-9860-869173307C24}"/>
            </a:ext>
          </a:extLst>
        </xdr:cNvPr>
        <xdr:cNvSpPr txBox="1"/>
      </xdr:nvSpPr>
      <xdr:spPr>
        <a:xfrm>
          <a:off x="835025" y="702945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8" name="テキスト ボックス 167">
          <a:extLst>
            <a:ext uri="{FF2B5EF4-FFF2-40B4-BE49-F238E27FC236}">
              <a16:creationId xmlns:a16="http://schemas.microsoft.com/office/drawing/2014/main" id="{31F37E14-69BC-4F01-818A-337B92059E93}"/>
            </a:ext>
          </a:extLst>
        </xdr:cNvPr>
        <xdr:cNvSpPr txBox="1"/>
      </xdr:nvSpPr>
      <xdr:spPr>
        <a:xfrm>
          <a:off x="6302375" y="95535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9" name="テキスト ボックス 168">
          <a:extLst>
            <a:ext uri="{FF2B5EF4-FFF2-40B4-BE49-F238E27FC236}">
              <a16:creationId xmlns:a16="http://schemas.microsoft.com/office/drawing/2014/main" id="{9BF83458-6AD8-413F-9446-7A0A2D78F3C3}"/>
            </a:ext>
          </a:extLst>
        </xdr:cNvPr>
        <xdr:cNvSpPr txBox="1"/>
      </xdr:nvSpPr>
      <xdr:spPr>
        <a:xfrm>
          <a:off x="835025" y="105511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0" name="テキスト ボックス 169">
          <a:extLst>
            <a:ext uri="{FF2B5EF4-FFF2-40B4-BE49-F238E27FC236}">
              <a16:creationId xmlns:a16="http://schemas.microsoft.com/office/drawing/2014/main" id="{02CBB4F5-2C88-4080-887D-CBD182079AC8}"/>
            </a:ext>
          </a:extLst>
        </xdr:cNvPr>
        <xdr:cNvSpPr txBox="1"/>
      </xdr:nvSpPr>
      <xdr:spPr>
        <a:xfrm>
          <a:off x="6302375" y="131603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BDC9CA-F62C-4E43-AC64-5BB34839D0A1}"/>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9D1008-36E7-4267-B758-0CF2547600C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952FC1-53A5-4862-8569-4225DA4D010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B78F9A-F13D-4F29-BA4C-50300F8F5AF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95ABF4-C802-4811-AC19-7F467B769C8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BCBADD-77D1-45DC-B147-5561AF465EF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2ACED8-756B-4BF8-8AC8-D2D705267FB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FE62BA-49A7-423B-82B1-7FBE8A23658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B3BE47-7286-411B-A6B3-E416009FF1F5}"/>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5B196D-B184-4D2D-BBD7-82853EDD51D0}"/>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BEDD9A-4D98-45AE-944A-487272DA774C}"/>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CF4581-EBE5-4993-9147-6481504E9CC0}"/>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DC5120-B0A7-4248-A45D-423462865DDD}"/>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359C72-82DC-473F-84D0-DECB31188EA6}"/>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163C6E-67E6-4920-8500-77B5EC26A2D0}"/>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99BADB-8D34-46F7-801D-75EF3186922B}"/>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CBCCA3-836F-4E00-96FA-401C3730224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1539A1-E903-4C09-A30F-D57DCCC013E6}"/>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22B17E-5D48-4991-92AF-CB784278523B}"/>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CA1970-13C8-4B8E-94C6-EAEF833DAA11}"/>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6613D4-1134-4134-954E-BE412025F579}"/>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5845AB-8DB6-4BB6-BBC4-CAB4DC03AF0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F3E3BA-284B-4C3C-A922-511E63296C6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0D884B-AA66-499A-BE4A-D945E2794781}"/>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15A505-272C-44D6-B4AC-39A87EE8CA5C}"/>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657901-4A67-48E7-B5EE-C2927250DEDB}"/>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4CFDE3-497A-4987-9036-B2211BCA2128}"/>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2823AC1-C741-4F06-96DC-84C1CED6C10F}"/>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2F8FAA6-731F-4995-AD64-477E6F4B0362}"/>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DA6EB7C-E1FB-40CB-BC06-932A7960DB87}"/>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7C2B9FB7-9C7E-411D-9237-BDD685DFD8A5}"/>
            </a:ext>
          </a:extLst>
        </xdr:cNvPr>
        <xdr:cNvSpPr txBox="1"/>
      </xdr:nvSpPr>
      <xdr:spPr>
        <a:xfrm>
          <a:off x="638175" y="3543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395EAE-E924-44CC-96D2-B77954A252F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FA7AAB-B7F5-4324-A386-B303A71C0CDA}"/>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CFBFE2-704C-4C25-8BD1-9CC6098ED7FE}"/>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85FB8D-BBC1-4E0D-A4D7-3860B3EB75AE}"/>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2700E7-064E-47AA-864F-3612D7E417B1}"/>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E7FF1E-75AD-4280-B234-CF6DED15E86F}"/>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F04CEF-D698-42C5-97A6-C4840CD532CB}"/>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54101B-0DCF-4816-92DA-D530F8519F9C}"/>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D1E54BD5-3D57-4065-B813-167CABDB998D}"/>
            </a:ext>
          </a:extLst>
        </xdr:cNvPr>
        <xdr:cNvSpPr txBox="1"/>
      </xdr:nvSpPr>
      <xdr:spPr>
        <a:xfrm>
          <a:off x="666750" y="4857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BABBBE-9224-455B-8043-02E795CFF6A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2AB83E3D-702C-46B2-A0BC-869A0C97B1CB}"/>
            </a:ext>
          </a:extLst>
        </xdr:cNvPr>
        <xdr:cNvSpPr txBox="1"/>
      </xdr:nvSpPr>
      <xdr:spPr>
        <a:xfrm>
          <a:off x="278765" y="7065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D640E4-295A-4AC1-B5C5-5DA0B787EFC7}"/>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20223795-8433-4E70-A42C-2DC361F904F6}"/>
            </a:ext>
          </a:extLst>
        </xdr:cNvPr>
        <xdr:cNvSpPr txBox="1"/>
      </xdr:nvSpPr>
      <xdr:spPr>
        <a:xfrm>
          <a:off x="278765"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82B94C-38F6-4FAB-877F-D2D7C0A02259}"/>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C682865F-988D-47DA-BBF5-2603A69A107C}"/>
            </a:ext>
          </a:extLst>
        </xdr:cNvPr>
        <xdr:cNvSpPr txBox="1"/>
      </xdr:nvSpPr>
      <xdr:spPr>
        <a:xfrm>
          <a:off x="339725" y="6341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F903C8-2FF7-4CC9-B796-85FDE97A6FE2}"/>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A6B4F880-B230-4AB1-88B1-B79F548F170E}"/>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44BDA8-1F2F-4D3E-A7FA-422B88165B81}"/>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590B4D58-7C5C-471B-AC6F-94E4F27028BA}"/>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825FFE5-B39D-4936-ACE2-81C42E30A913}"/>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4DC34456-9D4A-4CF8-9E0A-A846E88F5A35}"/>
            </a:ext>
          </a:extLst>
        </xdr:cNvPr>
        <xdr:cNvSpPr txBox="1"/>
      </xdr:nvSpPr>
      <xdr:spPr>
        <a:xfrm>
          <a:off x="339725" y="52647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AC6318-9AD6-4CB4-8764-F33C27F50D64}"/>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DDAB4AD-A86C-4B98-A6B2-29C50E075415}"/>
            </a:ext>
          </a:extLst>
        </xdr:cNvPr>
        <xdr:cNvSpPr txBox="1"/>
      </xdr:nvSpPr>
      <xdr:spPr>
        <a:xfrm>
          <a:off x="387985" y="49028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37DE64F-FCAD-447B-B3A8-F6EA0065A5C4}"/>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6C0C9FBB-091E-4787-93C0-4EBB104122E6}"/>
            </a:ext>
          </a:extLst>
        </xdr:cNvPr>
        <xdr:cNvCxnSpPr/>
      </xdr:nvCxnSpPr>
      <xdr:spPr>
        <a:xfrm flipV="1">
          <a:off x="4180840" y="5457825"/>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167640</xdr:rowOff>
    </xdr:from>
    <xdr:ext cx="405130" cy="257810"/>
    <xdr:sp macro="" textlink="">
      <xdr:nvSpPr>
        <xdr:cNvPr id="58" name="【道路】&#10;有形固定資産減価償却率最小値テキスト">
          <a:extLst>
            <a:ext uri="{FF2B5EF4-FFF2-40B4-BE49-F238E27FC236}">
              <a16:creationId xmlns:a16="http://schemas.microsoft.com/office/drawing/2014/main" id="{CB83B9A5-B044-4569-B88F-B969C52AE993}"/>
            </a:ext>
          </a:extLst>
        </xdr:cNvPr>
        <xdr:cNvSpPr txBox="1"/>
      </xdr:nvSpPr>
      <xdr:spPr>
        <a:xfrm>
          <a:off x="4219575" y="6803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84609091-1180-4521-8CD7-D744B69C6DE3}"/>
            </a:ext>
          </a:extLst>
        </xdr:cNvPr>
        <xdr:cNvCxnSpPr/>
      </xdr:nvCxnSpPr>
      <xdr:spPr>
        <a:xfrm>
          <a:off x="4105275" y="6799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60960</xdr:rowOff>
    </xdr:from>
    <xdr:ext cx="405130" cy="259080"/>
    <xdr:sp macro="" textlink="">
      <xdr:nvSpPr>
        <xdr:cNvPr id="60" name="【道路】&#10;有形固定資産減価償却率最大値テキスト">
          <a:extLst>
            <a:ext uri="{FF2B5EF4-FFF2-40B4-BE49-F238E27FC236}">
              <a16:creationId xmlns:a16="http://schemas.microsoft.com/office/drawing/2014/main" id="{3D825EFD-D09A-4AFF-8E1E-A1F24E1D2E2D}"/>
            </a:ext>
          </a:extLst>
        </xdr:cNvPr>
        <xdr:cNvSpPr txBox="1"/>
      </xdr:nvSpPr>
      <xdr:spPr>
        <a:xfrm>
          <a:off x="4219575" y="524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8377676F-1FF5-475F-A4FA-11DE4943E7E0}"/>
            </a:ext>
          </a:extLst>
        </xdr:cNvPr>
        <xdr:cNvCxnSpPr/>
      </xdr:nvCxnSpPr>
      <xdr:spPr>
        <a:xfrm>
          <a:off x="4105275" y="5457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36830</xdr:rowOff>
    </xdr:from>
    <xdr:ext cx="405130" cy="259080"/>
    <xdr:sp macro="" textlink="">
      <xdr:nvSpPr>
        <xdr:cNvPr id="62" name="【道路】&#10;有形固定資産減価償却率平均値テキスト">
          <a:extLst>
            <a:ext uri="{FF2B5EF4-FFF2-40B4-BE49-F238E27FC236}">
              <a16:creationId xmlns:a16="http://schemas.microsoft.com/office/drawing/2014/main" id="{2702F32B-40B6-4790-819E-4C1599EA9CDD}"/>
            </a:ext>
          </a:extLst>
        </xdr:cNvPr>
        <xdr:cNvSpPr txBox="1"/>
      </xdr:nvSpPr>
      <xdr:spPr>
        <a:xfrm>
          <a:off x="4219575" y="6028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FB6464F6-CE00-4F83-8BAA-371340D1BBF9}"/>
            </a:ext>
          </a:extLst>
        </xdr:cNvPr>
        <xdr:cNvSpPr/>
      </xdr:nvSpPr>
      <xdr:spPr>
        <a:xfrm>
          <a:off x="4124325" y="6163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C8FB10D-F29E-4F2A-9022-03F053455366}"/>
            </a:ext>
          </a:extLst>
        </xdr:cNvPr>
        <xdr:cNvSpPr/>
      </xdr:nvSpPr>
      <xdr:spPr>
        <a:xfrm>
          <a:off x="3381375" y="6152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8BD0D05-FD7C-4225-B813-E63EC030BC9C}"/>
            </a:ext>
          </a:extLst>
        </xdr:cNvPr>
        <xdr:cNvSpPr/>
      </xdr:nvSpPr>
      <xdr:spPr>
        <a:xfrm>
          <a:off x="2571750" y="6164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6A3B3EB8-C987-4ECE-91D5-9C66609D4CFE}"/>
            </a:ext>
          </a:extLst>
        </xdr:cNvPr>
        <xdr:cNvSpPr/>
      </xdr:nvSpPr>
      <xdr:spPr>
        <a:xfrm>
          <a:off x="17811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F6825F1F-F70D-4D4B-9D1B-1660443B3999}"/>
            </a:ext>
          </a:extLst>
        </xdr:cNvPr>
        <xdr:cNvSpPr/>
      </xdr:nvSpPr>
      <xdr:spPr>
        <a:xfrm>
          <a:off x="981075" y="6163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4024055-E1D4-443E-B388-FAB27FA20604}"/>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759E471-9AC1-4E6B-AED4-32853FA74875}"/>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EF1D8FE-9C7C-4E33-BA39-14B7BB8F7A6C}"/>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9F7F6BB-4254-44DF-9260-1EE0D796E506}"/>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4F5F003-B733-45A9-ACF9-2CF3A3B1F3EE}"/>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F1F1DE79-147E-4F32-A13C-3884ED70151A}"/>
            </a:ext>
          </a:extLst>
        </xdr:cNvPr>
        <xdr:cNvSpPr/>
      </xdr:nvSpPr>
      <xdr:spPr>
        <a:xfrm>
          <a:off x="4124325"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57150</xdr:rowOff>
    </xdr:from>
    <xdr:ext cx="405130" cy="259080"/>
    <xdr:sp macro="" textlink="">
      <xdr:nvSpPr>
        <xdr:cNvPr id="74" name="【道路】&#10;有形固定資産減価償却率該当値テキスト">
          <a:extLst>
            <a:ext uri="{FF2B5EF4-FFF2-40B4-BE49-F238E27FC236}">
              <a16:creationId xmlns:a16="http://schemas.microsoft.com/office/drawing/2014/main" id="{F2359F4F-7862-4D9C-A33D-4B2FF4A0DCBE}"/>
            </a:ext>
          </a:extLst>
        </xdr:cNvPr>
        <xdr:cNvSpPr txBox="1"/>
      </xdr:nvSpPr>
      <xdr:spPr>
        <a:xfrm>
          <a:off x="4219575" y="6210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8CFFE85F-8715-4B9E-989D-5C88ABC60533}"/>
            </a:ext>
          </a:extLst>
        </xdr:cNvPr>
        <xdr:cNvSpPr/>
      </xdr:nvSpPr>
      <xdr:spPr>
        <a:xfrm>
          <a:off x="3381375" y="6198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422014D4-261E-4991-973F-DC5D875B85AF}"/>
            </a:ext>
          </a:extLst>
        </xdr:cNvPr>
        <xdr:cNvCxnSpPr/>
      </xdr:nvCxnSpPr>
      <xdr:spPr>
        <a:xfrm>
          <a:off x="3429000" y="6246495"/>
          <a:ext cx="7524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5728E452-D40D-4426-BB67-D29AC32CF7E6}"/>
            </a:ext>
          </a:extLst>
        </xdr:cNvPr>
        <xdr:cNvSpPr/>
      </xdr:nvSpPr>
      <xdr:spPr>
        <a:xfrm>
          <a:off x="25717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9C9028B8-95F0-4F14-A772-37574FAC9249}"/>
            </a:ext>
          </a:extLst>
        </xdr:cNvPr>
        <xdr:cNvCxnSpPr/>
      </xdr:nvCxnSpPr>
      <xdr:spPr>
        <a:xfrm>
          <a:off x="2619375" y="619950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42BE73D9-1E6E-4AE9-B72B-1382CE68965D}"/>
            </a:ext>
          </a:extLst>
        </xdr:cNvPr>
        <xdr:cNvSpPr/>
      </xdr:nvSpPr>
      <xdr:spPr>
        <a:xfrm>
          <a:off x="1781175" y="6121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3EE8FA53-8071-4A28-808D-22233879FF27}"/>
            </a:ext>
          </a:extLst>
        </xdr:cNvPr>
        <xdr:cNvCxnSpPr/>
      </xdr:nvCxnSpPr>
      <xdr:spPr>
        <a:xfrm>
          <a:off x="1828800" y="6159500"/>
          <a:ext cx="7905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16510</xdr:rowOff>
    </xdr:to>
    <xdr:sp macro="" textlink="">
      <xdr:nvSpPr>
        <xdr:cNvPr id="81" name="楕円 80">
          <a:extLst>
            <a:ext uri="{FF2B5EF4-FFF2-40B4-BE49-F238E27FC236}">
              <a16:creationId xmlns:a16="http://schemas.microsoft.com/office/drawing/2014/main" id="{F912DD71-F1CC-4623-BB38-DCAE6E0E302A}"/>
            </a:ext>
          </a:extLst>
        </xdr:cNvPr>
        <xdr:cNvSpPr/>
      </xdr:nvSpPr>
      <xdr:spPr>
        <a:xfrm>
          <a:off x="981075" y="6074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137160</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E00DF9B9-9611-4093-B241-CB972E7F61E8}"/>
            </a:ext>
          </a:extLst>
        </xdr:cNvPr>
        <xdr:cNvCxnSpPr/>
      </xdr:nvCxnSpPr>
      <xdr:spPr>
        <a:xfrm>
          <a:off x="1028700" y="613156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111125</xdr:rowOff>
    </xdr:from>
    <xdr:ext cx="405130" cy="257810"/>
    <xdr:sp macro="" textlink="">
      <xdr:nvSpPr>
        <xdr:cNvPr id="83" name="n_1aveValue【道路】&#10;有形固定資産減価償却率">
          <a:extLst>
            <a:ext uri="{FF2B5EF4-FFF2-40B4-BE49-F238E27FC236}">
              <a16:creationId xmlns:a16="http://schemas.microsoft.com/office/drawing/2014/main" id="{170620F4-BC6D-404A-9887-A95800CC3812}"/>
            </a:ext>
          </a:extLst>
        </xdr:cNvPr>
        <xdr:cNvSpPr txBox="1"/>
      </xdr:nvSpPr>
      <xdr:spPr>
        <a:xfrm>
          <a:off x="3239135" y="594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3860" cy="257810"/>
    <xdr:sp macro="" textlink="">
      <xdr:nvSpPr>
        <xdr:cNvPr id="84" name="n_2aveValue【道路】&#10;有形固定資産減価償却率">
          <a:extLst>
            <a:ext uri="{FF2B5EF4-FFF2-40B4-BE49-F238E27FC236}">
              <a16:creationId xmlns:a16="http://schemas.microsoft.com/office/drawing/2014/main" id="{20708491-10F1-4C66-A4BE-00AC9B4B1042}"/>
            </a:ext>
          </a:extLst>
        </xdr:cNvPr>
        <xdr:cNvSpPr txBox="1"/>
      </xdr:nvSpPr>
      <xdr:spPr>
        <a:xfrm>
          <a:off x="2439035" y="6257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95250</xdr:rowOff>
    </xdr:from>
    <xdr:ext cx="403860" cy="259080"/>
    <xdr:sp macro="" textlink="">
      <xdr:nvSpPr>
        <xdr:cNvPr id="85" name="n_3aveValue【道路】&#10;有形固定資産減価償却率">
          <a:extLst>
            <a:ext uri="{FF2B5EF4-FFF2-40B4-BE49-F238E27FC236}">
              <a16:creationId xmlns:a16="http://schemas.microsoft.com/office/drawing/2014/main" id="{E16D12F8-E276-4C32-BDD6-58F8127A61E0}"/>
            </a:ext>
          </a:extLst>
        </xdr:cNvPr>
        <xdr:cNvSpPr txBox="1"/>
      </xdr:nvSpPr>
      <xdr:spPr>
        <a:xfrm>
          <a:off x="1648460" y="6248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106680</xdr:rowOff>
    </xdr:from>
    <xdr:ext cx="403860" cy="259080"/>
    <xdr:sp macro="" textlink="">
      <xdr:nvSpPr>
        <xdr:cNvPr id="86" name="n_4aveValue【道路】&#10;有形固定資産減価償却率">
          <a:extLst>
            <a:ext uri="{FF2B5EF4-FFF2-40B4-BE49-F238E27FC236}">
              <a16:creationId xmlns:a16="http://schemas.microsoft.com/office/drawing/2014/main" id="{CCD08E97-23AE-4B1E-81C7-80EB167AB911}"/>
            </a:ext>
          </a:extLst>
        </xdr:cNvPr>
        <xdr:cNvSpPr txBox="1"/>
      </xdr:nvSpPr>
      <xdr:spPr>
        <a:xfrm>
          <a:off x="848360"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135255</xdr:rowOff>
    </xdr:from>
    <xdr:ext cx="405130" cy="257810"/>
    <xdr:sp macro="" textlink="">
      <xdr:nvSpPr>
        <xdr:cNvPr id="87" name="n_1mainValue【道路】&#10;有形固定資産減価償却率">
          <a:extLst>
            <a:ext uri="{FF2B5EF4-FFF2-40B4-BE49-F238E27FC236}">
              <a16:creationId xmlns:a16="http://schemas.microsoft.com/office/drawing/2014/main" id="{E6FECD18-6C33-4E0B-9C9B-B715C30649FD}"/>
            </a:ext>
          </a:extLst>
        </xdr:cNvPr>
        <xdr:cNvSpPr txBox="1"/>
      </xdr:nvSpPr>
      <xdr:spPr>
        <a:xfrm>
          <a:off x="3239135" y="6288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116840</xdr:rowOff>
    </xdr:from>
    <xdr:ext cx="403860" cy="259080"/>
    <xdr:sp macro="" textlink="">
      <xdr:nvSpPr>
        <xdr:cNvPr id="88" name="n_2mainValue【道路】&#10;有形固定資産減価償却率">
          <a:extLst>
            <a:ext uri="{FF2B5EF4-FFF2-40B4-BE49-F238E27FC236}">
              <a16:creationId xmlns:a16="http://schemas.microsoft.com/office/drawing/2014/main" id="{4E3A1D3D-E193-4CD4-94A3-BFEF260F5612}"/>
            </a:ext>
          </a:extLst>
        </xdr:cNvPr>
        <xdr:cNvSpPr txBox="1"/>
      </xdr:nvSpPr>
      <xdr:spPr>
        <a:xfrm>
          <a:off x="2439035" y="5946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76835</xdr:rowOff>
    </xdr:from>
    <xdr:ext cx="403860" cy="257810"/>
    <xdr:sp macro="" textlink="">
      <xdr:nvSpPr>
        <xdr:cNvPr id="89" name="n_3mainValue【道路】&#10;有形固定資産減価償却率">
          <a:extLst>
            <a:ext uri="{FF2B5EF4-FFF2-40B4-BE49-F238E27FC236}">
              <a16:creationId xmlns:a16="http://schemas.microsoft.com/office/drawing/2014/main" id="{5331E03B-8074-42E9-88E3-AC5F44C55159}"/>
            </a:ext>
          </a:extLst>
        </xdr:cNvPr>
        <xdr:cNvSpPr txBox="1"/>
      </xdr:nvSpPr>
      <xdr:spPr>
        <a:xfrm>
          <a:off x="1648460" y="5906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33020</xdr:rowOff>
    </xdr:from>
    <xdr:ext cx="403860" cy="259080"/>
    <xdr:sp macro="" textlink="">
      <xdr:nvSpPr>
        <xdr:cNvPr id="90" name="n_4mainValue【道路】&#10;有形固定資産減価償却率">
          <a:extLst>
            <a:ext uri="{FF2B5EF4-FFF2-40B4-BE49-F238E27FC236}">
              <a16:creationId xmlns:a16="http://schemas.microsoft.com/office/drawing/2014/main" id="{1D60CEAE-AB07-41EA-9B81-2AFCCF0E4C17}"/>
            </a:ext>
          </a:extLst>
        </xdr:cNvPr>
        <xdr:cNvSpPr txBox="1"/>
      </xdr:nvSpPr>
      <xdr:spPr>
        <a:xfrm>
          <a:off x="848360" y="5859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5A1C374-E8F6-4638-9FE1-F372EDB2C77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5A8A14-7862-4392-AF1E-75FD68D06030}"/>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4327CF3-B27A-49A6-899C-527F75E97343}"/>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8A7AA1B-15AC-4B17-93FA-F38D88E82D30}"/>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CCAE336-E20C-4CB6-BFF3-209A72C4E1E3}"/>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AF9D9AD-99C9-434D-AC34-06DC44131E2C}"/>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CFD2CA0-815A-47C0-954D-2353FA750977}"/>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CEB977D-2F89-4643-9246-B4FA706FC9BE}"/>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94006F22-7374-43A0-81CF-99E915CFF207}"/>
            </a:ext>
          </a:extLst>
        </xdr:cNvPr>
        <xdr:cNvSpPr txBox="1"/>
      </xdr:nvSpPr>
      <xdr:spPr>
        <a:xfrm>
          <a:off x="5915025" y="485775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C40C7A-3F4E-4F30-9B36-B1CA91AC1072}"/>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1F0E81B-E3CB-493F-B627-83209B7F88F6}"/>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a:extLst>
            <a:ext uri="{FF2B5EF4-FFF2-40B4-BE49-F238E27FC236}">
              <a16:creationId xmlns:a16="http://schemas.microsoft.com/office/drawing/2014/main" id="{69874B6A-091C-40DE-87B7-F742109C7690}"/>
            </a:ext>
          </a:extLst>
        </xdr:cNvPr>
        <xdr:cNvSpPr txBox="1"/>
      </xdr:nvSpPr>
      <xdr:spPr>
        <a:xfrm>
          <a:off x="5527040" y="6703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8FDD114-CC07-476B-8D7D-DDB8B07AEA56}"/>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a:extLst>
            <a:ext uri="{FF2B5EF4-FFF2-40B4-BE49-F238E27FC236}">
              <a16:creationId xmlns:a16="http://schemas.microsoft.com/office/drawing/2014/main" id="{FE7A8C4D-5B7D-42A3-9D5F-B997B0327319}"/>
            </a:ext>
          </a:extLst>
        </xdr:cNvPr>
        <xdr:cNvSpPr txBox="1"/>
      </xdr:nvSpPr>
      <xdr:spPr>
        <a:xfrm>
          <a:off x="5478780" y="63411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38EA43-802D-4D84-BF74-B8EADD84BD3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CA4893E4-1DCC-4E1F-9BEC-BB0200569796}"/>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527AC54-AFDD-4CF5-970A-0A725F49E038}"/>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158505A0-4732-47B7-B98A-F84F82B8A395}"/>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285703B-DAB1-4927-855F-7257D53E8C80}"/>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0" name="テキスト ボックス 109">
          <a:extLst>
            <a:ext uri="{FF2B5EF4-FFF2-40B4-BE49-F238E27FC236}">
              <a16:creationId xmlns:a16="http://schemas.microsoft.com/office/drawing/2014/main" id="{BF0D8157-34CE-484F-9DA0-DF6136287D17}"/>
            </a:ext>
          </a:extLst>
        </xdr:cNvPr>
        <xdr:cNvSpPr txBox="1"/>
      </xdr:nvSpPr>
      <xdr:spPr>
        <a:xfrm>
          <a:off x="5420995" y="52647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4A81A20-E796-438E-AAE4-C1957C992442}"/>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2" name="テキスト ボックス 111">
          <a:extLst>
            <a:ext uri="{FF2B5EF4-FFF2-40B4-BE49-F238E27FC236}">
              <a16:creationId xmlns:a16="http://schemas.microsoft.com/office/drawing/2014/main" id="{33ED8DAB-F4C8-422F-B336-30886BA80D3B}"/>
            </a:ext>
          </a:extLst>
        </xdr:cNvPr>
        <xdr:cNvSpPr txBox="1"/>
      </xdr:nvSpPr>
      <xdr:spPr>
        <a:xfrm>
          <a:off x="5420995" y="4902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3C657D1-F5C4-4078-9971-F03E4BA571B4}"/>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169545</xdr:rowOff>
    </xdr:from>
    <xdr:to>
      <xdr:col>54</xdr:col>
      <xdr:colOff>189865</xdr:colOff>
      <xdr:row>41</xdr:row>
      <xdr:rowOff>158750</xdr:rowOff>
    </xdr:to>
    <xdr:cxnSp macro="">
      <xdr:nvCxnSpPr>
        <xdr:cNvPr id="114" name="直線コネクタ 113">
          <a:extLst>
            <a:ext uri="{FF2B5EF4-FFF2-40B4-BE49-F238E27FC236}">
              <a16:creationId xmlns:a16="http://schemas.microsoft.com/office/drawing/2014/main" id="{CCFBF3A8-1A37-4A9A-9FE0-BD535C872023}"/>
            </a:ext>
          </a:extLst>
        </xdr:cNvPr>
        <xdr:cNvCxnSpPr/>
      </xdr:nvCxnSpPr>
      <xdr:spPr>
        <a:xfrm flipV="1">
          <a:off x="9429115" y="534162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5" name="【道路】&#10;一人当たり延長最小値テキスト">
          <a:extLst>
            <a:ext uri="{FF2B5EF4-FFF2-40B4-BE49-F238E27FC236}">
              <a16:creationId xmlns:a16="http://schemas.microsoft.com/office/drawing/2014/main" id="{2438A419-47F9-4B06-94C6-EE0C2A69DB84}"/>
            </a:ext>
          </a:extLst>
        </xdr:cNvPr>
        <xdr:cNvSpPr txBox="1"/>
      </xdr:nvSpPr>
      <xdr:spPr>
        <a:xfrm>
          <a:off x="9467850" y="679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6" name="直線コネクタ 115">
          <a:extLst>
            <a:ext uri="{FF2B5EF4-FFF2-40B4-BE49-F238E27FC236}">
              <a16:creationId xmlns:a16="http://schemas.microsoft.com/office/drawing/2014/main" id="{8D65BFDE-8765-43E9-929F-298E01C88130}"/>
            </a:ext>
          </a:extLst>
        </xdr:cNvPr>
        <xdr:cNvCxnSpPr/>
      </xdr:nvCxnSpPr>
      <xdr:spPr>
        <a:xfrm>
          <a:off x="9363075" y="68008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116205</xdr:rowOff>
    </xdr:from>
    <xdr:ext cx="598805" cy="259080"/>
    <xdr:sp macro="" textlink="">
      <xdr:nvSpPr>
        <xdr:cNvPr id="117" name="【道路】&#10;一人当たり延長最大値テキスト">
          <a:extLst>
            <a:ext uri="{FF2B5EF4-FFF2-40B4-BE49-F238E27FC236}">
              <a16:creationId xmlns:a16="http://schemas.microsoft.com/office/drawing/2014/main" id="{20ED258D-BF2E-4CCC-B988-A631E3AC92EE}"/>
            </a:ext>
          </a:extLst>
        </xdr:cNvPr>
        <xdr:cNvSpPr txBox="1"/>
      </xdr:nvSpPr>
      <xdr:spPr>
        <a:xfrm>
          <a:off x="9467850" y="513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169545</xdr:rowOff>
    </xdr:from>
    <xdr:to>
      <xdr:col>55</xdr:col>
      <xdr:colOff>88900</xdr:colOff>
      <xdr:row>32</xdr:row>
      <xdr:rowOff>169545</xdr:rowOff>
    </xdr:to>
    <xdr:cxnSp macro="">
      <xdr:nvCxnSpPr>
        <xdr:cNvPr id="118" name="直線コネクタ 117">
          <a:extLst>
            <a:ext uri="{FF2B5EF4-FFF2-40B4-BE49-F238E27FC236}">
              <a16:creationId xmlns:a16="http://schemas.microsoft.com/office/drawing/2014/main" id="{6E405D2C-1198-42A0-A784-D5B5619AC615}"/>
            </a:ext>
          </a:extLst>
        </xdr:cNvPr>
        <xdr:cNvCxnSpPr/>
      </xdr:nvCxnSpPr>
      <xdr:spPr>
        <a:xfrm>
          <a:off x="9363075" y="53416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104140</xdr:rowOff>
    </xdr:from>
    <xdr:ext cx="534670" cy="259080"/>
    <xdr:sp macro="" textlink="">
      <xdr:nvSpPr>
        <xdr:cNvPr id="119" name="【道路】&#10;一人当たり延長平均値テキスト">
          <a:extLst>
            <a:ext uri="{FF2B5EF4-FFF2-40B4-BE49-F238E27FC236}">
              <a16:creationId xmlns:a16="http://schemas.microsoft.com/office/drawing/2014/main" id="{68EF78DB-645E-44E9-8ACD-440C6532C3B3}"/>
            </a:ext>
          </a:extLst>
        </xdr:cNvPr>
        <xdr:cNvSpPr txBox="1"/>
      </xdr:nvSpPr>
      <xdr:spPr>
        <a:xfrm>
          <a:off x="9467850" y="6260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81280</xdr:rowOff>
    </xdr:from>
    <xdr:to>
      <xdr:col>55</xdr:col>
      <xdr:colOff>50800</xdr:colOff>
      <xdr:row>40</xdr:row>
      <xdr:rowOff>11430</xdr:rowOff>
    </xdr:to>
    <xdr:sp macro="" textlink="">
      <xdr:nvSpPr>
        <xdr:cNvPr id="120" name="フローチャート: 判断 119">
          <a:extLst>
            <a:ext uri="{FF2B5EF4-FFF2-40B4-BE49-F238E27FC236}">
              <a16:creationId xmlns:a16="http://schemas.microsoft.com/office/drawing/2014/main" id="{30A623C9-D41E-43BF-B0B2-02F39E64036C}"/>
            </a:ext>
          </a:extLst>
        </xdr:cNvPr>
        <xdr:cNvSpPr/>
      </xdr:nvSpPr>
      <xdr:spPr>
        <a:xfrm>
          <a:off x="9401175" y="639953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93980</xdr:rowOff>
    </xdr:from>
    <xdr:to>
      <xdr:col>50</xdr:col>
      <xdr:colOff>165100</xdr:colOff>
      <xdr:row>40</xdr:row>
      <xdr:rowOff>24130</xdr:rowOff>
    </xdr:to>
    <xdr:sp macro="" textlink="">
      <xdr:nvSpPr>
        <xdr:cNvPr id="121" name="フローチャート: 判断 120">
          <a:extLst>
            <a:ext uri="{FF2B5EF4-FFF2-40B4-BE49-F238E27FC236}">
              <a16:creationId xmlns:a16="http://schemas.microsoft.com/office/drawing/2014/main" id="{52283383-2525-413A-9324-20FBA820F0E6}"/>
            </a:ext>
          </a:extLst>
        </xdr:cNvPr>
        <xdr:cNvSpPr/>
      </xdr:nvSpPr>
      <xdr:spPr>
        <a:xfrm>
          <a:off x="8639175" y="6409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109220</xdr:rowOff>
    </xdr:from>
    <xdr:to>
      <xdr:col>46</xdr:col>
      <xdr:colOff>38100</xdr:colOff>
      <xdr:row>40</xdr:row>
      <xdr:rowOff>38735</xdr:rowOff>
    </xdr:to>
    <xdr:sp macro="" textlink="">
      <xdr:nvSpPr>
        <xdr:cNvPr id="122" name="フローチャート: 判断 121">
          <a:extLst>
            <a:ext uri="{FF2B5EF4-FFF2-40B4-BE49-F238E27FC236}">
              <a16:creationId xmlns:a16="http://schemas.microsoft.com/office/drawing/2014/main" id="{A534209B-A24E-4CCF-B88D-9AAE2CCDF6FD}"/>
            </a:ext>
          </a:extLst>
        </xdr:cNvPr>
        <xdr:cNvSpPr/>
      </xdr:nvSpPr>
      <xdr:spPr>
        <a:xfrm>
          <a:off x="7839075" y="642112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102870</xdr:rowOff>
    </xdr:from>
    <xdr:to>
      <xdr:col>41</xdr:col>
      <xdr:colOff>101600</xdr:colOff>
      <xdr:row>40</xdr:row>
      <xdr:rowOff>33020</xdr:rowOff>
    </xdr:to>
    <xdr:sp macro="" textlink="">
      <xdr:nvSpPr>
        <xdr:cNvPr id="123" name="フローチャート: 判断 122">
          <a:extLst>
            <a:ext uri="{FF2B5EF4-FFF2-40B4-BE49-F238E27FC236}">
              <a16:creationId xmlns:a16="http://schemas.microsoft.com/office/drawing/2014/main" id="{DE877643-6991-457C-B61D-04E8411BF4E4}"/>
            </a:ext>
          </a:extLst>
        </xdr:cNvPr>
        <xdr:cNvSpPr/>
      </xdr:nvSpPr>
      <xdr:spPr>
        <a:xfrm>
          <a:off x="7029450" y="6421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100330</xdr:rowOff>
    </xdr:from>
    <xdr:to>
      <xdr:col>36</xdr:col>
      <xdr:colOff>165100</xdr:colOff>
      <xdr:row>40</xdr:row>
      <xdr:rowOff>30480</xdr:rowOff>
    </xdr:to>
    <xdr:sp macro="" textlink="">
      <xdr:nvSpPr>
        <xdr:cNvPr id="124" name="フローチャート: 判断 123">
          <a:extLst>
            <a:ext uri="{FF2B5EF4-FFF2-40B4-BE49-F238E27FC236}">
              <a16:creationId xmlns:a16="http://schemas.microsoft.com/office/drawing/2014/main" id="{C2DBE772-D03C-49CD-AA56-8041417380FF}"/>
            </a:ext>
          </a:extLst>
        </xdr:cNvPr>
        <xdr:cNvSpPr/>
      </xdr:nvSpPr>
      <xdr:spPr>
        <a:xfrm>
          <a:off x="6238875" y="64185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DD767FD-2F3B-4A88-A368-D490A16029B6}"/>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A6DCF21B-4107-4BC6-9EA5-A599430EEFE5}"/>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B3800FB1-ACF3-4B88-AE20-B2D917FDC46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56E76494-A386-477C-B0B9-94A7C420761F}"/>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28DFB95D-D2DC-4DA2-A402-D9FDA6B93D31}"/>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154940</xdr:rowOff>
    </xdr:from>
    <xdr:to>
      <xdr:col>55</xdr:col>
      <xdr:colOff>50800</xdr:colOff>
      <xdr:row>41</xdr:row>
      <xdr:rowOff>84455</xdr:rowOff>
    </xdr:to>
    <xdr:sp macro="" textlink="">
      <xdr:nvSpPr>
        <xdr:cNvPr id="130" name="楕円 129">
          <a:extLst>
            <a:ext uri="{FF2B5EF4-FFF2-40B4-BE49-F238E27FC236}">
              <a16:creationId xmlns:a16="http://schemas.microsoft.com/office/drawing/2014/main" id="{097A3A4C-2228-4664-AD05-A4F38BBB631B}"/>
            </a:ext>
          </a:extLst>
        </xdr:cNvPr>
        <xdr:cNvSpPr/>
      </xdr:nvSpPr>
      <xdr:spPr>
        <a:xfrm>
          <a:off x="9401175" y="6631940"/>
          <a:ext cx="762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69215</xdr:rowOff>
    </xdr:from>
    <xdr:ext cx="534670" cy="259080"/>
    <xdr:sp macro="" textlink="">
      <xdr:nvSpPr>
        <xdr:cNvPr id="131" name="【道路】&#10;一人当たり延長該当値テキスト">
          <a:extLst>
            <a:ext uri="{FF2B5EF4-FFF2-40B4-BE49-F238E27FC236}">
              <a16:creationId xmlns:a16="http://schemas.microsoft.com/office/drawing/2014/main" id="{D74E5159-B1D4-4CA6-BB50-1407DAB0D548}"/>
            </a:ext>
          </a:extLst>
        </xdr:cNvPr>
        <xdr:cNvSpPr txBox="1"/>
      </xdr:nvSpPr>
      <xdr:spPr>
        <a:xfrm>
          <a:off x="9467850" y="654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156845</xdr:rowOff>
    </xdr:from>
    <xdr:to>
      <xdr:col>50</xdr:col>
      <xdr:colOff>165100</xdr:colOff>
      <xdr:row>41</xdr:row>
      <xdr:rowOff>86995</xdr:rowOff>
    </xdr:to>
    <xdr:sp macro="" textlink="">
      <xdr:nvSpPr>
        <xdr:cNvPr id="132" name="楕円 131">
          <a:extLst>
            <a:ext uri="{FF2B5EF4-FFF2-40B4-BE49-F238E27FC236}">
              <a16:creationId xmlns:a16="http://schemas.microsoft.com/office/drawing/2014/main" id="{1CEBB8CB-978E-4525-9483-237105A22ABC}"/>
            </a:ext>
          </a:extLst>
        </xdr:cNvPr>
        <xdr:cNvSpPr/>
      </xdr:nvSpPr>
      <xdr:spPr>
        <a:xfrm>
          <a:off x="8639175" y="6637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33655</xdr:rowOff>
    </xdr:from>
    <xdr:to>
      <xdr:col>55</xdr:col>
      <xdr:colOff>0</xdr:colOff>
      <xdr:row>41</xdr:row>
      <xdr:rowOff>36195</xdr:rowOff>
    </xdr:to>
    <xdr:cxnSp macro="">
      <xdr:nvCxnSpPr>
        <xdr:cNvPr id="133" name="直線コネクタ 132">
          <a:extLst>
            <a:ext uri="{FF2B5EF4-FFF2-40B4-BE49-F238E27FC236}">
              <a16:creationId xmlns:a16="http://schemas.microsoft.com/office/drawing/2014/main" id="{D0711A28-48FF-4BE3-A5A1-83AF9EA6D096}"/>
            </a:ext>
          </a:extLst>
        </xdr:cNvPr>
        <xdr:cNvCxnSpPr/>
      </xdr:nvCxnSpPr>
      <xdr:spPr>
        <a:xfrm flipV="1">
          <a:off x="8686800" y="666940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160655</xdr:rowOff>
    </xdr:from>
    <xdr:to>
      <xdr:col>46</xdr:col>
      <xdr:colOff>38100</xdr:colOff>
      <xdr:row>41</xdr:row>
      <xdr:rowOff>90805</xdr:rowOff>
    </xdr:to>
    <xdr:sp macro="" textlink="">
      <xdr:nvSpPr>
        <xdr:cNvPr id="134" name="楕円 133">
          <a:extLst>
            <a:ext uri="{FF2B5EF4-FFF2-40B4-BE49-F238E27FC236}">
              <a16:creationId xmlns:a16="http://schemas.microsoft.com/office/drawing/2014/main" id="{4B35E800-968F-4E27-B59B-9754956DF713}"/>
            </a:ext>
          </a:extLst>
        </xdr:cNvPr>
        <xdr:cNvSpPr/>
      </xdr:nvSpPr>
      <xdr:spPr>
        <a:xfrm>
          <a:off x="7839075" y="66408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40640</xdr:rowOff>
    </xdr:to>
    <xdr:cxnSp macro="">
      <xdr:nvCxnSpPr>
        <xdr:cNvPr id="135" name="直線コネクタ 134">
          <a:extLst>
            <a:ext uri="{FF2B5EF4-FFF2-40B4-BE49-F238E27FC236}">
              <a16:creationId xmlns:a16="http://schemas.microsoft.com/office/drawing/2014/main" id="{1176D522-9BCC-44D6-A1D3-2E020C334D0D}"/>
            </a:ext>
          </a:extLst>
        </xdr:cNvPr>
        <xdr:cNvCxnSpPr/>
      </xdr:nvCxnSpPr>
      <xdr:spPr>
        <a:xfrm flipV="1">
          <a:off x="7886700" y="667512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165100</xdr:rowOff>
    </xdr:from>
    <xdr:to>
      <xdr:col>41</xdr:col>
      <xdr:colOff>101600</xdr:colOff>
      <xdr:row>41</xdr:row>
      <xdr:rowOff>95250</xdr:rowOff>
    </xdr:to>
    <xdr:sp macro="" textlink="">
      <xdr:nvSpPr>
        <xdr:cNvPr id="136" name="楕円 135">
          <a:extLst>
            <a:ext uri="{FF2B5EF4-FFF2-40B4-BE49-F238E27FC236}">
              <a16:creationId xmlns:a16="http://schemas.microsoft.com/office/drawing/2014/main" id="{143F390A-C73C-4955-BDD8-D648901F6E98}"/>
            </a:ext>
          </a:extLst>
        </xdr:cNvPr>
        <xdr:cNvSpPr/>
      </xdr:nvSpPr>
      <xdr:spPr>
        <a:xfrm>
          <a:off x="7029450" y="6638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40640</xdr:rowOff>
    </xdr:from>
    <xdr:to>
      <xdr:col>45</xdr:col>
      <xdr:colOff>177800</xdr:colOff>
      <xdr:row>41</xdr:row>
      <xdr:rowOff>44450</xdr:rowOff>
    </xdr:to>
    <xdr:cxnSp macro="">
      <xdr:nvCxnSpPr>
        <xdr:cNvPr id="137" name="直線コネクタ 136">
          <a:extLst>
            <a:ext uri="{FF2B5EF4-FFF2-40B4-BE49-F238E27FC236}">
              <a16:creationId xmlns:a16="http://schemas.microsoft.com/office/drawing/2014/main" id="{B41573F3-2436-49B5-BD7D-009E910DB2D5}"/>
            </a:ext>
          </a:extLst>
        </xdr:cNvPr>
        <xdr:cNvCxnSpPr/>
      </xdr:nvCxnSpPr>
      <xdr:spPr>
        <a:xfrm flipV="1">
          <a:off x="7077075" y="667956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38" name="楕円 137">
          <a:extLst>
            <a:ext uri="{FF2B5EF4-FFF2-40B4-BE49-F238E27FC236}">
              <a16:creationId xmlns:a16="http://schemas.microsoft.com/office/drawing/2014/main" id="{3A9AC58A-514D-490C-81A5-D838A988DE16}"/>
            </a:ext>
          </a:extLst>
        </xdr:cNvPr>
        <xdr:cNvSpPr/>
      </xdr:nvSpPr>
      <xdr:spPr>
        <a:xfrm>
          <a:off x="6238875" y="66567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44450</xdr:rowOff>
    </xdr:from>
    <xdr:to>
      <xdr:col>41</xdr:col>
      <xdr:colOff>50800</xdr:colOff>
      <xdr:row>41</xdr:row>
      <xdr:rowOff>68580</xdr:rowOff>
    </xdr:to>
    <xdr:cxnSp macro="">
      <xdr:nvCxnSpPr>
        <xdr:cNvPr id="139" name="直線コネクタ 138">
          <a:extLst>
            <a:ext uri="{FF2B5EF4-FFF2-40B4-BE49-F238E27FC236}">
              <a16:creationId xmlns:a16="http://schemas.microsoft.com/office/drawing/2014/main" id="{04E6ACFB-40EB-4B6C-AE7F-EE3B90CC18F6}"/>
            </a:ext>
          </a:extLst>
        </xdr:cNvPr>
        <xdr:cNvCxnSpPr/>
      </xdr:nvCxnSpPr>
      <xdr:spPr>
        <a:xfrm flipV="1">
          <a:off x="6286500" y="668655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40640</xdr:rowOff>
    </xdr:from>
    <xdr:ext cx="534670" cy="257810"/>
    <xdr:sp macro="" textlink="">
      <xdr:nvSpPr>
        <xdr:cNvPr id="140" name="n_1aveValue【道路】&#10;一人当たり延長">
          <a:extLst>
            <a:ext uri="{FF2B5EF4-FFF2-40B4-BE49-F238E27FC236}">
              <a16:creationId xmlns:a16="http://schemas.microsoft.com/office/drawing/2014/main" id="{C431E540-1E9D-4EC9-B16E-A3177165EA65}"/>
            </a:ext>
          </a:extLst>
        </xdr:cNvPr>
        <xdr:cNvSpPr txBox="1"/>
      </xdr:nvSpPr>
      <xdr:spPr>
        <a:xfrm>
          <a:off x="8428990" y="6193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55245</xdr:rowOff>
    </xdr:from>
    <xdr:ext cx="533400" cy="257810"/>
    <xdr:sp macro="" textlink="">
      <xdr:nvSpPr>
        <xdr:cNvPr id="141" name="n_2aveValue【道路】&#10;一人当たり延長">
          <a:extLst>
            <a:ext uri="{FF2B5EF4-FFF2-40B4-BE49-F238E27FC236}">
              <a16:creationId xmlns:a16="http://schemas.microsoft.com/office/drawing/2014/main" id="{67547974-78B9-4735-86A7-974B8A107103}"/>
            </a:ext>
          </a:extLst>
        </xdr:cNvPr>
        <xdr:cNvSpPr txBox="1"/>
      </xdr:nvSpPr>
      <xdr:spPr>
        <a:xfrm>
          <a:off x="7647940" y="6208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49530</xdr:rowOff>
    </xdr:from>
    <xdr:ext cx="533400" cy="259080"/>
    <xdr:sp macro="" textlink="">
      <xdr:nvSpPr>
        <xdr:cNvPr id="142" name="n_3aveValue【道路】&#10;一人当たり延長">
          <a:extLst>
            <a:ext uri="{FF2B5EF4-FFF2-40B4-BE49-F238E27FC236}">
              <a16:creationId xmlns:a16="http://schemas.microsoft.com/office/drawing/2014/main" id="{A5798D6D-44CD-439C-B979-A9686CBD43B6}"/>
            </a:ext>
          </a:extLst>
        </xdr:cNvPr>
        <xdr:cNvSpPr txBox="1"/>
      </xdr:nvSpPr>
      <xdr:spPr>
        <a:xfrm>
          <a:off x="6847840" y="6199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46990</xdr:rowOff>
    </xdr:from>
    <xdr:ext cx="533400" cy="259080"/>
    <xdr:sp macro="" textlink="">
      <xdr:nvSpPr>
        <xdr:cNvPr id="143" name="n_4aveValue【道路】&#10;一人当たり延長">
          <a:extLst>
            <a:ext uri="{FF2B5EF4-FFF2-40B4-BE49-F238E27FC236}">
              <a16:creationId xmlns:a16="http://schemas.microsoft.com/office/drawing/2014/main" id="{D3256F74-C663-4788-94ED-87419867AB6F}"/>
            </a:ext>
          </a:extLst>
        </xdr:cNvPr>
        <xdr:cNvSpPr txBox="1"/>
      </xdr:nvSpPr>
      <xdr:spPr>
        <a:xfrm>
          <a:off x="6038215" y="6203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78740</xdr:rowOff>
    </xdr:from>
    <xdr:ext cx="534670" cy="259080"/>
    <xdr:sp macro="" textlink="">
      <xdr:nvSpPr>
        <xdr:cNvPr id="144" name="n_1mainValue【道路】&#10;一人当たり延長">
          <a:extLst>
            <a:ext uri="{FF2B5EF4-FFF2-40B4-BE49-F238E27FC236}">
              <a16:creationId xmlns:a16="http://schemas.microsoft.com/office/drawing/2014/main" id="{09851E0A-766B-4B2F-AB2E-8EA89F0E7EEB}"/>
            </a:ext>
          </a:extLst>
        </xdr:cNvPr>
        <xdr:cNvSpPr txBox="1"/>
      </xdr:nvSpPr>
      <xdr:spPr>
        <a:xfrm>
          <a:off x="8428990" y="6717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81915</xdr:rowOff>
    </xdr:from>
    <xdr:ext cx="533400" cy="259080"/>
    <xdr:sp macro="" textlink="">
      <xdr:nvSpPr>
        <xdr:cNvPr id="145" name="n_2mainValue【道路】&#10;一人当たり延長">
          <a:extLst>
            <a:ext uri="{FF2B5EF4-FFF2-40B4-BE49-F238E27FC236}">
              <a16:creationId xmlns:a16="http://schemas.microsoft.com/office/drawing/2014/main" id="{72FE342C-B890-4597-853D-28F15FFFFF3E}"/>
            </a:ext>
          </a:extLst>
        </xdr:cNvPr>
        <xdr:cNvSpPr txBox="1"/>
      </xdr:nvSpPr>
      <xdr:spPr>
        <a:xfrm>
          <a:off x="7647940" y="672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86360</xdr:rowOff>
    </xdr:from>
    <xdr:ext cx="533400" cy="257810"/>
    <xdr:sp macro="" textlink="">
      <xdr:nvSpPr>
        <xdr:cNvPr id="146" name="n_3mainValue【道路】&#10;一人当たり延長">
          <a:extLst>
            <a:ext uri="{FF2B5EF4-FFF2-40B4-BE49-F238E27FC236}">
              <a16:creationId xmlns:a16="http://schemas.microsoft.com/office/drawing/2014/main" id="{008F0BF2-0867-445F-93E2-0536C8321D5B}"/>
            </a:ext>
          </a:extLst>
        </xdr:cNvPr>
        <xdr:cNvSpPr txBox="1"/>
      </xdr:nvSpPr>
      <xdr:spPr>
        <a:xfrm>
          <a:off x="6847840" y="6722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110490</xdr:rowOff>
    </xdr:from>
    <xdr:ext cx="533400" cy="257810"/>
    <xdr:sp macro="" textlink="">
      <xdr:nvSpPr>
        <xdr:cNvPr id="147" name="n_4mainValue【道路】&#10;一人当たり延長">
          <a:extLst>
            <a:ext uri="{FF2B5EF4-FFF2-40B4-BE49-F238E27FC236}">
              <a16:creationId xmlns:a16="http://schemas.microsoft.com/office/drawing/2014/main" id="{0410F832-ECAA-4EDC-B040-56AF310244B1}"/>
            </a:ext>
          </a:extLst>
        </xdr:cNvPr>
        <xdr:cNvSpPr txBox="1"/>
      </xdr:nvSpPr>
      <xdr:spPr>
        <a:xfrm>
          <a:off x="6038215" y="6746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629D41-71FF-4587-8A6F-F9451A92275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B07B10B-0376-4899-8D88-F583A854C65F}"/>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40C7C9-7109-4FCD-A839-8DCA31F6EA84}"/>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5B14D7-8B49-44E1-8FC0-679CC8CDFB39}"/>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75FE1B5-FAAD-4F85-8085-7345BD19D735}"/>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03726E-1B76-4266-A79D-9B4ACF3ADDD3}"/>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9408BF-A307-4D7F-AC38-4B30D062FD87}"/>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DBB6CBD-07F7-4EDE-98E2-BEB54B71D8F0}"/>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E4B6E1FA-B41C-40E4-BC09-FEDEB68FEBBB}"/>
            </a:ext>
          </a:extLst>
        </xdr:cNvPr>
        <xdr:cNvSpPr txBox="1"/>
      </xdr:nvSpPr>
      <xdr:spPr>
        <a:xfrm>
          <a:off x="666750"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117D1D-44AA-4030-89A5-1E30BC5775A7}"/>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A53B6220-8412-4F0D-9A8E-8F4B3E2ACE38}"/>
            </a:ext>
          </a:extLst>
        </xdr:cNvPr>
        <xdr:cNvSpPr txBox="1"/>
      </xdr:nvSpPr>
      <xdr:spPr>
        <a:xfrm>
          <a:off x="2787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871895B7-0EEF-4856-8AD6-7159078BDDF7}"/>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F7F874C-8A0F-4E8E-8AAF-5DEA6FE8F28F}"/>
            </a:ext>
          </a:extLst>
        </xdr:cNvPr>
        <xdr:cNvSpPr txBox="1"/>
      </xdr:nvSpPr>
      <xdr:spPr>
        <a:xfrm>
          <a:off x="278765" y="10364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85B5429D-48E6-4F45-AC62-30FF4A8F2E67}"/>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46D1775F-4B2D-4A8C-9888-90A932891A02}"/>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13BD53A8-25E5-48AD-8783-1ACA1863A36E}"/>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E3AA9F54-8CE0-463D-9A00-40EF8C3D4B0E}"/>
            </a:ext>
          </a:extLst>
        </xdr:cNvPr>
        <xdr:cNvSpPr txBox="1"/>
      </xdr:nvSpPr>
      <xdr:spPr>
        <a:xfrm>
          <a:off x="339725" y="97364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B54A2E3-AAB7-41D9-AAB1-CFEFDBD9D598}"/>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93D23C5C-1DE4-4D14-B72C-105ABE26B6AF}"/>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71589655-AFD7-46E5-B587-9675C8956F2F}"/>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CB9B8FDF-09EF-4B1B-86F9-A7814739CAF6}"/>
            </a:ext>
          </a:extLst>
        </xdr:cNvPr>
        <xdr:cNvSpPr txBox="1"/>
      </xdr:nvSpPr>
      <xdr:spPr>
        <a:xfrm>
          <a:off x="339725" y="91217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F1302D47-AEFF-4A32-B470-F0BAB44EB36D}"/>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72BA6995-2003-49CA-A7C9-B64E4BBBBE66}"/>
            </a:ext>
          </a:extLst>
        </xdr:cNvPr>
        <xdr:cNvSpPr txBox="1"/>
      </xdr:nvSpPr>
      <xdr:spPr>
        <a:xfrm>
          <a:off x="387985" y="881062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6DB58AC-0405-483E-9EEA-F56BD2965EDF}"/>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19AE179-E9FE-41B9-A672-E19AF339C932}"/>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153670</xdr:rowOff>
    </xdr:from>
    <xdr:to>
      <xdr:col>24</xdr:col>
      <xdr:colOff>62865</xdr:colOff>
      <xdr:row>63</xdr:row>
      <xdr:rowOff>145415</xdr:rowOff>
    </xdr:to>
    <xdr:cxnSp macro="">
      <xdr:nvCxnSpPr>
        <xdr:cNvPr id="173" name="直線コネクタ 172">
          <a:extLst>
            <a:ext uri="{FF2B5EF4-FFF2-40B4-BE49-F238E27FC236}">
              <a16:creationId xmlns:a16="http://schemas.microsoft.com/office/drawing/2014/main" id="{DA27D7C0-BED4-49C8-8002-71D77822B8E6}"/>
            </a:ext>
          </a:extLst>
        </xdr:cNvPr>
        <xdr:cNvCxnSpPr/>
      </xdr:nvCxnSpPr>
      <xdr:spPr>
        <a:xfrm flipV="1">
          <a:off x="4180840" y="905954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149225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CDDD1031-2940-46C3-BEF1-D3528B2827F5}"/>
            </a:ext>
          </a:extLst>
        </xdr:cNvPr>
        <xdr:cNvSpPr txBox="1"/>
      </xdr:nvSpPr>
      <xdr:spPr>
        <a:xfrm>
          <a:off x="4219575" y="10350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145415</xdr:rowOff>
    </xdr:from>
    <xdr:to>
      <xdr:col>24</xdr:col>
      <xdr:colOff>152400</xdr:colOff>
      <xdr:row>63</xdr:row>
      <xdr:rowOff>145415</xdr:rowOff>
    </xdr:to>
    <xdr:cxnSp macro="">
      <xdr:nvCxnSpPr>
        <xdr:cNvPr id="175" name="直線コネクタ 174">
          <a:extLst>
            <a:ext uri="{FF2B5EF4-FFF2-40B4-BE49-F238E27FC236}">
              <a16:creationId xmlns:a16="http://schemas.microsoft.com/office/drawing/2014/main" id="{AB20B1FD-E090-4534-BE1D-656E00F820E5}"/>
            </a:ext>
          </a:extLst>
        </xdr:cNvPr>
        <xdr:cNvCxnSpPr/>
      </xdr:nvCxnSpPr>
      <xdr:spPr>
        <a:xfrm>
          <a:off x="4105275" y="10343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100330</xdr:rowOff>
    </xdr:from>
    <xdr:ext cx="340360" cy="257810"/>
    <xdr:sp macro="" textlink="">
      <xdr:nvSpPr>
        <xdr:cNvPr id="176" name="【橋りょう・トンネル】&#10;有形固定資産減価償却率最大値テキスト">
          <a:extLst>
            <a:ext uri="{FF2B5EF4-FFF2-40B4-BE49-F238E27FC236}">
              <a16:creationId xmlns:a16="http://schemas.microsoft.com/office/drawing/2014/main" id="{DC556A11-52F4-49EC-ABD7-0FC550E2C872}"/>
            </a:ext>
          </a:extLst>
        </xdr:cNvPr>
        <xdr:cNvSpPr txBox="1"/>
      </xdr:nvSpPr>
      <xdr:spPr>
        <a:xfrm>
          <a:off x="4219575" y="88474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153670</xdr:rowOff>
    </xdr:from>
    <xdr:to>
      <xdr:col>24</xdr:col>
      <xdr:colOff>152400</xdr:colOff>
      <xdr:row>55</xdr:row>
      <xdr:rowOff>153670</xdr:rowOff>
    </xdr:to>
    <xdr:cxnSp macro="">
      <xdr:nvCxnSpPr>
        <xdr:cNvPr id="177" name="直線コネクタ 176">
          <a:extLst>
            <a:ext uri="{FF2B5EF4-FFF2-40B4-BE49-F238E27FC236}">
              <a16:creationId xmlns:a16="http://schemas.microsoft.com/office/drawing/2014/main" id="{88D6A434-FD84-4650-AA27-61658C21D529}"/>
            </a:ext>
          </a:extLst>
        </xdr:cNvPr>
        <xdr:cNvCxnSpPr/>
      </xdr:nvCxnSpPr>
      <xdr:spPr>
        <a:xfrm>
          <a:off x="4105275" y="905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99695</xdr:rowOff>
    </xdr:from>
    <xdr:ext cx="405130" cy="257810"/>
    <xdr:sp macro="" textlink="">
      <xdr:nvSpPr>
        <xdr:cNvPr id="178" name="【橋りょう・トンネル】&#10;有形固定資産減価償却率平均値テキスト">
          <a:extLst>
            <a:ext uri="{FF2B5EF4-FFF2-40B4-BE49-F238E27FC236}">
              <a16:creationId xmlns:a16="http://schemas.microsoft.com/office/drawing/2014/main" id="{7BFC2163-72D5-4B66-8D97-30EFB3DB60E7}"/>
            </a:ext>
          </a:extLst>
        </xdr:cNvPr>
        <xdr:cNvSpPr txBox="1"/>
      </xdr:nvSpPr>
      <xdr:spPr>
        <a:xfrm>
          <a:off x="4219575" y="98183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9" name="フローチャート: 判断 178">
          <a:extLst>
            <a:ext uri="{FF2B5EF4-FFF2-40B4-BE49-F238E27FC236}">
              <a16:creationId xmlns:a16="http://schemas.microsoft.com/office/drawing/2014/main" id="{32A5ABBC-E619-40B8-94E3-9623917930F4}"/>
            </a:ext>
          </a:extLst>
        </xdr:cNvPr>
        <xdr:cNvSpPr/>
      </xdr:nvSpPr>
      <xdr:spPr>
        <a:xfrm>
          <a:off x="4124325" y="99542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68580</xdr:rowOff>
    </xdr:from>
    <xdr:to>
      <xdr:col>20</xdr:col>
      <xdr:colOff>38100</xdr:colOff>
      <xdr:row>61</xdr:row>
      <xdr:rowOff>170180</xdr:rowOff>
    </xdr:to>
    <xdr:sp macro="" textlink="">
      <xdr:nvSpPr>
        <xdr:cNvPr id="180" name="フローチャート: 判断 179">
          <a:extLst>
            <a:ext uri="{FF2B5EF4-FFF2-40B4-BE49-F238E27FC236}">
              <a16:creationId xmlns:a16="http://schemas.microsoft.com/office/drawing/2014/main" id="{25411050-4EC0-4645-8223-172094400B50}"/>
            </a:ext>
          </a:extLst>
        </xdr:cNvPr>
        <xdr:cNvSpPr/>
      </xdr:nvSpPr>
      <xdr:spPr>
        <a:xfrm>
          <a:off x="3381375" y="9942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48895</xdr:rowOff>
    </xdr:from>
    <xdr:to>
      <xdr:col>15</xdr:col>
      <xdr:colOff>101600</xdr:colOff>
      <xdr:row>61</xdr:row>
      <xdr:rowOff>150495</xdr:rowOff>
    </xdr:to>
    <xdr:sp macro="" textlink="">
      <xdr:nvSpPr>
        <xdr:cNvPr id="181" name="フローチャート: 判断 180">
          <a:extLst>
            <a:ext uri="{FF2B5EF4-FFF2-40B4-BE49-F238E27FC236}">
              <a16:creationId xmlns:a16="http://schemas.microsoft.com/office/drawing/2014/main" id="{FC617245-8129-45A0-A6A8-E2BD3979688B}"/>
            </a:ext>
          </a:extLst>
        </xdr:cNvPr>
        <xdr:cNvSpPr/>
      </xdr:nvSpPr>
      <xdr:spPr>
        <a:xfrm>
          <a:off x="2571750" y="9923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2" name="フローチャート: 判断 181">
          <a:extLst>
            <a:ext uri="{FF2B5EF4-FFF2-40B4-BE49-F238E27FC236}">
              <a16:creationId xmlns:a16="http://schemas.microsoft.com/office/drawing/2014/main" id="{7A08E40E-8E42-4F18-9CDE-A34D7DBDB64E}"/>
            </a:ext>
          </a:extLst>
        </xdr:cNvPr>
        <xdr:cNvSpPr/>
      </xdr:nvSpPr>
      <xdr:spPr>
        <a:xfrm>
          <a:off x="1781175" y="9916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35560</xdr:rowOff>
    </xdr:from>
    <xdr:to>
      <xdr:col>6</xdr:col>
      <xdr:colOff>38100</xdr:colOff>
      <xdr:row>61</xdr:row>
      <xdr:rowOff>137160</xdr:rowOff>
    </xdr:to>
    <xdr:sp macro="" textlink="">
      <xdr:nvSpPr>
        <xdr:cNvPr id="183" name="フローチャート: 判断 182">
          <a:extLst>
            <a:ext uri="{FF2B5EF4-FFF2-40B4-BE49-F238E27FC236}">
              <a16:creationId xmlns:a16="http://schemas.microsoft.com/office/drawing/2014/main" id="{439AF493-7188-4CB3-A675-A9318A6603E0}"/>
            </a:ext>
          </a:extLst>
        </xdr:cNvPr>
        <xdr:cNvSpPr/>
      </xdr:nvSpPr>
      <xdr:spPr>
        <a:xfrm>
          <a:off x="981075" y="9912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108EEF4F-0DE3-4BB1-80C7-AFBE71FA65B1}"/>
            </a:ext>
          </a:extLst>
        </xdr:cNvPr>
        <xdr:cNvSpPr txBox="1"/>
      </xdr:nvSpPr>
      <xdr:spPr>
        <a:xfrm>
          <a:off x="40100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E8703054-E778-4D37-8D18-84D37DFB6787}"/>
            </a:ext>
          </a:extLst>
        </xdr:cNvPr>
        <xdr:cNvSpPr txBox="1"/>
      </xdr:nvSpPr>
      <xdr:spPr>
        <a:xfrm>
          <a:off x="32575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AC111CDB-54AF-4496-9C3D-B5DF17935F9E}"/>
            </a:ext>
          </a:extLst>
        </xdr:cNvPr>
        <xdr:cNvSpPr txBox="1"/>
      </xdr:nvSpPr>
      <xdr:spPr>
        <a:xfrm>
          <a:off x="24479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8A144607-EE45-478C-8760-2BDB44C9B3DD}"/>
            </a:ext>
          </a:extLst>
        </xdr:cNvPr>
        <xdr:cNvSpPr txBox="1"/>
      </xdr:nvSpPr>
      <xdr:spPr>
        <a:xfrm>
          <a:off x="1657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5207D8CD-8FDF-40F9-A746-164EC340EE15}"/>
            </a:ext>
          </a:extLst>
        </xdr:cNvPr>
        <xdr:cNvSpPr txBox="1"/>
      </xdr:nvSpPr>
      <xdr:spPr>
        <a:xfrm>
          <a:off x="857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14605</xdr:rowOff>
    </xdr:from>
    <xdr:to>
      <xdr:col>24</xdr:col>
      <xdr:colOff>114300</xdr:colOff>
      <xdr:row>62</xdr:row>
      <xdr:rowOff>116205</xdr:rowOff>
    </xdr:to>
    <xdr:sp macro="" textlink="">
      <xdr:nvSpPr>
        <xdr:cNvPr id="189" name="楕円 188">
          <a:extLst>
            <a:ext uri="{FF2B5EF4-FFF2-40B4-BE49-F238E27FC236}">
              <a16:creationId xmlns:a16="http://schemas.microsoft.com/office/drawing/2014/main" id="{32E407CD-5287-4C1A-B855-4D173118E488}"/>
            </a:ext>
          </a:extLst>
        </xdr:cNvPr>
        <xdr:cNvSpPr/>
      </xdr:nvSpPr>
      <xdr:spPr>
        <a:xfrm>
          <a:off x="4124325" y="10050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164465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8ADEE690-0689-405E-A56B-4A45DAE24F82}"/>
            </a:ext>
          </a:extLst>
        </xdr:cNvPr>
        <xdr:cNvSpPr txBox="1"/>
      </xdr:nvSpPr>
      <xdr:spPr>
        <a:xfrm>
          <a:off x="4219575" y="10038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1270</xdr:rowOff>
    </xdr:from>
    <xdr:to>
      <xdr:col>20</xdr:col>
      <xdr:colOff>38100</xdr:colOff>
      <xdr:row>62</xdr:row>
      <xdr:rowOff>102870</xdr:rowOff>
    </xdr:to>
    <xdr:sp macro="" textlink="">
      <xdr:nvSpPr>
        <xdr:cNvPr id="191" name="楕円 190">
          <a:extLst>
            <a:ext uri="{FF2B5EF4-FFF2-40B4-BE49-F238E27FC236}">
              <a16:creationId xmlns:a16="http://schemas.microsoft.com/office/drawing/2014/main" id="{0A1B124E-A5A4-45DD-824D-AE0E7FB0CB4A}"/>
            </a:ext>
          </a:extLst>
        </xdr:cNvPr>
        <xdr:cNvSpPr/>
      </xdr:nvSpPr>
      <xdr:spPr>
        <a:xfrm>
          <a:off x="3381375" y="10040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52070</xdr:rowOff>
    </xdr:from>
    <xdr:to>
      <xdr:col>24</xdr:col>
      <xdr:colOff>63500</xdr:colOff>
      <xdr:row>62</xdr:row>
      <xdr:rowOff>65405</xdr:rowOff>
    </xdr:to>
    <xdr:cxnSp macro="">
      <xdr:nvCxnSpPr>
        <xdr:cNvPr id="192" name="直線コネクタ 191">
          <a:extLst>
            <a:ext uri="{FF2B5EF4-FFF2-40B4-BE49-F238E27FC236}">
              <a16:creationId xmlns:a16="http://schemas.microsoft.com/office/drawing/2014/main" id="{3D3B30AA-32B3-4F5F-AB39-957165EC1144}"/>
            </a:ext>
          </a:extLst>
        </xdr:cNvPr>
        <xdr:cNvCxnSpPr/>
      </xdr:nvCxnSpPr>
      <xdr:spPr>
        <a:xfrm>
          <a:off x="3429000" y="10088245"/>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160020</xdr:rowOff>
    </xdr:from>
    <xdr:to>
      <xdr:col>15</xdr:col>
      <xdr:colOff>101600</xdr:colOff>
      <xdr:row>62</xdr:row>
      <xdr:rowOff>90170</xdr:rowOff>
    </xdr:to>
    <xdr:sp macro="" textlink="">
      <xdr:nvSpPr>
        <xdr:cNvPr id="193" name="楕円 192">
          <a:extLst>
            <a:ext uri="{FF2B5EF4-FFF2-40B4-BE49-F238E27FC236}">
              <a16:creationId xmlns:a16="http://schemas.microsoft.com/office/drawing/2014/main" id="{5A4E033B-6E41-4360-A549-A4E26C1753AD}"/>
            </a:ext>
          </a:extLst>
        </xdr:cNvPr>
        <xdr:cNvSpPr/>
      </xdr:nvSpPr>
      <xdr:spPr>
        <a:xfrm>
          <a:off x="2571750" y="10040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39370</xdr:rowOff>
    </xdr:from>
    <xdr:to>
      <xdr:col>19</xdr:col>
      <xdr:colOff>177800</xdr:colOff>
      <xdr:row>62</xdr:row>
      <xdr:rowOff>52070</xdr:rowOff>
    </xdr:to>
    <xdr:cxnSp macro="">
      <xdr:nvCxnSpPr>
        <xdr:cNvPr id="194" name="直線コネクタ 193">
          <a:extLst>
            <a:ext uri="{FF2B5EF4-FFF2-40B4-BE49-F238E27FC236}">
              <a16:creationId xmlns:a16="http://schemas.microsoft.com/office/drawing/2014/main" id="{3E935BC6-51D6-455F-8199-15D3C85C117F}"/>
            </a:ext>
          </a:extLst>
        </xdr:cNvPr>
        <xdr:cNvCxnSpPr/>
      </xdr:nvCxnSpPr>
      <xdr:spPr>
        <a:xfrm>
          <a:off x="2619375" y="1007872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149860</xdr:rowOff>
    </xdr:from>
    <xdr:to>
      <xdr:col>10</xdr:col>
      <xdr:colOff>165100</xdr:colOff>
      <xdr:row>62</xdr:row>
      <xdr:rowOff>80010</xdr:rowOff>
    </xdr:to>
    <xdr:sp macro="" textlink="">
      <xdr:nvSpPr>
        <xdr:cNvPr id="195" name="楕円 194">
          <a:extLst>
            <a:ext uri="{FF2B5EF4-FFF2-40B4-BE49-F238E27FC236}">
              <a16:creationId xmlns:a16="http://schemas.microsoft.com/office/drawing/2014/main" id="{455E8BF0-F94A-4E50-9C95-76ABD2222065}"/>
            </a:ext>
          </a:extLst>
        </xdr:cNvPr>
        <xdr:cNvSpPr/>
      </xdr:nvSpPr>
      <xdr:spPr>
        <a:xfrm>
          <a:off x="1781175" y="10027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29210</xdr:rowOff>
    </xdr:from>
    <xdr:to>
      <xdr:col>15</xdr:col>
      <xdr:colOff>50800</xdr:colOff>
      <xdr:row>62</xdr:row>
      <xdr:rowOff>39370</xdr:rowOff>
    </xdr:to>
    <xdr:cxnSp macro="">
      <xdr:nvCxnSpPr>
        <xdr:cNvPr id="196" name="直線コネクタ 195">
          <a:extLst>
            <a:ext uri="{FF2B5EF4-FFF2-40B4-BE49-F238E27FC236}">
              <a16:creationId xmlns:a16="http://schemas.microsoft.com/office/drawing/2014/main" id="{2ADAADEE-09E1-4161-8101-E5B74E9EC9F6}"/>
            </a:ext>
          </a:extLst>
        </xdr:cNvPr>
        <xdr:cNvCxnSpPr/>
      </xdr:nvCxnSpPr>
      <xdr:spPr>
        <a:xfrm>
          <a:off x="1828800" y="1006538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197" name="楕円 196">
          <a:extLst>
            <a:ext uri="{FF2B5EF4-FFF2-40B4-BE49-F238E27FC236}">
              <a16:creationId xmlns:a16="http://schemas.microsoft.com/office/drawing/2014/main" id="{CCD6976D-D145-4EBA-B293-19F8CB978FBA}"/>
            </a:ext>
          </a:extLst>
        </xdr:cNvPr>
        <xdr:cNvSpPr/>
      </xdr:nvSpPr>
      <xdr:spPr>
        <a:xfrm>
          <a:off x="981075" y="10037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29210</xdr:rowOff>
    </xdr:from>
    <xdr:to>
      <xdr:col>10</xdr:col>
      <xdr:colOff>114300</xdr:colOff>
      <xdr:row>62</xdr:row>
      <xdr:rowOff>36195</xdr:rowOff>
    </xdr:to>
    <xdr:cxnSp macro="">
      <xdr:nvCxnSpPr>
        <xdr:cNvPr id="198" name="直線コネクタ 197">
          <a:extLst>
            <a:ext uri="{FF2B5EF4-FFF2-40B4-BE49-F238E27FC236}">
              <a16:creationId xmlns:a16="http://schemas.microsoft.com/office/drawing/2014/main" id="{E7A8C912-9777-479A-93DD-04EA78DC90FC}"/>
            </a:ext>
          </a:extLst>
        </xdr:cNvPr>
        <xdr:cNvCxnSpPr/>
      </xdr:nvCxnSpPr>
      <xdr:spPr>
        <a:xfrm flipV="1">
          <a:off x="1028700" y="1006538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15240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6DD67681-D789-49D6-828A-6CD711133B74}"/>
            </a:ext>
          </a:extLst>
        </xdr:cNvPr>
        <xdr:cNvSpPr txBox="1"/>
      </xdr:nvSpPr>
      <xdr:spPr>
        <a:xfrm>
          <a:off x="3239135" y="9727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167005</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2DA60772-1E63-453C-BD6C-C127F55B381B}"/>
            </a:ext>
          </a:extLst>
        </xdr:cNvPr>
        <xdr:cNvSpPr txBox="1"/>
      </xdr:nvSpPr>
      <xdr:spPr>
        <a:xfrm>
          <a:off x="2439035" y="9717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156845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61F749B5-F273-4621-A5BA-18384C09C51E}"/>
            </a:ext>
          </a:extLst>
        </xdr:cNvPr>
        <xdr:cNvSpPr txBox="1"/>
      </xdr:nvSpPr>
      <xdr:spPr>
        <a:xfrm>
          <a:off x="1648460" y="9713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153670</xdr:rowOff>
    </xdr:from>
    <xdr:ext cx="403860" cy="259080"/>
    <xdr:sp macro="" textlink="">
      <xdr:nvSpPr>
        <xdr:cNvPr id="202" name="n_4aveValue【橋りょう・トンネル】&#10;有形固定資産減価償却率">
          <a:extLst>
            <a:ext uri="{FF2B5EF4-FFF2-40B4-BE49-F238E27FC236}">
              <a16:creationId xmlns:a16="http://schemas.microsoft.com/office/drawing/2014/main" id="{67A9D187-5624-4417-918A-CB6756A50888}"/>
            </a:ext>
          </a:extLst>
        </xdr:cNvPr>
        <xdr:cNvSpPr txBox="1"/>
      </xdr:nvSpPr>
      <xdr:spPr>
        <a:xfrm>
          <a:off x="848360" y="9707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93980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64D08E00-CD3E-4FC2-AABE-62B56F5FD769}"/>
            </a:ext>
          </a:extLst>
        </xdr:cNvPr>
        <xdr:cNvSpPr txBox="1"/>
      </xdr:nvSpPr>
      <xdr:spPr>
        <a:xfrm>
          <a:off x="3239135" y="1013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81280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9A28CFAB-FD12-466E-9166-AD7BB20101C1}"/>
            </a:ext>
          </a:extLst>
        </xdr:cNvPr>
        <xdr:cNvSpPr txBox="1"/>
      </xdr:nvSpPr>
      <xdr:spPr>
        <a:xfrm>
          <a:off x="2439035" y="1012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71120</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204CA1D5-8CAF-4CB3-B5E9-54BD3EAB3C8C}"/>
            </a:ext>
          </a:extLst>
        </xdr:cNvPr>
        <xdr:cNvSpPr txBox="1"/>
      </xdr:nvSpPr>
      <xdr:spPr>
        <a:xfrm>
          <a:off x="1648460" y="10107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78105</xdr:rowOff>
    </xdr:from>
    <xdr:ext cx="403860" cy="257810"/>
    <xdr:sp macro="" textlink="">
      <xdr:nvSpPr>
        <xdr:cNvPr id="206" name="n_4mainValue【橋りょう・トンネル】&#10;有形固定資産減価償却率">
          <a:extLst>
            <a:ext uri="{FF2B5EF4-FFF2-40B4-BE49-F238E27FC236}">
              <a16:creationId xmlns:a16="http://schemas.microsoft.com/office/drawing/2014/main" id="{A6381BE6-5792-4DD9-BE69-93DCC0778A9B}"/>
            </a:ext>
          </a:extLst>
        </xdr:cNvPr>
        <xdr:cNvSpPr txBox="1"/>
      </xdr:nvSpPr>
      <xdr:spPr>
        <a:xfrm>
          <a:off x="848360" y="10117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3790675-F095-43E1-8443-AE259853D89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C6CC1B1-11B2-48C0-A0BB-E4269DF84A35}"/>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669ED46-8C29-479D-A3F8-7D1A10A24F71}"/>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735B8FE-877E-4BFB-B4B8-454513AD16E9}"/>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53052FA-6C5A-4E0E-8E18-6DF1BBC6FA39}"/>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7D92BBB-DEBB-49D5-A6D0-6DBFF7F87D7C}"/>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FCF79C-333C-40EC-ACCF-60861C017435}"/>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93A3E83-2858-48DF-890D-32C496820523}"/>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9A47D70C-7672-47D4-96B8-BFE50B788FFC}"/>
            </a:ext>
          </a:extLst>
        </xdr:cNvPr>
        <xdr:cNvSpPr txBox="1"/>
      </xdr:nvSpPr>
      <xdr:spPr>
        <a:xfrm>
          <a:off x="5915025"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27AA202-AA7D-4F22-8E77-D5C6AAC640C3}"/>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61C2360-D5AB-42C1-A092-9A822886DA75}"/>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a:extLst>
            <a:ext uri="{FF2B5EF4-FFF2-40B4-BE49-F238E27FC236}">
              <a16:creationId xmlns:a16="http://schemas.microsoft.com/office/drawing/2014/main" id="{6E70BCA2-08C2-4EA0-BADD-587B3E648D08}"/>
            </a:ext>
          </a:extLst>
        </xdr:cNvPr>
        <xdr:cNvSpPr txBox="1"/>
      </xdr:nvSpPr>
      <xdr:spPr>
        <a:xfrm>
          <a:off x="5723255" y="10303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BC7394C-CA4E-4E12-9684-C847BF08CF2E}"/>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220" name="テキスト ボックス 219">
          <a:extLst>
            <a:ext uri="{FF2B5EF4-FFF2-40B4-BE49-F238E27FC236}">
              <a16:creationId xmlns:a16="http://schemas.microsoft.com/office/drawing/2014/main" id="{D6496608-842B-45D4-928C-EF9B9332C78E}"/>
            </a:ext>
          </a:extLst>
        </xdr:cNvPr>
        <xdr:cNvSpPr txBox="1"/>
      </xdr:nvSpPr>
      <xdr:spPr>
        <a:xfrm>
          <a:off x="5324475" y="99415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A9C5F39-A2C7-467D-B1DE-9DB141963541}"/>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22" name="テキスト ボックス 221">
          <a:extLst>
            <a:ext uri="{FF2B5EF4-FFF2-40B4-BE49-F238E27FC236}">
              <a16:creationId xmlns:a16="http://schemas.microsoft.com/office/drawing/2014/main" id="{53F4328E-0174-464A-9EC4-F34950B8EB49}"/>
            </a:ext>
          </a:extLst>
        </xdr:cNvPr>
        <xdr:cNvSpPr txBox="1"/>
      </xdr:nvSpPr>
      <xdr:spPr>
        <a:xfrm>
          <a:off x="5324475" y="957961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6AF78E7-DD3B-4A92-900B-F8CE4A40A7C3}"/>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24" name="テキスト ボックス 223">
          <a:extLst>
            <a:ext uri="{FF2B5EF4-FFF2-40B4-BE49-F238E27FC236}">
              <a16:creationId xmlns:a16="http://schemas.microsoft.com/office/drawing/2014/main" id="{73BD919A-175D-44A6-8B94-259DEB863A7A}"/>
            </a:ext>
          </a:extLst>
        </xdr:cNvPr>
        <xdr:cNvSpPr txBox="1"/>
      </xdr:nvSpPr>
      <xdr:spPr>
        <a:xfrm>
          <a:off x="5324475" y="922718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5131E8E-713E-447D-B304-E3D44C88C70D}"/>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a:extLst>
            <a:ext uri="{FF2B5EF4-FFF2-40B4-BE49-F238E27FC236}">
              <a16:creationId xmlns:a16="http://schemas.microsoft.com/office/drawing/2014/main" id="{DB1A5398-37B8-4159-9D8C-D7675C46A652}"/>
            </a:ext>
          </a:extLst>
        </xdr:cNvPr>
        <xdr:cNvSpPr txBox="1"/>
      </xdr:nvSpPr>
      <xdr:spPr>
        <a:xfrm>
          <a:off x="5324475" y="886523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91656D6-8699-43C2-9B16-C863068C76D0}"/>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a:extLst>
            <a:ext uri="{FF2B5EF4-FFF2-40B4-BE49-F238E27FC236}">
              <a16:creationId xmlns:a16="http://schemas.microsoft.com/office/drawing/2014/main" id="{6016BB41-8758-476E-BB25-A193612AF75C}"/>
            </a:ext>
          </a:extLst>
        </xdr:cNvPr>
        <xdr:cNvSpPr txBox="1"/>
      </xdr:nvSpPr>
      <xdr:spPr>
        <a:xfrm>
          <a:off x="5324475" y="850328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CF555D7-5FCB-4C50-A685-2574456C1A65}"/>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93345</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936BF148-57DC-4595-941B-2718CC242897}"/>
            </a:ext>
          </a:extLst>
        </xdr:cNvPr>
        <xdr:cNvCxnSpPr/>
      </xdr:nvCxnSpPr>
      <xdr:spPr>
        <a:xfrm flipV="1">
          <a:off x="9429115" y="899922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B8BE0336-451F-4FB7-B25F-BB9D88EF384C}"/>
            </a:ext>
          </a:extLst>
        </xdr:cNvPr>
        <xdr:cNvSpPr txBox="1"/>
      </xdr:nvSpPr>
      <xdr:spPr>
        <a:xfrm>
          <a:off x="9467850" y="1044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CA0ABC0C-D436-4E4A-8A57-42680D8EB7FD}"/>
            </a:ext>
          </a:extLst>
        </xdr:cNvPr>
        <xdr:cNvCxnSpPr/>
      </xdr:nvCxnSpPr>
      <xdr:spPr>
        <a:xfrm>
          <a:off x="9363075" y="104387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40640</xdr:rowOff>
    </xdr:from>
    <xdr:ext cx="690245" cy="257810"/>
    <xdr:sp macro="" textlink="">
      <xdr:nvSpPr>
        <xdr:cNvPr id="233" name="【橋りょう・トンネル】&#10;一人当たり有形固定資産（償却資産）額最大値テキスト">
          <a:extLst>
            <a:ext uri="{FF2B5EF4-FFF2-40B4-BE49-F238E27FC236}">
              <a16:creationId xmlns:a16="http://schemas.microsoft.com/office/drawing/2014/main" id="{ECB7A97D-7795-453A-8596-E458320D1B27}"/>
            </a:ext>
          </a:extLst>
        </xdr:cNvPr>
        <xdr:cNvSpPr txBox="1"/>
      </xdr:nvSpPr>
      <xdr:spPr>
        <a:xfrm>
          <a:off x="9467850" y="87845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4,004,225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93345</xdr:rowOff>
    </xdr:from>
    <xdr:to>
      <xdr:col>55</xdr:col>
      <xdr:colOff>88900</xdr:colOff>
      <xdr:row>55</xdr:row>
      <xdr:rowOff>93345</xdr:rowOff>
    </xdr:to>
    <xdr:cxnSp macro="">
      <xdr:nvCxnSpPr>
        <xdr:cNvPr id="234" name="直線コネクタ 233">
          <a:extLst>
            <a:ext uri="{FF2B5EF4-FFF2-40B4-BE49-F238E27FC236}">
              <a16:creationId xmlns:a16="http://schemas.microsoft.com/office/drawing/2014/main" id="{9DC72DC7-711D-404F-97A6-C5AF54F36C3A}"/>
            </a:ext>
          </a:extLst>
        </xdr:cNvPr>
        <xdr:cNvCxnSpPr/>
      </xdr:nvCxnSpPr>
      <xdr:spPr>
        <a:xfrm>
          <a:off x="9363075" y="89992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20955</xdr:rowOff>
    </xdr:from>
    <xdr:ext cx="598805" cy="257810"/>
    <xdr:sp macro="" textlink="">
      <xdr:nvSpPr>
        <xdr:cNvPr id="235" name="【橋りょう・トンネル】&#10;一人当たり有形固定資産（償却資産）額平均値テキスト">
          <a:extLst>
            <a:ext uri="{FF2B5EF4-FFF2-40B4-BE49-F238E27FC236}">
              <a16:creationId xmlns:a16="http://schemas.microsoft.com/office/drawing/2014/main" id="{F294182E-80F6-402E-B7F8-1A395D16B288}"/>
            </a:ext>
          </a:extLst>
        </xdr:cNvPr>
        <xdr:cNvSpPr txBox="1"/>
      </xdr:nvSpPr>
      <xdr:spPr>
        <a:xfrm>
          <a:off x="9467850" y="1006030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169545</xdr:rowOff>
    </xdr:from>
    <xdr:to>
      <xdr:col>55</xdr:col>
      <xdr:colOff>50800</xdr:colOff>
      <xdr:row>63</xdr:row>
      <xdr:rowOff>99695</xdr:rowOff>
    </xdr:to>
    <xdr:sp macro="" textlink="">
      <xdr:nvSpPr>
        <xdr:cNvPr id="236" name="フローチャート: 判断 235">
          <a:extLst>
            <a:ext uri="{FF2B5EF4-FFF2-40B4-BE49-F238E27FC236}">
              <a16:creationId xmlns:a16="http://schemas.microsoft.com/office/drawing/2014/main" id="{6230E8FB-B617-4D06-B47C-963C4AB5171B}"/>
            </a:ext>
          </a:extLst>
        </xdr:cNvPr>
        <xdr:cNvSpPr/>
      </xdr:nvSpPr>
      <xdr:spPr>
        <a:xfrm>
          <a:off x="9401175" y="101993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37" name="フローチャート: 判断 236">
          <a:extLst>
            <a:ext uri="{FF2B5EF4-FFF2-40B4-BE49-F238E27FC236}">
              <a16:creationId xmlns:a16="http://schemas.microsoft.com/office/drawing/2014/main" id="{0A6FCC90-8053-4962-8A86-89E497476564}"/>
            </a:ext>
          </a:extLst>
        </xdr:cNvPr>
        <xdr:cNvSpPr/>
      </xdr:nvSpPr>
      <xdr:spPr>
        <a:xfrm>
          <a:off x="8639175" y="10207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7620</xdr:rowOff>
    </xdr:from>
    <xdr:to>
      <xdr:col>46</xdr:col>
      <xdr:colOff>38100</xdr:colOff>
      <xdr:row>63</xdr:row>
      <xdr:rowOff>109220</xdr:rowOff>
    </xdr:to>
    <xdr:sp macro="" textlink="">
      <xdr:nvSpPr>
        <xdr:cNvPr id="238" name="フローチャート: 判断 237">
          <a:extLst>
            <a:ext uri="{FF2B5EF4-FFF2-40B4-BE49-F238E27FC236}">
              <a16:creationId xmlns:a16="http://schemas.microsoft.com/office/drawing/2014/main" id="{9326E0D4-511D-4C5F-AADA-73F1B7EB067B}"/>
            </a:ext>
          </a:extLst>
        </xdr:cNvPr>
        <xdr:cNvSpPr/>
      </xdr:nvSpPr>
      <xdr:spPr>
        <a:xfrm>
          <a:off x="7839075" y="10212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31115</xdr:rowOff>
    </xdr:from>
    <xdr:to>
      <xdr:col>41</xdr:col>
      <xdr:colOff>101600</xdr:colOff>
      <xdr:row>63</xdr:row>
      <xdr:rowOff>132715</xdr:rowOff>
    </xdr:to>
    <xdr:sp macro="" textlink="">
      <xdr:nvSpPr>
        <xdr:cNvPr id="239" name="フローチャート: 判断 238">
          <a:extLst>
            <a:ext uri="{FF2B5EF4-FFF2-40B4-BE49-F238E27FC236}">
              <a16:creationId xmlns:a16="http://schemas.microsoft.com/office/drawing/2014/main" id="{B5EFC769-1E1F-49EB-85DA-620751D34E9A}"/>
            </a:ext>
          </a:extLst>
        </xdr:cNvPr>
        <xdr:cNvSpPr/>
      </xdr:nvSpPr>
      <xdr:spPr>
        <a:xfrm>
          <a:off x="7029450" y="10229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20955</xdr:rowOff>
    </xdr:from>
    <xdr:to>
      <xdr:col>36</xdr:col>
      <xdr:colOff>165100</xdr:colOff>
      <xdr:row>63</xdr:row>
      <xdr:rowOff>122555</xdr:rowOff>
    </xdr:to>
    <xdr:sp macro="" textlink="">
      <xdr:nvSpPr>
        <xdr:cNvPr id="240" name="フローチャート: 判断 239">
          <a:extLst>
            <a:ext uri="{FF2B5EF4-FFF2-40B4-BE49-F238E27FC236}">
              <a16:creationId xmlns:a16="http://schemas.microsoft.com/office/drawing/2014/main" id="{1BF8A2A5-AD1A-4E15-AD39-929E594B749E}"/>
            </a:ext>
          </a:extLst>
        </xdr:cNvPr>
        <xdr:cNvSpPr/>
      </xdr:nvSpPr>
      <xdr:spPr>
        <a:xfrm>
          <a:off x="6238875" y="10222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2A59F2E8-7FF2-4EA5-B897-C2CA1BDEFD75}"/>
            </a:ext>
          </a:extLst>
        </xdr:cNvPr>
        <xdr:cNvSpPr txBox="1"/>
      </xdr:nvSpPr>
      <xdr:spPr>
        <a:xfrm>
          <a:off x="925830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B16D02C4-559D-4CD3-AAC6-5C9666C64A0C}"/>
            </a:ext>
          </a:extLst>
        </xdr:cNvPr>
        <xdr:cNvSpPr txBox="1"/>
      </xdr:nvSpPr>
      <xdr:spPr>
        <a:xfrm>
          <a:off x="85153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A43FA4C7-12A3-4A31-9E77-DA8AE0DE9123}"/>
            </a:ext>
          </a:extLst>
        </xdr:cNvPr>
        <xdr:cNvSpPr txBox="1"/>
      </xdr:nvSpPr>
      <xdr:spPr>
        <a:xfrm>
          <a:off x="77152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DB3FD02A-100C-45E5-A13B-D08EE3DD1A88}"/>
            </a:ext>
          </a:extLst>
        </xdr:cNvPr>
        <xdr:cNvSpPr txBox="1"/>
      </xdr:nvSpPr>
      <xdr:spPr>
        <a:xfrm>
          <a:off x="690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54DD21A1-3315-49F4-ABDC-6227F62FE567}"/>
            </a:ext>
          </a:extLst>
        </xdr:cNvPr>
        <xdr:cNvSpPr txBox="1"/>
      </xdr:nvSpPr>
      <xdr:spPr>
        <a:xfrm>
          <a:off x="6115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153670</xdr:rowOff>
    </xdr:from>
    <xdr:to>
      <xdr:col>55</xdr:col>
      <xdr:colOff>50800</xdr:colOff>
      <xdr:row>64</xdr:row>
      <xdr:rowOff>83820</xdr:rowOff>
    </xdr:to>
    <xdr:sp macro="" textlink="">
      <xdr:nvSpPr>
        <xdr:cNvPr id="246" name="楕円 245">
          <a:extLst>
            <a:ext uri="{FF2B5EF4-FFF2-40B4-BE49-F238E27FC236}">
              <a16:creationId xmlns:a16="http://schemas.microsoft.com/office/drawing/2014/main" id="{6E8324DD-F287-4063-8F6F-AEC5C7346AB7}"/>
            </a:ext>
          </a:extLst>
        </xdr:cNvPr>
        <xdr:cNvSpPr/>
      </xdr:nvSpPr>
      <xdr:spPr>
        <a:xfrm>
          <a:off x="9401175" y="103549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68580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FB6E8008-4B22-484C-912B-9B957932921E}"/>
            </a:ext>
          </a:extLst>
        </xdr:cNvPr>
        <xdr:cNvSpPr txBox="1"/>
      </xdr:nvSpPr>
      <xdr:spPr>
        <a:xfrm>
          <a:off x="9467850" y="10266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8" name="楕円 247">
          <a:extLst>
            <a:ext uri="{FF2B5EF4-FFF2-40B4-BE49-F238E27FC236}">
              <a16:creationId xmlns:a16="http://schemas.microsoft.com/office/drawing/2014/main" id="{98C64935-B3FC-4A93-9582-CB15BDF1A933}"/>
            </a:ext>
          </a:extLst>
        </xdr:cNvPr>
        <xdr:cNvSpPr/>
      </xdr:nvSpPr>
      <xdr:spPr>
        <a:xfrm>
          <a:off x="8639175" y="10356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33020</xdr:rowOff>
    </xdr:from>
    <xdr:to>
      <xdr:col>55</xdr:col>
      <xdr:colOff>0</xdr:colOff>
      <xdr:row>64</xdr:row>
      <xdr:rowOff>34290</xdr:rowOff>
    </xdr:to>
    <xdr:cxnSp macro="">
      <xdr:nvCxnSpPr>
        <xdr:cNvPr id="249" name="直線コネクタ 248">
          <a:extLst>
            <a:ext uri="{FF2B5EF4-FFF2-40B4-BE49-F238E27FC236}">
              <a16:creationId xmlns:a16="http://schemas.microsoft.com/office/drawing/2014/main" id="{B840546F-119F-4895-A148-0F2F91A11F5F}"/>
            </a:ext>
          </a:extLst>
        </xdr:cNvPr>
        <xdr:cNvCxnSpPr/>
      </xdr:nvCxnSpPr>
      <xdr:spPr>
        <a:xfrm flipV="1">
          <a:off x="8686800" y="1039304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156210</xdr:rowOff>
    </xdr:from>
    <xdr:to>
      <xdr:col>46</xdr:col>
      <xdr:colOff>38100</xdr:colOff>
      <xdr:row>64</xdr:row>
      <xdr:rowOff>86360</xdr:rowOff>
    </xdr:to>
    <xdr:sp macro="" textlink="">
      <xdr:nvSpPr>
        <xdr:cNvPr id="250" name="楕円 249">
          <a:extLst>
            <a:ext uri="{FF2B5EF4-FFF2-40B4-BE49-F238E27FC236}">
              <a16:creationId xmlns:a16="http://schemas.microsoft.com/office/drawing/2014/main" id="{882719AB-1F89-4812-90D0-8C656F9BDDA3}"/>
            </a:ext>
          </a:extLst>
        </xdr:cNvPr>
        <xdr:cNvSpPr/>
      </xdr:nvSpPr>
      <xdr:spPr>
        <a:xfrm>
          <a:off x="7839075" y="1036066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35560</xdr:rowOff>
    </xdr:to>
    <xdr:cxnSp macro="">
      <xdr:nvCxnSpPr>
        <xdr:cNvPr id="251" name="直線コネクタ 250">
          <a:extLst>
            <a:ext uri="{FF2B5EF4-FFF2-40B4-BE49-F238E27FC236}">
              <a16:creationId xmlns:a16="http://schemas.microsoft.com/office/drawing/2014/main" id="{1FF7D3C8-6ACC-468E-960C-19EB6CDCC936}"/>
            </a:ext>
          </a:extLst>
        </xdr:cNvPr>
        <xdr:cNvCxnSpPr/>
      </xdr:nvCxnSpPr>
      <xdr:spPr>
        <a:xfrm flipV="1">
          <a:off x="7886700" y="1039431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157480</xdr:rowOff>
    </xdr:from>
    <xdr:to>
      <xdr:col>41</xdr:col>
      <xdr:colOff>101600</xdr:colOff>
      <xdr:row>64</xdr:row>
      <xdr:rowOff>87630</xdr:rowOff>
    </xdr:to>
    <xdr:sp macro="" textlink="">
      <xdr:nvSpPr>
        <xdr:cNvPr id="252" name="楕円 251">
          <a:extLst>
            <a:ext uri="{FF2B5EF4-FFF2-40B4-BE49-F238E27FC236}">
              <a16:creationId xmlns:a16="http://schemas.microsoft.com/office/drawing/2014/main" id="{0311ECD1-DB8E-4DCF-984E-C7334E091CC1}"/>
            </a:ext>
          </a:extLst>
        </xdr:cNvPr>
        <xdr:cNvSpPr/>
      </xdr:nvSpPr>
      <xdr:spPr>
        <a:xfrm>
          <a:off x="7029450" y="10361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35560</xdr:rowOff>
    </xdr:from>
    <xdr:to>
      <xdr:col>45</xdr:col>
      <xdr:colOff>177800</xdr:colOff>
      <xdr:row>64</xdr:row>
      <xdr:rowOff>36830</xdr:rowOff>
    </xdr:to>
    <xdr:cxnSp macro="">
      <xdr:nvCxnSpPr>
        <xdr:cNvPr id="253" name="直線コネクタ 252">
          <a:extLst>
            <a:ext uri="{FF2B5EF4-FFF2-40B4-BE49-F238E27FC236}">
              <a16:creationId xmlns:a16="http://schemas.microsoft.com/office/drawing/2014/main" id="{DA72AB59-6829-4AB8-977B-71E73E554F42}"/>
            </a:ext>
          </a:extLst>
        </xdr:cNvPr>
        <xdr:cNvCxnSpPr/>
      </xdr:nvCxnSpPr>
      <xdr:spPr>
        <a:xfrm flipV="1">
          <a:off x="7077075" y="1039876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159385</xdr:rowOff>
    </xdr:from>
    <xdr:to>
      <xdr:col>36</xdr:col>
      <xdr:colOff>165100</xdr:colOff>
      <xdr:row>64</xdr:row>
      <xdr:rowOff>89535</xdr:rowOff>
    </xdr:to>
    <xdr:sp macro="" textlink="">
      <xdr:nvSpPr>
        <xdr:cNvPr id="254" name="楕円 253">
          <a:extLst>
            <a:ext uri="{FF2B5EF4-FFF2-40B4-BE49-F238E27FC236}">
              <a16:creationId xmlns:a16="http://schemas.microsoft.com/office/drawing/2014/main" id="{72D8FACB-AF25-4349-AFBE-8D4A16865486}"/>
            </a:ext>
          </a:extLst>
        </xdr:cNvPr>
        <xdr:cNvSpPr/>
      </xdr:nvSpPr>
      <xdr:spPr>
        <a:xfrm>
          <a:off x="6238875" y="103638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36830</xdr:rowOff>
    </xdr:from>
    <xdr:to>
      <xdr:col>41</xdr:col>
      <xdr:colOff>50800</xdr:colOff>
      <xdr:row>64</xdr:row>
      <xdr:rowOff>38735</xdr:rowOff>
    </xdr:to>
    <xdr:cxnSp macro="">
      <xdr:nvCxnSpPr>
        <xdr:cNvPr id="255" name="直線コネクタ 254">
          <a:extLst>
            <a:ext uri="{FF2B5EF4-FFF2-40B4-BE49-F238E27FC236}">
              <a16:creationId xmlns:a16="http://schemas.microsoft.com/office/drawing/2014/main" id="{FD04C6AB-FD8C-4B14-AAFF-E9320B7ABEF5}"/>
            </a:ext>
          </a:extLst>
        </xdr:cNvPr>
        <xdr:cNvCxnSpPr/>
      </xdr:nvCxnSpPr>
      <xdr:spPr>
        <a:xfrm flipV="1">
          <a:off x="6286500" y="1040003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7535" cy="257810"/>
    <xdr:sp macro="" textlink="">
      <xdr:nvSpPr>
        <xdr:cNvPr id="256" name="n_1aveValue【橋りょう・トンネル】&#10;一人当たり有形固定資産（償却資産）額">
          <a:extLst>
            <a:ext uri="{FF2B5EF4-FFF2-40B4-BE49-F238E27FC236}">
              <a16:creationId xmlns:a16="http://schemas.microsoft.com/office/drawing/2014/main" id="{11186EF3-0031-40CF-9173-1530678A645E}"/>
            </a:ext>
          </a:extLst>
        </xdr:cNvPr>
        <xdr:cNvSpPr txBox="1"/>
      </xdr:nvSpPr>
      <xdr:spPr>
        <a:xfrm>
          <a:off x="8399780" y="10001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125730</xdr:rowOff>
    </xdr:from>
    <xdr:ext cx="597535" cy="259080"/>
    <xdr:sp macro="" textlink="">
      <xdr:nvSpPr>
        <xdr:cNvPr id="257" name="n_2aveValue【橋りょう・トンネル】&#10;一人当たり有形固定資産（償却資産）額">
          <a:extLst>
            <a:ext uri="{FF2B5EF4-FFF2-40B4-BE49-F238E27FC236}">
              <a16:creationId xmlns:a16="http://schemas.microsoft.com/office/drawing/2014/main" id="{309AD2B6-94D3-421B-BA3B-F2385531A6E4}"/>
            </a:ext>
          </a:extLst>
        </xdr:cNvPr>
        <xdr:cNvSpPr txBox="1"/>
      </xdr:nvSpPr>
      <xdr:spPr>
        <a:xfrm>
          <a:off x="7609205" y="9999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149225</xdr:rowOff>
    </xdr:from>
    <xdr:ext cx="597535" cy="259080"/>
    <xdr:sp macro="" textlink="">
      <xdr:nvSpPr>
        <xdr:cNvPr id="258" name="n_3aveValue【橋りょう・トンネル】&#10;一人当たり有形固定資産（償却資産）額">
          <a:extLst>
            <a:ext uri="{FF2B5EF4-FFF2-40B4-BE49-F238E27FC236}">
              <a16:creationId xmlns:a16="http://schemas.microsoft.com/office/drawing/2014/main" id="{E6BFF4A8-8AA6-4749-A75C-A25B91264273}"/>
            </a:ext>
          </a:extLst>
        </xdr:cNvPr>
        <xdr:cNvSpPr txBox="1"/>
      </xdr:nvSpPr>
      <xdr:spPr>
        <a:xfrm>
          <a:off x="6818630" y="10026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139065</xdr:rowOff>
    </xdr:from>
    <xdr:ext cx="597535" cy="259080"/>
    <xdr:sp macro="" textlink="">
      <xdr:nvSpPr>
        <xdr:cNvPr id="259" name="n_4aveValue【橋りょう・トンネル】&#10;一人当たり有形固定資産（償却資産）額">
          <a:extLst>
            <a:ext uri="{FF2B5EF4-FFF2-40B4-BE49-F238E27FC236}">
              <a16:creationId xmlns:a16="http://schemas.microsoft.com/office/drawing/2014/main" id="{527155EF-F3BB-42F6-A005-5CAC5E8861C9}"/>
            </a:ext>
          </a:extLst>
        </xdr:cNvPr>
        <xdr:cNvSpPr txBox="1"/>
      </xdr:nvSpPr>
      <xdr:spPr>
        <a:xfrm>
          <a:off x="6009005" y="10019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76200</xdr:rowOff>
    </xdr:from>
    <xdr:ext cx="597535" cy="257810"/>
    <xdr:sp macro="" textlink="">
      <xdr:nvSpPr>
        <xdr:cNvPr id="260" name="n_1mainValue【橋りょう・トンネル】&#10;一人当たり有形固定資産（償却資産）額">
          <a:extLst>
            <a:ext uri="{FF2B5EF4-FFF2-40B4-BE49-F238E27FC236}">
              <a16:creationId xmlns:a16="http://schemas.microsoft.com/office/drawing/2014/main" id="{6E3455EF-A1B0-4DED-8A43-B8A0DFEDA686}"/>
            </a:ext>
          </a:extLst>
        </xdr:cNvPr>
        <xdr:cNvSpPr txBox="1"/>
      </xdr:nvSpPr>
      <xdr:spPr>
        <a:xfrm>
          <a:off x="8399780" y="10439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77470</xdr:rowOff>
    </xdr:from>
    <xdr:ext cx="597535" cy="257810"/>
    <xdr:sp macro="" textlink="">
      <xdr:nvSpPr>
        <xdr:cNvPr id="261" name="n_2mainValue【橋りょう・トンネル】&#10;一人当たり有形固定資産（償却資産）額">
          <a:extLst>
            <a:ext uri="{FF2B5EF4-FFF2-40B4-BE49-F238E27FC236}">
              <a16:creationId xmlns:a16="http://schemas.microsoft.com/office/drawing/2014/main" id="{A8DBC30C-E2BB-40C6-B918-B35FF71A84B5}"/>
            </a:ext>
          </a:extLst>
        </xdr:cNvPr>
        <xdr:cNvSpPr txBox="1"/>
      </xdr:nvSpPr>
      <xdr:spPr>
        <a:xfrm>
          <a:off x="7609205" y="104406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78740</xdr:rowOff>
    </xdr:from>
    <xdr:ext cx="597535" cy="259080"/>
    <xdr:sp macro="" textlink="">
      <xdr:nvSpPr>
        <xdr:cNvPr id="262" name="n_3mainValue【橋りょう・トンネル】&#10;一人当たり有形固定資産（償却資産）額">
          <a:extLst>
            <a:ext uri="{FF2B5EF4-FFF2-40B4-BE49-F238E27FC236}">
              <a16:creationId xmlns:a16="http://schemas.microsoft.com/office/drawing/2014/main" id="{CDD909B8-9DD1-4BD6-959A-B658AFB24724}"/>
            </a:ext>
          </a:extLst>
        </xdr:cNvPr>
        <xdr:cNvSpPr txBox="1"/>
      </xdr:nvSpPr>
      <xdr:spPr>
        <a:xfrm>
          <a:off x="6818630" y="10441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80645</xdr:rowOff>
    </xdr:from>
    <xdr:ext cx="533400" cy="259080"/>
    <xdr:sp macro="" textlink="">
      <xdr:nvSpPr>
        <xdr:cNvPr id="263" name="n_4mainValue【橋りょう・トンネル】&#10;一人当たり有形固定資産（償却資産）額">
          <a:extLst>
            <a:ext uri="{FF2B5EF4-FFF2-40B4-BE49-F238E27FC236}">
              <a16:creationId xmlns:a16="http://schemas.microsoft.com/office/drawing/2014/main" id="{4F78F1A6-6166-4866-AAE8-80E54B1BF20A}"/>
            </a:ext>
          </a:extLst>
        </xdr:cNvPr>
        <xdr:cNvSpPr txBox="1"/>
      </xdr:nvSpPr>
      <xdr:spPr>
        <a:xfrm>
          <a:off x="6038215" y="10447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6782D5F-0C2D-49CC-ADE3-23483BB3C33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623AF05-E05E-4138-94E1-752C1C4B0AB4}"/>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163D67-43E6-4F97-A980-24CFFD23CFC8}"/>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40C5AEB-0DFA-431E-BDD0-C6E70351742D}"/>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5F0095A-A972-4C8D-9D76-8C6A42F1E81A}"/>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6690124-1EEB-4252-AC8C-0D3D29B1A17E}"/>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BCFFCC8-C69E-4372-8CEC-1E26BEE49AFB}"/>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6371240-255D-4BAE-9255-C51B16C020A5}"/>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CEC5F378-9756-44A9-A34E-F9D92467D2E1}"/>
            </a:ext>
          </a:extLst>
        </xdr:cNvPr>
        <xdr:cNvSpPr txBox="1"/>
      </xdr:nvSpPr>
      <xdr:spPr>
        <a:xfrm>
          <a:off x="666750"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8C4CFA9-032F-4F78-BD8B-84C2E10DE123}"/>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11E77483-630D-4639-A62B-0B17A035AEEE}"/>
            </a:ext>
          </a:extLst>
        </xdr:cNvPr>
        <xdr:cNvSpPr txBox="1"/>
      </xdr:nvSpPr>
      <xdr:spPr>
        <a:xfrm>
          <a:off x="2787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8CA5F52-7339-4011-AEE5-2893BE539186}"/>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6" name="テキスト ボックス 275">
          <a:extLst>
            <a:ext uri="{FF2B5EF4-FFF2-40B4-BE49-F238E27FC236}">
              <a16:creationId xmlns:a16="http://schemas.microsoft.com/office/drawing/2014/main" id="{5FEBA6C4-F6C5-47F5-8A22-AC2C36FC32CE}"/>
            </a:ext>
          </a:extLst>
        </xdr:cNvPr>
        <xdr:cNvSpPr txBox="1"/>
      </xdr:nvSpPr>
      <xdr:spPr>
        <a:xfrm>
          <a:off x="278765"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391D676-E86D-4C9C-A87F-8826F382CE52}"/>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8DC29323-FE83-4D56-B696-12AE1A6E37E5}"/>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73B3E25-083A-4575-9EDE-768A07816353}"/>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F91C3EA6-359C-4CB8-A688-BFCA9A7076B3}"/>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E9C9D5B-7F4A-41BC-AD40-A8D5F9809835}"/>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2" name="テキスト ボックス 281">
          <a:extLst>
            <a:ext uri="{FF2B5EF4-FFF2-40B4-BE49-F238E27FC236}">
              <a16:creationId xmlns:a16="http://schemas.microsoft.com/office/drawing/2014/main" id="{290ECED1-1F1D-4B20-A797-62951478DD57}"/>
            </a:ext>
          </a:extLst>
        </xdr:cNvPr>
        <xdr:cNvSpPr txBox="1"/>
      </xdr:nvSpPr>
      <xdr:spPr>
        <a:xfrm>
          <a:off x="339725" y="12818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4B49DC4-42A8-4DC2-8210-BE713472E43D}"/>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337DEB6A-B667-45E7-AFB6-7EFA11CC5749}"/>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05A7E35-440C-4ED5-A5D8-51E8102005C1}"/>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6" name="テキスト ボックス 285">
          <a:extLst>
            <a:ext uri="{FF2B5EF4-FFF2-40B4-BE49-F238E27FC236}">
              <a16:creationId xmlns:a16="http://schemas.microsoft.com/office/drawing/2014/main" id="{F104DA1F-E83A-47F0-A170-9A896DBFAF2E}"/>
            </a:ext>
          </a:extLst>
        </xdr:cNvPr>
        <xdr:cNvSpPr txBox="1"/>
      </xdr:nvSpPr>
      <xdr:spPr>
        <a:xfrm>
          <a:off x="387985" y="121037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3E17F27-7413-4347-989F-E146F1FDF2DD}"/>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6EE29A1-C8AA-4E10-B8B3-D0ED3C89D38C}"/>
            </a:ext>
          </a:extLst>
        </xdr:cNvPr>
        <xdr:cNvCxnSpPr/>
      </xdr:nvCxnSpPr>
      <xdr:spPr>
        <a:xfrm flipV="1">
          <a:off x="4180840" y="1254442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EC1370F1-B216-4343-A406-948153A4F8AC}"/>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6E6C86A-E6AB-420C-9A4F-DF45A39FECC4}"/>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22860</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FD5CB247-F1CA-4975-B823-AD91C7776CBA}"/>
            </a:ext>
          </a:extLst>
        </xdr:cNvPr>
        <xdr:cNvSpPr txBox="1"/>
      </xdr:nvSpPr>
      <xdr:spPr>
        <a:xfrm>
          <a:off x="4219575" y="1233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1A41C3B-2EB8-4BB5-A2DE-C7237E48B58F}"/>
            </a:ext>
          </a:extLst>
        </xdr:cNvPr>
        <xdr:cNvCxnSpPr/>
      </xdr:nvCxnSpPr>
      <xdr:spPr>
        <a:xfrm>
          <a:off x="4105275" y="12544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145415</xdr:rowOff>
    </xdr:from>
    <xdr:ext cx="405130" cy="257810"/>
    <xdr:sp macro="" textlink="">
      <xdr:nvSpPr>
        <xdr:cNvPr id="293" name="【公営住宅】&#10;有形固定資産減価償却率平均値テキスト">
          <a:extLst>
            <a:ext uri="{FF2B5EF4-FFF2-40B4-BE49-F238E27FC236}">
              <a16:creationId xmlns:a16="http://schemas.microsoft.com/office/drawing/2014/main" id="{EED1D9A1-3CDD-4663-8802-179FED301806}"/>
            </a:ext>
          </a:extLst>
        </xdr:cNvPr>
        <xdr:cNvSpPr txBox="1"/>
      </xdr:nvSpPr>
      <xdr:spPr>
        <a:xfrm>
          <a:off x="4219575" y="132581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F8D4B320-A8BC-4C60-B16D-14A958192C98}"/>
            </a:ext>
          </a:extLst>
        </xdr:cNvPr>
        <xdr:cNvSpPr/>
      </xdr:nvSpPr>
      <xdr:spPr>
        <a:xfrm>
          <a:off x="4124325" y="13403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15F9338-72FA-40A9-B7F2-08F7B11C796F}"/>
            </a:ext>
          </a:extLst>
        </xdr:cNvPr>
        <xdr:cNvSpPr/>
      </xdr:nvSpPr>
      <xdr:spPr>
        <a:xfrm>
          <a:off x="3381375" y="13384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a:extLst>
            <a:ext uri="{FF2B5EF4-FFF2-40B4-BE49-F238E27FC236}">
              <a16:creationId xmlns:a16="http://schemas.microsoft.com/office/drawing/2014/main" id="{EA24BAAF-F57E-4E0C-AAD9-33131B93D12F}"/>
            </a:ext>
          </a:extLst>
        </xdr:cNvPr>
        <xdr:cNvSpPr/>
      </xdr:nvSpPr>
      <xdr:spPr>
        <a:xfrm>
          <a:off x="2571750" y="13343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FEC4E9FE-104B-48B3-81FA-75815EFB28B6}"/>
            </a:ext>
          </a:extLst>
        </xdr:cNvPr>
        <xdr:cNvSpPr/>
      </xdr:nvSpPr>
      <xdr:spPr>
        <a:xfrm>
          <a:off x="1781175" y="13346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62270FFB-3C9D-46EC-ADC1-763B45126815}"/>
            </a:ext>
          </a:extLst>
        </xdr:cNvPr>
        <xdr:cNvSpPr/>
      </xdr:nvSpPr>
      <xdr:spPr>
        <a:xfrm>
          <a:off x="981075" y="133267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28955EAD-6B70-4D65-808A-20C81F1A43C4}"/>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7994B099-9546-4CAB-A217-06E977231386}"/>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351434B2-A7D2-49DA-A2B0-091831DFDCC1}"/>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D5281E1-F409-4F5C-8A15-E25DC0C283F5}"/>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B6C3D7AA-6AED-4FEA-BD66-8771E99EFB8E}"/>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4" name="楕円 303">
          <a:extLst>
            <a:ext uri="{FF2B5EF4-FFF2-40B4-BE49-F238E27FC236}">
              <a16:creationId xmlns:a16="http://schemas.microsoft.com/office/drawing/2014/main" id="{511C5A67-4FC8-49E4-9DB1-2F89840E10E9}"/>
            </a:ext>
          </a:extLst>
        </xdr:cNvPr>
        <xdr:cNvSpPr/>
      </xdr:nvSpPr>
      <xdr:spPr>
        <a:xfrm>
          <a:off x="4124325" y="13598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146685</xdr:rowOff>
    </xdr:from>
    <xdr:ext cx="405130" cy="257810"/>
    <xdr:sp macro="" textlink="">
      <xdr:nvSpPr>
        <xdr:cNvPr id="305" name="【公営住宅】&#10;有形固定資産減価償却率該当値テキスト">
          <a:extLst>
            <a:ext uri="{FF2B5EF4-FFF2-40B4-BE49-F238E27FC236}">
              <a16:creationId xmlns:a16="http://schemas.microsoft.com/office/drawing/2014/main" id="{9C00CD6C-30D1-4B5D-887B-C2996D6579D7}"/>
            </a:ext>
          </a:extLst>
        </xdr:cNvPr>
        <xdr:cNvSpPr txBox="1"/>
      </xdr:nvSpPr>
      <xdr:spPr>
        <a:xfrm>
          <a:off x="4219575" y="13583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a:extLst>
            <a:ext uri="{FF2B5EF4-FFF2-40B4-BE49-F238E27FC236}">
              <a16:creationId xmlns:a16="http://schemas.microsoft.com/office/drawing/2014/main" id="{948A0277-BBF2-4940-BE7B-D99F4BC977FC}"/>
            </a:ext>
          </a:extLst>
        </xdr:cNvPr>
        <xdr:cNvSpPr/>
      </xdr:nvSpPr>
      <xdr:spPr>
        <a:xfrm>
          <a:off x="3381375" y="135845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47625</xdr:rowOff>
    </xdr:to>
    <xdr:cxnSp macro="">
      <xdr:nvCxnSpPr>
        <xdr:cNvPr id="307" name="直線コネクタ 306">
          <a:extLst>
            <a:ext uri="{FF2B5EF4-FFF2-40B4-BE49-F238E27FC236}">
              <a16:creationId xmlns:a16="http://schemas.microsoft.com/office/drawing/2014/main" id="{A95BB44C-F63E-49C2-8F96-6BAC4E087F81}"/>
            </a:ext>
          </a:extLst>
        </xdr:cNvPr>
        <xdr:cNvCxnSpPr/>
      </xdr:nvCxnSpPr>
      <xdr:spPr>
        <a:xfrm>
          <a:off x="3429000" y="13622655"/>
          <a:ext cx="7524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8" name="楕円 307">
          <a:extLst>
            <a:ext uri="{FF2B5EF4-FFF2-40B4-BE49-F238E27FC236}">
              <a16:creationId xmlns:a16="http://schemas.microsoft.com/office/drawing/2014/main" id="{943D87D6-ABD4-43F5-9AF5-DBA14AD103A5}"/>
            </a:ext>
          </a:extLst>
        </xdr:cNvPr>
        <xdr:cNvSpPr/>
      </xdr:nvSpPr>
      <xdr:spPr>
        <a:xfrm>
          <a:off x="25717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20955</xdr:rowOff>
    </xdr:to>
    <xdr:cxnSp macro="">
      <xdr:nvCxnSpPr>
        <xdr:cNvPr id="309" name="直線コネクタ 308">
          <a:extLst>
            <a:ext uri="{FF2B5EF4-FFF2-40B4-BE49-F238E27FC236}">
              <a16:creationId xmlns:a16="http://schemas.microsoft.com/office/drawing/2014/main" id="{CA0EEEF5-AC0D-4957-8BFE-26E20CF091C9}"/>
            </a:ext>
          </a:extLst>
        </xdr:cNvPr>
        <xdr:cNvCxnSpPr/>
      </xdr:nvCxnSpPr>
      <xdr:spPr>
        <a:xfrm>
          <a:off x="2619375" y="1360043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86360</xdr:rowOff>
    </xdr:from>
    <xdr:to>
      <xdr:col>10</xdr:col>
      <xdr:colOff>165100</xdr:colOff>
      <xdr:row>84</xdr:row>
      <xdr:rowOff>16510</xdr:rowOff>
    </xdr:to>
    <xdr:sp macro="" textlink="">
      <xdr:nvSpPr>
        <xdr:cNvPr id="310" name="楕円 309">
          <a:extLst>
            <a:ext uri="{FF2B5EF4-FFF2-40B4-BE49-F238E27FC236}">
              <a16:creationId xmlns:a16="http://schemas.microsoft.com/office/drawing/2014/main" id="{04E8BC19-1391-4A62-A0C4-41AA3D2694CD}"/>
            </a:ext>
          </a:extLst>
        </xdr:cNvPr>
        <xdr:cNvSpPr/>
      </xdr:nvSpPr>
      <xdr:spPr>
        <a:xfrm>
          <a:off x="1781175" y="13522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137160</xdr:rowOff>
    </xdr:from>
    <xdr:to>
      <xdr:col>15</xdr:col>
      <xdr:colOff>50800</xdr:colOff>
      <xdr:row>83</xdr:row>
      <xdr:rowOff>163830</xdr:rowOff>
    </xdr:to>
    <xdr:cxnSp macro="">
      <xdr:nvCxnSpPr>
        <xdr:cNvPr id="311" name="直線コネクタ 310">
          <a:extLst>
            <a:ext uri="{FF2B5EF4-FFF2-40B4-BE49-F238E27FC236}">
              <a16:creationId xmlns:a16="http://schemas.microsoft.com/office/drawing/2014/main" id="{91BFAE51-745D-446D-9D84-DD12EB0F93E3}"/>
            </a:ext>
          </a:extLst>
        </xdr:cNvPr>
        <xdr:cNvCxnSpPr/>
      </xdr:nvCxnSpPr>
      <xdr:spPr>
        <a:xfrm>
          <a:off x="1828800" y="13580110"/>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67310</xdr:rowOff>
    </xdr:from>
    <xdr:to>
      <xdr:col>6</xdr:col>
      <xdr:colOff>38100</xdr:colOff>
      <xdr:row>83</xdr:row>
      <xdr:rowOff>168910</xdr:rowOff>
    </xdr:to>
    <xdr:sp macro="" textlink="">
      <xdr:nvSpPr>
        <xdr:cNvPr id="312" name="楕円 311">
          <a:extLst>
            <a:ext uri="{FF2B5EF4-FFF2-40B4-BE49-F238E27FC236}">
              <a16:creationId xmlns:a16="http://schemas.microsoft.com/office/drawing/2014/main" id="{72B87A53-3024-458D-B298-75F755A75C77}"/>
            </a:ext>
          </a:extLst>
        </xdr:cNvPr>
        <xdr:cNvSpPr/>
      </xdr:nvSpPr>
      <xdr:spPr>
        <a:xfrm>
          <a:off x="981075" y="13503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118110</xdr:rowOff>
    </xdr:from>
    <xdr:to>
      <xdr:col>10</xdr:col>
      <xdr:colOff>114300</xdr:colOff>
      <xdr:row>83</xdr:row>
      <xdr:rowOff>137160</xdr:rowOff>
    </xdr:to>
    <xdr:cxnSp macro="">
      <xdr:nvCxnSpPr>
        <xdr:cNvPr id="313" name="直線コネクタ 312">
          <a:extLst>
            <a:ext uri="{FF2B5EF4-FFF2-40B4-BE49-F238E27FC236}">
              <a16:creationId xmlns:a16="http://schemas.microsoft.com/office/drawing/2014/main" id="{A0B46321-F714-4AE1-9A3B-8D3D4BD41413}"/>
            </a:ext>
          </a:extLst>
        </xdr:cNvPr>
        <xdr:cNvCxnSpPr/>
      </xdr:nvCxnSpPr>
      <xdr:spPr>
        <a:xfrm>
          <a:off x="1028700" y="1356106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50165</xdr:rowOff>
    </xdr:from>
    <xdr:ext cx="405130" cy="259080"/>
    <xdr:sp macro="" textlink="">
      <xdr:nvSpPr>
        <xdr:cNvPr id="314" name="n_1aveValue【公営住宅】&#10;有形固定資産減価償却率">
          <a:extLst>
            <a:ext uri="{FF2B5EF4-FFF2-40B4-BE49-F238E27FC236}">
              <a16:creationId xmlns:a16="http://schemas.microsoft.com/office/drawing/2014/main" id="{499EC41F-90C3-4ABE-BF2C-C115B501F6C1}"/>
            </a:ext>
          </a:extLst>
        </xdr:cNvPr>
        <xdr:cNvSpPr txBox="1"/>
      </xdr:nvSpPr>
      <xdr:spPr>
        <a:xfrm>
          <a:off x="3239135" y="1316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403860" cy="259080"/>
    <xdr:sp macro="" textlink="">
      <xdr:nvSpPr>
        <xdr:cNvPr id="315" name="n_2aveValue【公営住宅】&#10;有形固定資産減価償却率">
          <a:extLst>
            <a:ext uri="{FF2B5EF4-FFF2-40B4-BE49-F238E27FC236}">
              <a16:creationId xmlns:a16="http://schemas.microsoft.com/office/drawing/2014/main" id="{8A93ED83-D9DF-4524-995A-A20575F6F931}"/>
            </a:ext>
          </a:extLst>
        </xdr:cNvPr>
        <xdr:cNvSpPr txBox="1"/>
      </xdr:nvSpPr>
      <xdr:spPr>
        <a:xfrm>
          <a:off x="2439035" y="1313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403860" cy="259080"/>
    <xdr:sp macro="" textlink="">
      <xdr:nvSpPr>
        <xdr:cNvPr id="316" name="n_3aveValue【公営住宅】&#10;有形固定資産減価償却率">
          <a:extLst>
            <a:ext uri="{FF2B5EF4-FFF2-40B4-BE49-F238E27FC236}">
              <a16:creationId xmlns:a16="http://schemas.microsoft.com/office/drawing/2014/main" id="{77F4115B-D3C8-475D-9591-BD18C601A55A}"/>
            </a:ext>
          </a:extLst>
        </xdr:cNvPr>
        <xdr:cNvSpPr txBox="1"/>
      </xdr:nvSpPr>
      <xdr:spPr>
        <a:xfrm>
          <a:off x="1648460" y="13124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170180</xdr:rowOff>
    </xdr:from>
    <xdr:ext cx="403860" cy="259080"/>
    <xdr:sp macro="" textlink="">
      <xdr:nvSpPr>
        <xdr:cNvPr id="317" name="n_4aveValue【公営住宅】&#10;有形固定資産減価償却率">
          <a:extLst>
            <a:ext uri="{FF2B5EF4-FFF2-40B4-BE49-F238E27FC236}">
              <a16:creationId xmlns:a16="http://schemas.microsoft.com/office/drawing/2014/main" id="{CF19DB3A-2D80-4B04-9DC8-A1187A7F3064}"/>
            </a:ext>
          </a:extLst>
        </xdr:cNvPr>
        <xdr:cNvSpPr txBox="1"/>
      </xdr:nvSpPr>
      <xdr:spPr>
        <a:xfrm>
          <a:off x="848360" y="13114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63500</xdr:rowOff>
    </xdr:from>
    <xdr:ext cx="405130" cy="257810"/>
    <xdr:sp macro="" textlink="">
      <xdr:nvSpPr>
        <xdr:cNvPr id="318" name="n_1mainValue【公営住宅】&#10;有形固定資産減価償却率">
          <a:extLst>
            <a:ext uri="{FF2B5EF4-FFF2-40B4-BE49-F238E27FC236}">
              <a16:creationId xmlns:a16="http://schemas.microsoft.com/office/drawing/2014/main" id="{CDB5B810-5427-48CA-810F-DA2CF37C79FD}"/>
            </a:ext>
          </a:extLst>
        </xdr:cNvPr>
        <xdr:cNvSpPr txBox="1"/>
      </xdr:nvSpPr>
      <xdr:spPr>
        <a:xfrm>
          <a:off x="3239135" y="13668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34290</xdr:rowOff>
    </xdr:from>
    <xdr:ext cx="403860" cy="259080"/>
    <xdr:sp macro="" textlink="">
      <xdr:nvSpPr>
        <xdr:cNvPr id="319" name="n_2mainValue【公営住宅】&#10;有形固定資産減価償却率">
          <a:extLst>
            <a:ext uri="{FF2B5EF4-FFF2-40B4-BE49-F238E27FC236}">
              <a16:creationId xmlns:a16="http://schemas.microsoft.com/office/drawing/2014/main" id="{5442665B-FE32-49B2-BA79-353FF07AD0A1}"/>
            </a:ext>
          </a:extLst>
        </xdr:cNvPr>
        <xdr:cNvSpPr txBox="1"/>
      </xdr:nvSpPr>
      <xdr:spPr>
        <a:xfrm>
          <a:off x="2439035" y="13632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7620</xdr:rowOff>
    </xdr:from>
    <xdr:ext cx="403860" cy="257810"/>
    <xdr:sp macro="" textlink="">
      <xdr:nvSpPr>
        <xdr:cNvPr id="320" name="n_3mainValue【公営住宅】&#10;有形固定資産減価償却率">
          <a:extLst>
            <a:ext uri="{FF2B5EF4-FFF2-40B4-BE49-F238E27FC236}">
              <a16:creationId xmlns:a16="http://schemas.microsoft.com/office/drawing/2014/main" id="{2930F45A-8B59-4EEC-9C32-50F35CEA7297}"/>
            </a:ext>
          </a:extLst>
        </xdr:cNvPr>
        <xdr:cNvSpPr txBox="1"/>
      </xdr:nvSpPr>
      <xdr:spPr>
        <a:xfrm>
          <a:off x="1648460" y="13612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160020</xdr:rowOff>
    </xdr:from>
    <xdr:ext cx="403860" cy="259080"/>
    <xdr:sp macro="" textlink="">
      <xdr:nvSpPr>
        <xdr:cNvPr id="321" name="n_4mainValue【公営住宅】&#10;有形固定資産減価償却率">
          <a:extLst>
            <a:ext uri="{FF2B5EF4-FFF2-40B4-BE49-F238E27FC236}">
              <a16:creationId xmlns:a16="http://schemas.microsoft.com/office/drawing/2014/main" id="{310D4E9C-F1AA-41A0-8D7D-EE0668E6B776}"/>
            </a:ext>
          </a:extLst>
        </xdr:cNvPr>
        <xdr:cNvSpPr txBox="1"/>
      </xdr:nvSpPr>
      <xdr:spPr>
        <a:xfrm>
          <a:off x="848360" y="13602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D017606-E6E5-4B35-B375-FDAF7CCB639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3A4F0DA-710C-49A9-AD71-1A4DB00B89D3}"/>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0BADC7F-BCDB-4ADB-8946-6DCF8F451837}"/>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9C7D646-7446-4695-9DAF-7136622749DB}"/>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2786EA5-905D-42E8-8F54-268030C6E7DC}"/>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9F8807A-2E5A-40DD-8895-098CB4A1B885}"/>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0252D8C-970C-4900-A7BE-5986FB9F23CE}"/>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616070A-6636-43CC-BF43-E4A1DB0F9B4D}"/>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a:extLst>
            <a:ext uri="{FF2B5EF4-FFF2-40B4-BE49-F238E27FC236}">
              <a16:creationId xmlns:a16="http://schemas.microsoft.com/office/drawing/2014/main" id="{2C4721B4-E7A3-4069-B136-98DDA7FD3194}"/>
            </a:ext>
          </a:extLst>
        </xdr:cNvPr>
        <xdr:cNvSpPr txBox="1"/>
      </xdr:nvSpPr>
      <xdr:spPr>
        <a:xfrm>
          <a:off x="5915025"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005E034-4D73-42B4-B3E9-E73806EA6A79}"/>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44678E2-B3D5-4A3F-946A-7CEE0794B810}"/>
            </a:ext>
          </a:extLst>
        </xdr:cNvPr>
        <xdr:cNvCxnSpPr/>
      </xdr:nvCxnSpPr>
      <xdr:spPr>
        <a:xfrm>
          <a:off x="5953125" y="14039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3" name="テキスト ボックス 332">
          <a:extLst>
            <a:ext uri="{FF2B5EF4-FFF2-40B4-BE49-F238E27FC236}">
              <a16:creationId xmlns:a16="http://schemas.microsoft.com/office/drawing/2014/main" id="{CD8B01A1-ADE3-4417-B04D-73676F0DB479}"/>
            </a:ext>
          </a:extLst>
        </xdr:cNvPr>
        <xdr:cNvSpPr txBox="1"/>
      </xdr:nvSpPr>
      <xdr:spPr>
        <a:xfrm>
          <a:off x="5527040" y="13903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7ED0F67-F017-4658-BF3A-713260E7CF4D}"/>
            </a:ext>
          </a:extLst>
        </xdr:cNvPr>
        <xdr:cNvCxnSpPr/>
      </xdr:nvCxnSpPr>
      <xdr:spPr>
        <a:xfrm>
          <a:off x="5953125" y="1367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5" name="テキスト ボックス 334">
          <a:extLst>
            <a:ext uri="{FF2B5EF4-FFF2-40B4-BE49-F238E27FC236}">
              <a16:creationId xmlns:a16="http://schemas.microsoft.com/office/drawing/2014/main" id="{8AA5F039-BD82-49BA-A8AE-481C93E5EA20}"/>
            </a:ext>
          </a:extLst>
        </xdr:cNvPr>
        <xdr:cNvSpPr txBox="1"/>
      </xdr:nvSpPr>
      <xdr:spPr>
        <a:xfrm>
          <a:off x="5527040" y="1354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F4107D0-C10A-4FBE-A61A-5C40033C49A9}"/>
            </a:ext>
          </a:extLst>
        </xdr:cNvPr>
        <xdr:cNvCxnSpPr/>
      </xdr:nvCxnSpPr>
      <xdr:spPr>
        <a:xfrm>
          <a:off x="5953125" y="1331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7" name="テキスト ボックス 336">
          <a:extLst>
            <a:ext uri="{FF2B5EF4-FFF2-40B4-BE49-F238E27FC236}">
              <a16:creationId xmlns:a16="http://schemas.microsoft.com/office/drawing/2014/main" id="{3CAAEAA9-58D3-4200-B60D-73B37EEE56F4}"/>
            </a:ext>
          </a:extLst>
        </xdr:cNvPr>
        <xdr:cNvSpPr txBox="1"/>
      </xdr:nvSpPr>
      <xdr:spPr>
        <a:xfrm>
          <a:off x="5527040" y="13180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000B51E-3230-4822-A035-EA3EC1A1896D}"/>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9" name="テキスト ボックス 338">
          <a:extLst>
            <a:ext uri="{FF2B5EF4-FFF2-40B4-BE49-F238E27FC236}">
              <a16:creationId xmlns:a16="http://schemas.microsoft.com/office/drawing/2014/main" id="{531A0987-87D3-47CB-9C16-A07A5642F6E0}"/>
            </a:ext>
          </a:extLst>
        </xdr:cNvPr>
        <xdr:cNvSpPr txBox="1"/>
      </xdr:nvSpPr>
      <xdr:spPr>
        <a:xfrm>
          <a:off x="5527040" y="128181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CE3DB9D-5FD3-4277-89CB-DF1239204B9C}"/>
            </a:ext>
          </a:extLst>
        </xdr:cNvPr>
        <xdr:cNvCxnSpPr/>
      </xdr:nvCxnSpPr>
      <xdr:spPr>
        <a:xfrm>
          <a:off x="5953125" y="12601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1" name="テキスト ボックス 340">
          <a:extLst>
            <a:ext uri="{FF2B5EF4-FFF2-40B4-BE49-F238E27FC236}">
              <a16:creationId xmlns:a16="http://schemas.microsoft.com/office/drawing/2014/main" id="{437D30D1-D177-402F-B65E-D0A9D9AB7688}"/>
            </a:ext>
          </a:extLst>
        </xdr:cNvPr>
        <xdr:cNvSpPr txBox="1"/>
      </xdr:nvSpPr>
      <xdr:spPr>
        <a:xfrm>
          <a:off x="5527040" y="12465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953DFDD-741F-4063-A422-F78CFCCDA12C}"/>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D35FF921-7B59-4C17-90C7-5FE51EE08A95}"/>
            </a:ext>
          </a:extLst>
        </xdr:cNvPr>
        <xdr:cNvSpPr txBox="1"/>
      </xdr:nvSpPr>
      <xdr:spPr>
        <a:xfrm>
          <a:off x="5478780" y="12103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CAA0D72-16F4-4147-AF3B-6D1571B0AB2B}"/>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61595</xdr:rowOff>
    </xdr:from>
    <xdr:to>
      <xdr:col>54</xdr:col>
      <xdr:colOff>189865</xdr:colOff>
      <xdr:row>86</xdr:row>
      <xdr:rowOff>107315</xdr:rowOff>
    </xdr:to>
    <xdr:cxnSp macro="">
      <xdr:nvCxnSpPr>
        <xdr:cNvPr id="345" name="直線コネクタ 344">
          <a:extLst>
            <a:ext uri="{FF2B5EF4-FFF2-40B4-BE49-F238E27FC236}">
              <a16:creationId xmlns:a16="http://schemas.microsoft.com/office/drawing/2014/main" id="{B7305DF3-61FC-41E5-B609-B2613AB5A5DB}"/>
            </a:ext>
          </a:extLst>
        </xdr:cNvPr>
        <xdr:cNvCxnSpPr/>
      </xdr:nvCxnSpPr>
      <xdr:spPr>
        <a:xfrm flipV="1">
          <a:off x="9429115" y="126949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111125</xdr:rowOff>
    </xdr:from>
    <xdr:ext cx="469900" cy="257810"/>
    <xdr:sp macro="" textlink="">
      <xdr:nvSpPr>
        <xdr:cNvPr id="346" name="【公営住宅】&#10;一人当たり面積最小値テキスト">
          <a:extLst>
            <a:ext uri="{FF2B5EF4-FFF2-40B4-BE49-F238E27FC236}">
              <a16:creationId xmlns:a16="http://schemas.microsoft.com/office/drawing/2014/main" id="{86705546-0721-4B4D-9D9D-367D0FB3D928}"/>
            </a:ext>
          </a:extLst>
        </xdr:cNvPr>
        <xdr:cNvSpPr txBox="1"/>
      </xdr:nvSpPr>
      <xdr:spPr>
        <a:xfrm>
          <a:off x="9467850" y="14036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107315</xdr:rowOff>
    </xdr:from>
    <xdr:to>
      <xdr:col>55</xdr:col>
      <xdr:colOff>88900</xdr:colOff>
      <xdr:row>86</xdr:row>
      <xdr:rowOff>107315</xdr:rowOff>
    </xdr:to>
    <xdr:cxnSp macro="">
      <xdr:nvCxnSpPr>
        <xdr:cNvPr id="347" name="直線コネクタ 346">
          <a:extLst>
            <a:ext uri="{FF2B5EF4-FFF2-40B4-BE49-F238E27FC236}">
              <a16:creationId xmlns:a16="http://schemas.microsoft.com/office/drawing/2014/main" id="{3A1EF567-214E-4A71-9B83-CE5E49B43BAD}"/>
            </a:ext>
          </a:extLst>
        </xdr:cNvPr>
        <xdr:cNvCxnSpPr/>
      </xdr:nvCxnSpPr>
      <xdr:spPr>
        <a:xfrm>
          <a:off x="9363075" y="140296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8255</xdr:rowOff>
    </xdr:from>
    <xdr:ext cx="469900" cy="257810"/>
    <xdr:sp macro="" textlink="">
      <xdr:nvSpPr>
        <xdr:cNvPr id="348" name="【公営住宅】&#10;一人当たり面積最大値テキスト">
          <a:extLst>
            <a:ext uri="{FF2B5EF4-FFF2-40B4-BE49-F238E27FC236}">
              <a16:creationId xmlns:a16="http://schemas.microsoft.com/office/drawing/2014/main" id="{6DDEF9D6-1B0C-4F8C-87DE-2BC629857D52}"/>
            </a:ext>
          </a:extLst>
        </xdr:cNvPr>
        <xdr:cNvSpPr txBox="1"/>
      </xdr:nvSpPr>
      <xdr:spPr>
        <a:xfrm>
          <a:off x="9467850" y="12479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61595</xdr:rowOff>
    </xdr:from>
    <xdr:to>
      <xdr:col>55</xdr:col>
      <xdr:colOff>88900</xdr:colOff>
      <xdr:row>78</xdr:row>
      <xdr:rowOff>61595</xdr:rowOff>
    </xdr:to>
    <xdr:cxnSp macro="">
      <xdr:nvCxnSpPr>
        <xdr:cNvPr id="349" name="直線コネクタ 348">
          <a:extLst>
            <a:ext uri="{FF2B5EF4-FFF2-40B4-BE49-F238E27FC236}">
              <a16:creationId xmlns:a16="http://schemas.microsoft.com/office/drawing/2014/main" id="{A12CB31D-1104-4CAF-BF71-D33DE85AE53C}"/>
            </a:ext>
          </a:extLst>
        </xdr:cNvPr>
        <xdr:cNvCxnSpPr/>
      </xdr:nvCxnSpPr>
      <xdr:spPr>
        <a:xfrm>
          <a:off x="9363075" y="126949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57785</xdr:rowOff>
    </xdr:from>
    <xdr:ext cx="469900" cy="259080"/>
    <xdr:sp macro="" textlink="">
      <xdr:nvSpPr>
        <xdr:cNvPr id="350" name="【公営住宅】&#10;一人当たり面積平均値テキスト">
          <a:extLst>
            <a:ext uri="{FF2B5EF4-FFF2-40B4-BE49-F238E27FC236}">
              <a16:creationId xmlns:a16="http://schemas.microsoft.com/office/drawing/2014/main" id="{3C9176B0-23DC-48B0-B569-5C9FE20C8FF1}"/>
            </a:ext>
          </a:extLst>
        </xdr:cNvPr>
        <xdr:cNvSpPr txBox="1"/>
      </xdr:nvSpPr>
      <xdr:spPr>
        <a:xfrm>
          <a:off x="9467850" y="134975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51" name="フローチャート: 判断 350">
          <a:extLst>
            <a:ext uri="{FF2B5EF4-FFF2-40B4-BE49-F238E27FC236}">
              <a16:creationId xmlns:a16="http://schemas.microsoft.com/office/drawing/2014/main" id="{4406B454-4928-469C-9EA2-C234429CE808}"/>
            </a:ext>
          </a:extLst>
        </xdr:cNvPr>
        <xdr:cNvSpPr/>
      </xdr:nvSpPr>
      <xdr:spPr>
        <a:xfrm>
          <a:off x="9401175" y="1363662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36195</xdr:rowOff>
    </xdr:from>
    <xdr:to>
      <xdr:col>50</xdr:col>
      <xdr:colOff>165100</xdr:colOff>
      <xdr:row>84</xdr:row>
      <xdr:rowOff>137795</xdr:rowOff>
    </xdr:to>
    <xdr:sp macro="" textlink="">
      <xdr:nvSpPr>
        <xdr:cNvPr id="352" name="フローチャート: 判断 351">
          <a:extLst>
            <a:ext uri="{FF2B5EF4-FFF2-40B4-BE49-F238E27FC236}">
              <a16:creationId xmlns:a16="http://schemas.microsoft.com/office/drawing/2014/main" id="{31AD9233-EF23-48B8-89EF-FB05BA65DC4B}"/>
            </a:ext>
          </a:extLst>
        </xdr:cNvPr>
        <xdr:cNvSpPr/>
      </xdr:nvSpPr>
      <xdr:spPr>
        <a:xfrm>
          <a:off x="8639175" y="136378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73025</xdr:rowOff>
    </xdr:from>
    <xdr:to>
      <xdr:col>46</xdr:col>
      <xdr:colOff>38100</xdr:colOff>
      <xdr:row>85</xdr:row>
      <xdr:rowOff>3175</xdr:rowOff>
    </xdr:to>
    <xdr:sp macro="" textlink="">
      <xdr:nvSpPr>
        <xdr:cNvPr id="353" name="フローチャート: 判断 352">
          <a:extLst>
            <a:ext uri="{FF2B5EF4-FFF2-40B4-BE49-F238E27FC236}">
              <a16:creationId xmlns:a16="http://schemas.microsoft.com/office/drawing/2014/main" id="{FA62C929-0032-42F9-94B2-5D254301CB30}"/>
            </a:ext>
          </a:extLst>
        </xdr:cNvPr>
        <xdr:cNvSpPr/>
      </xdr:nvSpPr>
      <xdr:spPr>
        <a:xfrm>
          <a:off x="7839075" y="136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782D1B06-9DD0-42F2-8502-8142BF6863B9}"/>
            </a:ext>
          </a:extLst>
        </xdr:cNvPr>
        <xdr:cNvSpPr/>
      </xdr:nvSpPr>
      <xdr:spPr>
        <a:xfrm>
          <a:off x="7029450" y="1365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41910</xdr:rowOff>
    </xdr:from>
    <xdr:to>
      <xdr:col>36</xdr:col>
      <xdr:colOff>165100</xdr:colOff>
      <xdr:row>84</xdr:row>
      <xdr:rowOff>143510</xdr:rowOff>
    </xdr:to>
    <xdr:sp macro="" textlink="">
      <xdr:nvSpPr>
        <xdr:cNvPr id="355" name="フローチャート: 判断 354">
          <a:extLst>
            <a:ext uri="{FF2B5EF4-FFF2-40B4-BE49-F238E27FC236}">
              <a16:creationId xmlns:a16="http://schemas.microsoft.com/office/drawing/2014/main" id="{771BB9DB-CB39-4774-A803-0D7F94B15F92}"/>
            </a:ext>
          </a:extLst>
        </xdr:cNvPr>
        <xdr:cNvSpPr/>
      </xdr:nvSpPr>
      <xdr:spPr>
        <a:xfrm>
          <a:off x="6238875" y="13646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FCC41F1A-12BE-4587-BF2A-9BB74213FD66}"/>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89B159EB-39D6-462B-95B4-A3B7B4C446A7}"/>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3A8A0294-A709-4995-9718-FF27130156AC}"/>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2525C263-8F6A-46D2-8405-2B0ECEA5004D}"/>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15733FED-51C1-41BB-AAA0-C395F68B0D08}"/>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67310</xdr:rowOff>
    </xdr:from>
    <xdr:to>
      <xdr:col>55</xdr:col>
      <xdr:colOff>50800</xdr:colOff>
      <xdr:row>85</xdr:row>
      <xdr:rowOff>168910</xdr:rowOff>
    </xdr:to>
    <xdr:sp macro="" textlink="">
      <xdr:nvSpPr>
        <xdr:cNvPr id="361" name="楕円 360">
          <a:extLst>
            <a:ext uri="{FF2B5EF4-FFF2-40B4-BE49-F238E27FC236}">
              <a16:creationId xmlns:a16="http://schemas.microsoft.com/office/drawing/2014/main" id="{65A93986-D227-47D1-8C39-3B0857712C9F}"/>
            </a:ext>
          </a:extLst>
        </xdr:cNvPr>
        <xdr:cNvSpPr/>
      </xdr:nvSpPr>
      <xdr:spPr>
        <a:xfrm>
          <a:off x="9401175" y="138277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45720</xdr:rowOff>
    </xdr:from>
    <xdr:ext cx="469900" cy="259080"/>
    <xdr:sp macro="" textlink="">
      <xdr:nvSpPr>
        <xdr:cNvPr id="362" name="【公営住宅】&#10;一人当たり面積該当値テキスト">
          <a:extLst>
            <a:ext uri="{FF2B5EF4-FFF2-40B4-BE49-F238E27FC236}">
              <a16:creationId xmlns:a16="http://schemas.microsoft.com/office/drawing/2014/main" id="{B288A83C-72B0-45DA-9FA6-44664FA800E6}"/>
            </a:ext>
          </a:extLst>
        </xdr:cNvPr>
        <xdr:cNvSpPr txBox="1"/>
      </xdr:nvSpPr>
      <xdr:spPr>
        <a:xfrm>
          <a:off x="9467850" y="13812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69850</xdr:rowOff>
    </xdr:from>
    <xdr:to>
      <xdr:col>50</xdr:col>
      <xdr:colOff>165100</xdr:colOff>
      <xdr:row>85</xdr:row>
      <xdr:rowOff>171450</xdr:rowOff>
    </xdr:to>
    <xdr:sp macro="" textlink="">
      <xdr:nvSpPr>
        <xdr:cNvPr id="363" name="楕円 362">
          <a:extLst>
            <a:ext uri="{FF2B5EF4-FFF2-40B4-BE49-F238E27FC236}">
              <a16:creationId xmlns:a16="http://schemas.microsoft.com/office/drawing/2014/main" id="{A8E870E7-774A-4554-A301-EE7A5138FC8F}"/>
            </a:ext>
          </a:extLst>
        </xdr:cNvPr>
        <xdr:cNvSpPr/>
      </xdr:nvSpPr>
      <xdr:spPr>
        <a:xfrm>
          <a:off x="8639175" y="1383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118110</xdr:rowOff>
    </xdr:from>
    <xdr:to>
      <xdr:col>55</xdr:col>
      <xdr:colOff>0</xdr:colOff>
      <xdr:row>85</xdr:row>
      <xdr:rowOff>120650</xdr:rowOff>
    </xdr:to>
    <xdr:cxnSp macro="">
      <xdr:nvCxnSpPr>
        <xdr:cNvPr id="364" name="直線コネクタ 363">
          <a:extLst>
            <a:ext uri="{FF2B5EF4-FFF2-40B4-BE49-F238E27FC236}">
              <a16:creationId xmlns:a16="http://schemas.microsoft.com/office/drawing/2014/main" id="{0CDE8065-AD2D-474F-B234-1DB34CE35E05}"/>
            </a:ext>
          </a:extLst>
        </xdr:cNvPr>
        <xdr:cNvCxnSpPr/>
      </xdr:nvCxnSpPr>
      <xdr:spPr>
        <a:xfrm flipV="1">
          <a:off x="8686800" y="1388491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65" name="楕円 364">
          <a:extLst>
            <a:ext uri="{FF2B5EF4-FFF2-40B4-BE49-F238E27FC236}">
              <a16:creationId xmlns:a16="http://schemas.microsoft.com/office/drawing/2014/main" id="{BDA05FDC-036B-4319-92DC-9D2CAD153FA8}"/>
            </a:ext>
          </a:extLst>
        </xdr:cNvPr>
        <xdr:cNvSpPr/>
      </xdr:nvSpPr>
      <xdr:spPr>
        <a:xfrm>
          <a:off x="7839075" y="13836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120650</xdr:rowOff>
    </xdr:from>
    <xdr:to>
      <xdr:col>50</xdr:col>
      <xdr:colOff>114300</xdr:colOff>
      <xdr:row>85</xdr:row>
      <xdr:rowOff>123825</xdr:rowOff>
    </xdr:to>
    <xdr:cxnSp macro="">
      <xdr:nvCxnSpPr>
        <xdr:cNvPr id="366" name="直線コネクタ 365">
          <a:extLst>
            <a:ext uri="{FF2B5EF4-FFF2-40B4-BE49-F238E27FC236}">
              <a16:creationId xmlns:a16="http://schemas.microsoft.com/office/drawing/2014/main" id="{BB37EBEE-57F4-4DE0-BA14-A30F32AA0C62}"/>
            </a:ext>
          </a:extLst>
        </xdr:cNvPr>
        <xdr:cNvCxnSpPr/>
      </xdr:nvCxnSpPr>
      <xdr:spPr>
        <a:xfrm flipV="1">
          <a:off x="7886700" y="138874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76200</xdr:rowOff>
    </xdr:from>
    <xdr:to>
      <xdr:col>41</xdr:col>
      <xdr:colOff>101600</xdr:colOff>
      <xdr:row>86</xdr:row>
      <xdr:rowOff>6350</xdr:rowOff>
    </xdr:to>
    <xdr:sp macro="" textlink="">
      <xdr:nvSpPr>
        <xdr:cNvPr id="367" name="楕円 366">
          <a:extLst>
            <a:ext uri="{FF2B5EF4-FFF2-40B4-BE49-F238E27FC236}">
              <a16:creationId xmlns:a16="http://schemas.microsoft.com/office/drawing/2014/main" id="{E224ACC1-A70D-494F-8293-CB6A7518B172}"/>
            </a:ext>
          </a:extLst>
        </xdr:cNvPr>
        <xdr:cNvSpPr/>
      </xdr:nvSpPr>
      <xdr:spPr>
        <a:xfrm>
          <a:off x="7029450" y="1383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123825</xdr:rowOff>
    </xdr:from>
    <xdr:to>
      <xdr:col>45</xdr:col>
      <xdr:colOff>177800</xdr:colOff>
      <xdr:row>85</xdr:row>
      <xdr:rowOff>127000</xdr:rowOff>
    </xdr:to>
    <xdr:cxnSp macro="">
      <xdr:nvCxnSpPr>
        <xdr:cNvPr id="368" name="直線コネクタ 367">
          <a:extLst>
            <a:ext uri="{FF2B5EF4-FFF2-40B4-BE49-F238E27FC236}">
              <a16:creationId xmlns:a16="http://schemas.microsoft.com/office/drawing/2014/main" id="{CBB98DC6-BD27-45D2-B4FF-2B81570344E1}"/>
            </a:ext>
          </a:extLst>
        </xdr:cNvPr>
        <xdr:cNvCxnSpPr/>
      </xdr:nvCxnSpPr>
      <xdr:spPr>
        <a:xfrm flipV="1">
          <a:off x="7077075" y="1388427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80010</xdr:rowOff>
    </xdr:from>
    <xdr:to>
      <xdr:col>36</xdr:col>
      <xdr:colOff>165100</xdr:colOff>
      <xdr:row>86</xdr:row>
      <xdr:rowOff>10160</xdr:rowOff>
    </xdr:to>
    <xdr:sp macro="" textlink="">
      <xdr:nvSpPr>
        <xdr:cNvPr id="369" name="楕円 368">
          <a:extLst>
            <a:ext uri="{FF2B5EF4-FFF2-40B4-BE49-F238E27FC236}">
              <a16:creationId xmlns:a16="http://schemas.microsoft.com/office/drawing/2014/main" id="{F58E4E2B-96AC-4CD2-A6A0-55CC3D37E793}"/>
            </a:ext>
          </a:extLst>
        </xdr:cNvPr>
        <xdr:cNvSpPr/>
      </xdr:nvSpPr>
      <xdr:spPr>
        <a:xfrm>
          <a:off x="6238875" y="138468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127000</xdr:rowOff>
    </xdr:from>
    <xdr:to>
      <xdr:col>41</xdr:col>
      <xdr:colOff>50800</xdr:colOff>
      <xdr:row>85</xdr:row>
      <xdr:rowOff>130810</xdr:rowOff>
    </xdr:to>
    <xdr:cxnSp macro="">
      <xdr:nvCxnSpPr>
        <xdr:cNvPr id="370" name="直線コネクタ 369">
          <a:extLst>
            <a:ext uri="{FF2B5EF4-FFF2-40B4-BE49-F238E27FC236}">
              <a16:creationId xmlns:a16="http://schemas.microsoft.com/office/drawing/2014/main" id="{3D6FCE3D-D9DC-4CB9-8FFF-CD4042A9D74C}"/>
            </a:ext>
          </a:extLst>
        </xdr:cNvPr>
        <xdr:cNvCxnSpPr/>
      </xdr:nvCxnSpPr>
      <xdr:spPr>
        <a:xfrm flipV="1">
          <a:off x="6286500" y="1388745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154940</xdr:rowOff>
    </xdr:from>
    <xdr:ext cx="469900" cy="257810"/>
    <xdr:sp macro="" textlink="">
      <xdr:nvSpPr>
        <xdr:cNvPr id="371" name="n_1aveValue【公営住宅】&#10;一人当たり面積">
          <a:extLst>
            <a:ext uri="{FF2B5EF4-FFF2-40B4-BE49-F238E27FC236}">
              <a16:creationId xmlns:a16="http://schemas.microsoft.com/office/drawing/2014/main" id="{D9F0AE1C-D720-4C42-B4AA-B0E446CF3CA5}"/>
            </a:ext>
          </a:extLst>
        </xdr:cNvPr>
        <xdr:cNvSpPr txBox="1"/>
      </xdr:nvSpPr>
      <xdr:spPr>
        <a:xfrm>
          <a:off x="8458200" y="13432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19685</xdr:rowOff>
    </xdr:from>
    <xdr:ext cx="468630" cy="257810"/>
    <xdr:sp macro="" textlink="">
      <xdr:nvSpPr>
        <xdr:cNvPr id="372" name="n_2aveValue【公営住宅】&#10;一人当たり面積">
          <a:extLst>
            <a:ext uri="{FF2B5EF4-FFF2-40B4-BE49-F238E27FC236}">
              <a16:creationId xmlns:a16="http://schemas.microsoft.com/office/drawing/2014/main" id="{2D3CA820-8B0F-43A2-8082-48C9A2BF1F81}"/>
            </a:ext>
          </a:extLst>
        </xdr:cNvPr>
        <xdr:cNvSpPr txBox="1"/>
      </xdr:nvSpPr>
      <xdr:spPr>
        <a:xfrm>
          <a:off x="7677150" y="1345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2540</xdr:rowOff>
    </xdr:from>
    <xdr:ext cx="468630" cy="259080"/>
    <xdr:sp macro="" textlink="">
      <xdr:nvSpPr>
        <xdr:cNvPr id="373" name="n_3aveValue【公営住宅】&#10;一人当たり面積">
          <a:extLst>
            <a:ext uri="{FF2B5EF4-FFF2-40B4-BE49-F238E27FC236}">
              <a16:creationId xmlns:a16="http://schemas.microsoft.com/office/drawing/2014/main" id="{144FB6DD-2222-45D1-9D33-779B7BBEFAF4}"/>
            </a:ext>
          </a:extLst>
        </xdr:cNvPr>
        <xdr:cNvSpPr txBox="1"/>
      </xdr:nvSpPr>
      <xdr:spPr>
        <a:xfrm>
          <a:off x="6867525" y="13442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160020</xdr:rowOff>
    </xdr:from>
    <xdr:ext cx="468630" cy="259080"/>
    <xdr:sp macro="" textlink="">
      <xdr:nvSpPr>
        <xdr:cNvPr id="374" name="n_4aveValue【公営住宅】&#10;一人当たり面積">
          <a:extLst>
            <a:ext uri="{FF2B5EF4-FFF2-40B4-BE49-F238E27FC236}">
              <a16:creationId xmlns:a16="http://schemas.microsoft.com/office/drawing/2014/main" id="{F17C588F-8DDE-4F4C-B5EF-629A4A40ACD3}"/>
            </a:ext>
          </a:extLst>
        </xdr:cNvPr>
        <xdr:cNvSpPr txBox="1"/>
      </xdr:nvSpPr>
      <xdr:spPr>
        <a:xfrm>
          <a:off x="6067425" y="13441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162560</xdr:rowOff>
    </xdr:from>
    <xdr:ext cx="469900" cy="259080"/>
    <xdr:sp macro="" textlink="">
      <xdr:nvSpPr>
        <xdr:cNvPr id="375" name="n_1mainValue【公営住宅】&#10;一人当たり面積">
          <a:extLst>
            <a:ext uri="{FF2B5EF4-FFF2-40B4-BE49-F238E27FC236}">
              <a16:creationId xmlns:a16="http://schemas.microsoft.com/office/drawing/2014/main" id="{D8E15898-3541-49E0-9FCC-379C7F1F282D}"/>
            </a:ext>
          </a:extLst>
        </xdr:cNvPr>
        <xdr:cNvSpPr txBox="1"/>
      </xdr:nvSpPr>
      <xdr:spPr>
        <a:xfrm>
          <a:off x="8458200" y="13923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166370</xdr:rowOff>
    </xdr:from>
    <xdr:ext cx="468630" cy="257810"/>
    <xdr:sp macro="" textlink="">
      <xdr:nvSpPr>
        <xdr:cNvPr id="376" name="n_2mainValue【公営住宅】&#10;一人当たり面積">
          <a:extLst>
            <a:ext uri="{FF2B5EF4-FFF2-40B4-BE49-F238E27FC236}">
              <a16:creationId xmlns:a16="http://schemas.microsoft.com/office/drawing/2014/main" id="{CCFCBCA2-5412-4180-A740-EEC3F858D926}"/>
            </a:ext>
          </a:extLst>
        </xdr:cNvPr>
        <xdr:cNvSpPr txBox="1"/>
      </xdr:nvSpPr>
      <xdr:spPr>
        <a:xfrm>
          <a:off x="7677150" y="1392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168910</xdr:rowOff>
    </xdr:from>
    <xdr:ext cx="468630" cy="257810"/>
    <xdr:sp macro="" textlink="">
      <xdr:nvSpPr>
        <xdr:cNvPr id="377" name="n_3mainValue【公営住宅】&#10;一人当たり面積">
          <a:extLst>
            <a:ext uri="{FF2B5EF4-FFF2-40B4-BE49-F238E27FC236}">
              <a16:creationId xmlns:a16="http://schemas.microsoft.com/office/drawing/2014/main" id="{9E4FAD5D-B592-4404-A145-A73C8D7819D8}"/>
            </a:ext>
          </a:extLst>
        </xdr:cNvPr>
        <xdr:cNvSpPr txBox="1"/>
      </xdr:nvSpPr>
      <xdr:spPr>
        <a:xfrm>
          <a:off x="6867525" y="13923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1270</xdr:rowOff>
    </xdr:from>
    <xdr:ext cx="468630" cy="259080"/>
    <xdr:sp macro="" textlink="">
      <xdr:nvSpPr>
        <xdr:cNvPr id="378" name="n_4mainValue【公営住宅】&#10;一人当たり面積">
          <a:extLst>
            <a:ext uri="{FF2B5EF4-FFF2-40B4-BE49-F238E27FC236}">
              <a16:creationId xmlns:a16="http://schemas.microsoft.com/office/drawing/2014/main" id="{D2EFF2F3-0C77-42A9-A24D-7A92E81A1AF9}"/>
            </a:ext>
          </a:extLst>
        </xdr:cNvPr>
        <xdr:cNvSpPr txBox="1"/>
      </xdr:nvSpPr>
      <xdr:spPr>
        <a:xfrm>
          <a:off x="6067425" y="13926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31CAE62-D65D-4B8E-9A47-1DB3C20B2CA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E93EBC-DCA9-4741-8D8D-0740D6B6B26A}"/>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F7ECB8F-E93A-4380-B4DC-9125CAEC2777}"/>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985111B-1400-4CBF-9094-683376653E92}"/>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9969539-265F-4736-9D55-B5430E83A894}"/>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2397192-6619-401B-BAD8-A914807D11F7}"/>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226B113-97AD-41E0-80EA-405E4C56AD48}"/>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7914BBD-2B07-4CE9-992E-6AE350272CD7}"/>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FEC555A-5D56-4B83-8745-82BEC90265C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7B1FE6B-288F-4B72-8E0D-A192F45FAAB5}"/>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C262A62-704A-4E9D-83F7-F1B18973F5FC}"/>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E417142-22F5-4CCA-A088-B8A055CCC52B}"/>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D02F1A1-7EF5-416B-8460-9048CCD77201}"/>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A5A1ABE-44A0-435F-B8C8-20F3D75FECC3}"/>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8748994-99BE-4CBA-B643-24A11CC3F5A1}"/>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E877F25-C169-4DA4-A6E2-F07460714BCA}"/>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845D904-2709-4CDD-B3C3-025800AD88C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9723569-C1DE-46FB-B8BD-080751188B7B}"/>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C808C4C-14F2-4961-8FC5-300582545C84}"/>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F754DE7-7605-433E-8BF6-384E2CCAB3F9}"/>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F67F489-14CA-42C5-84C8-0E2B9D86D8A5}"/>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5B856C8-07C4-4B19-B063-ED19E3C80F03}"/>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7D5AB64-BED2-4D80-8919-400F5480EDB9}"/>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4CE3242-AADD-413C-A005-E1C1CBF0E02B}"/>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ED348AE-201F-4EE0-863F-27B81D21DD4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505B43F5-A08F-496F-9E5D-90289961E95B}"/>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6A846B17-95FC-43BA-BCE4-C0FB92E55CC5}"/>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E0D5EFC2-FBE6-4C17-87CC-ED466E0C2B9F}"/>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93A09B41-CBCD-41D1-BF57-56739F4126F3}"/>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E0D9BBE8-9EF8-41C4-A94A-53D86923E0F6}"/>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966C6BE5-C855-4EAA-A8DA-C5B51507AA4F}"/>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E4CB61C2-DDA4-4FD6-9936-AC5230FFD903}"/>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30EE2D1-F3F9-448D-9EC3-90A7AE2AB10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FC10820-ED3D-4091-8C00-2AD5B34C7971}"/>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CE7CA51-BE22-491E-ABEE-BB24514A9EF4}"/>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689E6D5B-3B04-41E1-A60F-47F3927BF885}"/>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B50A6E4-1332-4352-AC15-B0F4036C0DC3}"/>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2A93888D-2A07-481A-B29E-A5E9B61323E6}"/>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C211B101-FA2B-4544-BD73-03C60BCC0A53}"/>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38D33E0-CE61-4CF5-BED6-F56633BC962E}"/>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9" name="テキスト ボックス 418">
          <a:extLst>
            <a:ext uri="{FF2B5EF4-FFF2-40B4-BE49-F238E27FC236}">
              <a16:creationId xmlns:a16="http://schemas.microsoft.com/office/drawing/2014/main" id="{E9160154-8CF1-40F5-8926-DFC435F5B85C}"/>
            </a:ext>
          </a:extLst>
        </xdr:cNvPr>
        <xdr:cNvSpPr txBox="1"/>
      </xdr:nvSpPr>
      <xdr:spPr>
        <a:xfrm>
          <a:off x="11172825"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D059599E-A0DF-4F80-B34B-DE4FF525268A}"/>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21" name="テキスト ボックス 420">
          <a:extLst>
            <a:ext uri="{FF2B5EF4-FFF2-40B4-BE49-F238E27FC236}">
              <a16:creationId xmlns:a16="http://schemas.microsoft.com/office/drawing/2014/main" id="{B33A1797-8002-49DA-BD70-94A7E74E04A5}"/>
            </a:ext>
          </a:extLst>
        </xdr:cNvPr>
        <xdr:cNvSpPr txBox="1"/>
      </xdr:nvSpPr>
      <xdr:spPr>
        <a:xfrm>
          <a:off x="107943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7FB82374-3617-4F2C-AA95-6A7124F42714}"/>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423" name="テキスト ボックス 422">
          <a:extLst>
            <a:ext uri="{FF2B5EF4-FFF2-40B4-BE49-F238E27FC236}">
              <a16:creationId xmlns:a16="http://schemas.microsoft.com/office/drawing/2014/main" id="{98E67AC3-ACB9-4BFD-AA92-FF9F210B6EC5}"/>
            </a:ext>
          </a:extLst>
        </xdr:cNvPr>
        <xdr:cNvSpPr txBox="1"/>
      </xdr:nvSpPr>
      <xdr:spPr>
        <a:xfrm>
          <a:off x="10794365" y="10303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CB012571-F10A-407E-9034-125C93688DE3}"/>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5" name="テキスト ボックス 424">
          <a:extLst>
            <a:ext uri="{FF2B5EF4-FFF2-40B4-BE49-F238E27FC236}">
              <a16:creationId xmlns:a16="http://schemas.microsoft.com/office/drawing/2014/main" id="{1DF361C7-0530-42D9-89B8-9E2AFFAA6823}"/>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58A79B15-5821-4265-8D69-59C535265429}"/>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27" name="テキスト ボックス 426">
          <a:extLst>
            <a:ext uri="{FF2B5EF4-FFF2-40B4-BE49-F238E27FC236}">
              <a16:creationId xmlns:a16="http://schemas.microsoft.com/office/drawing/2014/main" id="{C0C4B2A3-05BC-46F5-BEA3-B5201C5E8296}"/>
            </a:ext>
          </a:extLst>
        </xdr:cNvPr>
        <xdr:cNvSpPr txBox="1"/>
      </xdr:nvSpPr>
      <xdr:spPr>
        <a:xfrm>
          <a:off x="10845800" y="95796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5FD85F9-5E1D-4ED1-96F6-1F3007EB5401}"/>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9" name="テキスト ボックス 428">
          <a:extLst>
            <a:ext uri="{FF2B5EF4-FFF2-40B4-BE49-F238E27FC236}">
              <a16:creationId xmlns:a16="http://schemas.microsoft.com/office/drawing/2014/main" id="{F5EB20FE-BA22-4129-B1BD-1D1983EB14C1}"/>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12541580-198D-4543-BA1E-EFCA73892214}"/>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1" name="テキスト ボックス 430">
          <a:extLst>
            <a:ext uri="{FF2B5EF4-FFF2-40B4-BE49-F238E27FC236}">
              <a16:creationId xmlns:a16="http://schemas.microsoft.com/office/drawing/2014/main" id="{8F660DAA-3C05-40B8-9789-7139DAB7F80A}"/>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E416A3C-5690-47F9-8A20-A3D1083897BD}"/>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433" name="テキスト ボックス 432">
          <a:extLst>
            <a:ext uri="{FF2B5EF4-FFF2-40B4-BE49-F238E27FC236}">
              <a16:creationId xmlns:a16="http://schemas.microsoft.com/office/drawing/2014/main" id="{72C08B70-4D0C-40BD-8C5E-2CBDF7821B07}"/>
            </a:ext>
          </a:extLst>
        </xdr:cNvPr>
        <xdr:cNvSpPr txBox="1"/>
      </xdr:nvSpPr>
      <xdr:spPr>
        <a:xfrm>
          <a:off x="10903585" y="850328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8FAC4C00-0790-44D9-A891-E93D2DBCF16F}"/>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30480</xdr:rowOff>
    </xdr:from>
    <xdr:to>
      <xdr:col>85</xdr:col>
      <xdr:colOff>126365</xdr:colOff>
      <xdr:row>64</xdr:row>
      <xdr:rowOff>59055</xdr:rowOff>
    </xdr:to>
    <xdr:cxnSp macro="">
      <xdr:nvCxnSpPr>
        <xdr:cNvPr id="435" name="直線コネクタ 434">
          <a:extLst>
            <a:ext uri="{FF2B5EF4-FFF2-40B4-BE49-F238E27FC236}">
              <a16:creationId xmlns:a16="http://schemas.microsoft.com/office/drawing/2014/main" id="{9BF812AA-B881-495D-88C8-D77CEA5C5657}"/>
            </a:ext>
          </a:extLst>
        </xdr:cNvPr>
        <xdr:cNvCxnSpPr/>
      </xdr:nvCxnSpPr>
      <xdr:spPr>
        <a:xfrm flipV="1">
          <a:off x="14696440" y="893318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63500</xdr:rowOff>
    </xdr:from>
    <xdr:ext cx="405130" cy="257810"/>
    <xdr:sp macro="" textlink="">
      <xdr:nvSpPr>
        <xdr:cNvPr id="436" name="【学校施設】&#10;有形固定資産減価償却率最小値テキスト">
          <a:extLst>
            <a:ext uri="{FF2B5EF4-FFF2-40B4-BE49-F238E27FC236}">
              <a16:creationId xmlns:a16="http://schemas.microsoft.com/office/drawing/2014/main" id="{7C1C72D5-DAA2-4803-8AFD-A600ACE671FD}"/>
            </a:ext>
          </a:extLst>
        </xdr:cNvPr>
        <xdr:cNvSpPr txBox="1"/>
      </xdr:nvSpPr>
      <xdr:spPr>
        <a:xfrm>
          <a:off x="14735175" y="10429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7" name="直線コネクタ 436">
          <a:extLst>
            <a:ext uri="{FF2B5EF4-FFF2-40B4-BE49-F238E27FC236}">
              <a16:creationId xmlns:a16="http://schemas.microsoft.com/office/drawing/2014/main" id="{A1CDC2FE-4E30-49FD-9F02-A7DECEB318BB}"/>
            </a:ext>
          </a:extLst>
        </xdr:cNvPr>
        <xdr:cNvCxnSpPr/>
      </xdr:nvCxnSpPr>
      <xdr:spPr>
        <a:xfrm>
          <a:off x="14611350" y="10422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148590</xdr:rowOff>
    </xdr:from>
    <xdr:ext cx="405130" cy="259080"/>
    <xdr:sp macro="" textlink="">
      <xdr:nvSpPr>
        <xdr:cNvPr id="438" name="【学校施設】&#10;有形固定資産減価償却率最大値テキスト">
          <a:extLst>
            <a:ext uri="{FF2B5EF4-FFF2-40B4-BE49-F238E27FC236}">
              <a16:creationId xmlns:a16="http://schemas.microsoft.com/office/drawing/2014/main" id="{D5D9792C-3029-4215-959D-EDD9373384BA}"/>
            </a:ext>
          </a:extLst>
        </xdr:cNvPr>
        <xdr:cNvSpPr txBox="1"/>
      </xdr:nvSpPr>
      <xdr:spPr>
        <a:xfrm>
          <a:off x="14735175" y="872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39" name="直線コネクタ 438">
          <a:extLst>
            <a:ext uri="{FF2B5EF4-FFF2-40B4-BE49-F238E27FC236}">
              <a16:creationId xmlns:a16="http://schemas.microsoft.com/office/drawing/2014/main" id="{841BE631-D6B9-41DB-8D10-A6C889987FE4}"/>
            </a:ext>
          </a:extLst>
        </xdr:cNvPr>
        <xdr:cNvCxnSpPr/>
      </xdr:nvCxnSpPr>
      <xdr:spPr>
        <a:xfrm>
          <a:off x="14611350" y="893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8255</xdr:rowOff>
    </xdr:from>
    <xdr:ext cx="405130" cy="257810"/>
    <xdr:sp macro="" textlink="">
      <xdr:nvSpPr>
        <xdr:cNvPr id="440" name="【学校施設】&#10;有形固定資産減価償却率平均値テキスト">
          <a:extLst>
            <a:ext uri="{FF2B5EF4-FFF2-40B4-BE49-F238E27FC236}">
              <a16:creationId xmlns:a16="http://schemas.microsoft.com/office/drawing/2014/main" id="{36FECFA2-7FCE-41B7-A768-95A5BF2A7AA7}"/>
            </a:ext>
          </a:extLst>
        </xdr:cNvPr>
        <xdr:cNvSpPr txBox="1"/>
      </xdr:nvSpPr>
      <xdr:spPr>
        <a:xfrm>
          <a:off x="14735175" y="95650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1" name="フローチャート: 判断 440">
          <a:extLst>
            <a:ext uri="{FF2B5EF4-FFF2-40B4-BE49-F238E27FC236}">
              <a16:creationId xmlns:a16="http://schemas.microsoft.com/office/drawing/2014/main" id="{8301360D-FAEF-4C8A-81BA-85ED59389654}"/>
            </a:ext>
          </a:extLst>
        </xdr:cNvPr>
        <xdr:cNvSpPr/>
      </xdr:nvSpPr>
      <xdr:spPr>
        <a:xfrm>
          <a:off x="14649450" y="97135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2" name="フローチャート: 判断 441">
          <a:extLst>
            <a:ext uri="{FF2B5EF4-FFF2-40B4-BE49-F238E27FC236}">
              <a16:creationId xmlns:a16="http://schemas.microsoft.com/office/drawing/2014/main" id="{4ABABE3E-F825-4452-9AC0-AED57187DD3D}"/>
            </a:ext>
          </a:extLst>
        </xdr:cNvPr>
        <xdr:cNvSpPr/>
      </xdr:nvSpPr>
      <xdr:spPr>
        <a:xfrm>
          <a:off x="13887450" y="970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3" name="フローチャート: 判断 442">
          <a:extLst>
            <a:ext uri="{FF2B5EF4-FFF2-40B4-BE49-F238E27FC236}">
              <a16:creationId xmlns:a16="http://schemas.microsoft.com/office/drawing/2014/main" id="{8BEFC1E4-638D-4FC9-A710-60D3C2E377A1}"/>
            </a:ext>
          </a:extLst>
        </xdr:cNvPr>
        <xdr:cNvSpPr/>
      </xdr:nvSpPr>
      <xdr:spPr>
        <a:xfrm>
          <a:off x="13096875" y="9696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4" name="フローチャート: 判断 443">
          <a:extLst>
            <a:ext uri="{FF2B5EF4-FFF2-40B4-BE49-F238E27FC236}">
              <a16:creationId xmlns:a16="http://schemas.microsoft.com/office/drawing/2014/main" id="{786B7748-C3D3-4A66-AD3A-953FB98B32DE}"/>
            </a:ext>
          </a:extLst>
        </xdr:cNvPr>
        <xdr:cNvSpPr/>
      </xdr:nvSpPr>
      <xdr:spPr>
        <a:xfrm>
          <a:off x="12296775" y="97123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5" name="フローチャート: 判断 444">
          <a:extLst>
            <a:ext uri="{FF2B5EF4-FFF2-40B4-BE49-F238E27FC236}">
              <a16:creationId xmlns:a16="http://schemas.microsoft.com/office/drawing/2014/main" id="{B9433EFA-A8C2-4970-A7E8-EC6861A9BD91}"/>
            </a:ext>
          </a:extLst>
        </xdr:cNvPr>
        <xdr:cNvSpPr/>
      </xdr:nvSpPr>
      <xdr:spPr>
        <a:xfrm>
          <a:off x="11487150" y="96983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6" name="テキスト ボックス 445">
          <a:extLst>
            <a:ext uri="{FF2B5EF4-FFF2-40B4-BE49-F238E27FC236}">
              <a16:creationId xmlns:a16="http://schemas.microsoft.com/office/drawing/2014/main" id="{6C93FB51-D14D-49F4-96B6-9A6F559ECADE}"/>
            </a:ext>
          </a:extLst>
        </xdr:cNvPr>
        <xdr:cNvSpPr txBox="1"/>
      </xdr:nvSpPr>
      <xdr:spPr>
        <a:xfrm>
          <a:off x="1452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7" name="テキスト ボックス 446">
          <a:extLst>
            <a:ext uri="{FF2B5EF4-FFF2-40B4-BE49-F238E27FC236}">
              <a16:creationId xmlns:a16="http://schemas.microsoft.com/office/drawing/2014/main" id="{88BAA714-DDEB-4222-9E2E-49FB76CF0CAD}"/>
            </a:ext>
          </a:extLst>
        </xdr:cNvPr>
        <xdr:cNvSpPr txBox="1"/>
      </xdr:nvSpPr>
      <xdr:spPr>
        <a:xfrm>
          <a:off x="13763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8" name="テキスト ボックス 447">
          <a:extLst>
            <a:ext uri="{FF2B5EF4-FFF2-40B4-BE49-F238E27FC236}">
              <a16:creationId xmlns:a16="http://schemas.microsoft.com/office/drawing/2014/main" id="{E8EEBE7A-3D08-4F68-9E3C-6CBFD3A10ECA}"/>
            </a:ext>
          </a:extLst>
        </xdr:cNvPr>
        <xdr:cNvSpPr txBox="1"/>
      </xdr:nvSpPr>
      <xdr:spPr>
        <a:xfrm>
          <a:off x="12973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9" name="テキスト ボックス 448">
          <a:extLst>
            <a:ext uri="{FF2B5EF4-FFF2-40B4-BE49-F238E27FC236}">
              <a16:creationId xmlns:a16="http://schemas.microsoft.com/office/drawing/2014/main" id="{E84E0217-3811-4604-BF57-F9AB562E0836}"/>
            </a:ext>
          </a:extLst>
        </xdr:cNvPr>
        <xdr:cNvSpPr txBox="1"/>
      </xdr:nvSpPr>
      <xdr:spPr>
        <a:xfrm>
          <a:off x="12172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50" name="テキスト ボックス 449">
          <a:extLst>
            <a:ext uri="{FF2B5EF4-FFF2-40B4-BE49-F238E27FC236}">
              <a16:creationId xmlns:a16="http://schemas.microsoft.com/office/drawing/2014/main" id="{C270551F-591F-4288-BC04-88A3A354DE07}"/>
            </a:ext>
          </a:extLst>
        </xdr:cNvPr>
        <xdr:cNvSpPr txBox="1"/>
      </xdr:nvSpPr>
      <xdr:spPr>
        <a:xfrm>
          <a:off x="11363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50165</xdr:rowOff>
    </xdr:from>
    <xdr:to>
      <xdr:col>85</xdr:col>
      <xdr:colOff>177800</xdr:colOff>
      <xdr:row>63</xdr:row>
      <xdr:rowOff>151765</xdr:rowOff>
    </xdr:to>
    <xdr:sp macro="" textlink="">
      <xdr:nvSpPr>
        <xdr:cNvPr id="451" name="楕円 450">
          <a:extLst>
            <a:ext uri="{FF2B5EF4-FFF2-40B4-BE49-F238E27FC236}">
              <a16:creationId xmlns:a16="http://schemas.microsoft.com/office/drawing/2014/main" id="{84A47EE5-A28C-4D58-9B72-49F18AAF028C}"/>
            </a:ext>
          </a:extLst>
        </xdr:cNvPr>
        <xdr:cNvSpPr/>
      </xdr:nvSpPr>
      <xdr:spPr>
        <a:xfrm>
          <a:off x="14649450" y="102482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29210</xdr:rowOff>
    </xdr:from>
    <xdr:ext cx="405130" cy="257810"/>
    <xdr:sp macro="" textlink="">
      <xdr:nvSpPr>
        <xdr:cNvPr id="452" name="【学校施設】&#10;有形固定資産減価償却率該当値テキスト">
          <a:extLst>
            <a:ext uri="{FF2B5EF4-FFF2-40B4-BE49-F238E27FC236}">
              <a16:creationId xmlns:a16="http://schemas.microsoft.com/office/drawing/2014/main" id="{812E3792-32FD-4614-9621-79517AE04147}"/>
            </a:ext>
          </a:extLst>
        </xdr:cNvPr>
        <xdr:cNvSpPr txBox="1"/>
      </xdr:nvSpPr>
      <xdr:spPr>
        <a:xfrm>
          <a:off x="14735175" y="10227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25400</xdr:rowOff>
    </xdr:from>
    <xdr:to>
      <xdr:col>81</xdr:col>
      <xdr:colOff>101600</xdr:colOff>
      <xdr:row>63</xdr:row>
      <xdr:rowOff>127000</xdr:rowOff>
    </xdr:to>
    <xdr:sp macro="" textlink="">
      <xdr:nvSpPr>
        <xdr:cNvPr id="453" name="楕円 452">
          <a:extLst>
            <a:ext uri="{FF2B5EF4-FFF2-40B4-BE49-F238E27FC236}">
              <a16:creationId xmlns:a16="http://schemas.microsoft.com/office/drawing/2014/main" id="{B956D415-CBE1-4E86-A706-4246B4D419C7}"/>
            </a:ext>
          </a:extLst>
        </xdr:cNvPr>
        <xdr:cNvSpPr/>
      </xdr:nvSpPr>
      <xdr:spPr>
        <a:xfrm>
          <a:off x="13887450" y="10229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100965</xdr:rowOff>
    </xdr:to>
    <xdr:cxnSp macro="">
      <xdr:nvCxnSpPr>
        <xdr:cNvPr id="454" name="直線コネクタ 453">
          <a:extLst>
            <a:ext uri="{FF2B5EF4-FFF2-40B4-BE49-F238E27FC236}">
              <a16:creationId xmlns:a16="http://schemas.microsoft.com/office/drawing/2014/main" id="{0961F943-C4D9-42AC-A6DC-3BC12A3EB85F}"/>
            </a:ext>
          </a:extLst>
        </xdr:cNvPr>
        <xdr:cNvCxnSpPr/>
      </xdr:nvCxnSpPr>
      <xdr:spPr>
        <a:xfrm>
          <a:off x="13935075" y="1027747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455" name="楕円 454">
          <a:extLst>
            <a:ext uri="{FF2B5EF4-FFF2-40B4-BE49-F238E27FC236}">
              <a16:creationId xmlns:a16="http://schemas.microsoft.com/office/drawing/2014/main" id="{AC880FB5-502B-4749-8622-5AB6370FF68C}"/>
            </a:ext>
          </a:extLst>
        </xdr:cNvPr>
        <xdr:cNvSpPr/>
      </xdr:nvSpPr>
      <xdr:spPr>
        <a:xfrm>
          <a:off x="13096875" y="10202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76200</xdr:rowOff>
    </xdr:to>
    <xdr:cxnSp macro="">
      <xdr:nvCxnSpPr>
        <xdr:cNvPr id="456" name="直線コネクタ 455">
          <a:extLst>
            <a:ext uri="{FF2B5EF4-FFF2-40B4-BE49-F238E27FC236}">
              <a16:creationId xmlns:a16="http://schemas.microsoft.com/office/drawing/2014/main" id="{92D13BDB-3EB8-4828-9BB7-71D115337CB4}"/>
            </a:ext>
          </a:extLst>
        </xdr:cNvPr>
        <xdr:cNvCxnSpPr/>
      </xdr:nvCxnSpPr>
      <xdr:spPr>
        <a:xfrm>
          <a:off x="13144500" y="10250170"/>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141605</xdr:rowOff>
    </xdr:from>
    <xdr:to>
      <xdr:col>72</xdr:col>
      <xdr:colOff>38100</xdr:colOff>
      <xdr:row>63</xdr:row>
      <xdr:rowOff>71755</xdr:rowOff>
    </xdr:to>
    <xdr:sp macro="" textlink="">
      <xdr:nvSpPr>
        <xdr:cNvPr id="457" name="楕円 456">
          <a:extLst>
            <a:ext uri="{FF2B5EF4-FFF2-40B4-BE49-F238E27FC236}">
              <a16:creationId xmlns:a16="http://schemas.microsoft.com/office/drawing/2014/main" id="{260AFBF5-6786-4020-B503-0AA530129F33}"/>
            </a:ext>
          </a:extLst>
        </xdr:cNvPr>
        <xdr:cNvSpPr/>
      </xdr:nvSpPr>
      <xdr:spPr>
        <a:xfrm>
          <a:off x="12296775" y="10184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20955</xdr:rowOff>
    </xdr:from>
    <xdr:to>
      <xdr:col>76</xdr:col>
      <xdr:colOff>114300</xdr:colOff>
      <xdr:row>63</xdr:row>
      <xdr:rowOff>45720</xdr:rowOff>
    </xdr:to>
    <xdr:cxnSp macro="">
      <xdr:nvCxnSpPr>
        <xdr:cNvPr id="458" name="直線コネクタ 457">
          <a:extLst>
            <a:ext uri="{FF2B5EF4-FFF2-40B4-BE49-F238E27FC236}">
              <a16:creationId xmlns:a16="http://schemas.microsoft.com/office/drawing/2014/main" id="{5D7B1747-A3C0-4330-9CE8-FC4C7D967A0F}"/>
            </a:ext>
          </a:extLst>
        </xdr:cNvPr>
        <xdr:cNvCxnSpPr/>
      </xdr:nvCxnSpPr>
      <xdr:spPr>
        <a:xfrm>
          <a:off x="12344400" y="1022223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459" name="楕円 458">
          <a:extLst>
            <a:ext uri="{FF2B5EF4-FFF2-40B4-BE49-F238E27FC236}">
              <a16:creationId xmlns:a16="http://schemas.microsoft.com/office/drawing/2014/main" id="{23A4FB51-A952-4292-B83A-49F2F30FED01}"/>
            </a:ext>
          </a:extLst>
        </xdr:cNvPr>
        <xdr:cNvSpPr/>
      </xdr:nvSpPr>
      <xdr:spPr>
        <a:xfrm>
          <a:off x="11487150" y="10152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163830</xdr:rowOff>
    </xdr:from>
    <xdr:to>
      <xdr:col>71</xdr:col>
      <xdr:colOff>177800</xdr:colOff>
      <xdr:row>63</xdr:row>
      <xdr:rowOff>20955</xdr:rowOff>
    </xdr:to>
    <xdr:cxnSp macro="">
      <xdr:nvCxnSpPr>
        <xdr:cNvPr id="460" name="直線コネクタ 459">
          <a:extLst>
            <a:ext uri="{FF2B5EF4-FFF2-40B4-BE49-F238E27FC236}">
              <a16:creationId xmlns:a16="http://schemas.microsoft.com/office/drawing/2014/main" id="{A5C8BBCA-5865-4D54-BEE3-0831A89863A7}"/>
            </a:ext>
          </a:extLst>
        </xdr:cNvPr>
        <xdr:cNvCxnSpPr/>
      </xdr:nvCxnSpPr>
      <xdr:spPr>
        <a:xfrm>
          <a:off x="11534775" y="1020000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97790</xdr:rowOff>
    </xdr:from>
    <xdr:ext cx="405130" cy="257810"/>
    <xdr:sp macro="" textlink="">
      <xdr:nvSpPr>
        <xdr:cNvPr id="461" name="n_1aveValue【学校施設】&#10;有形固定資産減価償却率">
          <a:extLst>
            <a:ext uri="{FF2B5EF4-FFF2-40B4-BE49-F238E27FC236}">
              <a16:creationId xmlns:a16="http://schemas.microsoft.com/office/drawing/2014/main" id="{C823D117-8C04-4CF1-A8B2-75E05DD0A956}"/>
            </a:ext>
          </a:extLst>
        </xdr:cNvPr>
        <xdr:cNvSpPr txBox="1"/>
      </xdr:nvSpPr>
      <xdr:spPr>
        <a:xfrm>
          <a:off x="13745210" y="9489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86360</xdr:rowOff>
    </xdr:from>
    <xdr:ext cx="403860" cy="257810"/>
    <xdr:sp macro="" textlink="">
      <xdr:nvSpPr>
        <xdr:cNvPr id="462" name="n_2aveValue【学校施設】&#10;有形固定資産減価償却率">
          <a:extLst>
            <a:ext uri="{FF2B5EF4-FFF2-40B4-BE49-F238E27FC236}">
              <a16:creationId xmlns:a16="http://schemas.microsoft.com/office/drawing/2014/main" id="{97EF30F7-22C8-4C51-8AA6-3098FB8F593A}"/>
            </a:ext>
          </a:extLst>
        </xdr:cNvPr>
        <xdr:cNvSpPr txBox="1"/>
      </xdr:nvSpPr>
      <xdr:spPr>
        <a:xfrm>
          <a:off x="12964160" y="9474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114935</xdr:rowOff>
    </xdr:from>
    <xdr:ext cx="403860" cy="259080"/>
    <xdr:sp macro="" textlink="">
      <xdr:nvSpPr>
        <xdr:cNvPr id="463" name="n_3aveValue【学校施設】&#10;有形固定資産減価償却率">
          <a:extLst>
            <a:ext uri="{FF2B5EF4-FFF2-40B4-BE49-F238E27FC236}">
              <a16:creationId xmlns:a16="http://schemas.microsoft.com/office/drawing/2014/main" id="{0989EF15-0D6A-4014-AD18-379D52316DDB}"/>
            </a:ext>
          </a:extLst>
        </xdr:cNvPr>
        <xdr:cNvSpPr txBox="1"/>
      </xdr:nvSpPr>
      <xdr:spPr>
        <a:xfrm>
          <a:off x="12164060" y="9506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88265</xdr:rowOff>
    </xdr:from>
    <xdr:ext cx="403860" cy="257810"/>
    <xdr:sp macro="" textlink="">
      <xdr:nvSpPr>
        <xdr:cNvPr id="464" name="n_4aveValue【学校施設】&#10;有形固定資産減価償却率">
          <a:extLst>
            <a:ext uri="{FF2B5EF4-FFF2-40B4-BE49-F238E27FC236}">
              <a16:creationId xmlns:a16="http://schemas.microsoft.com/office/drawing/2014/main" id="{AD035783-8A3D-4829-96DE-B6620B1926F7}"/>
            </a:ext>
          </a:extLst>
        </xdr:cNvPr>
        <xdr:cNvSpPr txBox="1"/>
      </xdr:nvSpPr>
      <xdr:spPr>
        <a:xfrm>
          <a:off x="11354435" y="9476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118110</xdr:rowOff>
    </xdr:from>
    <xdr:ext cx="405130" cy="259080"/>
    <xdr:sp macro="" textlink="">
      <xdr:nvSpPr>
        <xdr:cNvPr id="465" name="n_1mainValue【学校施設】&#10;有形固定資産減価償却率">
          <a:extLst>
            <a:ext uri="{FF2B5EF4-FFF2-40B4-BE49-F238E27FC236}">
              <a16:creationId xmlns:a16="http://schemas.microsoft.com/office/drawing/2014/main" id="{58298AE8-21A5-40B0-A0E5-BF2D65C9118C}"/>
            </a:ext>
          </a:extLst>
        </xdr:cNvPr>
        <xdr:cNvSpPr txBox="1"/>
      </xdr:nvSpPr>
      <xdr:spPr>
        <a:xfrm>
          <a:off x="13745210" y="1032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87630</xdr:rowOff>
    </xdr:from>
    <xdr:ext cx="403860" cy="257810"/>
    <xdr:sp macro="" textlink="">
      <xdr:nvSpPr>
        <xdr:cNvPr id="466" name="n_2mainValue【学校施設】&#10;有形固定資産減価償却率">
          <a:extLst>
            <a:ext uri="{FF2B5EF4-FFF2-40B4-BE49-F238E27FC236}">
              <a16:creationId xmlns:a16="http://schemas.microsoft.com/office/drawing/2014/main" id="{6309AA8F-9AA4-4425-A84A-34082E16EBAA}"/>
            </a:ext>
          </a:extLst>
        </xdr:cNvPr>
        <xdr:cNvSpPr txBox="1"/>
      </xdr:nvSpPr>
      <xdr:spPr>
        <a:xfrm>
          <a:off x="12964160" y="1028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63500</xdr:rowOff>
    </xdr:from>
    <xdr:ext cx="403860" cy="257810"/>
    <xdr:sp macro="" textlink="">
      <xdr:nvSpPr>
        <xdr:cNvPr id="467" name="n_3mainValue【学校施設】&#10;有形固定資産減価償却率">
          <a:extLst>
            <a:ext uri="{FF2B5EF4-FFF2-40B4-BE49-F238E27FC236}">
              <a16:creationId xmlns:a16="http://schemas.microsoft.com/office/drawing/2014/main" id="{A6D006D5-CDFA-43C4-8560-3A0F4216F673}"/>
            </a:ext>
          </a:extLst>
        </xdr:cNvPr>
        <xdr:cNvSpPr txBox="1"/>
      </xdr:nvSpPr>
      <xdr:spPr>
        <a:xfrm>
          <a:off x="12164060" y="10267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34290</xdr:rowOff>
    </xdr:from>
    <xdr:ext cx="403860" cy="259080"/>
    <xdr:sp macro="" textlink="">
      <xdr:nvSpPr>
        <xdr:cNvPr id="468" name="n_4mainValue【学校施設】&#10;有形固定資産減価償却率">
          <a:extLst>
            <a:ext uri="{FF2B5EF4-FFF2-40B4-BE49-F238E27FC236}">
              <a16:creationId xmlns:a16="http://schemas.microsoft.com/office/drawing/2014/main" id="{CA0161D0-9517-483C-BC75-686DE586E92F}"/>
            </a:ext>
          </a:extLst>
        </xdr:cNvPr>
        <xdr:cNvSpPr txBox="1"/>
      </xdr:nvSpPr>
      <xdr:spPr>
        <a:xfrm>
          <a:off x="11354435" y="10232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5ED455C3-E6FC-447D-AF56-7D1E6002EE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24DD0505-791D-4E59-BE17-D0CF793E6EAB}"/>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89338DF-C280-40F9-9F7E-86EC59828272}"/>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7E7E48D6-2D5E-4F39-BEB7-F0B5C92DECE5}"/>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E32CF4D2-D5C7-4473-9A0D-FF36FCFA772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2F585CB2-43F7-4051-9D66-5411E9DB4A30}"/>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1B9DCBC1-326A-472E-8F0A-72B9D5E66245}"/>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7644DD19-FCE6-4BAC-AC3D-A908CEB67F35}"/>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7" name="テキスト ボックス 476">
          <a:extLst>
            <a:ext uri="{FF2B5EF4-FFF2-40B4-BE49-F238E27FC236}">
              <a16:creationId xmlns:a16="http://schemas.microsoft.com/office/drawing/2014/main" id="{D7AAE336-94D3-4A87-9C27-9E61E355FB94}"/>
            </a:ext>
          </a:extLst>
        </xdr:cNvPr>
        <xdr:cNvSpPr txBox="1"/>
      </xdr:nvSpPr>
      <xdr:spPr>
        <a:xfrm>
          <a:off x="16440150"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B5596FF3-AC1C-4B26-A7DF-8CC00672CA7B}"/>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479" name="テキスト ボックス 478">
          <a:extLst>
            <a:ext uri="{FF2B5EF4-FFF2-40B4-BE49-F238E27FC236}">
              <a16:creationId xmlns:a16="http://schemas.microsoft.com/office/drawing/2014/main" id="{C255D79F-2ED5-4097-9C1A-7B57453E7CA7}"/>
            </a:ext>
          </a:extLst>
        </xdr:cNvPr>
        <xdr:cNvSpPr txBox="1"/>
      </xdr:nvSpPr>
      <xdr:spPr>
        <a:xfrm>
          <a:off x="160521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80" name="直線コネクタ 479">
          <a:extLst>
            <a:ext uri="{FF2B5EF4-FFF2-40B4-BE49-F238E27FC236}">
              <a16:creationId xmlns:a16="http://schemas.microsoft.com/office/drawing/2014/main" id="{AF21C17D-DC5A-492C-8F5E-81AC757E0D7D}"/>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81" name="テキスト ボックス 480">
          <a:extLst>
            <a:ext uri="{FF2B5EF4-FFF2-40B4-BE49-F238E27FC236}">
              <a16:creationId xmlns:a16="http://schemas.microsoft.com/office/drawing/2014/main" id="{FC87961A-88C0-4F5B-A526-446A29E8D6F5}"/>
            </a:ext>
          </a:extLst>
        </xdr:cNvPr>
        <xdr:cNvSpPr txBox="1"/>
      </xdr:nvSpPr>
      <xdr:spPr>
        <a:xfrm>
          <a:off x="16052165" y="10364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2" name="直線コネクタ 481">
          <a:extLst>
            <a:ext uri="{FF2B5EF4-FFF2-40B4-BE49-F238E27FC236}">
              <a16:creationId xmlns:a16="http://schemas.microsoft.com/office/drawing/2014/main" id="{EF75AE5E-9B29-4EF2-870D-9A76A0388701}"/>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83" name="テキスト ボックス 482">
          <a:extLst>
            <a:ext uri="{FF2B5EF4-FFF2-40B4-BE49-F238E27FC236}">
              <a16:creationId xmlns:a16="http://schemas.microsoft.com/office/drawing/2014/main" id="{3E676149-591A-4E2B-B16F-0F11BA092503}"/>
            </a:ext>
          </a:extLst>
        </xdr:cNvPr>
        <xdr:cNvSpPr txBox="1"/>
      </xdr:nvSpPr>
      <xdr:spPr>
        <a:xfrm>
          <a:off x="16052165" y="10046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4" name="直線コネクタ 483">
          <a:extLst>
            <a:ext uri="{FF2B5EF4-FFF2-40B4-BE49-F238E27FC236}">
              <a16:creationId xmlns:a16="http://schemas.microsoft.com/office/drawing/2014/main" id="{39FDF45D-23A7-43D5-94CE-3749DA0E6261}"/>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85" name="テキスト ボックス 484">
          <a:extLst>
            <a:ext uri="{FF2B5EF4-FFF2-40B4-BE49-F238E27FC236}">
              <a16:creationId xmlns:a16="http://schemas.microsoft.com/office/drawing/2014/main" id="{B763E1C7-A37B-453E-A0E8-0E4B8BE997D8}"/>
            </a:ext>
          </a:extLst>
        </xdr:cNvPr>
        <xdr:cNvSpPr txBox="1"/>
      </xdr:nvSpPr>
      <xdr:spPr>
        <a:xfrm>
          <a:off x="16052165" y="97364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6" name="直線コネクタ 485">
          <a:extLst>
            <a:ext uri="{FF2B5EF4-FFF2-40B4-BE49-F238E27FC236}">
              <a16:creationId xmlns:a16="http://schemas.microsoft.com/office/drawing/2014/main" id="{582585B1-6ABE-4D7C-A8F9-A93AF4EFF2A4}"/>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87" name="テキスト ボックス 486">
          <a:extLst>
            <a:ext uri="{FF2B5EF4-FFF2-40B4-BE49-F238E27FC236}">
              <a16:creationId xmlns:a16="http://schemas.microsoft.com/office/drawing/2014/main" id="{AE487867-3BC4-429C-9670-6402FF509641}"/>
            </a:ext>
          </a:extLst>
        </xdr:cNvPr>
        <xdr:cNvSpPr txBox="1"/>
      </xdr:nvSpPr>
      <xdr:spPr>
        <a:xfrm>
          <a:off x="16052165" y="9429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8" name="直線コネクタ 487">
          <a:extLst>
            <a:ext uri="{FF2B5EF4-FFF2-40B4-BE49-F238E27FC236}">
              <a16:creationId xmlns:a16="http://schemas.microsoft.com/office/drawing/2014/main" id="{42037F33-8C60-4AED-A406-F3182D453FDB}"/>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489" name="テキスト ボックス 488">
          <a:extLst>
            <a:ext uri="{FF2B5EF4-FFF2-40B4-BE49-F238E27FC236}">
              <a16:creationId xmlns:a16="http://schemas.microsoft.com/office/drawing/2014/main" id="{2835C37E-69C5-417A-BD5F-D46F0A757C36}"/>
            </a:ext>
          </a:extLst>
        </xdr:cNvPr>
        <xdr:cNvSpPr txBox="1"/>
      </xdr:nvSpPr>
      <xdr:spPr>
        <a:xfrm>
          <a:off x="16052165" y="91217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90" name="直線コネクタ 489">
          <a:extLst>
            <a:ext uri="{FF2B5EF4-FFF2-40B4-BE49-F238E27FC236}">
              <a16:creationId xmlns:a16="http://schemas.microsoft.com/office/drawing/2014/main" id="{4600BEEA-2571-4024-83F7-D78ECD42D003}"/>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491" name="テキスト ボックス 490">
          <a:extLst>
            <a:ext uri="{FF2B5EF4-FFF2-40B4-BE49-F238E27FC236}">
              <a16:creationId xmlns:a16="http://schemas.microsoft.com/office/drawing/2014/main" id="{A79A1CF6-47BC-4A57-8388-5C2B96875314}"/>
            </a:ext>
          </a:extLst>
        </xdr:cNvPr>
        <xdr:cNvSpPr txBox="1"/>
      </xdr:nvSpPr>
      <xdr:spPr>
        <a:xfrm>
          <a:off x="16052165" y="8810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B62A710E-6143-4836-8F61-75D280AE749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93" name="テキスト ボックス 492">
          <a:extLst>
            <a:ext uri="{FF2B5EF4-FFF2-40B4-BE49-F238E27FC236}">
              <a16:creationId xmlns:a16="http://schemas.microsoft.com/office/drawing/2014/main" id="{10AA43D6-F3DA-4DBB-8358-A515E239AB89}"/>
            </a:ext>
          </a:extLst>
        </xdr:cNvPr>
        <xdr:cNvSpPr txBox="1"/>
      </xdr:nvSpPr>
      <xdr:spPr>
        <a:xfrm>
          <a:off x="16052165" y="85032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D350ACED-3828-422D-911B-6E721EA96F39}"/>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128905</xdr:rowOff>
    </xdr:from>
    <xdr:to>
      <xdr:col>116</xdr:col>
      <xdr:colOff>62865</xdr:colOff>
      <xdr:row>64</xdr:row>
      <xdr:rowOff>143510</xdr:rowOff>
    </xdr:to>
    <xdr:cxnSp macro="">
      <xdr:nvCxnSpPr>
        <xdr:cNvPr id="495" name="直線コネクタ 494">
          <a:extLst>
            <a:ext uri="{FF2B5EF4-FFF2-40B4-BE49-F238E27FC236}">
              <a16:creationId xmlns:a16="http://schemas.microsoft.com/office/drawing/2014/main" id="{BEB3A6A7-7FB8-4E64-A84B-16C0F3D61574}"/>
            </a:ext>
          </a:extLst>
        </xdr:cNvPr>
        <xdr:cNvCxnSpPr/>
      </xdr:nvCxnSpPr>
      <xdr:spPr>
        <a:xfrm flipV="1">
          <a:off x="19954240" y="9031605"/>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496" name="【学校施設】&#10;一人当たり面積最小値テキスト">
          <a:extLst>
            <a:ext uri="{FF2B5EF4-FFF2-40B4-BE49-F238E27FC236}">
              <a16:creationId xmlns:a16="http://schemas.microsoft.com/office/drawing/2014/main" id="{B103EF8F-E041-4233-88B0-9E81FC772E5F}"/>
            </a:ext>
          </a:extLst>
        </xdr:cNvPr>
        <xdr:cNvSpPr txBox="1"/>
      </xdr:nvSpPr>
      <xdr:spPr>
        <a:xfrm>
          <a:off x="19992975"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497" name="直線コネクタ 496">
          <a:extLst>
            <a:ext uri="{FF2B5EF4-FFF2-40B4-BE49-F238E27FC236}">
              <a16:creationId xmlns:a16="http://schemas.microsoft.com/office/drawing/2014/main" id="{A32A04BB-C9AA-4822-BBF8-43B96AF249BF}"/>
            </a:ext>
          </a:extLst>
        </xdr:cNvPr>
        <xdr:cNvCxnSpPr/>
      </xdr:nvCxnSpPr>
      <xdr:spPr>
        <a:xfrm>
          <a:off x="19878675"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75565</xdr:rowOff>
    </xdr:from>
    <xdr:ext cx="469900" cy="257810"/>
    <xdr:sp macro="" textlink="">
      <xdr:nvSpPr>
        <xdr:cNvPr id="498" name="【学校施設】&#10;一人当たり面積最大値テキスト">
          <a:extLst>
            <a:ext uri="{FF2B5EF4-FFF2-40B4-BE49-F238E27FC236}">
              <a16:creationId xmlns:a16="http://schemas.microsoft.com/office/drawing/2014/main" id="{2A2BD795-EE05-4C16-8C0B-7309593AD757}"/>
            </a:ext>
          </a:extLst>
        </xdr:cNvPr>
        <xdr:cNvSpPr txBox="1"/>
      </xdr:nvSpPr>
      <xdr:spPr>
        <a:xfrm>
          <a:off x="19992975" y="8819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128905</xdr:rowOff>
    </xdr:from>
    <xdr:to>
      <xdr:col>116</xdr:col>
      <xdr:colOff>152400</xdr:colOff>
      <xdr:row>55</xdr:row>
      <xdr:rowOff>128905</xdr:rowOff>
    </xdr:to>
    <xdr:cxnSp macro="">
      <xdr:nvCxnSpPr>
        <xdr:cNvPr id="499" name="直線コネクタ 498">
          <a:extLst>
            <a:ext uri="{FF2B5EF4-FFF2-40B4-BE49-F238E27FC236}">
              <a16:creationId xmlns:a16="http://schemas.microsoft.com/office/drawing/2014/main" id="{56F362A5-1847-44B3-BFC0-DB78DDAA090F}"/>
            </a:ext>
          </a:extLst>
        </xdr:cNvPr>
        <xdr:cNvCxnSpPr/>
      </xdr:nvCxnSpPr>
      <xdr:spPr>
        <a:xfrm>
          <a:off x="19878675" y="9031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144145</xdr:rowOff>
    </xdr:from>
    <xdr:ext cx="469900" cy="257810"/>
    <xdr:sp macro="" textlink="">
      <xdr:nvSpPr>
        <xdr:cNvPr id="500" name="【学校施設】&#10;一人当たり面積平均値テキスト">
          <a:extLst>
            <a:ext uri="{FF2B5EF4-FFF2-40B4-BE49-F238E27FC236}">
              <a16:creationId xmlns:a16="http://schemas.microsoft.com/office/drawing/2014/main" id="{F0411734-E3F2-4636-BBEF-1EFE35B3D1F9}"/>
            </a:ext>
          </a:extLst>
        </xdr:cNvPr>
        <xdr:cNvSpPr txBox="1"/>
      </xdr:nvSpPr>
      <xdr:spPr>
        <a:xfrm>
          <a:off x="19992975" y="9856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121285</xdr:rowOff>
    </xdr:from>
    <xdr:to>
      <xdr:col>116</xdr:col>
      <xdr:colOff>114300</xdr:colOff>
      <xdr:row>62</xdr:row>
      <xdr:rowOff>52070</xdr:rowOff>
    </xdr:to>
    <xdr:sp macro="" textlink="">
      <xdr:nvSpPr>
        <xdr:cNvPr id="501" name="フローチャート: 判断 500">
          <a:extLst>
            <a:ext uri="{FF2B5EF4-FFF2-40B4-BE49-F238E27FC236}">
              <a16:creationId xmlns:a16="http://schemas.microsoft.com/office/drawing/2014/main" id="{96F89D02-43F1-4982-90F8-7965E1D9A79B}"/>
            </a:ext>
          </a:extLst>
        </xdr:cNvPr>
        <xdr:cNvSpPr/>
      </xdr:nvSpPr>
      <xdr:spPr>
        <a:xfrm>
          <a:off x="19897725" y="10001885"/>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502" name="フローチャート: 判断 501">
          <a:extLst>
            <a:ext uri="{FF2B5EF4-FFF2-40B4-BE49-F238E27FC236}">
              <a16:creationId xmlns:a16="http://schemas.microsoft.com/office/drawing/2014/main" id="{47EC2CAA-C63C-4E32-8CDD-138292E92148}"/>
            </a:ext>
          </a:extLst>
        </xdr:cNvPr>
        <xdr:cNvSpPr/>
      </xdr:nvSpPr>
      <xdr:spPr>
        <a:xfrm>
          <a:off x="191547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154940</xdr:rowOff>
    </xdr:from>
    <xdr:to>
      <xdr:col>107</xdr:col>
      <xdr:colOff>101600</xdr:colOff>
      <xdr:row>62</xdr:row>
      <xdr:rowOff>84455</xdr:rowOff>
    </xdr:to>
    <xdr:sp macro="" textlink="">
      <xdr:nvSpPr>
        <xdr:cNvPr id="503" name="フローチャート: 判断 502">
          <a:extLst>
            <a:ext uri="{FF2B5EF4-FFF2-40B4-BE49-F238E27FC236}">
              <a16:creationId xmlns:a16="http://schemas.microsoft.com/office/drawing/2014/main" id="{8419BAF5-CE74-41C3-9408-A7E772DD62E0}"/>
            </a:ext>
          </a:extLst>
        </xdr:cNvPr>
        <xdr:cNvSpPr/>
      </xdr:nvSpPr>
      <xdr:spPr>
        <a:xfrm>
          <a:off x="18345150" y="1003236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504" name="フローチャート: 判断 503">
          <a:extLst>
            <a:ext uri="{FF2B5EF4-FFF2-40B4-BE49-F238E27FC236}">
              <a16:creationId xmlns:a16="http://schemas.microsoft.com/office/drawing/2014/main" id="{03CCE164-E01C-4566-8853-D1F1CA6C9ADE}"/>
            </a:ext>
          </a:extLst>
        </xdr:cNvPr>
        <xdr:cNvSpPr/>
      </xdr:nvSpPr>
      <xdr:spPr>
        <a:xfrm>
          <a:off x="17554575" y="1002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9525</xdr:rowOff>
    </xdr:from>
    <xdr:to>
      <xdr:col>98</xdr:col>
      <xdr:colOff>38100</xdr:colOff>
      <xdr:row>62</xdr:row>
      <xdr:rowOff>111125</xdr:rowOff>
    </xdr:to>
    <xdr:sp macro="" textlink="">
      <xdr:nvSpPr>
        <xdr:cNvPr id="505" name="フローチャート: 判断 504">
          <a:extLst>
            <a:ext uri="{FF2B5EF4-FFF2-40B4-BE49-F238E27FC236}">
              <a16:creationId xmlns:a16="http://schemas.microsoft.com/office/drawing/2014/main" id="{6E95CE9B-69BD-4E14-BD59-497669B490DF}"/>
            </a:ext>
          </a:extLst>
        </xdr:cNvPr>
        <xdr:cNvSpPr/>
      </xdr:nvSpPr>
      <xdr:spPr>
        <a:xfrm>
          <a:off x="16754475" y="100457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06" name="テキスト ボックス 505">
          <a:extLst>
            <a:ext uri="{FF2B5EF4-FFF2-40B4-BE49-F238E27FC236}">
              <a16:creationId xmlns:a16="http://schemas.microsoft.com/office/drawing/2014/main" id="{3F8D8E29-AB16-4F6C-9AC7-A642D74D908F}"/>
            </a:ext>
          </a:extLst>
        </xdr:cNvPr>
        <xdr:cNvSpPr txBox="1"/>
      </xdr:nvSpPr>
      <xdr:spPr>
        <a:xfrm>
          <a:off x="197834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07" name="テキスト ボックス 506">
          <a:extLst>
            <a:ext uri="{FF2B5EF4-FFF2-40B4-BE49-F238E27FC236}">
              <a16:creationId xmlns:a16="http://schemas.microsoft.com/office/drawing/2014/main" id="{21A4DC21-FDF8-4068-9064-818F1FD7F219}"/>
            </a:ext>
          </a:extLst>
        </xdr:cNvPr>
        <xdr:cNvSpPr txBox="1"/>
      </xdr:nvSpPr>
      <xdr:spPr>
        <a:xfrm>
          <a:off x="19030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08" name="テキスト ボックス 507">
          <a:extLst>
            <a:ext uri="{FF2B5EF4-FFF2-40B4-BE49-F238E27FC236}">
              <a16:creationId xmlns:a16="http://schemas.microsoft.com/office/drawing/2014/main" id="{8BBB3584-50EB-4C71-BF06-E061E597E983}"/>
            </a:ext>
          </a:extLst>
        </xdr:cNvPr>
        <xdr:cNvSpPr txBox="1"/>
      </xdr:nvSpPr>
      <xdr:spPr>
        <a:xfrm>
          <a:off x="18221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9" name="テキスト ボックス 508">
          <a:extLst>
            <a:ext uri="{FF2B5EF4-FFF2-40B4-BE49-F238E27FC236}">
              <a16:creationId xmlns:a16="http://schemas.microsoft.com/office/drawing/2014/main" id="{4011C114-B09E-4766-B7E1-E01786691E58}"/>
            </a:ext>
          </a:extLst>
        </xdr:cNvPr>
        <xdr:cNvSpPr txBox="1"/>
      </xdr:nvSpPr>
      <xdr:spPr>
        <a:xfrm>
          <a:off x="174307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10" name="テキスト ボックス 509">
          <a:extLst>
            <a:ext uri="{FF2B5EF4-FFF2-40B4-BE49-F238E27FC236}">
              <a16:creationId xmlns:a16="http://schemas.microsoft.com/office/drawing/2014/main" id="{5C763FD5-8049-40FE-BC77-A53C83B393DE}"/>
            </a:ext>
          </a:extLst>
        </xdr:cNvPr>
        <xdr:cNvSpPr txBox="1"/>
      </xdr:nvSpPr>
      <xdr:spPr>
        <a:xfrm>
          <a:off x="166306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70485</xdr:rowOff>
    </xdr:from>
    <xdr:to>
      <xdr:col>116</xdr:col>
      <xdr:colOff>114300</xdr:colOff>
      <xdr:row>63</xdr:row>
      <xdr:rowOff>635</xdr:rowOff>
    </xdr:to>
    <xdr:sp macro="" textlink="">
      <xdr:nvSpPr>
        <xdr:cNvPr id="511" name="楕円 510">
          <a:extLst>
            <a:ext uri="{FF2B5EF4-FFF2-40B4-BE49-F238E27FC236}">
              <a16:creationId xmlns:a16="http://schemas.microsoft.com/office/drawing/2014/main" id="{1574A26D-BE30-4AB5-999F-136D7FDF8572}"/>
            </a:ext>
          </a:extLst>
        </xdr:cNvPr>
        <xdr:cNvSpPr/>
      </xdr:nvSpPr>
      <xdr:spPr>
        <a:xfrm>
          <a:off x="19897725" y="101066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48895</xdr:rowOff>
    </xdr:from>
    <xdr:ext cx="469900" cy="259080"/>
    <xdr:sp macro="" textlink="">
      <xdr:nvSpPr>
        <xdr:cNvPr id="512" name="【学校施設】&#10;一人当たり面積該当値テキスト">
          <a:extLst>
            <a:ext uri="{FF2B5EF4-FFF2-40B4-BE49-F238E27FC236}">
              <a16:creationId xmlns:a16="http://schemas.microsoft.com/office/drawing/2014/main" id="{63AF1454-253E-481C-8914-0141868207AF}"/>
            </a:ext>
          </a:extLst>
        </xdr:cNvPr>
        <xdr:cNvSpPr txBox="1"/>
      </xdr:nvSpPr>
      <xdr:spPr>
        <a:xfrm>
          <a:off x="19992975" y="10085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79375</xdr:rowOff>
    </xdr:from>
    <xdr:to>
      <xdr:col>112</xdr:col>
      <xdr:colOff>38100</xdr:colOff>
      <xdr:row>63</xdr:row>
      <xdr:rowOff>9525</xdr:rowOff>
    </xdr:to>
    <xdr:sp macro="" textlink="">
      <xdr:nvSpPr>
        <xdr:cNvPr id="513" name="楕円 512">
          <a:extLst>
            <a:ext uri="{FF2B5EF4-FFF2-40B4-BE49-F238E27FC236}">
              <a16:creationId xmlns:a16="http://schemas.microsoft.com/office/drawing/2014/main" id="{C740A51D-FA55-49E0-8005-2696096183D5}"/>
            </a:ext>
          </a:extLst>
        </xdr:cNvPr>
        <xdr:cNvSpPr/>
      </xdr:nvSpPr>
      <xdr:spPr>
        <a:xfrm>
          <a:off x="19154775" y="10121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121285</xdr:rowOff>
    </xdr:from>
    <xdr:to>
      <xdr:col>116</xdr:col>
      <xdr:colOff>63500</xdr:colOff>
      <xdr:row>62</xdr:row>
      <xdr:rowOff>130175</xdr:rowOff>
    </xdr:to>
    <xdr:cxnSp macro="">
      <xdr:nvCxnSpPr>
        <xdr:cNvPr id="514" name="直線コネクタ 513">
          <a:extLst>
            <a:ext uri="{FF2B5EF4-FFF2-40B4-BE49-F238E27FC236}">
              <a16:creationId xmlns:a16="http://schemas.microsoft.com/office/drawing/2014/main" id="{2D4FD597-8870-49EC-AD23-2B8343FC9E0B}"/>
            </a:ext>
          </a:extLst>
        </xdr:cNvPr>
        <xdr:cNvCxnSpPr/>
      </xdr:nvCxnSpPr>
      <xdr:spPr>
        <a:xfrm flipV="1">
          <a:off x="19202400" y="10163810"/>
          <a:ext cx="7524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92710</xdr:rowOff>
    </xdr:from>
    <xdr:to>
      <xdr:col>107</xdr:col>
      <xdr:colOff>101600</xdr:colOff>
      <xdr:row>63</xdr:row>
      <xdr:rowOff>22860</xdr:rowOff>
    </xdr:to>
    <xdr:sp macro="" textlink="">
      <xdr:nvSpPr>
        <xdr:cNvPr id="515" name="楕円 514">
          <a:extLst>
            <a:ext uri="{FF2B5EF4-FFF2-40B4-BE49-F238E27FC236}">
              <a16:creationId xmlns:a16="http://schemas.microsoft.com/office/drawing/2014/main" id="{DA62BCF5-30CE-41E8-A7EC-E9DE0944ACDD}"/>
            </a:ext>
          </a:extLst>
        </xdr:cNvPr>
        <xdr:cNvSpPr/>
      </xdr:nvSpPr>
      <xdr:spPr>
        <a:xfrm>
          <a:off x="18345150" y="10132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130175</xdr:rowOff>
    </xdr:from>
    <xdr:to>
      <xdr:col>111</xdr:col>
      <xdr:colOff>177800</xdr:colOff>
      <xdr:row>62</xdr:row>
      <xdr:rowOff>143510</xdr:rowOff>
    </xdr:to>
    <xdr:cxnSp macro="">
      <xdr:nvCxnSpPr>
        <xdr:cNvPr id="516" name="直線コネクタ 515">
          <a:extLst>
            <a:ext uri="{FF2B5EF4-FFF2-40B4-BE49-F238E27FC236}">
              <a16:creationId xmlns:a16="http://schemas.microsoft.com/office/drawing/2014/main" id="{336B9F1F-7DC5-4DFA-AE4E-1AB626CF6B68}"/>
            </a:ext>
          </a:extLst>
        </xdr:cNvPr>
        <xdr:cNvCxnSpPr/>
      </xdr:nvCxnSpPr>
      <xdr:spPr>
        <a:xfrm flipV="1">
          <a:off x="18392775" y="1016952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104140</xdr:rowOff>
    </xdr:from>
    <xdr:to>
      <xdr:col>102</xdr:col>
      <xdr:colOff>165100</xdr:colOff>
      <xdr:row>63</xdr:row>
      <xdr:rowOff>34290</xdr:rowOff>
    </xdr:to>
    <xdr:sp macro="" textlink="">
      <xdr:nvSpPr>
        <xdr:cNvPr id="517" name="楕円 516">
          <a:extLst>
            <a:ext uri="{FF2B5EF4-FFF2-40B4-BE49-F238E27FC236}">
              <a16:creationId xmlns:a16="http://schemas.microsoft.com/office/drawing/2014/main" id="{BFBC1801-D3ED-4016-A1F2-13202B5D82FD}"/>
            </a:ext>
          </a:extLst>
        </xdr:cNvPr>
        <xdr:cNvSpPr/>
      </xdr:nvSpPr>
      <xdr:spPr>
        <a:xfrm>
          <a:off x="17554575" y="101466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143510</xdr:rowOff>
    </xdr:from>
    <xdr:to>
      <xdr:col>107</xdr:col>
      <xdr:colOff>50800</xdr:colOff>
      <xdr:row>62</xdr:row>
      <xdr:rowOff>154940</xdr:rowOff>
    </xdr:to>
    <xdr:cxnSp macro="">
      <xdr:nvCxnSpPr>
        <xdr:cNvPr id="518" name="直線コネクタ 517">
          <a:extLst>
            <a:ext uri="{FF2B5EF4-FFF2-40B4-BE49-F238E27FC236}">
              <a16:creationId xmlns:a16="http://schemas.microsoft.com/office/drawing/2014/main" id="{92D0D737-4679-4A44-877D-D92297753BF2}"/>
            </a:ext>
          </a:extLst>
        </xdr:cNvPr>
        <xdr:cNvCxnSpPr/>
      </xdr:nvCxnSpPr>
      <xdr:spPr>
        <a:xfrm flipV="1">
          <a:off x="17602200" y="10179685"/>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114935</xdr:rowOff>
    </xdr:from>
    <xdr:to>
      <xdr:col>98</xdr:col>
      <xdr:colOff>38100</xdr:colOff>
      <xdr:row>63</xdr:row>
      <xdr:rowOff>45085</xdr:rowOff>
    </xdr:to>
    <xdr:sp macro="" textlink="">
      <xdr:nvSpPr>
        <xdr:cNvPr id="519" name="楕円 518">
          <a:extLst>
            <a:ext uri="{FF2B5EF4-FFF2-40B4-BE49-F238E27FC236}">
              <a16:creationId xmlns:a16="http://schemas.microsoft.com/office/drawing/2014/main" id="{CDEFB87A-0856-41EF-BA23-1CC8394BD1AF}"/>
            </a:ext>
          </a:extLst>
        </xdr:cNvPr>
        <xdr:cNvSpPr/>
      </xdr:nvSpPr>
      <xdr:spPr>
        <a:xfrm>
          <a:off x="16754475" y="10154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154940</xdr:rowOff>
    </xdr:from>
    <xdr:to>
      <xdr:col>102</xdr:col>
      <xdr:colOff>114300</xdr:colOff>
      <xdr:row>62</xdr:row>
      <xdr:rowOff>166370</xdr:rowOff>
    </xdr:to>
    <xdr:cxnSp macro="">
      <xdr:nvCxnSpPr>
        <xdr:cNvPr id="520" name="直線コネクタ 519">
          <a:extLst>
            <a:ext uri="{FF2B5EF4-FFF2-40B4-BE49-F238E27FC236}">
              <a16:creationId xmlns:a16="http://schemas.microsoft.com/office/drawing/2014/main" id="{08BF75B5-7C7D-4C3E-81B2-ACD44C1E1E9E}"/>
            </a:ext>
          </a:extLst>
        </xdr:cNvPr>
        <xdr:cNvCxnSpPr/>
      </xdr:nvCxnSpPr>
      <xdr:spPr>
        <a:xfrm flipV="1">
          <a:off x="16802100" y="1019429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76200</xdr:rowOff>
    </xdr:from>
    <xdr:ext cx="469900" cy="257810"/>
    <xdr:sp macro="" textlink="">
      <xdr:nvSpPr>
        <xdr:cNvPr id="521" name="n_1aveValue【学校施設】&#10;一人当たり面積">
          <a:extLst>
            <a:ext uri="{FF2B5EF4-FFF2-40B4-BE49-F238E27FC236}">
              <a16:creationId xmlns:a16="http://schemas.microsoft.com/office/drawing/2014/main" id="{9CFE371F-55B1-4AC6-B4D8-A382DD060521}"/>
            </a:ext>
          </a:extLst>
        </xdr:cNvPr>
        <xdr:cNvSpPr txBox="1"/>
      </xdr:nvSpPr>
      <xdr:spPr>
        <a:xfrm>
          <a:off x="18983325" y="9791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100965</xdr:rowOff>
    </xdr:from>
    <xdr:ext cx="468630" cy="257810"/>
    <xdr:sp macro="" textlink="">
      <xdr:nvSpPr>
        <xdr:cNvPr id="522" name="n_2aveValue【学校施設】&#10;一人当たり面積">
          <a:extLst>
            <a:ext uri="{FF2B5EF4-FFF2-40B4-BE49-F238E27FC236}">
              <a16:creationId xmlns:a16="http://schemas.microsoft.com/office/drawing/2014/main" id="{FB366D5F-6E12-42A7-868C-AA0B08A6ABE3}"/>
            </a:ext>
          </a:extLst>
        </xdr:cNvPr>
        <xdr:cNvSpPr txBox="1"/>
      </xdr:nvSpPr>
      <xdr:spPr>
        <a:xfrm>
          <a:off x="18183225" y="9819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99060</xdr:rowOff>
    </xdr:from>
    <xdr:ext cx="468630" cy="257810"/>
    <xdr:sp macro="" textlink="">
      <xdr:nvSpPr>
        <xdr:cNvPr id="523" name="n_3aveValue【学校施設】&#10;一人当たり面積">
          <a:extLst>
            <a:ext uri="{FF2B5EF4-FFF2-40B4-BE49-F238E27FC236}">
              <a16:creationId xmlns:a16="http://schemas.microsoft.com/office/drawing/2014/main" id="{6BECCAB7-3D14-4CA0-BB43-53CCFED1072F}"/>
            </a:ext>
          </a:extLst>
        </xdr:cNvPr>
        <xdr:cNvSpPr txBox="1"/>
      </xdr:nvSpPr>
      <xdr:spPr>
        <a:xfrm>
          <a:off x="17383125" y="9817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127635</xdr:rowOff>
    </xdr:from>
    <xdr:ext cx="468630" cy="259080"/>
    <xdr:sp macro="" textlink="">
      <xdr:nvSpPr>
        <xdr:cNvPr id="524" name="n_4aveValue【学校施設】&#10;一人当たり面積">
          <a:extLst>
            <a:ext uri="{FF2B5EF4-FFF2-40B4-BE49-F238E27FC236}">
              <a16:creationId xmlns:a16="http://schemas.microsoft.com/office/drawing/2014/main" id="{BC27CA63-582F-481F-A9C8-853B01077596}"/>
            </a:ext>
          </a:extLst>
        </xdr:cNvPr>
        <xdr:cNvSpPr txBox="1"/>
      </xdr:nvSpPr>
      <xdr:spPr>
        <a:xfrm>
          <a:off x="16592550" y="9839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635</xdr:rowOff>
    </xdr:from>
    <xdr:ext cx="469900" cy="259080"/>
    <xdr:sp macro="" textlink="">
      <xdr:nvSpPr>
        <xdr:cNvPr id="525" name="n_1mainValue【学校施設】&#10;一人当たり面積">
          <a:extLst>
            <a:ext uri="{FF2B5EF4-FFF2-40B4-BE49-F238E27FC236}">
              <a16:creationId xmlns:a16="http://schemas.microsoft.com/office/drawing/2014/main" id="{9F2C14F6-B5FB-48DA-9A82-284537C5C895}"/>
            </a:ext>
          </a:extLst>
        </xdr:cNvPr>
        <xdr:cNvSpPr txBox="1"/>
      </xdr:nvSpPr>
      <xdr:spPr>
        <a:xfrm>
          <a:off x="18983325" y="1020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13970</xdr:rowOff>
    </xdr:from>
    <xdr:ext cx="468630" cy="259080"/>
    <xdr:sp macro="" textlink="">
      <xdr:nvSpPr>
        <xdr:cNvPr id="526" name="n_2mainValue【学校施設】&#10;一人当たり面積">
          <a:extLst>
            <a:ext uri="{FF2B5EF4-FFF2-40B4-BE49-F238E27FC236}">
              <a16:creationId xmlns:a16="http://schemas.microsoft.com/office/drawing/2014/main" id="{3BEFB03B-B736-4151-A45E-6189354AF762}"/>
            </a:ext>
          </a:extLst>
        </xdr:cNvPr>
        <xdr:cNvSpPr txBox="1"/>
      </xdr:nvSpPr>
      <xdr:spPr>
        <a:xfrm>
          <a:off x="18183225" y="10212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25400</xdr:rowOff>
    </xdr:from>
    <xdr:ext cx="468630" cy="259080"/>
    <xdr:sp macro="" textlink="">
      <xdr:nvSpPr>
        <xdr:cNvPr id="527" name="n_3mainValue【学校施設】&#10;一人当たり面積">
          <a:extLst>
            <a:ext uri="{FF2B5EF4-FFF2-40B4-BE49-F238E27FC236}">
              <a16:creationId xmlns:a16="http://schemas.microsoft.com/office/drawing/2014/main" id="{391C881E-3F30-4D92-8183-ADBD21983EC8}"/>
            </a:ext>
          </a:extLst>
        </xdr:cNvPr>
        <xdr:cNvSpPr txBox="1"/>
      </xdr:nvSpPr>
      <xdr:spPr>
        <a:xfrm>
          <a:off x="17383125" y="10229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36195</xdr:rowOff>
    </xdr:from>
    <xdr:ext cx="468630" cy="259080"/>
    <xdr:sp macro="" textlink="">
      <xdr:nvSpPr>
        <xdr:cNvPr id="528" name="n_4mainValue【学校施設】&#10;一人当たり面積">
          <a:extLst>
            <a:ext uri="{FF2B5EF4-FFF2-40B4-BE49-F238E27FC236}">
              <a16:creationId xmlns:a16="http://schemas.microsoft.com/office/drawing/2014/main" id="{5258A7A4-3A96-4830-A6E7-A2C44FA2C050}"/>
            </a:ext>
          </a:extLst>
        </xdr:cNvPr>
        <xdr:cNvSpPr txBox="1"/>
      </xdr:nvSpPr>
      <xdr:spPr>
        <a:xfrm>
          <a:off x="16592550" y="10237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6CF1A9D2-B25B-40B1-99FC-2ACC54767DB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930565F6-C499-4C4A-BAD3-418DC53A3C79}"/>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519A9D4E-500D-497B-9B29-4A5617524C01}"/>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BCDC4D1E-A6BF-4B0D-9779-32A4E74E3D74}"/>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59518A12-3412-47E5-BBF2-2D7D77E61CCC}"/>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AC3398EA-45B4-454C-B64D-C79079C180A7}"/>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B92E9D20-2045-4DA1-995D-8A1AE4C318D3}"/>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75C323EE-B6D7-48EC-AB4D-D1BD9759E6A4}"/>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46DF4418-CB63-477C-AEE5-58CE262263A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C8C6CE5A-A43D-4A10-AF91-64EAFA9A303B}"/>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146ADB44-6657-44AB-9CF9-F22EF3BEFCEA}"/>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2B01A6D4-DBDD-4AEF-ADDA-75683B2F3549}"/>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7C6437FD-CAA5-4511-9FAE-AE78B1595AF6}"/>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5C9C1AB3-5352-4325-B4FD-AD02BD689463}"/>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A04B8876-2978-48EA-BA7A-4EB390BC58E4}"/>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5BB96FE7-E4F7-467F-801F-1393BD45E56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83465C03-B207-4622-A1B5-497CAA4C284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8EC76A60-3768-434F-B2E0-2EAE7FCC178C}"/>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E398A6D8-4BC0-4CF0-9CD4-2864FDA93858}"/>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C3BECDC2-7860-4D7B-BF21-445452364191}"/>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650B9663-A8E0-432E-AEAE-6A442863B552}"/>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4319037D-0838-448D-AEED-A4F90E785736}"/>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F49CF1BF-E01D-4D19-B7BB-F3741664559F}"/>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327483BD-68C7-4C18-9ED6-B0AB3E83C57B}"/>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53" name="テキスト ボックス 552">
          <a:extLst>
            <a:ext uri="{FF2B5EF4-FFF2-40B4-BE49-F238E27FC236}">
              <a16:creationId xmlns:a16="http://schemas.microsoft.com/office/drawing/2014/main" id="{0C4F4760-866D-48D0-8DC5-DA522A79DF49}"/>
            </a:ext>
          </a:extLst>
        </xdr:cNvPr>
        <xdr:cNvSpPr txBox="1"/>
      </xdr:nvSpPr>
      <xdr:spPr>
        <a:xfrm>
          <a:off x="11172825" y="15659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28CD7B3B-2E0A-4B6E-B3A0-5E64D3D870A5}"/>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555" name="テキスト ボックス 554">
          <a:extLst>
            <a:ext uri="{FF2B5EF4-FFF2-40B4-BE49-F238E27FC236}">
              <a16:creationId xmlns:a16="http://schemas.microsoft.com/office/drawing/2014/main" id="{3C4F9E30-0015-49FB-AB5F-25AAE2A0EE68}"/>
            </a:ext>
          </a:extLst>
        </xdr:cNvPr>
        <xdr:cNvSpPr txBox="1"/>
      </xdr:nvSpPr>
      <xdr:spPr>
        <a:xfrm>
          <a:off x="10794365" y="1785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6" name="直線コネクタ 555">
          <a:extLst>
            <a:ext uri="{FF2B5EF4-FFF2-40B4-BE49-F238E27FC236}">
              <a16:creationId xmlns:a16="http://schemas.microsoft.com/office/drawing/2014/main" id="{87FE2EA2-A662-4102-8D51-B45AB1D3FAB1}"/>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557" name="テキスト ボックス 556">
          <a:extLst>
            <a:ext uri="{FF2B5EF4-FFF2-40B4-BE49-F238E27FC236}">
              <a16:creationId xmlns:a16="http://schemas.microsoft.com/office/drawing/2014/main" id="{5C6CDFBA-DD0D-4E45-8A98-88498577A912}"/>
            </a:ext>
          </a:extLst>
        </xdr:cNvPr>
        <xdr:cNvSpPr txBox="1"/>
      </xdr:nvSpPr>
      <xdr:spPr>
        <a:xfrm>
          <a:off x="107943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8" name="直線コネクタ 557">
          <a:extLst>
            <a:ext uri="{FF2B5EF4-FFF2-40B4-BE49-F238E27FC236}">
              <a16:creationId xmlns:a16="http://schemas.microsoft.com/office/drawing/2014/main" id="{D3935548-FB85-436D-90F6-FB73EAF2E764}"/>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9" name="テキスト ボックス 558">
          <a:extLst>
            <a:ext uri="{FF2B5EF4-FFF2-40B4-BE49-F238E27FC236}">
              <a16:creationId xmlns:a16="http://schemas.microsoft.com/office/drawing/2014/main" id="{66FF4C5B-4782-4571-8FF4-C9B807A7848C}"/>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60" name="直線コネクタ 559">
          <a:extLst>
            <a:ext uri="{FF2B5EF4-FFF2-40B4-BE49-F238E27FC236}">
              <a16:creationId xmlns:a16="http://schemas.microsoft.com/office/drawing/2014/main" id="{147DAA64-2FF1-4A6E-963F-3F805655DF0B}"/>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561" name="テキスト ボックス 560">
          <a:extLst>
            <a:ext uri="{FF2B5EF4-FFF2-40B4-BE49-F238E27FC236}">
              <a16:creationId xmlns:a16="http://schemas.microsoft.com/office/drawing/2014/main" id="{EA01B890-6D26-4CA9-B193-AAF9E2F7B9E9}"/>
            </a:ext>
          </a:extLst>
        </xdr:cNvPr>
        <xdr:cNvSpPr txBox="1"/>
      </xdr:nvSpPr>
      <xdr:spPr>
        <a:xfrm>
          <a:off x="10845800" y="169379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62" name="直線コネクタ 561">
          <a:extLst>
            <a:ext uri="{FF2B5EF4-FFF2-40B4-BE49-F238E27FC236}">
              <a16:creationId xmlns:a16="http://schemas.microsoft.com/office/drawing/2014/main" id="{47C6888B-CAD5-4F2F-BDDA-2B36D4266B52}"/>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3" name="テキスト ボックス 562">
          <a:extLst>
            <a:ext uri="{FF2B5EF4-FFF2-40B4-BE49-F238E27FC236}">
              <a16:creationId xmlns:a16="http://schemas.microsoft.com/office/drawing/2014/main" id="{3EEE1606-CC0F-4844-B9B3-FB28A1EB9BFD}"/>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4" name="直線コネクタ 563">
          <a:extLst>
            <a:ext uri="{FF2B5EF4-FFF2-40B4-BE49-F238E27FC236}">
              <a16:creationId xmlns:a16="http://schemas.microsoft.com/office/drawing/2014/main" id="{F27AF4E7-7891-46AA-937E-369BF3423266}"/>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5" name="テキスト ボックス 564">
          <a:extLst>
            <a:ext uri="{FF2B5EF4-FFF2-40B4-BE49-F238E27FC236}">
              <a16:creationId xmlns:a16="http://schemas.microsoft.com/office/drawing/2014/main" id="{686ECCB1-1949-4813-8486-521244C20440}"/>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6" name="直線コネクタ 565">
          <a:extLst>
            <a:ext uri="{FF2B5EF4-FFF2-40B4-BE49-F238E27FC236}">
              <a16:creationId xmlns:a16="http://schemas.microsoft.com/office/drawing/2014/main" id="{87B734E4-A52A-4375-AB72-71CC583C2867}"/>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567" name="テキスト ボックス 566">
          <a:extLst>
            <a:ext uri="{FF2B5EF4-FFF2-40B4-BE49-F238E27FC236}">
              <a16:creationId xmlns:a16="http://schemas.microsoft.com/office/drawing/2014/main" id="{AAC36D39-D8CE-46B4-8759-0ED7F6F7D33F}"/>
            </a:ext>
          </a:extLst>
        </xdr:cNvPr>
        <xdr:cNvSpPr txBox="1"/>
      </xdr:nvSpPr>
      <xdr:spPr>
        <a:xfrm>
          <a:off x="10903585" y="160115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5FE4810F-5126-4D7F-BD91-EC96B3B57EFC}"/>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a:extLst>
            <a:ext uri="{FF2B5EF4-FFF2-40B4-BE49-F238E27FC236}">
              <a16:creationId xmlns:a16="http://schemas.microsoft.com/office/drawing/2014/main" id="{5CF53BF1-B925-4EF9-9E6A-4B1BBF9B6919}"/>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118745</xdr:rowOff>
    </xdr:from>
    <xdr:to>
      <xdr:col>85</xdr:col>
      <xdr:colOff>126365</xdr:colOff>
      <xdr:row>109</xdr:row>
      <xdr:rowOff>35560</xdr:rowOff>
    </xdr:to>
    <xdr:cxnSp macro="">
      <xdr:nvCxnSpPr>
        <xdr:cNvPr id="570" name="直線コネクタ 569">
          <a:extLst>
            <a:ext uri="{FF2B5EF4-FFF2-40B4-BE49-F238E27FC236}">
              <a16:creationId xmlns:a16="http://schemas.microsoft.com/office/drawing/2014/main" id="{75A7BEAB-E21E-41E2-AB75-08F82672EF2F}"/>
            </a:ext>
          </a:extLst>
        </xdr:cNvPr>
        <xdr:cNvCxnSpPr/>
      </xdr:nvCxnSpPr>
      <xdr:spPr>
        <a:xfrm flipV="1">
          <a:off x="14696440" y="1631442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71" name="【公民館】&#10;有形固定資産減価償却率最小値テキスト">
          <a:extLst>
            <a:ext uri="{FF2B5EF4-FFF2-40B4-BE49-F238E27FC236}">
              <a16:creationId xmlns:a16="http://schemas.microsoft.com/office/drawing/2014/main" id="{CC0DB7CB-FF2E-429A-A5C8-E1C952A62F81}"/>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72" name="直線コネクタ 571">
          <a:extLst>
            <a:ext uri="{FF2B5EF4-FFF2-40B4-BE49-F238E27FC236}">
              <a16:creationId xmlns:a16="http://schemas.microsoft.com/office/drawing/2014/main" id="{1DF56576-BBC4-4B1F-A5C5-DE77382DB53D}"/>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65405</xdr:rowOff>
    </xdr:from>
    <xdr:ext cx="405130" cy="257810"/>
    <xdr:sp macro="" textlink="">
      <xdr:nvSpPr>
        <xdr:cNvPr id="573" name="【公民館】&#10;有形固定資産減価償却率最大値テキスト">
          <a:extLst>
            <a:ext uri="{FF2B5EF4-FFF2-40B4-BE49-F238E27FC236}">
              <a16:creationId xmlns:a16="http://schemas.microsoft.com/office/drawing/2014/main" id="{DCEE59A4-ED4D-4542-892D-B81DC0C4586A}"/>
            </a:ext>
          </a:extLst>
        </xdr:cNvPr>
        <xdr:cNvSpPr txBox="1"/>
      </xdr:nvSpPr>
      <xdr:spPr>
        <a:xfrm>
          <a:off x="14735175" y="160991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118745</xdr:rowOff>
    </xdr:from>
    <xdr:to>
      <xdr:col>86</xdr:col>
      <xdr:colOff>25400</xdr:colOff>
      <xdr:row>100</xdr:row>
      <xdr:rowOff>118745</xdr:rowOff>
    </xdr:to>
    <xdr:cxnSp macro="">
      <xdr:nvCxnSpPr>
        <xdr:cNvPr id="574" name="直線コネクタ 573">
          <a:extLst>
            <a:ext uri="{FF2B5EF4-FFF2-40B4-BE49-F238E27FC236}">
              <a16:creationId xmlns:a16="http://schemas.microsoft.com/office/drawing/2014/main" id="{A8E7CFB2-628B-4533-97B9-F50327916E8E}"/>
            </a:ext>
          </a:extLst>
        </xdr:cNvPr>
        <xdr:cNvCxnSpPr/>
      </xdr:nvCxnSpPr>
      <xdr:spPr>
        <a:xfrm>
          <a:off x="14611350" y="16314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23495</xdr:rowOff>
    </xdr:from>
    <xdr:ext cx="405130" cy="259080"/>
    <xdr:sp macro="" textlink="">
      <xdr:nvSpPr>
        <xdr:cNvPr id="575" name="【公民館】&#10;有形固定資産減価償却率平均値テキスト">
          <a:extLst>
            <a:ext uri="{FF2B5EF4-FFF2-40B4-BE49-F238E27FC236}">
              <a16:creationId xmlns:a16="http://schemas.microsoft.com/office/drawing/2014/main" id="{560EBC0D-8F4A-4844-85EA-D84A62C82C0C}"/>
            </a:ext>
          </a:extLst>
        </xdr:cNvPr>
        <xdr:cNvSpPr txBox="1"/>
      </xdr:nvSpPr>
      <xdr:spPr>
        <a:xfrm>
          <a:off x="14735175" y="17190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45085</xdr:rowOff>
    </xdr:from>
    <xdr:to>
      <xdr:col>85</xdr:col>
      <xdr:colOff>177800</xdr:colOff>
      <xdr:row>106</xdr:row>
      <xdr:rowOff>146685</xdr:rowOff>
    </xdr:to>
    <xdr:sp macro="" textlink="">
      <xdr:nvSpPr>
        <xdr:cNvPr id="576" name="フローチャート: 判断 575">
          <a:extLst>
            <a:ext uri="{FF2B5EF4-FFF2-40B4-BE49-F238E27FC236}">
              <a16:creationId xmlns:a16="http://schemas.microsoft.com/office/drawing/2014/main" id="{DB3F63EB-1777-462F-957C-395B0530B042}"/>
            </a:ext>
          </a:extLst>
        </xdr:cNvPr>
        <xdr:cNvSpPr/>
      </xdr:nvSpPr>
      <xdr:spPr>
        <a:xfrm>
          <a:off x="14649450" y="172123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15875</xdr:rowOff>
    </xdr:from>
    <xdr:to>
      <xdr:col>81</xdr:col>
      <xdr:colOff>101600</xdr:colOff>
      <xdr:row>106</xdr:row>
      <xdr:rowOff>117475</xdr:rowOff>
    </xdr:to>
    <xdr:sp macro="" textlink="">
      <xdr:nvSpPr>
        <xdr:cNvPr id="577" name="フローチャート: 判断 576">
          <a:extLst>
            <a:ext uri="{FF2B5EF4-FFF2-40B4-BE49-F238E27FC236}">
              <a16:creationId xmlns:a16="http://schemas.microsoft.com/office/drawing/2014/main" id="{5D8B1696-A22F-4B1F-9E2B-010FA34C6818}"/>
            </a:ext>
          </a:extLst>
        </xdr:cNvPr>
        <xdr:cNvSpPr/>
      </xdr:nvSpPr>
      <xdr:spPr>
        <a:xfrm>
          <a:off x="13887450" y="17179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50165</xdr:rowOff>
    </xdr:from>
    <xdr:to>
      <xdr:col>76</xdr:col>
      <xdr:colOff>165100</xdr:colOff>
      <xdr:row>106</xdr:row>
      <xdr:rowOff>151765</xdr:rowOff>
    </xdr:to>
    <xdr:sp macro="" textlink="">
      <xdr:nvSpPr>
        <xdr:cNvPr id="578" name="フローチャート: 判断 577">
          <a:extLst>
            <a:ext uri="{FF2B5EF4-FFF2-40B4-BE49-F238E27FC236}">
              <a16:creationId xmlns:a16="http://schemas.microsoft.com/office/drawing/2014/main" id="{25186EC1-4890-4676-A204-FF533B3A1E8C}"/>
            </a:ext>
          </a:extLst>
        </xdr:cNvPr>
        <xdr:cNvSpPr/>
      </xdr:nvSpPr>
      <xdr:spPr>
        <a:xfrm>
          <a:off x="13096875" y="17211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79" name="フローチャート: 判断 578">
          <a:extLst>
            <a:ext uri="{FF2B5EF4-FFF2-40B4-BE49-F238E27FC236}">
              <a16:creationId xmlns:a16="http://schemas.microsoft.com/office/drawing/2014/main" id="{1D50E8D5-7D7C-4940-9FBB-DF236F34F2FB}"/>
            </a:ext>
          </a:extLst>
        </xdr:cNvPr>
        <xdr:cNvSpPr/>
      </xdr:nvSpPr>
      <xdr:spPr>
        <a:xfrm>
          <a:off x="12296775" y="17200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61595</xdr:rowOff>
    </xdr:from>
    <xdr:to>
      <xdr:col>67</xdr:col>
      <xdr:colOff>101600</xdr:colOff>
      <xdr:row>106</xdr:row>
      <xdr:rowOff>163195</xdr:rowOff>
    </xdr:to>
    <xdr:sp macro="" textlink="">
      <xdr:nvSpPr>
        <xdr:cNvPr id="580" name="フローチャート: 判断 579">
          <a:extLst>
            <a:ext uri="{FF2B5EF4-FFF2-40B4-BE49-F238E27FC236}">
              <a16:creationId xmlns:a16="http://schemas.microsoft.com/office/drawing/2014/main" id="{80EC31C3-6146-4F9F-9930-8FFCFCE9AC32}"/>
            </a:ext>
          </a:extLst>
        </xdr:cNvPr>
        <xdr:cNvSpPr/>
      </xdr:nvSpPr>
      <xdr:spPr>
        <a:xfrm>
          <a:off x="11487150" y="17228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A3F7520F-795B-450C-97C0-258BC90EA30D}"/>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44BA8B4F-E1B4-4CD5-ABBB-C48FBE79E06A}"/>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3" name="テキスト ボックス 582">
          <a:extLst>
            <a:ext uri="{FF2B5EF4-FFF2-40B4-BE49-F238E27FC236}">
              <a16:creationId xmlns:a16="http://schemas.microsoft.com/office/drawing/2014/main" id="{0DBC8186-7BEC-4ABC-8B53-7EF595CE6415}"/>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4" name="テキスト ボックス 583">
          <a:extLst>
            <a:ext uri="{FF2B5EF4-FFF2-40B4-BE49-F238E27FC236}">
              <a16:creationId xmlns:a16="http://schemas.microsoft.com/office/drawing/2014/main" id="{35046AB4-F769-4A60-A459-CBE7907B3B0E}"/>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5" name="テキスト ボックス 584">
          <a:extLst>
            <a:ext uri="{FF2B5EF4-FFF2-40B4-BE49-F238E27FC236}">
              <a16:creationId xmlns:a16="http://schemas.microsoft.com/office/drawing/2014/main" id="{040084D2-569C-420C-AF8E-1A97EB8642FC}"/>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586" name="楕円 585">
          <a:extLst>
            <a:ext uri="{FF2B5EF4-FFF2-40B4-BE49-F238E27FC236}">
              <a16:creationId xmlns:a16="http://schemas.microsoft.com/office/drawing/2014/main" id="{085C5EDF-CBFF-4446-B8F2-ED8E6BBF992A}"/>
            </a:ext>
          </a:extLst>
        </xdr:cNvPr>
        <xdr:cNvSpPr/>
      </xdr:nvSpPr>
      <xdr:spPr>
        <a:xfrm>
          <a:off x="14649450" y="1717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38735</xdr:rowOff>
    </xdr:from>
    <xdr:ext cx="405130" cy="259080"/>
    <xdr:sp macro="" textlink="">
      <xdr:nvSpPr>
        <xdr:cNvPr id="587" name="【公民館】&#10;有形固定資産減価償却率該当値テキスト">
          <a:extLst>
            <a:ext uri="{FF2B5EF4-FFF2-40B4-BE49-F238E27FC236}">
              <a16:creationId xmlns:a16="http://schemas.microsoft.com/office/drawing/2014/main" id="{640CA574-0A45-4AE9-9F7C-6FAAFC7BFBD2}"/>
            </a:ext>
          </a:extLst>
        </xdr:cNvPr>
        <xdr:cNvSpPr txBox="1"/>
      </xdr:nvSpPr>
      <xdr:spPr>
        <a:xfrm>
          <a:off x="14735175" y="1704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167640</xdr:rowOff>
    </xdr:from>
    <xdr:to>
      <xdr:col>81</xdr:col>
      <xdr:colOff>101600</xdr:colOff>
      <xdr:row>106</xdr:row>
      <xdr:rowOff>97790</xdr:rowOff>
    </xdr:to>
    <xdr:sp macro="" textlink="">
      <xdr:nvSpPr>
        <xdr:cNvPr id="588" name="楕円 587">
          <a:extLst>
            <a:ext uri="{FF2B5EF4-FFF2-40B4-BE49-F238E27FC236}">
              <a16:creationId xmlns:a16="http://schemas.microsoft.com/office/drawing/2014/main" id="{14B64551-3622-4C69-87EF-612F8E23E730}"/>
            </a:ext>
          </a:extLst>
        </xdr:cNvPr>
        <xdr:cNvSpPr/>
      </xdr:nvSpPr>
      <xdr:spPr>
        <a:xfrm>
          <a:off x="13887450" y="1716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46990</xdr:rowOff>
    </xdr:from>
    <xdr:to>
      <xdr:col>85</xdr:col>
      <xdr:colOff>127000</xdr:colOff>
      <xdr:row>106</xdr:row>
      <xdr:rowOff>66675</xdr:rowOff>
    </xdr:to>
    <xdr:cxnSp macro="">
      <xdr:nvCxnSpPr>
        <xdr:cNvPr id="589" name="直線コネクタ 588">
          <a:extLst>
            <a:ext uri="{FF2B5EF4-FFF2-40B4-BE49-F238E27FC236}">
              <a16:creationId xmlns:a16="http://schemas.microsoft.com/office/drawing/2014/main" id="{27C2441E-8339-44A3-8A7D-461EF00B5DEC}"/>
            </a:ext>
          </a:extLst>
        </xdr:cNvPr>
        <xdr:cNvCxnSpPr/>
      </xdr:nvCxnSpPr>
      <xdr:spPr>
        <a:xfrm>
          <a:off x="13935075" y="172142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43180</xdr:rowOff>
    </xdr:from>
    <xdr:to>
      <xdr:col>76</xdr:col>
      <xdr:colOff>165100</xdr:colOff>
      <xdr:row>106</xdr:row>
      <xdr:rowOff>144780</xdr:rowOff>
    </xdr:to>
    <xdr:sp macro="" textlink="">
      <xdr:nvSpPr>
        <xdr:cNvPr id="590" name="楕円 589">
          <a:extLst>
            <a:ext uri="{FF2B5EF4-FFF2-40B4-BE49-F238E27FC236}">
              <a16:creationId xmlns:a16="http://schemas.microsoft.com/office/drawing/2014/main" id="{E8A8E366-44F7-43A0-8EBE-5A8A7ACE1086}"/>
            </a:ext>
          </a:extLst>
        </xdr:cNvPr>
        <xdr:cNvSpPr/>
      </xdr:nvSpPr>
      <xdr:spPr>
        <a:xfrm>
          <a:off x="13096875" y="17210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46990</xdr:rowOff>
    </xdr:from>
    <xdr:to>
      <xdr:col>81</xdr:col>
      <xdr:colOff>50800</xdr:colOff>
      <xdr:row>106</xdr:row>
      <xdr:rowOff>93980</xdr:rowOff>
    </xdr:to>
    <xdr:cxnSp macro="">
      <xdr:nvCxnSpPr>
        <xdr:cNvPr id="591" name="直線コネクタ 590">
          <a:extLst>
            <a:ext uri="{FF2B5EF4-FFF2-40B4-BE49-F238E27FC236}">
              <a16:creationId xmlns:a16="http://schemas.microsoft.com/office/drawing/2014/main" id="{2FA9D906-F70A-4A9A-AF7E-DA266AF6228E}"/>
            </a:ext>
          </a:extLst>
        </xdr:cNvPr>
        <xdr:cNvCxnSpPr/>
      </xdr:nvCxnSpPr>
      <xdr:spPr>
        <a:xfrm flipV="1">
          <a:off x="13144500" y="17214215"/>
          <a:ext cx="79057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10795</xdr:rowOff>
    </xdr:from>
    <xdr:to>
      <xdr:col>72</xdr:col>
      <xdr:colOff>38100</xdr:colOff>
      <xdr:row>106</xdr:row>
      <xdr:rowOff>112395</xdr:rowOff>
    </xdr:to>
    <xdr:sp macro="" textlink="">
      <xdr:nvSpPr>
        <xdr:cNvPr id="592" name="楕円 591">
          <a:extLst>
            <a:ext uri="{FF2B5EF4-FFF2-40B4-BE49-F238E27FC236}">
              <a16:creationId xmlns:a16="http://schemas.microsoft.com/office/drawing/2014/main" id="{879A013F-670B-471E-B01B-10419867CD7A}"/>
            </a:ext>
          </a:extLst>
        </xdr:cNvPr>
        <xdr:cNvSpPr/>
      </xdr:nvSpPr>
      <xdr:spPr>
        <a:xfrm>
          <a:off x="12296775" y="171716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61595</xdr:rowOff>
    </xdr:from>
    <xdr:to>
      <xdr:col>76</xdr:col>
      <xdr:colOff>114300</xdr:colOff>
      <xdr:row>106</xdr:row>
      <xdr:rowOff>93980</xdr:rowOff>
    </xdr:to>
    <xdr:cxnSp macro="">
      <xdr:nvCxnSpPr>
        <xdr:cNvPr id="593" name="直線コネクタ 592">
          <a:extLst>
            <a:ext uri="{FF2B5EF4-FFF2-40B4-BE49-F238E27FC236}">
              <a16:creationId xmlns:a16="http://schemas.microsoft.com/office/drawing/2014/main" id="{8C076665-AF6A-48A1-9A70-CB02B7779D13}"/>
            </a:ext>
          </a:extLst>
        </xdr:cNvPr>
        <xdr:cNvCxnSpPr/>
      </xdr:nvCxnSpPr>
      <xdr:spPr>
        <a:xfrm>
          <a:off x="12344400" y="1722882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149225</xdr:rowOff>
    </xdr:from>
    <xdr:to>
      <xdr:col>67</xdr:col>
      <xdr:colOff>101600</xdr:colOff>
      <xdr:row>106</xdr:row>
      <xdr:rowOff>79375</xdr:rowOff>
    </xdr:to>
    <xdr:sp macro="" textlink="">
      <xdr:nvSpPr>
        <xdr:cNvPr id="594" name="楕円 593">
          <a:extLst>
            <a:ext uri="{FF2B5EF4-FFF2-40B4-BE49-F238E27FC236}">
              <a16:creationId xmlns:a16="http://schemas.microsoft.com/office/drawing/2014/main" id="{92A45B4F-6E71-4952-B982-9BD9DDE27E0B}"/>
            </a:ext>
          </a:extLst>
        </xdr:cNvPr>
        <xdr:cNvSpPr/>
      </xdr:nvSpPr>
      <xdr:spPr>
        <a:xfrm>
          <a:off x="11487150" y="17151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29210</xdr:rowOff>
    </xdr:from>
    <xdr:to>
      <xdr:col>71</xdr:col>
      <xdr:colOff>177800</xdr:colOff>
      <xdr:row>106</xdr:row>
      <xdr:rowOff>61595</xdr:rowOff>
    </xdr:to>
    <xdr:cxnSp macro="">
      <xdr:nvCxnSpPr>
        <xdr:cNvPr id="595" name="直線コネクタ 594">
          <a:extLst>
            <a:ext uri="{FF2B5EF4-FFF2-40B4-BE49-F238E27FC236}">
              <a16:creationId xmlns:a16="http://schemas.microsoft.com/office/drawing/2014/main" id="{8B4A6FD6-AF03-44CB-8DA4-3E58BC0704A3}"/>
            </a:ext>
          </a:extLst>
        </xdr:cNvPr>
        <xdr:cNvCxnSpPr/>
      </xdr:nvCxnSpPr>
      <xdr:spPr>
        <a:xfrm>
          <a:off x="11534775" y="1719008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109220</xdr:rowOff>
    </xdr:from>
    <xdr:ext cx="405130" cy="257810"/>
    <xdr:sp macro="" textlink="">
      <xdr:nvSpPr>
        <xdr:cNvPr id="596" name="n_1aveValue【公民館】&#10;有形固定資産減価償却率">
          <a:extLst>
            <a:ext uri="{FF2B5EF4-FFF2-40B4-BE49-F238E27FC236}">
              <a16:creationId xmlns:a16="http://schemas.microsoft.com/office/drawing/2014/main" id="{63C96F1F-E983-4C02-BD72-1F893AFCA393}"/>
            </a:ext>
          </a:extLst>
        </xdr:cNvPr>
        <xdr:cNvSpPr txBox="1"/>
      </xdr:nvSpPr>
      <xdr:spPr>
        <a:xfrm>
          <a:off x="13745210" y="17270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143510</xdr:rowOff>
    </xdr:from>
    <xdr:ext cx="403860" cy="257810"/>
    <xdr:sp macro="" textlink="">
      <xdr:nvSpPr>
        <xdr:cNvPr id="597" name="n_2aveValue【公民館】&#10;有形固定資産減価償却率">
          <a:extLst>
            <a:ext uri="{FF2B5EF4-FFF2-40B4-BE49-F238E27FC236}">
              <a16:creationId xmlns:a16="http://schemas.microsoft.com/office/drawing/2014/main" id="{A120AF08-9444-4E2F-882C-FCE1C27A2727}"/>
            </a:ext>
          </a:extLst>
        </xdr:cNvPr>
        <xdr:cNvSpPr txBox="1"/>
      </xdr:nvSpPr>
      <xdr:spPr>
        <a:xfrm>
          <a:off x="12964160" y="17304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129540</xdr:rowOff>
    </xdr:from>
    <xdr:ext cx="403860" cy="259080"/>
    <xdr:sp macro="" textlink="">
      <xdr:nvSpPr>
        <xdr:cNvPr id="598" name="n_3aveValue【公民館】&#10;有形固定資産減価償却率">
          <a:extLst>
            <a:ext uri="{FF2B5EF4-FFF2-40B4-BE49-F238E27FC236}">
              <a16:creationId xmlns:a16="http://schemas.microsoft.com/office/drawing/2014/main" id="{AE63F10B-2B71-4B9F-B0A2-6E667A7868BC}"/>
            </a:ext>
          </a:extLst>
        </xdr:cNvPr>
        <xdr:cNvSpPr txBox="1"/>
      </xdr:nvSpPr>
      <xdr:spPr>
        <a:xfrm>
          <a:off x="12164060" y="17290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154940</xdr:rowOff>
    </xdr:from>
    <xdr:ext cx="403860" cy="257810"/>
    <xdr:sp macro="" textlink="">
      <xdr:nvSpPr>
        <xdr:cNvPr id="599" name="n_4aveValue【公民館】&#10;有形固定資産減価償却率">
          <a:extLst>
            <a:ext uri="{FF2B5EF4-FFF2-40B4-BE49-F238E27FC236}">
              <a16:creationId xmlns:a16="http://schemas.microsoft.com/office/drawing/2014/main" id="{58DE61F2-A75D-45CD-977E-2016F658E7D3}"/>
            </a:ext>
          </a:extLst>
        </xdr:cNvPr>
        <xdr:cNvSpPr txBox="1"/>
      </xdr:nvSpPr>
      <xdr:spPr>
        <a:xfrm>
          <a:off x="11354435" y="17318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114300</xdr:rowOff>
    </xdr:from>
    <xdr:ext cx="405130" cy="259080"/>
    <xdr:sp macro="" textlink="">
      <xdr:nvSpPr>
        <xdr:cNvPr id="600" name="n_1mainValue【公民館】&#10;有形固定資産減価償却率">
          <a:extLst>
            <a:ext uri="{FF2B5EF4-FFF2-40B4-BE49-F238E27FC236}">
              <a16:creationId xmlns:a16="http://schemas.microsoft.com/office/drawing/2014/main" id="{04AC6F7B-320D-4DEF-9651-34C2BF70690A}"/>
            </a:ext>
          </a:extLst>
        </xdr:cNvPr>
        <xdr:cNvSpPr txBox="1"/>
      </xdr:nvSpPr>
      <xdr:spPr>
        <a:xfrm>
          <a:off x="13745210" y="1695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161290</xdr:rowOff>
    </xdr:from>
    <xdr:ext cx="403860" cy="259080"/>
    <xdr:sp macro="" textlink="">
      <xdr:nvSpPr>
        <xdr:cNvPr id="601" name="n_2mainValue【公民館】&#10;有形固定資産減価償却率">
          <a:extLst>
            <a:ext uri="{FF2B5EF4-FFF2-40B4-BE49-F238E27FC236}">
              <a16:creationId xmlns:a16="http://schemas.microsoft.com/office/drawing/2014/main" id="{6DCBCF4D-E3D4-4562-8E70-8BE2F240E3A5}"/>
            </a:ext>
          </a:extLst>
        </xdr:cNvPr>
        <xdr:cNvSpPr txBox="1"/>
      </xdr:nvSpPr>
      <xdr:spPr>
        <a:xfrm>
          <a:off x="12964160" y="17004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128905</xdr:rowOff>
    </xdr:from>
    <xdr:ext cx="403860" cy="259080"/>
    <xdr:sp macro="" textlink="">
      <xdr:nvSpPr>
        <xdr:cNvPr id="602" name="n_3mainValue【公民館】&#10;有形固定資産減価償却率">
          <a:extLst>
            <a:ext uri="{FF2B5EF4-FFF2-40B4-BE49-F238E27FC236}">
              <a16:creationId xmlns:a16="http://schemas.microsoft.com/office/drawing/2014/main" id="{E8C211FD-ED7C-4BCE-8C3C-699C2D714AE0}"/>
            </a:ext>
          </a:extLst>
        </xdr:cNvPr>
        <xdr:cNvSpPr txBox="1"/>
      </xdr:nvSpPr>
      <xdr:spPr>
        <a:xfrm>
          <a:off x="12164060" y="16965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95885</xdr:rowOff>
    </xdr:from>
    <xdr:ext cx="403860" cy="259080"/>
    <xdr:sp macro="" textlink="">
      <xdr:nvSpPr>
        <xdr:cNvPr id="603" name="n_4mainValue【公民館】&#10;有形固定資産減価償却率">
          <a:extLst>
            <a:ext uri="{FF2B5EF4-FFF2-40B4-BE49-F238E27FC236}">
              <a16:creationId xmlns:a16="http://schemas.microsoft.com/office/drawing/2014/main" id="{2BF66B81-CCFB-4D41-82E7-D84CA4AA21C3}"/>
            </a:ext>
          </a:extLst>
        </xdr:cNvPr>
        <xdr:cNvSpPr txBox="1"/>
      </xdr:nvSpPr>
      <xdr:spPr>
        <a:xfrm>
          <a:off x="11354435" y="16936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01449D74-D2C0-44D8-8273-67B1CF68662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10C07497-2C8C-42DE-97E7-12F6F9B05703}"/>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D30A3539-39C8-43A3-9523-0B98AC8038AB}"/>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1FC21D23-EA6F-4D6A-BC70-7F32A8ADFC55}"/>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0FF2339C-D392-4AEA-9A6E-21191331B27C}"/>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A44DB2EE-B102-44B5-BDD3-4B71A282D763}"/>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B7A1799C-122E-48A9-83E7-DA90D00DDABD}"/>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89DE7269-9D06-4D38-A1CD-E7030891BA0E}"/>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12" name="テキスト ボックス 611">
          <a:extLst>
            <a:ext uri="{FF2B5EF4-FFF2-40B4-BE49-F238E27FC236}">
              <a16:creationId xmlns:a16="http://schemas.microsoft.com/office/drawing/2014/main" id="{50B8D681-B735-43C6-A79E-51009D4D8671}"/>
            </a:ext>
          </a:extLst>
        </xdr:cNvPr>
        <xdr:cNvSpPr txBox="1"/>
      </xdr:nvSpPr>
      <xdr:spPr>
        <a:xfrm>
          <a:off x="16440150" y="15659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540E4D6F-B1B4-43DE-BDAC-87B0304C45AD}"/>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14" name="直線コネクタ 613">
          <a:extLst>
            <a:ext uri="{FF2B5EF4-FFF2-40B4-BE49-F238E27FC236}">
              <a16:creationId xmlns:a16="http://schemas.microsoft.com/office/drawing/2014/main" id="{68F8D2A1-D332-4E5F-8807-3B9C749D6701}"/>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615" name="テキスト ボックス 614">
          <a:extLst>
            <a:ext uri="{FF2B5EF4-FFF2-40B4-BE49-F238E27FC236}">
              <a16:creationId xmlns:a16="http://schemas.microsoft.com/office/drawing/2014/main" id="{61B3687C-D76A-4640-A426-6616F3EC9B51}"/>
            </a:ext>
          </a:extLst>
        </xdr:cNvPr>
        <xdr:cNvSpPr txBox="1"/>
      </xdr:nvSpPr>
      <xdr:spPr>
        <a:xfrm>
          <a:off x="160521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6" name="直線コネクタ 615">
          <a:extLst>
            <a:ext uri="{FF2B5EF4-FFF2-40B4-BE49-F238E27FC236}">
              <a16:creationId xmlns:a16="http://schemas.microsoft.com/office/drawing/2014/main" id="{C288FA52-FC97-4989-88B1-AB4DA4BEFBD1}"/>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617" name="テキスト ボックス 616">
          <a:extLst>
            <a:ext uri="{FF2B5EF4-FFF2-40B4-BE49-F238E27FC236}">
              <a16:creationId xmlns:a16="http://schemas.microsoft.com/office/drawing/2014/main" id="{A2527627-916A-4B86-81CE-D464458BDE31}"/>
            </a:ext>
          </a:extLst>
        </xdr:cNvPr>
        <xdr:cNvSpPr txBox="1"/>
      </xdr:nvSpPr>
      <xdr:spPr>
        <a:xfrm>
          <a:off x="16052165" y="17247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8" name="直線コネクタ 617">
          <a:extLst>
            <a:ext uri="{FF2B5EF4-FFF2-40B4-BE49-F238E27FC236}">
              <a16:creationId xmlns:a16="http://schemas.microsoft.com/office/drawing/2014/main" id="{D9F4C94C-AD34-45B7-B3E6-B8299C39807E}"/>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619" name="テキスト ボックス 618">
          <a:extLst>
            <a:ext uri="{FF2B5EF4-FFF2-40B4-BE49-F238E27FC236}">
              <a16:creationId xmlns:a16="http://schemas.microsoft.com/office/drawing/2014/main" id="{A9789FED-9BD5-4B82-A9C3-0796BEFCA3CE}"/>
            </a:ext>
          </a:extLst>
        </xdr:cNvPr>
        <xdr:cNvSpPr txBox="1"/>
      </xdr:nvSpPr>
      <xdr:spPr>
        <a:xfrm>
          <a:off x="16052165" y="16937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20" name="直線コネクタ 619">
          <a:extLst>
            <a:ext uri="{FF2B5EF4-FFF2-40B4-BE49-F238E27FC236}">
              <a16:creationId xmlns:a16="http://schemas.microsoft.com/office/drawing/2014/main" id="{D9700E9E-5FB5-4E26-AB27-36F11E4A633C}"/>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621" name="テキスト ボックス 620">
          <a:extLst>
            <a:ext uri="{FF2B5EF4-FFF2-40B4-BE49-F238E27FC236}">
              <a16:creationId xmlns:a16="http://schemas.microsoft.com/office/drawing/2014/main" id="{32335ACA-8AB3-48DF-BEF4-72D38EC4102C}"/>
            </a:ext>
          </a:extLst>
        </xdr:cNvPr>
        <xdr:cNvSpPr txBox="1"/>
      </xdr:nvSpPr>
      <xdr:spPr>
        <a:xfrm>
          <a:off x="16052165" y="166300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22" name="直線コネクタ 621">
          <a:extLst>
            <a:ext uri="{FF2B5EF4-FFF2-40B4-BE49-F238E27FC236}">
              <a16:creationId xmlns:a16="http://schemas.microsoft.com/office/drawing/2014/main" id="{BF1321BF-B524-47A4-8425-19FDA89A617E}"/>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23" name="テキスト ボックス 622">
          <a:extLst>
            <a:ext uri="{FF2B5EF4-FFF2-40B4-BE49-F238E27FC236}">
              <a16:creationId xmlns:a16="http://schemas.microsoft.com/office/drawing/2014/main" id="{04199381-1EE0-41F9-9234-B5A47F51AE1A}"/>
            </a:ext>
          </a:extLst>
        </xdr:cNvPr>
        <xdr:cNvSpPr txBox="1"/>
      </xdr:nvSpPr>
      <xdr:spPr>
        <a:xfrm>
          <a:off x="16052165" y="16322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24" name="直線コネクタ 623">
          <a:extLst>
            <a:ext uri="{FF2B5EF4-FFF2-40B4-BE49-F238E27FC236}">
              <a16:creationId xmlns:a16="http://schemas.microsoft.com/office/drawing/2014/main" id="{9CDC2C64-0F96-4139-BD2B-E433C17389B3}"/>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25" name="テキスト ボックス 624">
          <a:extLst>
            <a:ext uri="{FF2B5EF4-FFF2-40B4-BE49-F238E27FC236}">
              <a16:creationId xmlns:a16="http://schemas.microsoft.com/office/drawing/2014/main" id="{EE9985D7-3BC7-44F9-BBC7-4283D596A227}"/>
            </a:ext>
          </a:extLst>
        </xdr:cNvPr>
        <xdr:cNvSpPr txBox="1"/>
      </xdr:nvSpPr>
      <xdr:spPr>
        <a:xfrm>
          <a:off x="16052165" y="160115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321C27FC-1A6A-4686-95A6-19D309B7EFFC}"/>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27" name="テキスト ボックス 626">
          <a:extLst>
            <a:ext uri="{FF2B5EF4-FFF2-40B4-BE49-F238E27FC236}">
              <a16:creationId xmlns:a16="http://schemas.microsoft.com/office/drawing/2014/main" id="{DF528B09-EBB7-45B0-8108-F1D06053B0AC}"/>
            </a:ext>
          </a:extLst>
        </xdr:cNvPr>
        <xdr:cNvSpPr txBox="1"/>
      </xdr:nvSpPr>
      <xdr:spPr>
        <a:xfrm>
          <a:off x="16052165" y="1570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98F31303-CE81-45E2-88F7-F6EE473C16CA}"/>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77470</xdr:rowOff>
    </xdr:from>
    <xdr:to>
      <xdr:col>116</xdr:col>
      <xdr:colOff>62865</xdr:colOff>
      <xdr:row>109</xdr:row>
      <xdr:rowOff>17780</xdr:rowOff>
    </xdr:to>
    <xdr:cxnSp macro="">
      <xdr:nvCxnSpPr>
        <xdr:cNvPr id="629" name="直線コネクタ 628">
          <a:extLst>
            <a:ext uri="{FF2B5EF4-FFF2-40B4-BE49-F238E27FC236}">
              <a16:creationId xmlns:a16="http://schemas.microsoft.com/office/drawing/2014/main" id="{84827DE7-B5E4-4AC6-A1D3-7A86A738D432}"/>
            </a:ext>
          </a:extLst>
        </xdr:cNvPr>
        <xdr:cNvCxnSpPr/>
      </xdr:nvCxnSpPr>
      <xdr:spPr>
        <a:xfrm flipV="1">
          <a:off x="19954240" y="1626997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9900" cy="257810"/>
    <xdr:sp macro="" textlink="">
      <xdr:nvSpPr>
        <xdr:cNvPr id="630" name="【公民館】&#10;一人当たり面積最小値テキスト">
          <a:extLst>
            <a:ext uri="{FF2B5EF4-FFF2-40B4-BE49-F238E27FC236}">
              <a16:creationId xmlns:a16="http://schemas.microsoft.com/office/drawing/2014/main" id="{CCD96173-8C96-4902-9DA1-491614AA8E89}"/>
            </a:ext>
          </a:extLst>
        </xdr:cNvPr>
        <xdr:cNvSpPr txBox="1"/>
      </xdr:nvSpPr>
      <xdr:spPr>
        <a:xfrm>
          <a:off x="19992975" y="17670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631" name="直線コネクタ 630">
          <a:extLst>
            <a:ext uri="{FF2B5EF4-FFF2-40B4-BE49-F238E27FC236}">
              <a16:creationId xmlns:a16="http://schemas.microsoft.com/office/drawing/2014/main" id="{C771937C-5478-428D-994F-3F4BB7F4FA45}"/>
            </a:ext>
          </a:extLst>
        </xdr:cNvPr>
        <xdr:cNvCxnSpPr/>
      </xdr:nvCxnSpPr>
      <xdr:spPr>
        <a:xfrm>
          <a:off x="19878675" y="17667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632" name="【公民館】&#10;一人当たり面積最大値テキスト">
          <a:extLst>
            <a:ext uri="{FF2B5EF4-FFF2-40B4-BE49-F238E27FC236}">
              <a16:creationId xmlns:a16="http://schemas.microsoft.com/office/drawing/2014/main" id="{A945C1FD-CBC2-4207-895E-0B85324E06C8}"/>
            </a:ext>
          </a:extLst>
        </xdr:cNvPr>
        <xdr:cNvSpPr txBox="1"/>
      </xdr:nvSpPr>
      <xdr:spPr>
        <a:xfrm>
          <a:off x="19992975" y="16057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77470</xdr:rowOff>
    </xdr:from>
    <xdr:to>
      <xdr:col>116</xdr:col>
      <xdr:colOff>152400</xdr:colOff>
      <xdr:row>100</xdr:row>
      <xdr:rowOff>77470</xdr:rowOff>
    </xdr:to>
    <xdr:cxnSp macro="">
      <xdr:nvCxnSpPr>
        <xdr:cNvPr id="633" name="直線コネクタ 632">
          <a:extLst>
            <a:ext uri="{FF2B5EF4-FFF2-40B4-BE49-F238E27FC236}">
              <a16:creationId xmlns:a16="http://schemas.microsoft.com/office/drawing/2014/main" id="{8840E4CB-9978-4885-886F-FE15B87421AD}"/>
            </a:ext>
          </a:extLst>
        </xdr:cNvPr>
        <xdr:cNvCxnSpPr/>
      </xdr:nvCxnSpPr>
      <xdr:spPr>
        <a:xfrm>
          <a:off x="19878675" y="16269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7810"/>
    <xdr:sp macro="" textlink="">
      <xdr:nvSpPr>
        <xdr:cNvPr id="634" name="【公民館】&#10;一人当たり面積平均値テキスト">
          <a:extLst>
            <a:ext uri="{FF2B5EF4-FFF2-40B4-BE49-F238E27FC236}">
              <a16:creationId xmlns:a16="http://schemas.microsoft.com/office/drawing/2014/main" id="{3FA12B3B-8294-4E9A-BB0B-D550D5B396B7}"/>
            </a:ext>
          </a:extLst>
        </xdr:cNvPr>
        <xdr:cNvSpPr txBox="1"/>
      </xdr:nvSpPr>
      <xdr:spPr>
        <a:xfrm>
          <a:off x="19992975" y="17109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635" name="フローチャート: 判断 634">
          <a:extLst>
            <a:ext uri="{FF2B5EF4-FFF2-40B4-BE49-F238E27FC236}">
              <a16:creationId xmlns:a16="http://schemas.microsoft.com/office/drawing/2014/main" id="{84B687AD-5547-43DD-8F71-A0D3506216A1}"/>
            </a:ext>
          </a:extLst>
        </xdr:cNvPr>
        <xdr:cNvSpPr/>
      </xdr:nvSpPr>
      <xdr:spPr>
        <a:xfrm>
          <a:off x="19897725" y="1724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90805</xdr:rowOff>
    </xdr:from>
    <xdr:to>
      <xdr:col>112</xdr:col>
      <xdr:colOff>38100</xdr:colOff>
      <xdr:row>107</xdr:row>
      <xdr:rowOff>20955</xdr:rowOff>
    </xdr:to>
    <xdr:sp macro="" textlink="">
      <xdr:nvSpPr>
        <xdr:cNvPr id="636" name="フローチャート: 判断 635">
          <a:extLst>
            <a:ext uri="{FF2B5EF4-FFF2-40B4-BE49-F238E27FC236}">
              <a16:creationId xmlns:a16="http://schemas.microsoft.com/office/drawing/2014/main" id="{19153E89-7971-432F-AE1A-F54B017206D5}"/>
            </a:ext>
          </a:extLst>
        </xdr:cNvPr>
        <xdr:cNvSpPr/>
      </xdr:nvSpPr>
      <xdr:spPr>
        <a:xfrm>
          <a:off x="19154775" y="17251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76835</xdr:rowOff>
    </xdr:from>
    <xdr:to>
      <xdr:col>107</xdr:col>
      <xdr:colOff>101600</xdr:colOff>
      <xdr:row>107</xdr:row>
      <xdr:rowOff>6985</xdr:rowOff>
    </xdr:to>
    <xdr:sp macro="" textlink="">
      <xdr:nvSpPr>
        <xdr:cNvPr id="637" name="フローチャート: 判断 636">
          <a:extLst>
            <a:ext uri="{FF2B5EF4-FFF2-40B4-BE49-F238E27FC236}">
              <a16:creationId xmlns:a16="http://schemas.microsoft.com/office/drawing/2014/main" id="{0C642681-DFE5-4F3A-B8F1-A7202BA2809E}"/>
            </a:ext>
          </a:extLst>
        </xdr:cNvPr>
        <xdr:cNvSpPr/>
      </xdr:nvSpPr>
      <xdr:spPr>
        <a:xfrm>
          <a:off x="18345150" y="17240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69215</xdr:rowOff>
    </xdr:from>
    <xdr:to>
      <xdr:col>102</xdr:col>
      <xdr:colOff>165100</xdr:colOff>
      <xdr:row>106</xdr:row>
      <xdr:rowOff>170815</xdr:rowOff>
    </xdr:to>
    <xdr:sp macro="" textlink="">
      <xdr:nvSpPr>
        <xdr:cNvPr id="638" name="フローチャート: 判断 637">
          <a:extLst>
            <a:ext uri="{FF2B5EF4-FFF2-40B4-BE49-F238E27FC236}">
              <a16:creationId xmlns:a16="http://schemas.microsoft.com/office/drawing/2014/main" id="{A7D6BEC3-A57E-4AB5-94A8-ED8D1FC7AA8E}"/>
            </a:ext>
          </a:extLst>
        </xdr:cNvPr>
        <xdr:cNvSpPr/>
      </xdr:nvSpPr>
      <xdr:spPr>
        <a:xfrm>
          <a:off x="17554575" y="17230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73025</xdr:rowOff>
    </xdr:from>
    <xdr:to>
      <xdr:col>98</xdr:col>
      <xdr:colOff>38100</xdr:colOff>
      <xdr:row>107</xdr:row>
      <xdr:rowOff>3175</xdr:rowOff>
    </xdr:to>
    <xdr:sp macro="" textlink="">
      <xdr:nvSpPr>
        <xdr:cNvPr id="639" name="フローチャート: 判断 638">
          <a:extLst>
            <a:ext uri="{FF2B5EF4-FFF2-40B4-BE49-F238E27FC236}">
              <a16:creationId xmlns:a16="http://schemas.microsoft.com/office/drawing/2014/main" id="{9CF7C382-F4AE-40A6-A219-AB765C7394DB}"/>
            </a:ext>
          </a:extLst>
        </xdr:cNvPr>
        <xdr:cNvSpPr/>
      </xdr:nvSpPr>
      <xdr:spPr>
        <a:xfrm>
          <a:off x="16754475" y="1723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40" name="テキスト ボックス 639">
          <a:extLst>
            <a:ext uri="{FF2B5EF4-FFF2-40B4-BE49-F238E27FC236}">
              <a16:creationId xmlns:a16="http://schemas.microsoft.com/office/drawing/2014/main" id="{2640564B-F11B-49BB-B162-733092971DF3}"/>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41" name="テキスト ボックス 640">
          <a:extLst>
            <a:ext uri="{FF2B5EF4-FFF2-40B4-BE49-F238E27FC236}">
              <a16:creationId xmlns:a16="http://schemas.microsoft.com/office/drawing/2014/main" id="{7F46E58B-92C0-4768-A47C-E677472BD18D}"/>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42" name="テキスト ボックス 641">
          <a:extLst>
            <a:ext uri="{FF2B5EF4-FFF2-40B4-BE49-F238E27FC236}">
              <a16:creationId xmlns:a16="http://schemas.microsoft.com/office/drawing/2014/main" id="{C403824F-A364-4F18-A54A-D89EC56320E3}"/>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3" name="テキスト ボックス 642">
          <a:extLst>
            <a:ext uri="{FF2B5EF4-FFF2-40B4-BE49-F238E27FC236}">
              <a16:creationId xmlns:a16="http://schemas.microsoft.com/office/drawing/2014/main" id="{C537F334-115B-442C-AAB6-725F1C7112E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4" name="テキスト ボックス 643">
          <a:extLst>
            <a:ext uri="{FF2B5EF4-FFF2-40B4-BE49-F238E27FC236}">
              <a16:creationId xmlns:a16="http://schemas.microsoft.com/office/drawing/2014/main" id="{234FFA09-70BF-4745-BF71-807951F31384}"/>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151765</xdr:rowOff>
    </xdr:from>
    <xdr:to>
      <xdr:col>116</xdr:col>
      <xdr:colOff>114300</xdr:colOff>
      <xdr:row>107</xdr:row>
      <xdr:rowOff>81915</xdr:rowOff>
    </xdr:to>
    <xdr:sp macro="" textlink="">
      <xdr:nvSpPr>
        <xdr:cNvPr id="645" name="楕円 644">
          <a:extLst>
            <a:ext uri="{FF2B5EF4-FFF2-40B4-BE49-F238E27FC236}">
              <a16:creationId xmlns:a16="http://schemas.microsoft.com/office/drawing/2014/main" id="{B4D6751B-86FA-4874-934A-6DCAF24646DA}"/>
            </a:ext>
          </a:extLst>
        </xdr:cNvPr>
        <xdr:cNvSpPr/>
      </xdr:nvSpPr>
      <xdr:spPr>
        <a:xfrm>
          <a:off x="19897725" y="17315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130175</xdr:rowOff>
    </xdr:from>
    <xdr:ext cx="469900" cy="259080"/>
    <xdr:sp macro="" textlink="">
      <xdr:nvSpPr>
        <xdr:cNvPr id="646" name="【公民館】&#10;一人当たり面積該当値テキスト">
          <a:extLst>
            <a:ext uri="{FF2B5EF4-FFF2-40B4-BE49-F238E27FC236}">
              <a16:creationId xmlns:a16="http://schemas.microsoft.com/office/drawing/2014/main" id="{053A5122-CAE1-46DB-BB37-65DC3F8E4539}"/>
            </a:ext>
          </a:extLst>
        </xdr:cNvPr>
        <xdr:cNvSpPr txBox="1"/>
      </xdr:nvSpPr>
      <xdr:spPr>
        <a:xfrm>
          <a:off x="19992975" y="1729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156210</xdr:rowOff>
    </xdr:from>
    <xdr:to>
      <xdr:col>112</xdr:col>
      <xdr:colOff>38100</xdr:colOff>
      <xdr:row>107</xdr:row>
      <xdr:rowOff>86360</xdr:rowOff>
    </xdr:to>
    <xdr:sp macro="" textlink="">
      <xdr:nvSpPr>
        <xdr:cNvPr id="647" name="楕円 646">
          <a:extLst>
            <a:ext uri="{FF2B5EF4-FFF2-40B4-BE49-F238E27FC236}">
              <a16:creationId xmlns:a16="http://schemas.microsoft.com/office/drawing/2014/main" id="{6C5481D2-D5D5-4782-B4B7-4883D55ABF20}"/>
            </a:ext>
          </a:extLst>
        </xdr:cNvPr>
        <xdr:cNvSpPr/>
      </xdr:nvSpPr>
      <xdr:spPr>
        <a:xfrm>
          <a:off x="19154775" y="173234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31115</xdr:rowOff>
    </xdr:from>
    <xdr:to>
      <xdr:col>116</xdr:col>
      <xdr:colOff>63500</xdr:colOff>
      <xdr:row>107</xdr:row>
      <xdr:rowOff>35560</xdr:rowOff>
    </xdr:to>
    <xdr:cxnSp macro="">
      <xdr:nvCxnSpPr>
        <xdr:cNvPr id="648" name="直線コネクタ 647">
          <a:extLst>
            <a:ext uri="{FF2B5EF4-FFF2-40B4-BE49-F238E27FC236}">
              <a16:creationId xmlns:a16="http://schemas.microsoft.com/office/drawing/2014/main" id="{2A624764-984D-4CBB-88CF-22CB03B76AAF}"/>
            </a:ext>
          </a:extLst>
        </xdr:cNvPr>
        <xdr:cNvCxnSpPr/>
      </xdr:nvCxnSpPr>
      <xdr:spPr>
        <a:xfrm flipV="1">
          <a:off x="19202400" y="17353915"/>
          <a:ext cx="752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162560</xdr:rowOff>
    </xdr:from>
    <xdr:to>
      <xdr:col>107</xdr:col>
      <xdr:colOff>101600</xdr:colOff>
      <xdr:row>107</xdr:row>
      <xdr:rowOff>92710</xdr:rowOff>
    </xdr:to>
    <xdr:sp macro="" textlink="">
      <xdr:nvSpPr>
        <xdr:cNvPr id="649" name="楕円 648">
          <a:extLst>
            <a:ext uri="{FF2B5EF4-FFF2-40B4-BE49-F238E27FC236}">
              <a16:creationId xmlns:a16="http://schemas.microsoft.com/office/drawing/2014/main" id="{D0CB0DC7-2679-4215-A034-EDEE8F6102B9}"/>
            </a:ext>
          </a:extLst>
        </xdr:cNvPr>
        <xdr:cNvSpPr/>
      </xdr:nvSpPr>
      <xdr:spPr>
        <a:xfrm>
          <a:off x="18345150" y="17323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35560</xdr:rowOff>
    </xdr:from>
    <xdr:to>
      <xdr:col>111</xdr:col>
      <xdr:colOff>177800</xdr:colOff>
      <xdr:row>107</xdr:row>
      <xdr:rowOff>41910</xdr:rowOff>
    </xdr:to>
    <xdr:cxnSp macro="">
      <xdr:nvCxnSpPr>
        <xdr:cNvPr id="650" name="直線コネクタ 649">
          <a:extLst>
            <a:ext uri="{FF2B5EF4-FFF2-40B4-BE49-F238E27FC236}">
              <a16:creationId xmlns:a16="http://schemas.microsoft.com/office/drawing/2014/main" id="{F6F8DA24-8DB5-4673-B264-590696D8ADF1}"/>
            </a:ext>
          </a:extLst>
        </xdr:cNvPr>
        <xdr:cNvCxnSpPr/>
      </xdr:nvCxnSpPr>
      <xdr:spPr>
        <a:xfrm flipV="1">
          <a:off x="18392775" y="1736153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168910</xdr:rowOff>
    </xdr:from>
    <xdr:to>
      <xdr:col>102</xdr:col>
      <xdr:colOff>165100</xdr:colOff>
      <xdr:row>107</xdr:row>
      <xdr:rowOff>99060</xdr:rowOff>
    </xdr:to>
    <xdr:sp macro="" textlink="">
      <xdr:nvSpPr>
        <xdr:cNvPr id="651" name="楕円 650">
          <a:extLst>
            <a:ext uri="{FF2B5EF4-FFF2-40B4-BE49-F238E27FC236}">
              <a16:creationId xmlns:a16="http://schemas.microsoft.com/office/drawing/2014/main" id="{E2E40892-644D-495F-A57A-2D6D2A97B46B}"/>
            </a:ext>
          </a:extLst>
        </xdr:cNvPr>
        <xdr:cNvSpPr/>
      </xdr:nvSpPr>
      <xdr:spPr>
        <a:xfrm>
          <a:off x="17554575" y="17323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41910</xdr:rowOff>
    </xdr:from>
    <xdr:to>
      <xdr:col>107</xdr:col>
      <xdr:colOff>50800</xdr:colOff>
      <xdr:row>107</xdr:row>
      <xdr:rowOff>48260</xdr:rowOff>
    </xdr:to>
    <xdr:cxnSp macro="">
      <xdr:nvCxnSpPr>
        <xdr:cNvPr id="652" name="直線コネクタ 651">
          <a:extLst>
            <a:ext uri="{FF2B5EF4-FFF2-40B4-BE49-F238E27FC236}">
              <a16:creationId xmlns:a16="http://schemas.microsoft.com/office/drawing/2014/main" id="{2E303714-E7F3-49EF-91D8-8C0C90C67693}"/>
            </a:ext>
          </a:extLst>
        </xdr:cNvPr>
        <xdr:cNvCxnSpPr/>
      </xdr:nvCxnSpPr>
      <xdr:spPr>
        <a:xfrm flipV="1">
          <a:off x="17602200" y="1737106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3175</xdr:rowOff>
    </xdr:from>
    <xdr:to>
      <xdr:col>98</xdr:col>
      <xdr:colOff>38100</xdr:colOff>
      <xdr:row>107</xdr:row>
      <xdr:rowOff>104775</xdr:rowOff>
    </xdr:to>
    <xdr:sp macro="" textlink="">
      <xdr:nvSpPr>
        <xdr:cNvPr id="653" name="楕円 652">
          <a:extLst>
            <a:ext uri="{FF2B5EF4-FFF2-40B4-BE49-F238E27FC236}">
              <a16:creationId xmlns:a16="http://schemas.microsoft.com/office/drawing/2014/main" id="{C6974942-2FC6-4E8B-B2A5-1A57D2EF1190}"/>
            </a:ext>
          </a:extLst>
        </xdr:cNvPr>
        <xdr:cNvSpPr/>
      </xdr:nvSpPr>
      <xdr:spPr>
        <a:xfrm>
          <a:off x="16754475" y="17332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48260</xdr:rowOff>
    </xdr:from>
    <xdr:to>
      <xdr:col>102</xdr:col>
      <xdr:colOff>114300</xdr:colOff>
      <xdr:row>107</xdr:row>
      <xdr:rowOff>53975</xdr:rowOff>
    </xdr:to>
    <xdr:cxnSp macro="">
      <xdr:nvCxnSpPr>
        <xdr:cNvPr id="654" name="直線コネクタ 653">
          <a:extLst>
            <a:ext uri="{FF2B5EF4-FFF2-40B4-BE49-F238E27FC236}">
              <a16:creationId xmlns:a16="http://schemas.microsoft.com/office/drawing/2014/main" id="{756D3CA6-0BD1-464F-A895-80D9E349E510}"/>
            </a:ext>
          </a:extLst>
        </xdr:cNvPr>
        <xdr:cNvCxnSpPr/>
      </xdr:nvCxnSpPr>
      <xdr:spPr>
        <a:xfrm flipV="1">
          <a:off x="16802100" y="1737106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37465</xdr:rowOff>
    </xdr:from>
    <xdr:ext cx="469900" cy="259080"/>
    <xdr:sp macro="" textlink="">
      <xdr:nvSpPr>
        <xdr:cNvPr id="655" name="n_1aveValue【公民館】&#10;一人当たり面積">
          <a:extLst>
            <a:ext uri="{FF2B5EF4-FFF2-40B4-BE49-F238E27FC236}">
              <a16:creationId xmlns:a16="http://schemas.microsoft.com/office/drawing/2014/main" id="{757D17C9-8B88-4B85-B7A7-A1168BB2C420}"/>
            </a:ext>
          </a:extLst>
        </xdr:cNvPr>
        <xdr:cNvSpPr txBox="1"/>
      </xdr:nvSpPr>
      <xdr:spPr>
        <a:xfrm>
          <a:off x="18983325" y="1703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23495</xdr:rowOff>
    </xdr:from>
    <xdr:ext cx="468630" cy="259080"/>
    <xdr:sp macro="" textlink="">
      <xdr:nvSpPr>
        <xdr:cNvPr id="656" name="n_2aveValue【公民館】&#10;一人当たり面積">
          <a:extLst>
            <a:ext uri="{FF2B5EF4-FFF2-40B4-BE49-F238E27FC236}">
              <a16:creationId xmlns:a16="http://schemas.microsoft.com/office/drawing/2014/main" id="{24475F4E-607C-45B1-9FD3-55D7AE2D85E8}"/>
            </a:ext>
          </a:extLst>
        </xdr:cNvPr>
        <xdr:cNvSpPr txBox="1"/>
      </xdr:nvSpPr>
      <xdr:spPr>
        <a:xfrm>
          <a:off x="18183225" y="17028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15875</xdr:rowOff>
    </xdr:from>
    <xdr:ext cx="468630" cy="259080"/>
    <xdr:sp macro="" textlink="">
      <xdr:nvSpPr>
        <xdr:cNvPr id="657" name="n_3aveValue【公民館】&#10;一人当たり面積">
          <a:extLst>
            <a:ext uri="{FF2B5EF4-FFF2-40B4-BE49-F238E27FC236}">
              <a16:creationId xmlns:a16="http://schemas.microsoft.com/office/drawing/2014/main" id="{C5DAD9A6-214B-4FD5-B9E6-D5019A8903F3}"/>
            </a:ext>
          </a:extLst>
        </xdr:cNvPr>
        <xdr:cNvSpPr txBox="1"/>
      </xdr:nvSpPr>
      <xdr:spPr>
        <a:xfrm>
          <a:off x="17383125" y="17018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19685</xdr:rowOff>
    </xdr:from>
    <xdr:ext cx="468630" cy="257810"/>
    <xdr:sp macro="" textlink="">
      <xdr:nvSpPr>
        <xdr:cNvPr id="658" name="n_4aveValue【公民館】&#10;一人当たり面積">
          <a:extLst>
            <a:ext uri="{FF2B5EF4-FFF2-40B4-BE49-F238E27FC236}">
              <a16:creationId xmlns:a16="http://schemas.microsoft.com/office/drawing/2014/main" id="{F4567A76-C8DE-46AE-8E8C-DE40CF925BC6}"/>
            </a:ext>
          </a:extLst>
        </xdr:cNvPr>
        <xdr:cNvSpPr txBox="1"/>
      </xdr:nvSpPr>
      <xdr:spPr>
        <a:xfrm>
          <a:off x="16592550" y="17021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77470</xdr:rowOff>
    </xdr:from>
    <xdr:ext cx="469900" cy="257810"/>
    <xdr:sp macro="" textlink="">
      <xdr:nvSpPr>
        <xdr:cNvPr id="659" name="n_1mainValue【公民館】&#10;一人当たり面積">
          <a:extLst>
            <a:ext uri="{FF2B5EF4-FFF2-40B4-BE49-F238E27FC236}">
              <a16:creationId xmlns:a16="http://schemas.microsoft.com/office/drawing/2014/main" id="{79914DA8-24E5-4AB8-8560-3B3AA5E0535F}"/>
            </a:ext>
          </a:extLst>
        </xdr:cNvPr>
        <xdr:cNvSpPr txBox="1"/>
      </xdr:nvSpPr>
      <xdr:spPr>
        <a:xfrm>
          <a:off x="18983325" y="174034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83820</xdr:rowOff>
    </xdr:from>
    <xdr:ext cx="468630" cy="259080"/>
    <xdr:sp macro="" textlink="">
      <xdr:nvSpPr>
        <xdr:cNvPr id="660" name="n_2mainValue【公民館】&#10;一人当たり面積">
          <a:extLst>
            <a:ext uri="{FF2B5EF4-FFF2-40B4-BE49-F238E27FC236}">
              <a16:creationId xmlns:a16="http://schemas.microsoft.com/office/drawing/2014/main" id="{C11E7E79-86CA-4981-B2DA-6B26D254CED7}"/>
            </a:ext>
          </a:extLst>
        </xdr:cNvPr>
        <xdr:cNvSpPr txBox="1"/>
      </xdr:nvSpPr>
      <xdr:spPr>
        <a:xfrm>
          <a:off x="18183225" y="17412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90170</xdr:rowOff>
    </xdr:from>
    <xdr:ext cx="468630" cy="259080"/>
    <xdr:sp macro="" textlink="">
      <xdr:nvSpPr>
        <xdr:cNvPr id="661" name="n_3mainValue【公民館】&#10;一人当たり面積">
          <a:extLst>
            <a:ext uri="{FF2B5EF4-FFF2-40B4-BE49-F238E27FC236}">
              <a16:creationId xmlns:a16="http://schemas.microsoft.com/office/drawing/2014/main" id="{6A717430-EC12-4673-94DC-A16A9F76C6F1}"/>
            </a:ext>
          </a:extLst>
        </xdr:cNvPr>
        <xdr:cNvSpPr txBox="1"/>
      </xdr:nvSpPr>
      <xdr:spPr>
        <a:xfrm>
          <a:off x="17383125" y="17412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95885</xdr:rowOff>
    </xdr:from>
    <xdr:ext cx="468630" cy="259080"/>
    <xdr:sp macro="" textlink="">
      <xdr:nvSpPr>
        <xdr:cNvPr id="662" name="n_4mainValue【公民館】&#10;一人当たり面積">
          <a:extLst>
            <a:ext uri="{FF2B5EF4-FFF2-40B4-BE49-F238E27FC236}">
              <a16:creationId xmlns:a16="http://schemas.microsoft.com/office/drawing/2014/main" id="{CCDC5765-B17E-47A0-951F-958D2955AEE5}"/>
            </a:ext>
          </a:extLst>
        </xdr:cNvPr>
        <xdr:cNvSpPr txBox="1"/>
      </xdr:nvSpPr>
      <xdr:spPr>
        <a:xfrm>
          <a:off x="16592550" y="17421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E3600F4A-31F1-4F08-A5A5-D7450A4C244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88FD67A2-D5B4-494B-BB25-0FC587A41FF1}"/>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6097D950-5E6E-4958-89FD-5D349341342D}"/>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橋りょう・トンネル、学校施設、公営住宅であり、低くなっている施設は、道路、公民館です。学校施設については、個別施設計画に基づき、老朽化対策に取り組んでいくこととします。</a:t>
          </a:r>
          <a:endParaRPr kumimoji="1" lang="ja-JP" altLang="en-US" sz="1300">
            <a:latin typeface="ＭＳ Ｐゴシック"/>
            <a:ea typeface="ＭＳ Ｐゴシック"/>
          </a:endParaRPr>
        </a:p>
        <a:p>
          <a:r>
            <a:rPr lang="ja-JP" altLang="en-US">
              <a:latin typeface="ＭＳ Ｐゴシック"/>
              <a:ea typeface="ＭＳ Ｐゴシック"/>
            </a:rPr>
            <a:t>また、公営住宅および橋りょう（当町においてはトンネルは該当なし）については、それぞれ長寿命化計画に基づき、長寿命化を目的とした改修工事を実施しています。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AFE06F-994B-480B-8B9C-3C15AF20221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310700-A8DC-4F62-9409-095C8993817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7D20DC-6454-4C95-9603-B7AC82AA4A3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B7720F-81AE-4754-B4E2-A7ECA10401F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100FA5-FBEA-4EFF-9603-F6ED4476E8F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D3670A-04A9-41AD-A991-820E747ED97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FE61F6-04A0-4EFA-A762-B13502B6306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877F5A-9B56-489F-AE36-051A82E7A46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ECC574-88B7-481C-B5D8-D4FBB2D49CD3}"/>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274E2A-CA2C-453B-A2A6-A50A3B43ACE8}"/>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220E72-753C-4021-9C68-8126307E36E0}"/>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DCED23-E6F5-496E-8678-36AECCD3ADDB}"/>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F839FD-FFF9-4BDB-A122-AC86970DA01C}"/>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C9FA42-4B08-4A76-865C-12B5757B96DE}"/>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0109C9-A39A-4181-AC52-A268F471B1F3}"/>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D835F5-2C77-4787-9F82-269E05F3AD60}"/>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050BEA-1105-4EF0-86D6-D3B1132E4F9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7FB59E-2645-411A-A0C3-59E592196576}"/>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8DAA97-8D42-49FD-959F-DC7F06C42737}"/>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1E56E-B813-4D6C-9DBE-B710DDD5FEBB}"/>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AE3DC0-98AD-44AB-8F5C-EB9443312354}"/>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E78DF2-0329-4E8B-A06F-F17CA993807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5ED907-1148-4D07-AFA9-A42A42EAE30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A23FE1-AB5C-4C34-805C-C545B23EE68C}"/>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2D89B4-6016-4F39-AC0B-E78E30BDA137}"/>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724018-A99E-45F1-B27C-51F1F79DBC6B}"/>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89C2A5-B943-42A8-A258-73C6D652FFAA}"/>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79D05E04-5B16-4BEB-AB0D-E76A84D17934}"/>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4FC9D9A-B774-4F2D-BC46-63398F621F37}"/>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A5879206-A7BE-44BE-A38F-602BD51B1840}"/>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632DDA79-D74E-4A33-B6F0-667AEBC19B3D}"/>
            </a:ext>
          </a:extLst>
        </xdr:cNvPr>
        <xdr:cNvSpPr txBox="1"/>
      </xdr:nvSpPr>
      <xdr:spPr>
        <a:xfrm>
          <a:off x="638175" y="3543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B886CA-96A8-401D-96C2-DB7557AF587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FAF4A4-B8FD-4A9F-A789-D60D12BFBCD7}"/>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26E739-E2E9-4801-B274-A0DC8D65709D}"/>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14D7A1-2B3C-40F3-B2AF-8491EEB404C7}"/>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A6EB0E-1BC3-4947-8E65-9DFEDBA3D2B0}"/>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81EBDC-B998-4C11-BFC7-D6D0DCCA6773}"/>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DAD0CC-47D7-483B-8D1E-925589124A35}"/>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A8A3E1-7B9D-4FB0-B85A-00AE3DA3F4EB}"/>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0BB2E60-E13E-4929-B776-AFC8B3AD7AD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A4F480D-C394-4D1C-A732-D90B435CD3C9}"/>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A76A6E6-E244-4457-B595-E010420CBF0D}"/>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2D615C4-EB7D-43C2-AF55-CA8FBDCE35C2}"/>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79A0CEA-C04A-44DA-9291-A133D2167A3C}"/>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FDFC897-1521-4EE3-94C2-7B8221E3E401}"/>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5BF9247-9D77-4D4F-811A-11080A03A7F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46EE79B-B95D-48DF-AD23-B107DA18D735}"/>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537E028-8946-4E07-AEE5-D0064947372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292282E-8DC3-4096-B986-7E8CC409CD26}"/>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812AB21-3B03-4F48-A3F1-DA8B2E0AEDF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BD45381-955B-4FF5-A4EF-7B55D15A68E6}"/>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2BE2CB7-A2E7-4558-820C-5DF37DDB6DC3}"/>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C3C919F-6B06-46A5-95C2-1BBD90680ED3}"/>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1B363DC-704F-4C3E-B498-A7E3560D582F}"/>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2A468BA-2747-434C-9E83-189A7C8FA5E5}"/>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4BC71248-DFF1-4779-AE3D-AD2F639B1D3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1628D3D-EB30-4A27-B142-B177EC37252D}"/>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5F753E7-23AF-47E9-8E2A-A8D31A41CB19}"/>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4BF4EFC2-FC86-4E1F-9150-EBF40E1FD711}"/>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C37B5F95-7384-4186-A393-61A67240B50C}"/>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BA047401-FA13-47C2-ADAC-274512608A6D}"/>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3DCE884-0251-40E1-BC0D-6BB61510B961}"/>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F417451-091A-4CA1-9DED-00DD0F93358B}"/>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616F683-9CFA-45E4-900D-B3D526150FC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2C6C88A4-E055-4A7D-AE58-EAFF4CE734D5}"/>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E40DB5FA-4EF4-42FF-AF49-367B16F07027}"/>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194AD601-FA46-4A1E-BE91-EDFF7365F28A}"/>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5302790-3B03-48A2-8E4B-D2FA2EA6D1D1}"/>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A3320D3-C5F4-4600-97E3-7C9907CC9F49}"/>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DA5F54D-2514-4708-9EDD-7CB02226850A}"/>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D307973-BB49-44E4-AF71-C4E4BF0B1393}"/>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65632172-ED64-4497-AAED-FA4AA96A1BC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E1FB56AA-6821-401D-A5AD-B7440E77503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124FB007-EE3C-40C2-A691-EE5FDC85A4F2}"/>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6CF26F05-3218-48B4-9651-1523CE757C50}"/>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8EF7F4FA-D669-490F-81CE-65720C34336B}"/>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0419B3C-0FCF-4231-AA43-E1CAED390C86}"/>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E63FF5C1-CABB-4CD6-AC9B-B6492E26C3EC}"/>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FE80DA8-4BD7-46DB-8004-806AD2A0275F}"/>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C33C456D-4F5B-4201-B000-65D41D8A66D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7D66DC73-D417-4F72-9262-A19720C81D64}"/>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EE16FE5B-72C9-4957-8D98-73D6A3B9B2C1}"/>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D00462F2-658F-4758-A552-4E6B404A07C2}"/>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2A8B9DDA-12A3-424A-9C97-6E0CE7E28F3A}"/>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F206BB25-D943-4154-BBD3-4CFA9C30D648}"/>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BD3F0176-63DB-4066-9DE5-2A343F43EAAB}"/>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5A7CA5D5-6B3E-4758-8B45-797B04C1373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21CFCA4C-899D-4673-A8FB-7A5AF37D652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93FF3126-732B-4B60-B3E2-A112928FE177}"/>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CD64423D-BB71-4CA9-BC54-92FCCF78B154}"/>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D31B770A-913E-4D07-90F7-E23949FA8EA4}"/>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6481C237-17A5-4561-A6D2-83690C9A546D}"/>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D0DC8932-BCC2-40AF-B7FA-33E6A17D3598}"/>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E0AF994-C750-4559-927C-9F47F2F4F8FA}"/>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EE998C4D-BE04-43E9-92DF-AA401F6C1D54}"/>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E6335A02-84CF-417D-9E42-236703FEF0D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27E37EC-EAA7-430A-9BDD-91CDE00EDA49}"/>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D0F9A98-4509-414F-9105-2FE38AE39475}"/>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98E2988E-C6B5-4B86-BE8C-23F74246F1C6}"/>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580E7DC9-AEC0-4AAA-90A2-DFCB0AF1C93A}"/>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85A4CD18-AC4C-4CEC-8C10-CA703385A9E0}"/>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1D0AE96-63C5-41ED-A61D-EE248042C680}"/>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D608E6AB-EB3F-44D9-A666-D49278A00C70}"/>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105" name="テキスト ボックス 104">
          <a:extLst>
            <a:ext uri="{FF2B5EF4-FFF2-40B4-BE49-F238E27FC236}">
              <a16:creationId xmlns:a16="http://schemas.microsoft.com/office/drawing/2014/main" id="{8AB48DE6-225C-4240-A01C-4CF4B9D3C1F2}"/>
            </a:ext>
          </a:extLst>
        </xdr:cNvPr>
        <xdr:cNvSpPr txBox="1"/>
      </xdr:nvSpPr>
      <xdr:spPr>
        <a:xfrm>
          <a:off x="11172825" y="48577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4917B2F-7BEC-41A0-BD1C-F15B033DC68C}"/>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107" name="テキスト ボックス 106">
          <a:extLst>
            <a:ext uri="{FF2B5EF4-FFF2-40B4-BE49-F238E27FC236}">
              <a16:creationId xmlns:a16="http://schemas.microsoft.com/office/drawing/2014/main" id="{E4D7771F-A7D9-4F8D-8F16-42046603EE79}"/>
            </a:ext>
          </a:extLst>
        </xdr:cNvPr>
        <xdr:cNvSpPr txBox="1"/>
      </xdr:nvSpPr>
      <xdr:spPr>
        <a:xfrm>
          <a:off x="10794365" y="7065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108" name="直線コネクタ 107">
          <a:extLst>
            <a:ext uri="{FF2B5EF4-FFF2-40B4-BE49-F238E27FC236}">
              <a16:creationId xmlns:a16="http://schemas.microsoft.com/office/drawing/2014/main" id="{1C3C089E-9344-4722-9CB5-25418C1BB531}"/>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109" name="テキスト ボックス 108">
          <a:extLst>
            <a:ext uri="{FF2B5EF4-FFF2-40B4-BE49-F238E27FC236}">
              <a16:creationId xmlns:a16="http://schemas.microsoft.com/office/drawing/2014/main" id="{9B442E5F-DD42-47C3-A4C1-CABEA19EA199}"/>
            </a:ext>
          </a:extLst>
        </xdr:cNvPr>
        <xdr:cNvSpPr txBox="1"/>
      </xdr:nvSpPr>
      <xdr:spPr>
        <a:xfrm>
          <a:off x="10794365" y="67640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110" name="直線コネクタ 109">
          <a:extLst>
            <a:ext uri="{FF2B5EF4-FFF2-40B4-BE49-F238E27FC236}">
              <a16:creationId xmlns:a16="http://schemas.microsoft.com/office/drawing/2014/main" id="{FAFBD0A8-F8A5-4997-929B-D62114B8A432}"/>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111" name="テキスト ボックス 110">
          <a:extLst>
            <a:ext uri="{FF2B5EF4-FFF2-40B4-BE49-F238E27FC236}">
              <a16:creationId xmlns:a16="http://schemas.microsoft.com/office/drawing/2014/main" id="{3E2EDC81-E127-416B-BE55-9A9ECFE0084B}"/>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112" name="直線コネクタ 111">
          <a:extLst>
            <a:ext uri="{FF2B5EF4-FFF2-40B4-BE49-F238E27FC236}">
              <a16:creationId xmlns:a16="http://schemas.microsoft.com/office/drawing/2014/main" id="{E5D85D97-7519-4EDA-80A5-3D4F03008F70}"/>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113" name="テキスト ボックス 112">
          <a:extLst>
            <a:ext uri="{FF2B5EF4-FFF2-40B4-BE49-F238E27FC236}">
              <a16:creationId xmlns:a16="http://schemas.microsoft.com/office/drawing/2014/main" id="{BE8FA3AC-4B1B-4672-BC29-1AE2589ED2B9}"/>
            </a:ext>
          </a:extLst>
        </xdr:cNvPr>
        <xdr:cNvSpPr txBox="1"/>
      </xdr:nvSpPr>
      <xdr:spPr>
        <a:xfrm>
          <a:off x="10845800" y="61461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114" name="直線コネクタ 113">
          <a:extLst>
            <a:ext uri="{FF2B5EF4-FFF2-40B4-BE49-F238E27FC236}">
              <a16:creationId xmlns:a16="http://schemas.microsoft.com/office/drawing/2014/main" id="{3C8C7622-52D9-4754-8590-E71807867E8D}"/>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115" name="テキスト ボックス 114">
          <a:extLst>
            <a:ext uri="{FF2B5EF4-FFF2-40B4-BE49-F238E27FC236}">
              <a16:creationId xmlns:a16="http://schemas.microsoft.com/office/drawing/2014/main" id="{A6C5EE17-776D-41A8-ABA4-CD9CAF5F0342}"/>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116" name="直線コネクタ 115">
          <a:extLst>
            <a:ext uri="{FF2B5EF4-FFF2-40B4-BE49-F238E27FC236}">
              <a16:creationId xmlns:a16="http://schemas.microsoft.com/office/drawing/2014/main" id="{760186A0-E4BC-4DF4-8453-169A59D8BED7}"/>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117" name="テキスト ボックス 116">
          <a:extLst>
            <a:ext uri="{FF2B5EF4-FFF2-40B4-BE49-F238E27FC236}">
              <a16:creationId xmlns:a16="http://schemas.microsoft.com/office/drawing/2014/main" id="{097ECA57-E96B-4A27-B325-2D26E0937A55}"/>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118" name="直線コネクタ 117">
          <a:extLst>
            <a:ext uri="{FF2B5EF4-FFF2-40B4-BE49-F238E27FC236}">
              <a16:creationId xmlns:a16="http://schemas.microsoft.com/office/drawing/2014/main" id="{69F3B5B6-3421-4D22-AD21-5CF0CF167310}"/>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119" name="テキスト ボックス 118">
          <a:extLst>
            <a:ext uri="{FF2B5EF4-FFF2-40B4-BE49-F238E27FC236}">
              <a16:creationId xmlns:a16="http://schemas.microsoft.com/office/drawing/2014/main" id="{CEF41B90-BDE5-4C32-8022-8DA8C0304B4A}"/>
            </a:ext>
          </a:extLst>
        </xdr:cNvPr>
        <xdr:cNvSpPr txBox="1"/>
      </xdr:nvSpPr>
      <xdr:spPr>
        <a:xfrm>
          <a:off x="10903585" y="521017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D26F8C7D-8FCB-4878-8281-ECE53DA10F15}"/>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E6E7361-B883-40DA-B208-3E3123D35182}"/>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84455</xdr:rowOff>
    </xdr:from>
    <xdr:to>
      <xdr:col>85</xdr:col>
      <xdr:colOff>126365</xdr:colOff>
      <xdr:row>42</xdr:row>
      <xdr:rowOff>92710</xdr:rowOff>
    </xdr:to>
    <xdr:cxnSp macro="">
      <xdr:nvCxnSpPr>
        <xdr:cNvPr id="122" name="直線コネクタ 121">
          <a:extLst>
            <a:ext uri="{FF2B5EF4-FFF2-40B4-BE49-F238E27FC236}">
              <a16:creationId xmlns:a16="http://schemas.microsoft.com/office/drawing/2014/main" id="{1EC3B121-58F8-46A4-A366-A0682871EB48}"/>
            </a:ext>
          </a:extLst>
        </xdr:cNvPr>
        <xdr:cNvCxnSpPr/>
      </xdr:nvCxnSpPr>
      <xdr:spPr>
        <a:xfrm flipV="1">
          <a:off x="14696440" y="5431155"/>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123" name="【一般廃棄物処理施設】&#10;有形固定資産減価償却率最小値テキスト">
          <a:extLst>
            <a:ext uri="{FF2B5EF4-FFF2-40B4-BE49-F238E27FC236}">
              <a16:creationId xmlns:a16="http://schemas.microsoft.com/office/drawing/2014/main" id="{A26FEA79-B00A-41E2-954A-0F3D9C44F15E}"/>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124" name="直線コネクタ 123">
          <a:extLst>
            <a:ext uri="{FF2B5EF4-FFF2-40B4-BE49-F238E27FC236}">
              <a16:creationId xmlns:a16="http://schemas.microsoft.com/office/drawing/2014/main" id="{D89FFE3B-FED0-4238-BCAA-4C4DAC5D2A93}"/>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31115</xdr:rowOff>
    </xdr:from>
    <xdr:ext cx="340360" cy="257810"/>
    <xdr:sp macro="" textlink="">
      <xdr:nvSpPr>
        <xdr:cNvPr id="125" name="【一般廃棄物処理施設】&#10;有形固定資産減価償却率最大値テキスト">
          <a:extLst>
            <a:ext uri="{FF2B5EF4-FFF2-40B4-BE49-F238E27FC236}">
              <a16:creationId xmlns:a16="http://schemas.microsoft.com/office/drawing/2014/main" id="{75E76468-5CDD-43C5-BAAA-1CF473CD8B47}"/>
            </a:ext>
          </a:extLst>
        </xdr:cNvPr>
        <xdr:cNvSpPr txBox="1"/>
      </xdr:nvSpPr>
      <xdr:spPr>
        <a:xfrm>
          <a:off x="14735175" y="520954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126" name="直線コネクタ 125">
          <a:extLst>
            <a:ext uri="{FF2B5EF4-FFF2-40B4-BE49-F238E27FC236}">
              <a16:creationId xmlns:a16="http://schemas.microsoft.com/office/drawing/2014/main" id="{E9A38DDA-FC74-412B-9722-0EA0E4BA84AF}"/>
            </a:ext>
          </a:extLst>
        </xdr:cNvPr>
        <xdr:cNvCxnSpPr/>
      </xdr:nvCxnSpPr>
      <xdr:spPr>
        <a:xfrm>
          <a:off x="14611350" y="543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34925</xdr:rowOff>
    </xdr:from>
    <xdr:ext cx="405130" cy="259080"/>
    <xdr:sp macro="" textlink="">
      <xdr:nvSpPr>
        <xdr:cNvPr id="127" name="【一般廃棄物処理施設】&#10;有形固定資産減価償却率平均値テキスト">
          <a:extLst>
            <a:ext uri="{FF2B5EF4-FFF2-40B4-BE49-F238E27FC236}">
              <a16:creationId xmlns:a16="http://schemas.microsoft.com/office/drawing/2014/main" id="{4D64CB7A-90AC-4E99-8C0E-F5B9AFD863F8}"/>
            </a:ext>
          </a:extLst>
        </xdr:cNvPr>
        <xdr:cNvSpPr txBox="1"/>
      </xdr:nvSpPr>
      <xdr:spPr>
        <a:xfrm>
          <a:off x="14735175" y="6026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128" name="フローチャート: 判断 127">
          <a:extLst>
            <a:ext uri="{FF2B5EF4-FFF2-40B4-BE49-F238E27FC236}">
              <a16:creationId xmlns:a16="http://schemas.microsoft.com/office/drawing/2014/main" id="{2B9D62FF-98E6-482A-A7E6-253CD952A8E2}"/>
            </a:ext>
          </a:extLst>
        </xdr:cNvPr>
        <xdr:cNvSpPr/>
      </xdr:nvSpPr>
      <xdr:spPr>
        <a:xfrm>
          <a:off x="14649450" y="6162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129" name="フローチャート: 判断 128">
          <a:extLst>
            <a:ext uri="{FF2B5EF4-FFF2-40B4-BE49-F238E27FC236}">
              <a16:creationId xmlns:a16="http://schemas.microsoft.com/office/drawing/2014/main" id="{743005B6-45A5-4009-BC8D-DFAE60CB29E1}"/>
            </a:ext>
          </a:extLst>
        </xdr:cNvPr>
        <xdr:cNvSpPr/>
      </xdr:nvSpPr>
      <xdr:spPr>
        <a:xfrm>
          <a:off x="138874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130" name="フローチャート: 判断 129">
          <a:extLst>
            <a:ext uri="{FF2B5EF4-FFF2-40B4-BE49-F238E27FC236}">
              <a16:creationId xmlns:a16="http://schemas.microsoft.com/office/drawing/2014/main" id="{F84656C9-9F4A-43F4-99A7-DEFE4B31EF75}"/>
            </a:ext>
          </a:extLst>
        </xdr:cNvPr>
        <xdr:cNvSpPr/>
      </xdr:nvSpPr>
      <xdr:spPr>
        <a:xfrm>
          <a:off x="13096875" y="6200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131" name="フローチャート: 判断 130">
          <a:extLst>
            <a:ext uri="{FF2B5EF4-FFF2-40B4-BE49-F238E27FC236}">
              <a16:creationId xmlns:a16="http://schemas.microsoft.com/office/drawing/2014/main" id="{4DF095FA-DD61-44D7-9BB1-9D608431EF12}"/>
            </a:ext>
          </a:extLst>
        </xdr:cNvPr>
        <xdr:cNvSpPr/>
      </xdr:nvSpPr>
      <xdr:spPr>
        <a:xfrm>
          <a:off x="12296775" y="6247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86360</xdr:rowOff>
    </xdr:from>
    <xdr:to>
      <xdr:col>67</xdr:col>
      <xdr:colOff>101600</xdr:colOff>
      <xdr:row>39</xdr:row>
      <xdr:rowOff>15875</xdr:rowOff>
    </xdr:to>
    <xdr:sp macro="" textlink="">
      <xdr:nvSpPr>
        <xdr:cNvPr id="132" name="フローチャート: 判断 131">
          <a:extLst>
            <a:ext uri="{FF2B5EF4-FFF2-40B4-BE49-F238E27FC236}">
              <a16:creationId xmlns:a16="http://schemas.microsoft.com/office/drawing/2014/main" id="{D083F7BC-D1C0-4E1F-8F6C-AD80564DDDA8}"/>
            </a:ext>
          </a:extLst>
        </xdr:cNvPr>
        <xdr:cNvSpPr/>
      </xdr:nvSpPr>
      <xdr:spPr>
        <a:xfrm>
          <a:off x="11487150" y="623633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133" name="テキスト ボックス 132">
          <a:extLst>
            <a:ext uri="{FF2B5EF4-FFF2-40B4-BE49-F238E27FC236}">
              <a16:creationId xmlns:a16="http://schemas.microsoft.com/office/drawing/2014/main" id="{FECAC735-5F29-409A-B463-C36A832D063B}"/>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134" name="テキスト ボックス 133">
          <a:extLst>
            <a:ext uri="{FF2B5EF4-FFF2-40B4-BE49-F238E27FC236}">
              <a16:creationId xmlns:a16="http://schemas.microsoft.com/office/drawing/2014/main" id="{97087C84-78B9-4D9E-B0E4-C7181623E0DD}"/>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135" name="テキスト ボックス 134">
          <a:extLst>
            <a:ext uri="{FF2B5EF4-FFF2-40B4-BE49-F238E27FC236}">
              <a16:creationId xmlns:a16="http://schemas.microsoft.com/office/drawing/2014/main" id="{C8AFFD38-73E4-4983-B029-9951B41A1FC3}"/>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136" name="テキスト ボックス 135">
          <a:extLst>
            <a:ext uri="{FF2B5EF4-FFF2-40B4-BE49-F238E27FC236}">
              <a16:creationId xmlns:a16="http://schemas.microsoft.com/office/drawing/2014/main" id="{3A43E86E-1884-408E-9DFD-9AF595D6DDDF}"/>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137" name="テキスト ボックス 136">
          <a:extLst>
            <a:ext uri="{FF2B5EF4-FFF2-40B4-BE49-F238E27FC236}">
              <a16:creationId xmlns:a16="http://schemas.microsoft.com/office/drawing/2014/main" id="{4D0B8C00-58DB-4CE7-9EBC-AFA728A7DFE2}"/>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27305</xdr:rowOff>
    </xdr:from>
    <xdr:to>
      <xdr:col>85</xdr:col>
      <xdr:colOff>177800</xdr:colOff>
      <xdr:row>41</xdr:row>
      <xdr:rowOff>128905</xdr:rowOff>
    </xdr:to>
    <xdr:sp macro="" textlink="">
      <xdr:nvSpPr>
        <xdr:cNvPr id="138" name="楕円 137">
          <a:extLst>
            <a:ext uri="{FF2B5EF4-FFF2-40B4-BE49-F238E27FC236}">
              <a16:creationId xmlns:a16="http://schemas.microsoft.com/office/drawing/2014/main" id="{DF97AAE5-DFD3-4DCC-A354-3BBC49C57B63}"/>
            </a:ext>
          </a:extLst>
        </xdr:cNvPr>
        <xdr:cNvSpPr/>
      </xdr:nvSpPr>
      <xdr:spPr>
        <a:xfrm>
          <a:off x="14649450" y="6669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6350</xdr:rowOff>
    </xdr:from>
    <xdr:ext cx="405130" cy="257810"/>
    <xdr:sp macro="" textlink="">
      <xdr:nvSpPr>
        <xdr:cNvPr id="139" name="【一般廃棄物処理施設】&#10;有形固定資産減価償却率該当値テキスト">
          <a:extLst>
            <a:ext uri="{FF2B5EF4-FFF2-40B4-BE49-F238E27FC236}">
              <a16:creationId xmlns:a16="http://schemas.microsoft.com/office/drawing/2014/main" id="{382318DA-24DA-4104-BBDB-40113E0A6B2A}"/>
            </a:ext>
          </a:extLst>
        </xdr:cNvPr>
        <xdr:cNvSpPr txBox="1"/>
      </xdr:nvSpPr>
      <xdr:spPr>
        <a:xfrm>
          <a:off x="14735175" y="6648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140" name="楕円 139">
          <a:extLst>
            <a:ext uri="{FF2B5EF4-FFF2-40B4-BE49-F238E27FC236}">
              <a16:creationId xmlns:a16="http://schemas.microsoft.com/office/drawing/2014/main" id="{7EE18259-F0CC-4005-B4AB-12C6CFCDC172}"/>
            </a:ext>
          </a:extLst>
        </xdr:cNvPr>
        <xdr:cNvSpPr/>
      </xdr:nvSpPr>
      <xdr:spPr>
        <a:xfrm>
          <a:off x="13887450" y="66497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78105</xdr:rowOff>
    </xdr:to>
    <xdr:cxnSp macro="">
      <xdr:nvCxnSpPr>
        <xdr:cNvPr id="141" name="直線コネクタ 140">
          <a:extLst>
            <a:ext uri="{FF2B5EF4-FFF2-40B4-BE49-F238E27FC236}">
              <a16:creationId xmlns:a16="http://schemas.microsoft.com/office/drawing/2014/main" id="{511754BD-D026-4F8E-AB2B-2259D94B00C5}"/>
            </a:ext>
          </a:extLst>
        </xdr:cNvPr>
        <xdr:cNvCxnSpPr/>
      </xdr:nvCxnSpPr>
      <xdr:spPr>
        <a:xfrm>
          <a:off x="13935075" y="670687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167640</xdr:rowOff>
    </xdr:from>
    <xdr:to>
      <xdr:col>76</xdr:col>
      <xdr:colOff>165100</xdr:colOff>
      <xdr:row>41</xdr:row>
      <xdr:rowOff>97790</xdr:rowOff>
    </xdr:to>
    <xdr:sp macro="" textlink="">
      <xdr:nvSpPr>
        <xdr:cNvPr id="142" name="楕円 141">
          <a:extLst>
            <a:ext uri="{FF2B5EF4-FFF2-40B4-BE49-F238E27FC236}">
              <a16:creationId xmlns:a16="http://schemas.microsoft.com/office/drawing/2014/main" id="{5023FE16-6393-48A5-9785-F1FBBC8CA827}"/>
            </a:ext>
          </a:extLst>
        </xdr:cNvPr>
        <xdr:cNvSpPr/>
      </xdr:nvSpPr>
      <xdr:spPr>
        <a:xfrm>
          <a:off x="13096875" y="6641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46990</xdr:rowOff>
    </xdr:from>
    <xdr:to>
      <xdr:col>81</xdr:col>
      <xdr:colOff>50800</xdr:colOff>
      <xdr:row>41</xdr:row>
      <xdr:rowOff>64770</xdr:rowOff>
    </xdr:to>
    <xdr:cxnSp macro="">
      <xdr:nvCxnSpPr>
        <xdr:cNvPr id="143" name="直線コネクタ 142">
          <a:extLst>
            <a:ext uri="{FF2B5EF4-FFF2-40B4-BE49-F238E27FC236}">
              <a16:creationId xmlns:a16="http://schemas.microsoft.com/office/drawing/2014/main" id="{80AEE3DD-038A-4600-A827-A9D6E526EFAD}"/>
            </a:ext>
          </a:extLst>
        </xdr:cNvPr>
        <xdr:cNvCxnSpPr/>
      </xdr:nvCxnSpPr>
      <xdr:spPr>
        <a:xfrm>
          <a:off x="13144500" y="668909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144780</xdr:rowOff>
    </xdr:from>
    <xdr:to>
      <xdr:col>72</xdr:col>
      <xdr:colOff>38100</xdr:colOff>
      <xdr:row>41</xdr:row>
      <xdr:rowOff>74930</xdr:rowOff>
    </xdr:to>
    <xdr:sp macro="" textlink="">
      <xdr:nvSpPr>
        <xdr:cNvPr id="144" name="楕円 143">
          <a:extLst>
            <a:ext uri="{FF2B5EF4-FFF2-40B4-BE49-F238E27FC236}">
              <a16:creationId xmlns:a16="http://schemas.microsoft.com/office/drawing/2014/main" id="{C7D084AE-6CFD-454D-A1CF-73AFFF977041}"/>
            </a:ext>
          </a:extLst>
        </xdr:cNvPr>
        <xdr:cNvSpPr/>
      </xdr:nvSpPr>
      <xdr:spPr>
        <a:xfrm>
          <a:off x="12296775" y="6618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24130</xdr:rowOff>
    </xdr:from>
    <xdr:to>
      <xdr:col>76</xdr:col>
      <xdr:colOff>114300</xdr:colOff>
      <xdr:row>41</xdr:row>
      <xdr:rowOff>46990</xdr:rowOff>
    </xdr:to>
    <xdr:cxnSp macro="">
      <xdr:nvCxnSpPr>
        <xdr:cNvPr id="145" name="直線コネクタ 144">
          <a:extLst>
            <a:ext uri="{FF2B5EF4-FFF2-40B4-BE49-F238E27FC236}">
              <a16:creationId xmlns:a16="http://schemas.microsoft.com/office/drawing/2014/main" id="{0562674F-ED74-48EF-B36D-C5371D33DCE2}"/>
            </a:ext>
          </a:extLst>
        </xdr:cNvPr>
        <xdr:cNvCxnSpPr/>
      </xdr:nvCxnSpPr>
      <xdr:spPr>
        <a:xfrm>
          <a:off x="12344400" y="666623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120650</xdr:rowOff>
    </xdr:from>
    <xdr:to>
      <xdr:col>67</xdr:col>
      <xdr:colOff>101600</xdr:colOff>
      <xdr:row>41</xdr:row>
      <xdr:rowOff>50165</xdr:rowOff>
    </xdr:to>
    <xdr:sp macro="" textlink="">
      <xdr:nvSpPr>
        <xdr:cNvPr id="146" name="楕円 145">
          <a:extLst>
            <a:ext uri="{FF2B5EF4-FFF2-40B4-BE49-F238E27FC236}">
              <a16:creationId xmlns:a16="http://schemas.microsoft.com/office/drawing/2014/main" id="{F2E4FBFB-C6F6-45D1-ABE4-479596F26333}"/>
            </a:ext>
          </a:extLst>
        </xdr:cNvPr>
        <xdr:cNvSpPr/>
      </xdr:nvSpPr>
      <xdr:spPr>
        <a:xfrm>
          <a:off x="11487150" y="6600825"/>
          <a:ext cx="104775" cy="850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170815</xdr:rowOff>
    </xdr:from>
    <xdr:to>
      <xdr:col>71</xdr:col>
      <xdr:colOff>177800</xdr:colOff>
      <xdr:row>41</xdr:row>
      <xdr:rowOff>24130</xdr:rowOff>
    </xdr:to>
    <xdr:cxnSp macro="">
      <xdr:nvCxnSpPr>
        <xdr:cNvPr id="147" name="直線コネクタ 146">
          <a:extLst>
            <a:ext uri="{FF2B5EF4-FFF2-40B4-BE49-F238E27FC236}">
              <a16:creationId xmlns:a16="http://schemas.microsoft.com/office/drawing/2014/main" id="{EC55DBBC-C264-4681-8CDA-1457AF7B7A61}"/>
            </a:ext>
          </a:extLst>
        </xdr:cNvPr>
        <xdr:cNvCxnSpPr/>
      </xdr:nvCxnSpPr>
      <xdr:spPr>
        <a:xfrm>
          <a:off x="11534775" y="663829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97790</xdr:rowOff>
    </xdr:from>
    <xdr:ext cx="405130" cy="257810"/>
    <xdr:sp macro="" textlink="">
      <xdr:nvSpPr>
        <xdr:cNvPr id="148" name="n_1aveValue【一般廃棄物処理施設】&#10;有形固定資産減価償却率">
          <a:extLst>
            <a:ext uri="{FF2B5EF4-FFF2-40B4-BE49-F238E27FC236}">
              <a16:creationId xmlns:a16="http://schemas.microsoft.com/office/drawing/2014/main" id="{59A86851-2245-438E-AD3A-1019C8B2532A}"/>
            </a:ext>
          </a:extLst>
        </xdr:cNvPr>
        <xdr:cNvSpPr txBox="1"/>
      </xdr:nvSpPr>
      <xdr:spPr>
        <a:xfrm>
          <a:off x="13745210" y="5927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3860" cy="257810"/>
    <xdr:sp macro="" textlink="">
      <xdr:nvSpPr>
        <xdr:cNvPr id="149" name="n_2aveValue【一般廃棄物処理施設】&#10;有形固定資産減価償却率">
          <a:extLst>
            <a:ext uri="{FF2B5EF4-FFF2-40B4-BE49-F238E27FC236}">
              <a16:creationId xmlns:a16="http://schemas.microsoft.com/office/drawing/2014/main" id="{22895E23-BD30-48E1-BDF9-AEDD10D9C007}"/>
            </a:ext>
          </a:extLst>
        </xdr:cNvPr>
        <xdr:cNvSpPr txBox="1"/>
      </xdr:nvSpPr>
      <xdr:spPr>
        <a:xfrm>
          <a:off x="12964160" y="598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40640</xdr:rowOff>
    </xdr:from>
    <xdr:ext cx="403860" cy="257810"/>
    <xdr:sp macro="" textlink="">
      <xdr:nvSpPr>
        <xdr:cNvPr id="150" name="n_3aveValue【一般廃棄物処理施設】&#10;有形固定資産減価償却率">
          <a:extLst>
            <a:ext uri="{FF2B5EF4-FFF2-40B4-BE49-F238E27FC236}">
              <a16:creationId xmlns:a16="http://schemas.microsoft.com/office/drawing/2014/main" id="{4BE990A1-E1F8-41BC-B633-85379FC7F6E8}"/>
            </a:ext>
          </a:extLst>
        </xdr:cNvPr>
        <xdr:cNvSpPr txBox="1"/>
      </xdr:nvSpPr>
      <xdr:spPr>
        <a:xfrm>
          <a:off x="12164060" y="603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32385</xdr:rowOff>
    </xdr:from>
    <xdr:ext cx="403860" cy="257810"/>
    <xdr:sp macro="" textlink="">
      <xdr:nvSpPr>
        <xdr:cNvPr id="151" name="n_4aveValue【一般廃棄物処理施設】&#10;有形固定資産減価償却率">
          <a:extLst>
            <a:ext uri="{FF2B5EF4-FFF2-40B4-BE49-F238E27FC236}">
              <a16:creationId xmlns:a16="http://schemas.microsoft.com/office/drawing/2014/main" id="{3FC172AB-8744-42E8-89D9-3BDF2494D237}"/>
            </a:ext>
          </a:extLst>
        </xdr:cNvPr>
        <xdr:cNvSpPr txBox="1"/>
      </xdr:nvSpPr>
      <xdr:spPr>
        <a:xfrm>
          <a:off x="11354435" y="6020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106680</xdr:rowOff>
    </xdr:from>
    <xdr:ext cx="405130" cy="259080"/>
    <xdr:sp macro="" textlink="">
      <xdr:nvSpPr>
        <xdr:cNvPr id="152" name="n_1mainValue【一般廃棄物処理施設】&#10;有形固定資産減価償却率">
          <a:extLst>
            <a:ext uri="{FF2B5EF4-FFF2-40B4-BE49-F238E27FC236}">
              <a16:creationId xmlns:a16="http://schemas.microsoft.com/office/drawing/2014/main" id="{B92096D6-FA77-48FF-BE61-A49DF7AB061A}"/>
            </a:ext>
          </a:extLst>
        </xdr:cNvPr>
        <xdr:cNvSpPr txBox="1"/>
      </xdr:nvSpPr>
      <xdr:spPr>
        <a:xfrm>
          <a:off x="13745210" y="674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88900</xdr:rowOff>
    </xdr:from>
    <xdr:ext cx="403860" cy="257810"/>
    <xdr:sp macro="" textlink="">
      <xdr:nvSpPr>
        <xdr:cNvPr id="153" name="n_2mainValue【一般廃棄物処理施設】&#10;有形固定資産減価償却率">
          <a:extLst>
            <a:ext uri="{FF2B5EF4-FFF2-40B4-BE49-F238E27FC236}">
              <a16:creationId xmlns:a16="http://schemas.microsoft.com/office/drawing/2014/main" id="{77AE1CE1-297E-46DF-A334-AA95D4E25B81}"/>
            </a:ext>
          </a:extLst>
        </xdr:cNvPr>
        <xdr:cNvSpPr txBox="1"/>
      </xdr:nvSpPr>
      <xdr:spPr>
        <a:xfrm>
          <a:off x="12964160" y="672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66040</xdr:rowOff>
    </xdr:from>
    <xdr:ext cx="403860" cy="257810"/>
    <xdr:sp macro="" textlink="">
      <xdr:nvSpPr>
        <xdr:cNvPr id="154" name="n_3mainValue【一般廃棄物処理施設】&#10;有形固定資産減価償却率">
          <a:extLst>
            <a:ext uri="{FF2B5EF4-FFF2-40B4-BE49-F238E27FC236}">
              <a16:creationId xmlns:a16="http://schemas.microsoft.com/office/drawing/2014/main" id="{56E645DF-C6A5-4F7A-AB81-5404A09DF1EF}"/>
            </a:ext>
          </a:extLst>
        </xdr:cNvPr>
        <xdr:cNvSpPr txBox="1"/>
      </xdr:nvSpPr>
      <xdr:spPr>
        <a:xfrm>
          <a:off x="12164060" y="6708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41275</xdr:rowOff>
    </xdr:from>
    <xdr:ext cx="403860" cy="257810"/>
    <xdr:sp macro="" textlink="">
      <xdr:nvSpPr>
        <xdr:cNvPr id="155" name="n_4mainValue【一般廃棄物処理施設】&#10;有形固定資産減価償却率">
          <a:extLst>
            <a:ext uri="{FF2B5EF4-FFF2-40B4-BE49-F238E27FC236}">
              <a16:creationId xmlns:a16="http://schemas.microsoft.com/office/drawing/2014/main" id="{4285AD02-748B-4D43-AC5B-996856F4EA2D}"/>
            </a:ext>
          </a:extLst>
        </xdr:cNvPr>
        <xdr:cNvSpPr txBox="1"/>
      </xdr:nvSpPr>
      <xdr:spPr>
        <a:xfrm>
          <a:off x="11354435" y="6683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C65558EC-179D-4851-BAAB-D4D4E908D91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DC968A5E-7319-4EC8-B39C-AD91B24F0D0E}"/>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CCC59377-0DE7-4AB4-BD51-55E6D5A6A47E}"/>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92C087B0-D147-464F-B0D4-84852155C748}"/>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75F50681-338E-43C7-AB8E-A27FD6D354B1}"/>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A6A6D4CF-4864-4CFE-9CEB-716935AC4201}"/>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35331C1F-79A7-4868-8A5B-9448F073C40F}"/>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CF4F9064-1022-48D1-9AD9-F361BC54B4BD}"/>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164" name="テキスト ボックス 163">
          <a:extLst>
            <a:ext uri="{FF2B5EF4-FFF2-40B4-BE49-F238E27FC236}">
              <a16:creationId xmlns:a16="http://schemas.microsoft.com/office/drawing/2014/main" id="{BE600E23-D0FC-4E9C-819E-915DF0581C35}"/>
            </a:ext>
          </a:extLst>
        </xdr:cNvPr>
        <xdr:cNvSpPr txBox="1"/>
      </xdr:nvSpPr>
      <xdr:spPr>
        <a:xfrm>
          <a:off x="16440150" y="48577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C0D395FA-A9CD-461F-BED7-C7E5E3082DDB}"/>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66" name="直線コネクタ 165">
          <a:extLst>
            <a:ext uri="{FF2B5EF4-FFF2-40B4-BE49-F238E27FC236}">
              <a16:creationId xmlns:a16="http://schemas.microsoft.com/office/drawing/2014/main" id="{AFC8529D-FE74-4913-B4B7-69FFB0CCABE1}"/>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167" name="テキスト ボックス 166">
          <a:extLst>
            <a:ext uri="{FF2B5EF4-FFF2-40B4-BE49-F238E27FC236}">
              <a16:creationId xmlns:a16="http://schemas.microsoft.com/office/drawing/2014/main" id="{2AE7740F-591D-4E6D-B3DD-8629B952DA2C}"/>
            </a:ext>
          </a:extLst>
        </xdr:cNvPr>
        <xdr:cNvSpPr txBox="1"/>
      </xdr:nvSpPr>
      <xdr:spPr>
        <a:xfrm>
          <a:off x="16248380" y="67030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68" name="直線コネクタ 167">
          <a:extLst>
            <a:ext uri="{FF2B5EF4-FFF2-40B4-BE49-F238E27FC236}">
              <a16:creationId xmlns:a16="http://schemas.microsoft.com/office/drawing/2014/main" id="{80FD9AEE-25C9-4EDF-A0FA-C7AD53A8AF05}"/>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169" name="テキスト ボックス 168">
          <a:extLst>
            <a:ext uri="{FF2B5EF4-FFF2-40B4-BE49-F238E27FC236}">
              <a16:creationId xmlns:a16="http://schemas.microsoft.com/office/drawing/2014/main" id="{B7F81951-1513-4301-AE1A-3E88AA4264E3}"/>
            </a:ext>
          </a:extLst>
        </xdr:cNvPr>
        <xdr:cNvSpPr txBox="1"/>
      </xdr:nvSpPr>
      <xdr:spPr>
        <a:xfrm>
          <a:off x="15936595" y="63411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70" name="直線コネクタ 169">
          <a:extLst>
            <a:ext uri="{FF2B5EF4-FFF2-40B4-BE49-F238E27FC236}">
              <a16:creationId xmlns:a16="http://schemas.microsoft.com/office/drawing/2014/main" id="{B18F8A6E-47BE-4C7F-A08F-00F3501ECA50}"/>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4530" cy="259080"/>
    <xdr:sp macro="" textlink="">
      <xdr:nvSpPr>
        <xdr:cNvPr id="171" name="テキスト ボックス 170">
          <a:extLst>
            <a:ext uri="{FF2B5EF4-FFF2-40B4-BE49-F238E27FC236}">
              <a16:creationId xmlns:a16="http://schemas.microsoft.com/office/drawing/2014/main" id="{5039A811-8958-4CDB-B699-F33BE960FE4C}"/>
            </a:ext>
          </a:extLst>
        </xdr:cNvPr>
        <xdr:cNvSpPr txBox="1"/>
      </xdr:nvSpPr>
      <xdr:spPr>
        <a:xfrm>
          <a:off x="15849600" y="598868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72" name="直線コネクタ 171">
          <a:extLst>
            <a:ext uri="{FF2B5EF4-FFF2-40B4-BE49-F238E27FC236}">
              <a16:creationId xmlns:a16="http://schemas.microsoft.com/office/drawing/2014/main" id="{9BF08928-FF71-4EAB-A85A-0089E28AD2A0}"/>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4530" cy="259080"/>
    <xdr:sp macro="" textlink="">
      <xdr:nvSpPr>
        <xdr:cNvPr id="173" name="テキスト ボックス 172">
          <a:extLst>
            <a:ext uri="{FF2B5EF4-FFF2-40B4-BE49-F238E27FC236}">
              <a16:creationId xmlns:a16="http://schemas.microsoft.com/office/drawing/2014/main" id="{356417B9-6DC7-430A-9414-EA256CBE6D67}"/>
            </a:ext>
          </a:extLst>
        </xdr:cNvPr>
        <xdr:cNvSpPr txBox="1"/>
      </xdr:nvSpPr>
      <xdr:spPr>
        <a:xfrm>
          <a:off x="15849600" y="562673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74" name="直線コネクタ 173">
          <a:extLst>
            <a:ext uri="{FF2B5EF4-FFF2-40B4-BE49-F238E27FC236}">
              <a16:creationId xmlns:a16="http://schemas.microsoft.com/office/drawing/2014/main" id="{697DD5BB-D6AD-4A9F-8481-F3FF80C6E833}"/>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4530" cy="257810"/>
    <xdr:sp macro="" textlink="">
      <xdr:nvSpPr>
        <xdr:cNvPr id="175" name="テキスト ボックス 174">
          <a:extLst>
            <a:ext uri="{FF2B5EF4-FFF2-40B4-BE49-F238E27FC236}">
              <a16:creationId xmlns:a16="http://schemas.microsoft.com/office/drawing/2014/main" id="{109F95DA-AC28-445C-BB8A-6BABDF2E6DC8}"/>
            </a:ext>
          </a:extLst>
        </xdr:cNvPr>
        <xdr:cNvSpPr txBox="1"/>
      </xdr:nvSpPr>
      <xdr:spPr>
        <a:xfrm>
          <a:off x="15849600" y="526478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6" name="直線コネクタ 175">
          <a:extLst>
            <a:ext uri="{FF2B5EF4-FFF2-40B4-BE49-F238E27FC236}">
              <a16:creationId xmlns:a16="http://schemas.microsoft.com/office/drawing/2014/main" id="{A8D030AF-C387-47F1-9969-163E34661B51}"/>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177" name="テキスト ボックス 176">
          <a:extLst>
            <a:ext uri="{FF2B5EF4-FFF2-40B4-BE49-F238E27FC236}">
              <a16:creationId xmlns:a16="http://schemas.microsoft.com/office/drawing/2014/main" id="{B7436C0F-289B-4D02-8240-153696BF60BE}"/>
            </a:ext>
          </a:extLst>
        </xdr:cNvPr>
        <xdr:cNvSpPr txBox="1"/>
      </xdr:nvSpPr>
      <xdr:spPr>
        <a:xfrm>
          <a:off x="15849600" y="490283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8" name="【一般廃棄物処理施設】&#10;一人当たり有形固定資産（償却資産）額グラフ枠">
          <a:extLst>
            <a:ext uri="{FF2B5EF4-FFF2-40B4-BE49-F238E27FC236}">
              <a16:creationId xmlns:a16="http://schemas.microsoft.com/office/drawing/2014/main" id="{41418DB6-56DA-4BCB-B273-D3E9CD625993}"/>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66675</xdr:rowOff>
    </xdr:from>
    <xdr:to>
      <xdr:col>116</xdr:col>
      <xdr:colOff>62865</xdr:colOff>
      <xdr:row>42</xdr:row>
      <xdr:rowOff>38100</xdr:rowOff>
    </xdr:to>
    <xdr:cxnSp macro="">
      <xdr:nvCxnSpPr>
        <xdr:cNvPr id="179" name="直線コネクタ 178">
          <a:extLst>
            <a:ext uri="{FF2B5EF4-FFF2-40B4-BE49-F238E27FC236}">
              <a16:creationId xmlns:a16="http://schemas.microsoft.com/office/drawing/2014/main" id="{F4F1AA76-B81B-40D5-BE06-5357F685C7A9}"/>
            </a:ext>
          </a:extLst>
        </xdr:cNvPr>
        <xdr:cNvCxnSpPr/>
      </xdr:nvCxnSpPr>
      <xdr:spPr>
        <a:xfrm flipV="1">
          <a:off x="19954240" y="540702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7810"/>
    <xdr:sp macro="" textlink="">
      <xdr:nvSpPr>
        <xdr:cNvPr id="180" name="【一般廃棄物処理施設】&#10;一人当たり有形固定資産（償却資産）額最小値テキスト">
          <a:extLst>
            <a:ext uri="{FF2B5EF4-FFF2-40B4-BE49-F238E27FC236}">
              <a16:creationId xmlns:a16="http://schemas.microsoft.com/office/drawing/2014/main" id="{CB8A82AF-0A5A-411E-A7C5-2DB1589B2F6A}"/>
            </a:ext>
          </a:extLst>
        </xdr:cNvPr>
        <xdr:cNvSpPr txBox="1"/>
      </xdr:nvSpPr>
      <xdr:spPr>
        <a:xfrm>
          <a:off x="19992975" y="68459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181" name="直線コネクタ 180">
          <a:extLst>
            <a:ext uri="{FF2B5EF4-FFF2-40B4-BE49-F238E27FC236}">
              <a16:creationId xmlns:a16="http://schemas.microsoft.com/office/drawing/2014/main" id="{29408679-8917-462C-A260-939B2F588FF4}"/>
            </a:ext>
          </a:extLst>
        </xdr:cNvPr>
        <xdr:cNvCxnSpPr/>
      </xdr:nvCxnSpPr>
      <xdr:spPr>
        <a:xfrm>
          <a:off x="19878675"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xdr:rowOff>
    </xdr:from>
    <xdr:ext cx="690245" cy="259080"/>
    <xdr:sp macro="" textlink="">
      <xdr:nvSpPr>
        <xdr:cNvPr id="182" name="【一般廃棄物処理施設】&#10;一人当たり有形固定資産（償却資産）額最大値テキスト">
          <a:extLst>
            <a:ext uri="{FF2B5EF4-FFF2-40B4-BE49-F238E27FC236}">
              <a16:creationId xmlns:a16="http://schemas.microsoft.com/office/drawing/2014/main" id="{DDCCEC7D-5791-4939-BF07-5309FBDC0A8F}"/>
            </a:ext>
          </a:extLst>
        </xdr:cNvPr>
        <xdr:cNvSpPr txBox="1"/>
      </xdr:nvSpPr>
      <xdr:spPr>
        <a:xfrm>
          <a:off x="19992975" y="51917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1,987,130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66675</xdr:rowOff>
    </xdr:from>
    <xdr:to>
      <xdr:col>116</xdr:col>
      <xdr:colOff>152400</xdr:colOff>
      <xdr:row>33</xdr:row>
      <xdr:rowOff>66675</xdr:rowOff>
    </xdr:to>
    <xdr:cxnSp macro="">
      <xdr:nvCxnSpPr>
        <xdr:cNvPr id="183" name="直線コネクタ 182">
          <a:extLst>
            <a:ext uri="{FF2B5EF4-FFF2-40B4-BE49-F238E27FC236}">
              <a16:creationId xmlns:a16="http://schemas.microsoft.com/office/drawing/2014/main" id="{87B0B798-E058-4B56-88CE-A1A79B2899CB}"/>
            </a:ext>
          </a:extLst>
        </xdr:cNvPr>
        <xdr:cNvCxnSpPr/>
      </xdr:nvCxnSpPr>
      <xdr:spPr>
        <a:xfrm>
          <a:off x="19878675" y="540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10795</xdr:rowOff>
    </xdr:from>
    <xdr:ext cx="598805" cy="258445"/>
    <xdr:sp macro="" textlink="">
      <xdr:nvSpPr>
        <xdr:cNvPr id="184" name="【一般廃棄物処理施設】&#10;一人当たり有形固定資産（償却資産）額平均値テキスト">
          <a:extLst>
            <a:ext uri="{FF2B5EF4-FFF2-40B4-BE49-F238E27FC236}">
              <a16:creationId xmlns:a16="http://schemas.microsoft.com/office/drawing/2014/main" id="{561D0B18-20DF-433E-AAF7-7833E8713F56}"/>
            </a:ext>
          </a:extLst>
        </xdr:cNvPr>
        <xdr:cNvSpPr txBox="1"/>
      </xdr:nvSpPr>
      <xdr:spPr>
        <a:xfrm>
          <a:off x="19992975" y="6646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32385</xdr:rowOff>
    </xdr:from>
    <xdr:to>
      <xdr:col>116</xdr:col>
      <xdr:colOff>114300</xdr:colOff>
      <xdr:row>41</xdr:row>
      <xdr:rowOff>133985</xdr:rowOff>
    </xdr:to>
    <xdr:sp macro="" textlink="">
      <xdr:nvSpPr>
        <xdr:cNvPr id="185" name="フローチャート: 判断 184">
          <a:extLst>
            <a:ext uri="{FF2B5EF4-FFF2-40B4-BE49-F238E27FC236}">
              <a16:creationId xmlns:a16="http://schemas.microsoft.com/office/drawing/2014/main" id="{880AB060-1619-46BA-A525-146D273DC3C4}"/>
            </a:ext>
          </a:extLst>
        </xdr:cNvPr>
        <xdr:cNvSpPr/>
      </xdr:nvSpPr>
      <xdr:spPr>
        <a:xfrm>
          <a:off x="19897725" y="6668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35560</xdr:rowOff>
    </xdr:from>
    <xdr:to>
      <xdr:col>112</xdr:col>
      <xdr:colOff>38100</xdr:colOff>
      <xdr:row>41</xdr:row>
      <xdr:rowOff>137160</xdr:rowOff>
    </xdr:to>
    <xdr:sp macro="" textlink="">
      <xdr:nvSpPr>
        <xdr:cNvPr id="186" name="フローチャート: 判断 185">
          <a:extLst>
            <a:ext uri="{FF2B5EF4-FFF2-40B4-BE49-F238E27FC236}">
              <a16:creationId xmlns:a16="http://schemas.microsoft.com/office/drawing/2014/main" id="{55430666-70BA-4F3A-A7D1-B47DB0BE61DC}"/>
            </a:ext>
          </a:extLst>
        </xdr:cNvPr>
        <xdr:cNvSpPr/>
      </xdr:nvSpPr>
      <xdr:spPr>
        <a:xfrm>
          <a:off x="19154775" y="66744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54610</xdr:rowOff>
    </xdr:from>
    <xdr:to>
      <xdr:col>107</xdr:col>
      <xdr:colOff>101600</xdr:colOff>
      <xdr:row>41</xdr:row>
      <xdr:rowOff>156210</xdr:rowOff>
    </xdr:to>
    <xdr:sp macro="" textlink="">
      <xdr:nvSpPr>
        <xdr:cNvPr id="187" name="フローチャート: 判断 186">
          <a:extLst>
            <a:ext uri="{FF2B5EF4-FFF2-40B4-BE49-F238E27FC236}">
              <a16:creationId xmlns:a16="http://schemas.microsoft.com/office/drawing/2014/main" id="{E5AF8B46-ABE6-4FCA-9A86-5A2AEBDCA127}"/>
            </a:ext>
          </a:extLst>
        </xdr:cNvPr>
        <xdr:cNvSpPr/>
      </xdr:nvSpPr>
      <xdr:spPr>
        <a:xfrm>
          <a:off x="18345150" y="6693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67945</xdr:rowOff>
    </xdr:from>
    <xdr:to>
      <xdr:col>102</xdr:col>
      <xdr:colOff>165100</xdr:colOff>
      <xdr:row>41</xdr:row>
      <xdr:rowOff>169545</xdr:rowOff>
    </xdr:to>
    <xdr:sp macro="" textlink="">
      <xdr:nvSpPr>
        <xdr:cNvPr id="188" name="フローチャート: 判断 187">
          <a:extLst>
            <a:ext uri="{FF2B5EF4-FFF2-40B4-BE49-F238E27FC236}">
              <a16:creationId xmlns:a16="http://schemas.microsoft.com/office/drawing/2014/main" id="{FB9CA46A-D0A8-4536-B363-4060866C9F34}"/>
            </a:ext>
          </a:extLst>
        </xdr:cNvPr>
        <xdr:cNvSpPr/>
      </xdr:nvSpPr>
      <xdr:spPr>
        <a:xfrm>
          <a:off x="17554575" y="6703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60960</xdr:rowOff>
    </xdr:from>
    <xdr:to>
      <xdr:col>98</xdr:col>
      <xdr:colOff>38100</xdr:colOff>
      <xdr:row>41</xdr:row>
      <xdr:rowOff>162560</xdr:rowOff>
    </xdr:to>
    <xdr:sp macro="" textlink="">
      <xdr:nvSpPr>
        <xdr:cNvPr id="189" name="フローチャート: 判断 188">
          <a:extLst>
            <a:ext uri="{FF2B5EF4-FFF2-40B4-BE49-F238E27FC236}">
              <a16:creationId xmlns:a16="http://schemas.microsoft.com/office/drawing/2014/main" id="{35965FC8-0D9A-4E5B-B061-44C6689F8D01}"/>
            </a:ext>
          </a:extLst>
        </xdr:cNvPr>
        <xdr:cNvSpPr/>
      </xdr:nvSpPr>
      <xdr:spPr>
        <a:xfrm>
          <a:off x="16754475" y="6703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190" name="テキスト ボックス 189">
          <a:extLst>
            <a:ext uri="{FF2B5EF4-FFF2-40B4-BE49-F238E27FC236}">
              <a16:creationId xmlns:a16="http://schemas.microsoft.com/office/drawing/2014/main" id="{02CA90EA-462B-4E22-9108-AD2890D85FC9}"/>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191" name="テキスト ボックス 190">
          <a:extLst>
            <a:ext uri="{FF2B5EF4-FFF2-40B4-BE49-F238E27FC236}">
              <a16:creationId xmlns:a16="http://schemas.microsoft.com/office/drawing/2014/main" id="{863536EC-730E-4DCC-B0AD-856973EB0405}"/>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192" name="テキスト ボックス 191">
          <a:extLst>
            <a:ext uri="{FF2B5EF4-FFF2-40B4-BE49-F238E27FC236}">
              <a16:creationId xmlns:a16="http://schemas.microsoft.com/office/drawing/2014/main" id="{71F80376-D3A3-4320-BF59-4F179FF33509}"/>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193" name="テキスト ボックス 192">
          <a:extLst>
            <a:ext uri="{FF2B5EF4-FFF2-40B4-BE49-F238E27FC236}">
              <a16:creationId xmlns:a16="http://schemas.microsoft.com/office/drawing/2014/main" id="{F77EC255-5961-4CA4-A1F4-ECD082584F25}"/>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194" name="テキスト ボックス 193">
          <a:extLst>
            <a:ext uri="{FF2B5EF4-FFF2-40B4-BE49-F238E27FC236}">
              <a16:creationId xmlns:a16="http://schemas.microsoft.com/office/drawing/2014/main" id="{D33D8FB1-2D0A-4913-BFDB-CFE0371CD48C}"/>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140970</xdr:rowOff>
    </xdr:from>
    <xdr:to>
      <xdr:col>116</xdr:col>
      <xdr:colOff>114300</xdr:colOff>
      <xdr:row>41</xdr:row>
      <xdr:rowOff>71120</xdr:rowOff>
    </xdr:to>
    <xdr:sp macro="" textlink="">
      <xdr:nvSpPr>
        <xdr:cNvPr id="195" name="楕円 194">
          <a:extLst>
            <a:ext uri="{FF2B5EF4-FFF2-40B4-BE49-F238E27FC236}">
              <a16:creationId xmlns:a16="http://schemas.microsoft.com/office/drawing/2014/main" id="{4367708B-3822-4D86-9553-9B35DD5BEF47}"/>
            </a:ext>
          </a:extLst>
        </xdr:cNvPr>
        <xdr:cNvSpPr/>
      </xdr:nvSpPr>
      <xdr:spPr>
        <a:xfrm>
          <a:off x="19897725" y="6621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163830</xdr:rowOff>
    </xdr:from>
    <xdr:ext cx="598805" cy="259080"/>
    <xdr:sp macro="" textlink="">
      <xdr:nvSpPr>
        <xdr:cNvPr id="196" name="【一般廃棄物処理施設】&#10;一人当たり有形固定資産（償却資産）額該当値テキスト">
          <a:extLst>
            <a:ext uri="{FF2B5EF4-FFF2-40B4-BE49-F238E27FC236}">
              <a16:creationId xmlns:a16="http://schemas.microsoft.com/office/drawing/2014/main" id="{19A414A0-A72F-48E6-BFB8-9B0A79E6426F}"/>
            </a:ext>
          </a:extLst>
        </xdr:cNvPr>
        <xdr:cNvSpPr txBox="1"/>
      </xdr:nvSpPr>
      <xdr:spPr>
        <a:xfrm>
          <a:off x="19992975" y="647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197" name="楕円 196">
          <a:extLst>
            <a:ext uri="{FF2B5EF4-FFF2-40B4-BE49-F238E27FC236}">
              <a16:creationId xmlns:a16="http://schemas.microsoft.com/office/drawing/2014/main" id="{C5228923-F2D7-4936-95A2-BEBCE1BA9B82}"/>
            </a:ext>
          </a:extLst>
        </xdr:cNvPr>
        <xdr:cNvSpPr/>
      </xdr:nvSpPr>
      <xdr:spPr>
        <a:xfrm>
          <a:off x="19154775" y="6628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20320</xdr:rowOff>
    </xdr:from>
    <xdr:to>
      <xdr:col>116</xdr:col>
      <xdr:colOff>63500</xdr:colOff>
      <xdr:row>41</xdr:row>
      <xdr:rowOff>30480</xdr:rowOff>
    </xdr:to>
    <xdr:cxnSp macro="">
      <xdr:nvCxnSpPr>
        <xdr:cNvPr id="198" name="直線コネクタ 197">
          <a:extLst>
            <a:ext uri="{FF2B5EF4-FFF2-40B4-BE49-F238E27FC236}">
              <a16:creationId xmlns:a16="http://schemas.microsoft.com/office/drawing/2014/main" id="{5C6BB883-6205-483A-8F24-7D6A14998853}"/>
            </a:ext>
          </a:extLst>
        </xdr:cNvPr>
        <xdr:cNvCxnSpPr/>
      </xdr:nvCxnSpPr>
      <xdr:spPr>
        <a:xfrm flipV="1">
          <a:off x="19202400" y="665924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84455</xdr:rowOff>
    </xdr:to>
    <xdr:sp macro="" textlink="">
      <xdr:nvSpPr>
        <xdr:cNvPr id="199" name="楕円 198">
          <a:extLst>
            <a:ext uri="{FF2B5EF4-FFF2-40B4-BE49-F238E27FC236}">
              <a16:creationId xmlns:a16="http://schemas.microsoft.com/office/drawing/2014/main" id="{FD642C37-9959-4288-9EA6-128243A70E03}"/>
            </a:ext>
          </a:extLst>
        </xdr:cNvPr>
        <xdr:cNvSpPr/>
      </xdr:nvSpPr>
      <xdr:spPr>
        <a:xfrm>
          <a:off x="18345150" y="663194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33655</xdr:rowOff>
    </xdr:to>
    <xdr:cxnSp macro="">
      <xdr:nvCxnSpPr>
        <xdr:cNvPr id="200" name="直線コネクタ 199">
          <a:extLst>
            <a:ext uri="{FF2B5EF4-FFF2-40B4-BE49-F238E27FC236}">
              <a16:creationId xmlns:a16="http://schemas.microsoft.com/office/drawing/2014/main" id="{D718DA2E-EC5C-4A3E-976F-BA12BCF0F9AB}"/>
            </a:ext>
          </a:extLst>
        </xdr:cNvPr>
        <xdr:cNvCxnSpPr/>
      </xdr:nvCxnSpPr>
      <xdr:spPr>
        <a:xfrm flipV="1">
          <a:off x="18392775" y="666623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157480</xdr:rowOff>
    </xdr:from>
    <xdr:to>
      <xdr:col>102</xdr:col>
      <xdr:colOff>165100</xdr:colOff>
      <xdr:row>41</xdr:row>
      <xdr:rowOff>87630</xdr:rowOff>
    </xdr:to>
    <xdr:sp macro="" textlink="">
      <xdr:nvSpPr>
        <xdr:cNvPr id="201" name="楕円 200">
          <a:extLst>
            <a:ext uri="{FF2B5EF4-FFF2-40B4-BE49-F238E27FC236}">
              <a16:creationId xmlns:a16="http://schemas.microsoft.com/office/drawing/2014/main" id="{77E10022-1061-43B4-B75D-2FC4282A9CFD}"/>
            </a:ext>
          </a:extLst>
        </xdr:cNvPr>
        <xdr:cNvSpPr/>
      </xdr:nvSpPr>
      <xdr:spPr>
        <a:xfrm>
          <a:off x="17554575" y="66376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33655</xdr:rowOff>
    </xdr:from>
    <xdr:to>
      <xdr:col>107</xdr:col>
      <xdr:colOff>50800</xdr:colOff>
      <xdr:row>41</xdr:row>
      <xdr:rowOff>36830</xdr:rowOff>
    </xdr:to>
    <xdr:cxnSp macro="">
      <xdr:nvCxnSpPr>
        <xdr:cNvPr id="202" name="直線コネクタ 201">
          <a:extLst>
            <a:ext uri="{FF2B5EF4-FFF2-40B4-BE49-F238E27FC236}">
              <a16:creationId xmlns:a16="http://schemas.microsoft.com/office/drawing/2014/main" id="{DAE3D788-F4C3-4923-88F0-87E65E6BBE19}"/>
            </a:ext>
          </a:extLst>
        </xdr:cNvPr>
        <xdr:cNvCxnSpPr/>
      </xdr:nvCxnSpPr>
      <xdr:spPr>
        <a:xfrm flipV="1">
          <a:off x="17602200" y="6669405"/>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160020</xdr:rowOff>
    </xdr:from>
    <xdr:to>
      <xdr:col>98</xdr:col>
      <xdr:colOff>38100</xdr:colOff>
      <xdr:row>41</xdr:row>
      <xdr:rowOff>90170</xdr:rowOff>
    </xdr:to>
    <xdr:sp macro="" textlink="">
      <xdr:nvSpPr>
        <xdr:cNvPr id="203" name="楕円 202">
          <a:extLst>
            <a:ext uri="{FF2B5EF4-FFF2-40B4-BE49-F238E27FC236}">
              <a16:creationId xmlns:a16="http://schemas.microsoft.com/office/drawing/2014/main" id="{DD9D3077-FC5B-4EA7-AE7F-5B9AD164E255}"/>
            </a:ext>
          </a:extLst>
        </xdr:cNvPr>
        <xdr:cNvSpPr/>
      </xdr:nvSpPr>
      <xdr:spPr>
        <a:xfrm>
          <a:off x="16754475" y="66401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36830</xdr:rowOff>
    </xdr:from>
    <xdr:to>
      <xdr:col>102</xdr:col>
      <xdr:colOff>114300</xdr:colOff>
      <xdr:row>41</xdr:row>
      <xdr:rowOff>39370</xdr:rowOff>
    </xdr:to>
    <xdr:cxnSp macro="">
      <xdr:nvCxnSpPr>
        <xdr:cNvPr id="204" name="直線コネクタ 203">
          <a:extLst>
            <a:ext uri="{FF2B5EF4-FFF2-40B4-BE49-F238E27FC236}">
              <a16:creationId xmlns:a16="http://schemas.microsoft.com/office/drawing/2014/main" id="{3285E6F1-1652-45DE-B267-30AC72544679}"/>
            </a:ext>
          </a:extLst>
        </xdr:cNvPr>
        <xdr:cNvCxnSpPr/>
      </xdr:nvCxnSpPr>
      <xdr:spPr>
        <a:xfrm flipV="1">
          <a:off x="16802100" y="667575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128270</xdr:rowOff>
    </xdr:from>
    <xdr:ext cx="597535" cy="259080"/>
    <xdr:sp macro="" textlink="">
      <xdr:nvSpPr>
        <xdr:cNvPr id="205" name="n_1aveValue【一般廃棄物処理施設】&#10;一人当たり有形固定資産（償却資産）額">
          <a:extLst>
            <a:ext uri="{FF2B5EF4-FFF2-40B4-BE49-F238E27FC236}">
              <a16:creationId xmlns:a16="http://schemas.microsoft.com/office/drawing/2014/main" id="{22560363-0526-48CF-90E5-1FF4230C55AB}"/>
            </a:ext>
          </a:extLst>
        </xdr:cNvPr>
        <xdr:cNvSpPr txBox="1"/>
      </xdr:nvSpPr>
      <xdr:spPr>
        <a:xfrm>
          <a:off x="18915380" y="6764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147320</xdr:rowOff>
    </xdr:from>
    <xdr:ext cx="597535" cy="259080"/>
    <xdr:sp macro="" textlink="">
      <xdr:nvSpPr>
        <xdr:cNvPr id="206" name="n_2aveValue【一般廃棄物処理施設】&#10;一人当たり有形固定資産（償却資産）額">
          <a:extLst>
            <a:ext uri="{FF2B5EF4-FFF2-40B4-BE49-F238E27FC236}">
              <a16:creationId xmlns:a16="http://schemas.microsoft.com/office/drawing/2014/main" id="{19FF082A-F9C4-40A0-9BC2-9F9AC612DF31}"/>
            </a:ext>
          </a:extLst>
        </xdr:cNvPr>
        <xdr:cNvSpPr txBox="1"/>
      </xdr:nvSpPr>
      <xdr:spPr>
        <a:xfrm>
          <a:off x="18134330" y="678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160655</xdr:rowOff>
    </xdr:from>
    <xdr:ext cx="597535" cy="259080"/>
    <xdr:sp macro="" textlink="">
      <xdr:nvSpPr>
        <xdr:cNvPr id="207" name="n_3aveValue【一般廃棄物処理施設】&#10;一人当たり有形固定資産（償却資産）額">
          <a:extLst>
            <a:ext uri="{FF2B5EF4-FFF2-40B4-BE49-F238E27FC236}">
              <a16:creationId xmlns:a16="http://schemas.microsoft.com/office/drawing/2014/main" id="{BE3C6C7D-23CE-4C84-9F8B-E833A6931FCA}"/>
            </a:ext>
          </a:extLst>
        </xdr:cNvPr>
        <xdr:cNvSpPr txBox="1"/>
      </xdr:nvSpPr>
      <xdr:spPr>
        <a:xfrm>
          <a:off x="17324705" y="6802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153670</xdr:rowOff>
    </xdr:from>
    <xdr:ext cx="597535" cy="259080"/>
    <xdr:sp macro="" textlink="">
      <xdr:nvSpPr>
        <xdr:cNvPr id="208" name="n_4aveValue【一般廃棄物処理施設】&#10;一人当たり有形固定資産（償却資産）額">
          <a:extLst>
            <a:ext uri="{FF2B5EF4-FFF2-40B4-BE49-F238E27FC236}">
              <a16:creationId xmlns:a16="http://schemas.microsoft.com/office/drawing/2014/main" id="{182CD51B-B46C-42FD-A5C9-9AA4E7CE92A1}"/>
            </a:ext>
          </a:extLst>
        </xdr:cNvPr>
        <xdr:cNvSpPr txBox="1"/>
      </xdr:nvSpPr>
      <xdr:spPr>
        <a:xfrm>
          <a:off x="16524605" y="6792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97790</xdr:rowOff>
    </xdr:from>
    <xdr:ext cx="597535" cy="257810"/>
    <xdr:sp macro="" textlink="">
      <xdr:nvSpPr>
        <xdr:cNvPr id="209" name="n_1mainValue【一般廃棄物処理施設】&#10;一人当たり有形固定資産（償却資産）額">
          <a:extLst>
            <a:ext uri="{FF2B5EF4-FFF2-40B4-BE49-F238E27FC236}">
              <a16:creationId xmlns:a16="http://schemas.microsoft.com/office/drawing/2014/main" id="{D2AAC635-E7C0-4094-9FA4-2C8F7DA77ABA}"/>
            </a:ext>
          </a:extLst>
        </xdr:cNvPr>
        <xdr:cNvSpPr txBox="1"/>
      </xdr:nvSpPr>
      <xdr:spPr>
        <a:xfrm>
          <a:off x="18915380" y="6412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235,332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100965</xdr:rowOff>
    </xdr:from>
    <xdr:ext cx="597535" cy="257810"/>
    <xdr:sp macro="" textlink="">
      <xdr:nvSpPr>
        <xdr:cNvPr id="210" name="n_2mainValue【一般廃棄物処理施設】&#10;一人当たり有形固定資産（償却資産）額">
          <a:extLst>
            <a:ext uri="{FF2B5EF4-FFF2-40B4-BE49-F238E27FC236}">
              <a16:creationId xmlns:a16="http://schemas.microsoft.com/office/drawing/2014/main" id="{85ED01A1-671C-4076-AAE5-A817927ECF38}"/>
            </a:ext>
          </a:extLst>
        </xdr:cNvPr>
        <xdr:cNvSpPr txBox="1"/>
      </xdr:nvSpPr>
      <xdr:spPr>
        <a:xfrm>
          <a:off x="18134330" y="6419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230,717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104140</xdr:rowOff>
    </xdr:from>
    <xdr:ext cx="597535" cy="259080"/>
    <xdr:sp macro="" textlink="">
      <xdr:nvSpPr>
        <xdr:cNvPr id="211" name="n_3mainValue【一般廃棄物処理施設】&#10;一人当たり有形固定資産（償却資産）額">
          <a:extLst>
            <a:ext uri="{FF2B5EF4-FFF2-40B4-BE49-F238E27FC236}">
              <a16:creationId xmlns:a16="http://schemas.microsoft.com/office/drawing/2014/main" id="{3B0588AD-3B8C-43EB-9EC2-7C470CC68F48}"/>
            </a:ext>
          </a:extLst>
        </xdr:cNvPr>
        <xdr:cNvSpPr txBox="1"/>
      </xdr:nvSpPr>
      <xdr:spPr>
        <a:xfrm>
          <a:off x="17324705" y="6422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106680</xdr:rowOff>
    </xdr:from>
    <xdr:ext cx="597535" cy="259080"/>
    <xdr:sp macro="" textlink="">
      <xdr:nvSpPr>
        <xdr:cNvPr id="212" name="n_4mainValue【一般廃棄物処理施設】&#10;一人当たり有形固定資産（償却資産）額">
          <a:extLst>
            <a:ext uri="{FF2B5EF4-FFF2-40B4-BE49-F238E27FC236}">
              <a16:creationId xmlns:a16="http://schemas.microsoft.com/office/drawing/2014/main" id="{329F56C3-7C81-46E4-992E-C563E1B657D3}"/>
            </a:ext>
          </a:extLst>
        </xdr:cNvPr>
        <xdr:cNvSpPr txBox="1"/>
      </xdr:nvSpPr>
      <xdr:spPr>
        <a:xfrm>
          <a:off x="16524605" y="6418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16795D1F-3906-4FEB-A8EE-A85113692EF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19996260-95CB-49A9-844B-4C204D98362E}"/>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611A1505-731D-4278-B972-8521A15228F8}"/>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428CA6E0-9DC0-4FF0-A58F-B5EA29C85632}"/>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372DA364-A4FC-4008-AF6D-B1DBA7A73154}"/>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DCA7A011-725C-40BC-9AC1-C743F3E5B0BB}"/>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4E63652E-BC9E-451C-B0CB-0C52B30179A6}"/>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433E1D00-0222-425A-A715-96D62EC2BFFA}"/>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221" name="テキスト ボックス 220">
          <a:extLst>
            <a:ext uri="{FF2B5EF4-FFF2-40B4-BE49-F238E27FC236}">
              <a16:creationId xmlns:a16="http://schemas.microsoft.com/office/drawing/2014/main" id="{69C132CB-6A89-426B-A554-AFF4ED5D4435}"/>
            </a:ext>
          </a:extLst>
        </xdr:cNvPr>
        <xdr:cNvSpPr txBox="1"/>
      </xdr:nvSpPr>
      <xdr:spPr>
        <a:xfrm>
          <a:off x="11172825" y="84582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a:extLst>
            <a:ext uri="{FF2B5EF4-FFF2-40B4-BE49-F238E27FC236}">
              <a16:creationId xmlns:a16="http://schemas.microsoft.com/office/drawing/2014/main" id="{C9BE75B2-0C63-49E7-A8B7-7E9AEB047694}"/>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223" name="テキスト ボックス 222">
          <a:extLst>
            <a:ext uri="{FF2B5EF4-FFF2-40B4-BE49-F238E27FC236}">
              <a16:creationId xmlns:a16="http://schemas.microsoft.com/office/drawing/2014/main" id="{34EE91F0-B9A3-4C4E-BA48-6A2958A36FAC}"/>
            </a:ext>
          </a:extLst>
        </xdr:cNvPr>
        <xdr:cNvSpPr txBox="1"/>
      </xdr:nvSpPr>
      <xdr:spPr>
        <a:xfrm>
          <a:off x="10794365" y="10665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224" name="直線コネクタ 223">
          <a:extLst>
            <a:ext uri="{FF2B5EF4-FFF2-40B4-BE49-F238E27FC236}">
              <a16:creationId xmlns:a16="http://schemas.microsoft.com/office/drawing/2014/main" id="{E2D4749E-5EBE-42C9-8470-08D38BDF915F}"/>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225" name="テキスト ボックス 224">
          <a:extLst>
            <a:ext uri="{FF2B5EF4-FFF2-40B4-BE49-F238E27FC236}">
              <a16:creationId xmlns:a16="http://schemas.microsoft.com/office/drawing/2014/main" id="{E7C8F3E3-7E05-414A-B589-E848FD09AF95}"/>
            </a:ext>
          </a:extLst>
        </xdr:cNvPr>
        <xdr:cNvSpPr txBox="1"/>
      </xdr:nvSpPr>
      <xdr:spPr>
        <a:xfrm>
          <a:off x="10794365" y="10364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226" name="直線コネクタ 225">
          <a:extLst>
            <a:ext uri="{FF2B5EF4-FFF2-40B4-BE49-F238E27FC236}">
              <a16:creationId xmlns:a16="http://schemas.microsoft.com/office/drawing/2014/main" id="{0DB61BAC-9FEF-4398-9F07-390DD537EC69}"/>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227" name="テキスト ボックス 226">
          <a:extLst>
            <a:ext uri="{FF2B5EF4-FFF2-40B4-BE49-F238E27FC236}">
              <a16:creationId xmlns:a16="http://schemas.microsoft.com/office/drawing/2014/main" id="{D913030B-EB8F-441D-AE91-E9437C889845}"/>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228" name="直線コネクタ 227">
          <a:extLst>
            <a:ext uri="{FF2B5EF4-FFF2-40B4-BE49-F238E27FC236}">
              <a16:creationId xmlns:a16="http://schemas.microsoft.com/office/drawing/2014/main" id="{9106A3BD-EA1C-4E75-8E3D-5199738A9531}"/>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229" name="テキスト ボックス 228">
          <a:extLst>
            <a:ext uri="{FF2B5EF4-FFF2-40B4-BE49-F238E27FC236}">
              <a16:creationId xmlns:a16="http://schemas.microsoft.com/office/drawing/2014/main" id="{CC89F784-907A-40C7-A20C-3DC0D05EB806}"/>
            </a:ext>
          </a:extLst>
        </xdr:cNvPr>
        <xdr:cNvSpPr txBox="1"/>
      </xdr:nvSpPr>
      <xdr:spPr>
        <a:xfrm>
          <a:off x="10845800" y="97364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230" name="直線コネクタ 229">
          <a:extLst>
            <a:ext uri="{FF2B5EF4-FFF2-40B4-BE49-F238E27FC236}">
              <a16:creationId xmlns:a16="http://schemas.microsoft.com/office/drawing/2014/main" id="{7B4F2ABD-69AF-4359-8511-987AEE1B23F3}"/>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231" name="テキスト ボックス 230">
          <a:extLst>
            <a:ext uri="{FF2B5EF4-FFF2-40B4-BE49-F238E27FC236}">
              <a16:creationId xmlns:a16="http://schemas.microsoft.com/office/drawing/2014/main" id="{DE99EBB2-8007-4226-8985-94D056B2AC6F}"/>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232" name="直線コネクタ 231">
          <a:extLst>
            <a:ext uri="{FF2B5EF4-FFF2-40B4-BE49-F238E27FC236}">
              <a16:creationId xmlns:a16="http://schemas.microsoft.com/office/drawing/2014/main" id="{CAB0697E-4C21-41C3-A76E-23FA78F5F5AA}"/>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233" name="テキスト ボックス 232">
          <a:extLst>
            <a:ext uri="{FF2B5EF4-FFF2-40B4-BE49-F238E27FC236}">
              <a16:creationId xmlns:a16="http://schemas.microsoft.com/office/drawing/2014/main" id="{D7E999FC-4C12-414F-98A0-712D30E15D74}"/>
            </a:ext>
          </a:extLst>
        </xdr:cNvPr>
        <xdr:cNvSpPr txBox="1"/>
      </xdr:nvSpPr>
      <xdr:spPr>
        <a:xfrm>
          <a:off x="10845800" y="91217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234" name="直線コネクタ 233">
          <a:extLst>
            <a:ext uri="{FF2B5EF4-FFF2-40B4-BE49-F238E27FC236}">
              <a16:creationId xmlns:a16="http://schemas.microsoft.com/office/drawing/2014/main" id="{3950CDCB-2199-4547-B49F-C599E89E3436}"/>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235" name="テキスト ボックス 234">
          <a:extLst>
            <a:ext uri="{FF2B5EF4-FFF2-40B4-BE49-F238E27FC236}">
              <a16:creationId xmlns:a16="http://schemas.microsoft.com/office/drawing/2014/main" id="{56B6CCB6-284A-45BA-A3F4-7417D8010149}"/>
            </a:ext>
          </a:extLst>
        </xdr:cNvPr>
        <xdr:cNvSpPr txBox="1"/>
      </xdr:nvSpPr>
      <xdr:spPr>
        <a:xfrm>
          <a:off x="10903585" y="881062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6" name="直線コネクタ 235">
          <a:extLst>
            <a:ext uri="{FF2B5EF4-FFF2-40B4-BE49-F238E27FC236}">
              <a16:creationId xmlns:a16="http://schemas.microsoft.com/office/drawing/2014/main" id="{9B69D1F8-F6E1-476B-B416-69601A4A950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A515AE7A-A5BD-4ACC-AA77-10EB2E7881F5}"/>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123825</xdr:rowOff>
    </xdr:from>
    <xdr:to>
      <xdr:col>85</xdr:col>
      <xdr:colOff>126365</xdr:colOff>
      <xdr:row>63</xdr:row>
      <xdr:rowOff>125730</xdr:rowOff>
    </xdr:to>
    <xdr:cxnSp macro="">
      <xdr:nvCxnSpPr>
        <xdr:cNvPr id="238" name="直線コネクタ 237">
          <a:extLst>
            <a:ext uri="{FF2B5EF4-FFF2-40B4-BE49-F238E27FC236}">
              <a16:creationId xmlns:a16="http://schemas.microsoft.com/office/drawing/2014/main" id="{9D7FC7D4-A14E-479D-BFB8-1880ACD2371C}"/>
            </a:ext>
          </a:extLst>
        </xdr:cNvPr>
        <xdr:cNvCxnSpPr/>
      </xdr:nvCxnSpPr>
      <xdr:spPr>
        <a:xfrm flipV="1">
          <a:off x="14696440" y="902652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239" name="【保健センター・保健所】&#10;有形固定資産減価償却率最小値テキスト">
          <a:extLst>
            <a:ext uri="{FF2B5EF4-FFF2-40B4-BE49-F238E27FC236}">
              <a16:creationId xmlns:a16="http://schemas.microsoft.com/office/drawing/2014/main" id="{3E66B848-E8EC-494A-9248-BC59578F2E7A}"/>
            </a:ext>
          </a:extLst>
        </xdr:cNvPr>
        <xdr:cNvSpPr txBox="1"/>
      </xdr:nvSpPr>
      <xdr:spPr>
        <a:xfrm>
          <a:off x="14735175" y="10327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240" name="直線コネクタ 239">
          <a:extLst>
            <a:ext uri="{FF2B5EF4-FFF2-40B4-BE49-F238E27FC236}">
              <a16:creationId xmlns:a16="http://schemas.microsoft.com/office/drawing/2014/main" id="{A2C2CB0E-60B4-4632-92D6-CBAE4B1BD9FE}"/>
            </a:ext>
          </a:extLst>
        </xdr:cNvPr>
        <xdr:cNvCxnSpPr/>
      </xdr:nvCxnSpPr>
      <xdr:spPr>
        <a:xfrm>
          <a:off x="14611350" y="1032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70485</xdr:rowOff>
    </xdr:from>
    <xdr:ext cx="340360" cy="259080"/>
    <xdr:sp macro="" textlink="">
      <xdr:nvSpPr>
        <xdr:cNvPr id="241" name="【保健センター・保健所】&#10;有形固定資産減価償却率最大値テキスト">
          <a:extLst>
            <a:ext uri="{FF2B5EF4-FFF2-40B4-BE49-F238E27FC236}">
              <a16:creationId xmlns:a16="http://schemas.microsoft.com/office/drawing/2014/main" id="{74E8931B-22FA-4B7F-A7E5-886394006CB2}"/>
            </a:ext>
          </a:extLst>
        </xdr:cNvPr>
        <xdr:cNvSpPr txBox="1"/>
      </xdr:nvSpPr>
      <xdr:spPr>
        <a:xfrm>
          <a:off x="14735175" y="8811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242" name="直線コネクタ 241">
          <a:extLst>
            <a:ext uri="{FF2B5EF4-FFF2-40B4-BE49-F238E27FC236}">
              <a16:creationId xmlns:a16="http://schemas.microsoft.com/office/drawing/2014/main" id="{159F6A50-AB76-4BF8-B468-02CD2595EC71}"/>
            </a:ext>
          </a:extLst>
        </xdr:cNvPr>
        <xdr:cNvCxnSpPr/>
      </xdr:nvCxnSpPr>
      <xdr:spPr>
        <a:xfrm>
          <a:off x="14611350" y="9026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168275</xdr:rowOff>
    </xdr:from>
    <xdr:ext cx="405130" cy="257810"/>
    <xdr:sp macro="" textlink="">
      <xdr:nvSpPr>
        <xdr:cNvPr id="243" name="【保健センター・保健所】&#10;有形固定資産減価償却率平均値テキスト">
          <a:extLst>
            <a:ext uri="{FF2B5EF4-FFF2-40B4-BE49-F238E27FC236}">
              <a16:creationId xmlns:a16="http://schemas.microsoft.com/office/drawing/2014/main" id="{DC24CE96-24F6-497C-8153-A124CCC8A1FA}"/>
            </a:ext>
          </a:extLst>
        </xdr:cNvPr>
        <xdr:cNvSpPr txBox="1"/>
      </xdr:nvSpPr>
      <xdr:spPr>
        <a:xfrm>
          <a:off x="14735175" y="95504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244" name="フローチャート: 判断 243">
          <a:extLst>
            <a:ext uri="{FF2B5EF4-FFF2-40B4-BE49-F238E27FC236}">
              <a16:creationId xmlns:a16="http://schemas.microsoft.com/office/drawing/2014/main" id="{B25FB7B3-F449-40FB-B7DF-A1613568F77C}"/>
            </a:ext>
          </a:extLst>
        </xdr:cNvPr>
        <xdr:cNvSpPr/>
      </xdr:nvSpPr>
      <xdr:spPr>
        <a:xfrm>
          <a:off x="14649450" y="9695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245" name="フローチャート: 判断 244">
          <a:extLst>
            <a:ext uri="{FF2B5EF4-FFF2-40B4-BE49-F238E27FC236}">
              <a16:creationId xmlns:a16="http://schemas.microsoft.com/office/drawing/2014/main" id="{5C68DAED-6648-403D-979B-BE4674E160D5}"/>
            </a:ext>
          </a:extLst>
        </xdr:cNvPr>
        <xdr:cNvSpPr/>
      </xdr:nvSpPr>
      <xdr:spPr>
        <a:xfrm>
          <a:off x="13887450" y="9695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246" name="フローチャート: 判断 245">
          <a:extLst>
            <a:ext uri="{FF2B5EF4-FFF2-40B4-BE49-F238E27FC236}">
              <a16:creationId xmlns:a16="http://schemas.microsoft.com/office/drawing/2014/main" id="{FCAB2458-FE10-441D-ACEE-AA7B80362938}"/>
            </a:ext>
          </a:extLst>
        </xdr:cNvPr>
        <xdr:cNvSpPr/>
      </xdr:nvSpPr>
      <xdr:spPr>
        <a:xfrm>
          <a:off x="13096875" y="9618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247" name="フローチャート: 判断 246">
          <a:extLst>
            <a:ext uri="{FF2B5EF4-FFF2-40B4-BE49-F238E27FC236}">
              <a16:creationId xmlns:a16="http://schemas.microsoft.com/office/drawing/2014/main" id="{9696B82B-5DD2-46B7-A896-36117C7AF44A}"/>
            </a:ext>
          </a:extLst>
        </xdr:cNvPr>
        <xdr:cNvSpPr/>
      </xdr:nvSpPr>
      <xdr:spPr>
        <a:xfrm>
          <a:off x="12296775" y="9626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45720</xdr:rowOff>
    </xdr:from>
    <xdr:to>
      <xdr:col>67</xdr:col>
      <xdr:colOff>101600</xdr:colOff>
      <xdr:row>59</xdr:row>
      <xdr:rowOff>147320</xdr:rowOff>
    </xdr:to>
    <xdr:sp macro="" textlink="">
      <xdr:nvSpPr>
        <xdr:cNvPr id="248" name="フローチャート: 判断 247">
          <a:extLst>
            <a:ext uri="{FF2B5EF4-FFF2-40B4-BE49-F238E27FC236}">
              <a16:creationId xmlns:a16="http://schemas.microsoft.com/office/drawing/2014/main" id="{13C660CA-37C2-4863-AA86-E520AE80F49C}"/>
            </a:ext>
          </a:extLst>
        </xdr:cNvPr>
        <xdr:cNvSpPr/>
      </xdr:nvSpPr>
      <xdr:spPr>
        <a:xfrm>
          <a:off x="11487150" y="9602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249" name="テキスト ボックス 248">
          <a:extLst>
            <a:ext uri="{FF2B5EF4-FFF2-40B4-BE49-F238E27FC236}">
              <a16:creationId xmlns:a16="http://schemas.microsoft.com/office/drawing/2014/main" id="{1B9B677C-977E-4854-B66E-F06411997344}"/>
            </a:ext>
          </a:extLst>
        </xdr:cNvPr>
        <xdr:cNvSpPr txBox="1"/>
      </xdr:nvSpPr>
      <xdr:spPr>
        <a:xfrm>
          <a:off x="14525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250" name="テキスト ボックス 249">
          <a:extLst>
            <a:ext uri="{FF2B5EF4-FFF2-40B4-BE49-F238E27FC236}">
              <a16:creationId xmlns:a16="http://schemas.microsoft.com/office/drawing/2014/main" id="{70B9C301-5CF5-494E-9EE0-7B2FA9E7D069}"/>
            </a:ext>
          </a:extLst>
        </xdr:cNvPr>
        <xdr:cNvSpPr txBox="1"/>
      </xdr:nvSpPr>
      <xdr:spPr>
        <a:xfrm>
          <a:off x="137636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251" name="テキスト ボックス 250">
          <a:extLst>
            <a:ext uri="{FF2B5EF4-FFF2-40B4-BE49-F238E27FC236}">
              <a16:creationId xmlns:a16="http://schemas.microsoft.com/office/drawing/2014/main" id="{3598D1D2-B907-472E-8D77-9455CDC9260F}"/>
            </a:ext>
          </a:extLst>
        </xdr:cNvPr>
        <xdr:cNvSpPr txBox="1"/>
      </xdr:nvSpPr>
      <xdr:spPr>
        <a:xfrm>
          <a:off x="129730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252" name="テキスト ボックス 251">
          <a:extLst>
            <a:ext uri="{FF2B5EF4-FFF2-40B4-BE49-F238E27FC236}">
              <a16:creationId xmlns:a16="http://schemas.microsoft.com/office/drawing/2014/main" id="{39CFBAA9-0050-4CD3-97EB-3FAAE6A4C42B}"/>
            </a:ext>
          </a:extLst>
        </xdr:cNvPr>
        <xdr:cNvSpPr txBox="1"/>
      </xdr:nvSpPr>
      <xdr:spPr>
        <a:xfrm>
          <a:off x="12172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253" name="テキスト ボックス 252">
          <a:extLst>
            <a:ext uri="{FF2B5EF4-FFF2-40B4-BE49-F238E27FC236}">
              <a16:creationId xmlns:a16="http://schemas.microsoft.com/office/drawing/2014/main" id="{BE585E15-35F5-4191-BD3E-ABD7C23E07ED}"/>
            </a:ext>
          </a:extLst>
        </xdr:cNvPr>
        <xdr:cNvSpPr txBox="1"/>
      </xdr:nvSpPr>
      <xdr:spPr>
        <a:xfrm>
          <a:off x="11363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46990</xdr:rowOff>
    </xdr:from>
    <xdr:to>
      <xdr:col>85</xdr:col>
      <xdr:colOff>177800</xdr:colOff>
      <xdr:row>62</xdr:row>
      <xdr:rowOff>148590</xdr:rowOff>
    </xdr:to>
    <xdr:sp macro="" textlink="">
      <xdr:nvSpPr>
        <xdr:cNvPr id="254" name="楕円 253">
          <a:extLst>
            <a:ext uri="{FF2B5EF4-FFF2-40B4-BE49-F238E27FC236}">
              <a16:creationId xmlns:a16="http://schemas.microsoft.com/office/drawing/2014/main" id="{30351F0B-03B6-4BCD-BDE1-ED3A2DA29FAF}"/>
            </a:ext>
          </a:extLst>
        </xdr:cNvPr>
        <xdr:cNvSpPr/>
      </xdr:nvSpPr>
      <xdr:spPr>
        <a:xfrm>
          <a:off x="14649450" y="10089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25400</xdr:rowOff>
    </xdr:from>
    <xdr:ext cx="405130" cy="259080"/>
    <xdr:sp macro="" textlink="">
      <xdr:nvSpPr>
        <xdr:cNvPr id="255" name="【保健センター・保健所】&#10;有形固定資産減価償却率該当値テキスト">
          <a:extLst>
            <a:ext uri="{FF2B5EF4-FFF2-40B4-BE49-F238E27FC236}">
              <a16:creationId xmlns:a16="http://schemas.microsoft.com/office/drawing/2014/main" id="{57C464C6-B39D-482C-86EE-714B947A79D1}"/>
            </a:ext>
          </a:extLst>
        </xdr:cNvPr>
        <xdr:cNvSpPr txBox="1"/>
      </xdr:nvSpPr>
      <xdr:spPr>
        <a:xfrm>
          <a:off x="14735175" y="10067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12700</xdr:rowOff>
    </xdr:from>
    <xdr:to>
      <xdr:col>81</xdr:col>
      <xdr:colOff>101600</xdr:colOff>
      <xdr:row>62</xdr:row>
      <xdr:rowOff>114300</xdr:rowOff>
    </xdr:to>
    <xdr:sp macro="" textlink="">
      <xdr:nvSpPr>
        <xdr:cNvPr id="256" name="楕円 255">
          <a:extLst>
            <a:ext uri="{FF2B5EF4-FFF2-40B4-BE49-F238E27FC236}">
              <a16:creationId xmlns:a16="http://schemas.microsoft.com/office/drawing/2014/main" id="{C3B4AB7E-B49D-4B92-BF0C-1BEB45942811}"/>
            </a:ext>
          </a:extLst>
        </xdr:cNvPr>
        <xdr:cNvSpPr/>
      </xdr:nvSpPr>
      <xdr:spPr>
        <a:xfrm>
          <a:off x="13887450" y="10048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63500</xdr:rowOff>
    </xdr:from>
    <xdr:to>
      <xdr:col>85</xdr:col>
      <xdr:colOff>127000</xdr:colOff>
      <xdr:row>62</xdr:row>
      <xdr:rowOff>97790</xdr:rowOff>
    </xdr:to>
    <xdr:cxnSp macro="">
      <xdr:nvCxnSpPr>
        <xdr:cNvPr id="257" name="直線コネクタ 256">
          <a:extLst>
            <a:ext uri="{FF2B5EF4-FFF2-40B4-BE49-F238E27FC236}">
              <a16:creationId xmlns:a16="http://schemas.microsoft.com/office/drawing/2014/main" id="{9F9035E2-D164-41E6-9B16-92C153005F69}"/>
            </a:ext>
          </a:extLst>
        </xdr:cNvPr>
        <xdr:cNvCxnSpPr/>
      </xdr:nvCxnSpPr>
      <xdr:spPr>
        <a:xfrm>
          <a:off x="13935075" y="1010602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168275</xdr:rowOff>
    </xdr:from>
    <xdr:to>
      <xdr:col>76</xdr:col>
      <xdr:colOff>165100</xdr:colOff>
      <xdr:row>62</xdr:row>
      <xdr:rowOff>98425</xdr:rowOff>
    </xdr:to>
    <xdr:sp macro="" textlink="">
      <xdr:nvSpPr>
        <xdr:cNvPr id="258" name="楕円 257">
          <a:extLst>
            <a:ext uri="{FF2B5EF4-FFF2-40B4-BE49-F238E27FC236}">
              <a16:creationId xmlns:a16="http://schemas.microsoft.com/office/drawing/2014/main" id="{0CD8DE65-4C5B-47AF-AE5B-FD753C446B9F}"/>
            </a:ext>
          </a:extLst>
        </xdr:cNvPr>
        <xdr:cNvSpPr/>
      </xdr:nvSpPr>
      <xdr:spPr>
        <a:xfrm>
          <a:off x="13096875" y="10036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62</xdr:row>
      <xdr:rowOff>63500</xdr:rowOff>
    </xdr:to>
    <xdr:cxnSp macro="">
      <xdr:nvCxnSpPr>
        <xdr:cNvPr id="259" name="直線コネクタ 258">
          <a:extLst>
            <a:ext uri="{FF2B5EF4-FFF2-40B4-BE49-F238E27FC236}">
              <a16:creationId xmlns:a16="http://schemas.microsoft.com/office/drawing/2014/main" id="{247F8B96-3E9D-407D-90C2-90731A83606E}"/>
            </a:ext>
          </a:extLst>
        </xdr:cNvPr>
        <xdr:cNvCxnSpPr/>
      </xdr:nvCxnSpPr>
      <xdr:spPr>
        <a:xfrm>
          <a:off x="13144500" y="1008380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135255</xdr:rowOff>
    </xdr:from>
    <xdr:to>
      <xdr:col>72</xdr:col>
      <xdr:colOff>38100</xdr:colOff>
      <xdr:row>62</xdr:row>
      <xdr:rowOff>65405</xdr:rowOff>
    </xdr:to>
    <xdr:sp macro="" textlink="">
      <xdr:nvSpPr>
        <xdr:cNvPr id="260" name="楕円 259">
          <a:extLst>
            <a:ext uri="{FF2B5EF4-FFF2-40B4-BE49-F238E27FC236}">
              <a16:creationId xmlns:a16="http://schemas.microsoft.com/office/drawing/2014/main" id="{70269730-9353-433D-BE51-16DFCBFEA3CF}"/>
            </a:ext>
          </a:extLst>
        </xdr:cNvPr>
        <xdr:cNvSpPr/>
      </xdr:nvSpPr>
      <xdr:spPr>
        <a:xfrm>
          <a:off x="12296775" y="10012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14605</xdr:rowOff>
    </xdr:from>
    <xdr:to>
      <xdr:col>76</xdr:col>
      <xdr:colOff>114300</xdr:colOff>
      <xdr:row>62</xdr:row>
      <xdr:rowOff>47625</xdr:rowOff>
    </xdr:to>
    <xdr:cxnSp macro="">
      <xdr:nvCxnSpPr>
        <xdr:cNvPr id="261" name="直線コネクタ 260">
          <a:extLst>
            <a:ext uri="{FF2B5EF4-FFF2-40B4-BE49-F238E27FC236}">
              <a16:creationId xmlns:a16="http://schemas.microsoft.com/office/drawing/2014/main" id="{9B653039-914F-4755-BBA0-054F3411DCF0}"/>
            </a:ext>
          </a:extLst>
        </xdr:cNvPr>
        <xdr:cNvCxnSpPr/>
      </xdr:nvCxnSpPr>
      <xdr:spPr>
        <a:xfrm>
          <a:off x="12344400" y="1005078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102870</xdr:rowOff>
    </xdr:from>
    <xdr:to>
      <xdr:col>67</xdr:col>
      <xdr:colOff>101600</xdr:colOff>
      <xdr:row>62</xdr:row>
      <xdr:rowOff>33020</xdr:rowOff>
    </xdr:to>
    <xdr:sp macro="" textlink="">
      <xdr:nvSpPr>
        <xdr:cNvPr id="262" name="楕円 261">
          <a:extLst>
            <a:ext uri="{FF2B5EF4-FFF2-40B4-BE49-F238E27FC236}">
              <a16:creationId xmlns:a16="http://schemas.microsoft.com/office/drawing/2014/main" id="{9B7DF3C4-06BE-4180-A3D4-BC8003504A3A}"/>
            </a:ext>
          </a:extLst>
        </xdr:cNvPr>
        <xdr:cNvSpPr/>
      </xdr:nvSpPr>
      <xdr:spPr>
        <a:xfrm>
          <a:off x="11487150" y="9983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153670</xdr:rowOff>
    </xdr:from>
    <xdr:to>
      <xdr:col>71</xdr:col>
      <xdr:colOff>177800</xdr:colOff>
      <xdr:row>62</xdr:row>
      <xdr:rowOff>14605</xdr:rowOff>
    </xdr:to>
    <xdr:cxnSp macro="">
      <xdr:nvCxnSpPr>
        <xdr:cNvPr id="263" name="直線コネクタ 262">
          <a:extLst>
            <a:ext uri="{FF2B5EF4-FFF2-40B4-BE49-F238E27FC236}">
              <a16:creationId xmlns:a16="http://schemas.microsoft.com/office/drawing/2014/main" id="{647712BE-533E-40C1-9311-57DF55B12034}"/>
            </a:ext>
          </a:extLst>
        </xdr:cNvPr>
        <xdr:cNvCxnSpPr/>
      </xdr:nvCxnSpPr>
      <xdr:spPr>
        <a:xfrm>
          <a:off x="11534775" y="1003109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92075</xdr:rowOff>
    </xdr:from>
    <xdr:ext cx="405130" cy="259080"/>
    <xdr:sp macro="" textlink="">
      <xdr:nvSpPr>
        <xdr:cNvPr id="264" name="n_1aveValue【保健センター・保健所】&#10;有形固定資産減価償却率">
          <a:extLst>
            <a:ext uri="{FF2B5EF4-FFF2-40B4-BE49-F238E27FC236}">
              <a16:creationId xmlns:a16="http://schemas.microsoft.com/office/drawing/2014/main" id="{A1D53395-1A1C-4E35-8A84-F94539B3CCC1}"/>
            </a:ext>
          </a:extLst>
        </xdr:cNvPr>
        <xdr:cNvSpPr txBox="1"/>
      </xdr:nvSpPr>
      <xdr:spPr>
        <a:xfrm>
          <a:off x="13745210" y="948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3860" cy="259080"/>
    <xdr:sp macro="" textlink="">
      <xdr:nvSpPr>
        <xdr:cNvPr id="265" name="n_2aveValue【保健センター・保健所】&#10;有形固定資産減価償却率">
          <a:extLst>
            <a:ext uri="{FF2B5EF4-FFF2-40B4-BE49-F238E27FC236}">
              <a16:creationId xmlns:a16="http://schemas.microsoft.com/office/drawing/2014/main" id="{1C2AF727-F2B2-472B-B478-B5D596987B66}"/>
            </a:ext>
          </a:extLst>
        </xdr:cNvPr>
        <xdr:cNvSpPr txBox="1"/>
      </xdr:nvSpPr>
      <xdr:spPr>
        <a:xfrm>
          <a:off x="12964160" y="940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860" cy="257810"/>
    <xdr:sp macro="" textlink="">
      <xdr:nvSpPr>
        <xdr:cNvPr id="266" name="n_3aveValue【保健センター・保健所】&#10;有形固定資産減価償却率">
          <a:extLst>
            <a:ext uri="{FF2B5EF4-FFF2-40B4-BE49-F238E27FC236}">
              <a16:creationId xmlns:a16="http://schemas.microsoft.com/office/drawing/2014/main" id="{A717C704-8AFD-4D64-9B84-203E5505DB29}"/>
            </a:ext>
          </a:extLst>
        </xdr:cNvPr>
        <xdr:cNvSpPr txBox="1"/>
      </xdr:nvSpPr>
      <xdr:spPr>
        <a:xfrm>
          <a:off x="12164060" y="9411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163830</xdr:rowOff>
    </xdr:from>
    <xdr:ext cx="403860" cy="259080"/>
    <xdr:sp macro="" textlink="">
      <xdr:nvSpPr>
        <xdr:cNvPr id="267" name="n_4aveValue【保健センター・保健所】&#10;有形固定資産減価償却率">
          <a:extLst>
            <a:ext uri="{FF2B5EF4-FFF2-40B4-BE49-F238E27FC236}">
              <a16:creationId xmlns:a16="http://schemas.microsoft.com/office/drawing/2014/main" id="{FE6B0479-59A2-4C5C-99C8-14EEFF9EB6E5}"/>
            </a:ext>
          </a:extLst>
        </xdr:cNvPr>
        <xdr:cNvSpPr txBox="1"/>
      </xdr:nvSpPr>
      <xdr:spPr>
        <a:xfrm>
          <a:off x="11354435" y="939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105410</xdr:rowOff>
    </xdr:from>
    <xdr:ext cx="405130" cy="259080"/>
    <xdr:sp macro="" textlink="">
      <xdr:nvSpPr>
        <xdr:cNvPr id="268" name="n_1mainValue【保健センター・保健所】&#10;有形固定資産減価償却率">
          <a:extLst>
            <a:ext uri="{FF2B5EF4-FFF2-40B4-BE49-F238E27FC236}">
              <a16:creationId xmlns:a16="http://schemas.microsoft.com/office/drawing/2014/main" id="{09BFA45C-4A41-416A-B6F6-395121B2F5F5}"/>
            </a:ext>
          </a:extLst>
        </xdr:cNvPr>
        <xdr:cNvSpPr txBox="1"/>
      </xdr:nvSpPr>
      <xdr:spPr>
        <a:xfrm>
          <a:off x="13745210" y="10141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89535</xdr:rowOff>
    </xdr:from>
    <xdr:ext cx="403860" cy="257810"/>
    <xdr:sp macro="" textlink="">
      <xdr:nvSpPr>
        <xdr:cNvPr id="269" name="n_2mainValue【保健センター・保健所】&#10;有形固定資産減価償却率">
          <a:extLst>
            <a:ext uri="{FF2B5EF4-FFF2-40B4-BE49-F238E27FC236}">
              <a16:creationId xmlns:a16="http://schemas.microsoft.com/office/drawing/2014/main" id="{66B973FC-14F9-4538-9052-E2A0F44C2489}"/>
            </a:ext>
          </a:extLst>
        </xdr:cNvPr>
        <xdr:cNvSpPr txBox="1"/>
      </xdr:nvSpPr>
      <xdr:spPr>
        <a:xfrm>
          <a:off x="12964160" y="10125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56515</xdr:rowOff>
    </xdr:from>
    <xdr:ext cx="403860" cy="258445"/>
    <xdr:sp macro="" textlink="">
      <xdr:nvSpPr>
        <xdr:cNvPr id="270" name="n_3mainValue【保健センター・保健所】&#10;有形固定資産減価償却率">
          <a:extLst>
            <a:ext uri="{FF2B5EF4-FFF2-40B4-BE49-F238E27FC236}">
              <a16:creationId xmlns:a16="http://schemas.microsoft.com/office/drawing/2014/main" id="{1A481A4B-424D-4140-9DB1-7FC4D45E95D6}"/>
            </a:ext>
          </a:extLst>
        </xdr:cNvPr>
        <xdr:cNvSpPr txBox="1"/>
      </xdr:nvSpPr>
      <xdr:spPr>
        <a:xfrm>
          <a:off x="12164060" y="100958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24130</xdr:rowOff>
    </xdr:from>
    <xdr:ext cx="403860" cy="259080"/>
    <xdr:sp macro="" textlink="">
      <xdr:nvSpPr>
        <xdr:cNvPr id="271" name="n_4mainValue【保健センター・保健所】&#10;有形固定資産減価償却率">
          <a:extLst>
            <a:ext uri="{FF2B5EF4-FFF2-40B4-BE49-F238E27FC236}">
              <a16:creationId xmlns:a16="http://schemas.microsoft.com/office/drawing/2014/main" id="{906FFFCC-CA19-4DD4-900E-F491E93EF6D8}"/>
            </a:ext>
          </a:extLst>
        </xdr:cNvPr>
        <xdr:cNvSpPr txBox="1"/>
      </xdr:nvSpPr>
      <xdr:spPr>
        <a:xfrm>
          <a:off x="11354435" y="1006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A3EF2A55-8013-472B-AC82-4CF8AECC1D5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2510A63-5C06-4EB2-98D8-274ED3D07362}"/>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15098FD7-8DDA-4C1A-B0EF-072809203801}"/>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9BAD610B-5B5C-4831-AF15-F4FA58F7927E}"/>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48B4EE0A-B6C2-4343-A55C-54B3D6DE3063}"/>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E6D0617F-1A89-4BB6-9157-9540F344BD9B}"/>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6C339B5C-639A-4560-AA29-7DBE022DEFE3}"/>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E8EF93FE-5E3C-4A30-98BD-936F5288481F}"/>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280" name="テキスト ボックス 279">
          <a:extLst>
            <a:ext uri="{FF2B5EF4-FFF2-40B4-BE49-F238E27FC236}">
              <a16:creationId xmlns:a16="http://schemas.microsoft.com/office/drawing/2014/main" id="{E60EB1A9-FCCB-4C6B-888B-3C8E047C032A}"/>
            </a:ext>
          </a:extLst>
        </xdr:cNvPr>
        <xdr:cNvSpPr txBox="1"/>
      </xdr:nvSpPr>
      <xdr:spPr>
        <a:xfrm>
          <a:off x="16440150" y="84582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70646E14-524D-47D4-8702-40DAD7D3798F}"/>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2" name="直線コネクタ 281">
          <a:extLst>
            <a:ext uri="{FF2B5EF4-FFF2-40B4-BE49-F238E27FC236}">
              <a16:creationId xmlns:a16="http://schemas.microsoft.com/office/drawing/2014/main" id="{1E0604CF-BCE6-446F-95BB-C918E1829610}"/>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283" name="テキスト ボックス 282">
          <a:extLst>
            <a:ext uri="{FF2B5EF4-FFF2-40B4-BE49-F238E27FC236}">
              <a16:creationId xmlns:a16="http://schemas.microsoft.com/office/drawing/2014/main" id="{92FFF256-17B2-4861-9AFB-E6C8DCDED392}"/>
            </a:ext>
          </a:extLst>
        </xdr:cNvPr>
        <xdr:cNvSpPr txBox="1"/>
      </xdr:nvSpPr>
      <xdr:spPr>
        <a:xfrm>
          <a:off x="16052165" y="10303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4" name="直線コネクタ 283">
          <a:extLst>
            <a:ext uri="{FF2B5EF4-FFF2-40B4-BE49-F238E27FC236}">
              <a16:creationId xmlns:a16="http://schemas.microsoft.com/office/drawing/2014/main" id="{71F69CBD-B00B-4A26-B6B4-653D082EE3E3}"/>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285" name="テキスト ボックス 284">
          <a:extLst>
            <a:ext uri="{FF2B5EF4-FFF2-40B4-BE49-F238E27FC236}">
              <a16:creationId xmlns:a16="http://schemas.microsoft.com/office/drawing/2014/main" id="{1674547A-83CA-4963-B1D3-14ABADB9491A}"/>
            </a:ext>
          </a:extLst>
        </xdr:cNvPr>
        <xdr:cNvSpPr txBox="1"/>
      </xdr:nvSpPr>
      <xdr:spPr>
        <a:xfrm>
          <a:off x="16052165" y="9941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2DF24C18-788A-4239-BF4A-348B129F6CBD}"/>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287" name="テキスト ボックス 286">
          <a:extLst>
            <a:ext uri="{FF2B5EF4-FFF2-40B4-BE49-F238E27FC236}">
              <a16:creationId xmlns:a16="http://schemas.microsoft.com/office/drawing/2014/main" id="{EB5EDC87-7D2A-4FD7-A333-5FE121E65713}"/>
            </a:ext>
          </a:extLst>
        </xdr:cNvPr>
        <xdr:cNvSpPr txBox="1"/>
      </xdr:nvSpPr>
      <xdr:spPr>
        <a:xfrm>
          <a:off x="16052165" y="95796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8" name="直線コネクタ 287">
          <a:extLst>
            <a:ext uri="{FF2B5EF4-FFF2-40B4-BE49-F238E27FC236}">
              <a16:creationId xmlns:a16="http://schemas.microsoft.com/office/drawing/2014/main" id="{F5278E97-0C83-42AA-9829-F33DC19BD9DC}"/>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289" name="テキスト ボックス 288">
          <a:extLst>
            <a:ext uri="{FF2B5EF4-FFF2-40B4-BE49-F238E27FC236}">
              <a16:creationId xmlns:a16="http://schemas.microsoft.com/office/drawing/2014/main" id="{0B77B2F6-9EB4-4557-BB26-4D77D732BA69}"/>
            </a:ext>
          </a:extLst>
        </xdr:cNvPr>
        <xdr:cNvSpPr txBox="1"/>
      </xdr:nvSpPr>
      <xdr:spPr>
        <a:xfrm>
          <a:off x="16052165" y="9227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0" name="直線コネクタ 289">
          <a:extLst>
            <a:ext uri="{FF2B5EF4-FFF2-40B4-BE49-F238E27FC236}">
              <a16:creationId xmlns:a16="http://schemas.microsoft.com/office/drawing/2014/main" id="{FEAFABC8-C099-422F-9D6C-BF44A0117606}"/>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291" name="テキスト ボックス 290">
          <a:extLst>
            <a:ext uri="{FF2B5EF4-FFF2-40B4-BE49-F238E27FC236}">
              <a16:creationId xmlns:a16="http://schemas.microsoft.com/office/drawing/2014/main" id="{766E6DBF-46F3-4098-B5D3-152C450D0EC0}"/>
            </a:ext>
          </a:extLst>
        </xdr:cNvPr>
        <xdr:cNvSpPr txBox="1"/>
      </xdr:nvSpPr>
      <xdr:spPr>
        <a:xfrm>
          <a:off x="16052165" y="8865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7050B829-EBC5-45E4-9339-5A191C70AF42}"/>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293" name="テキスト ボックス 292">
          <a:extLst>
            <a:ext uri="{FF2B5EF4-FFF2-40B4-BE49-F238E27FC236}">
              <a16:creationId xmlns:a16="http://schemas.microsoft.com/office/drawing/2014/main" id="{A2E0F1B9-72D4-4983-8490-8976C0B4F40B}"/>
            </a:ext>
          </a:extLst>
        </xdr:cNvPr>
        <xdr:cNvSpPr txBox="1"/>
      </xdr:nvSpPr>
      <xdr:spPr>
        <a:xfrm>
          <a:off x="16052165" y="85032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149D5813-5F28-4AFC-BCE7-19195101C2CF}"/>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104775</xdr:rowOff>
    </xdr:from>
    <xdr:to>
      <xdr:col>116</xdr:col>
      <xdr:colOff>62865</xdr:colOff>
      <xdr:row>63</xdr:row>
      <xdr:rowOff>166370</xdr:rowOff>
    </xdr:to>
    <xdr:cxnSp macro="">
      <xdr:nvCxnSpPr>
        <xdr:cNvPr id="295" name="直線コネクタ 294">
          <a:extLst>
            <a:ext uri="{FF2B5EF4-FFF2-40B4-BE49-F238E27FC236}">
              <a16:creationId xmlns:a16="http://schemas.microsoft.com/office/drawing/2014/main" id="{BE1A2F8D-F6F7-4802-93E7-D985B2E77A46}"/>
            </a:ext>
          </a:extLst>
        </xdr:cNvPr>
        <xdr:cNvCxnSpPr/>
      </xdr:nvCxnSpPr>
      <xdr:spPr>
        <a:xfrm flipV="1">
          <a:off x="19954240" y="916940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169545</xdr:rowOff>
    </xdr:from>
    <xdr:ext cx="469900" cy="257810"/>
    <xdr:sp macro="" textlink="">
      <xdr:nvSpPr>
        <xdr:cNvPr id="296" name="【保健センター・保健所】&#10;一人当たり面積最小値テキスト">
          <a:extLst>
            <a:ext uri="{FF2B5EF4-FFF2-40B4-BE49-F238E27FC236}">
              <a16:creationId xmlns:a16="http://schemas.microsoft.com/office/drawing/2014/main" id="{DC3D1083-9CFD-4CD1-B4A8-44D35FB948AF}"/>
            </a:ext>
          </a:extLst>
        </xdr:cNvPr>
        <xdr:cNvSpPr txBox="1"/>
      </xdr:nvSpPr>
      <xdr:spPr>
        <a:xfrm>
          <a:off x="19992975" y="10361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166370</xdr:rowOff>
    </xdr:from>
    <xdr:to>
      <xdr:col>116</xdr:col>
      <xdr:colOff>152400</xdr:colOff>
      <xdr:row>63</xdr:row>
      <xdr:rowOff>166370</xdr:rowOff>
    </xdr:to>
    <xdr:cxnSp macro="">
      <xdr:nvCxnSpPr>
        <xdr:cNvPr id="297" name="直線コネクタ 296">
          <a:extLst>
            <a:ext uri="{FF2B5EF4-FFF2-40B4-BE49-F238E27FC236}">
              <a16:creationId xmlns:a16="http://schemas.microsoft.com/office/drawing/2014/main" id="{805C7773-8F66-4BDA-9217-3A6DF424F9ED}"/>
            </a:ext>
          </a:extLst>
        </xdr:cNvPr>
        <xdr:cNvCxnSpPr/>
      </xdr:nvCxnSpPr>
      <xdr:spPr>
        <a:xfrm>
          <a:off x="19878675" y="10364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52070</xdr:rowOff>
    </xdr:from>
    <xdr:ext cx="469900" cy="257810"/>
    <xdr:sp macro="" textlink="">
      <xdr:nvSpPr>
        <xdr:cNvPr id="298" name="【保健センター・保健所】&#10;一人当たり面積最大値テキスト">
          <a:extLst>
            <a:ext uri="{FF2B5EF4-FFF2-40B4-BE49-F238E27FC236}">
              <a16:creationId xmlns:a16="http://schemas.microsoft.com/office/drawing/2014/main" id="{3C97F7FA-D3DA-4B5F-9A02-0383AEA5F67B}"/>
            </a:ext>
          </a:extLst>
        </xdr:cNvPr>
        <xdr:cNvSpPr txBox="1"/>
      </xdr:nvSpPr>
      <xdr:spPr>
        <a:xfrm>
          <a:off x="19992975" y="8954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299" name="直線コネクタ 298">
          <a:extLst>
            <a:ext uri="{FF2B5EF4-FFF2-40B4-BE49-F238E27FC236}">
              <a16:creationId xmlns:a16="http://schemas.microsoft.com/office/drawing/2014/main" id="{5C485D7F-091D-40D6-8C4C-974F2B93B951}"/>
            </a:ext>
          </a:extLst>
        </xdr:cNvPr>
        <xdr:cNvCxnSpPr/>
      </xdr:nvCxnSpPr>
      <xdr:spPr>
        <a:xfrm>
          <a:off x="19878675" y="916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132080</xdr:rowOff>
    </xdr:from>
    <xdr:ext cx="469900" cy="257810"/>
    <xdr:sp macro="" textlink="">
      <xdr:nvSpPr>
        <xdr:cNvPr id="300" name="【保健センター・保健所】&#10;一人当たり面積平均値テキスト">
          <a:extLst>
            <a:ext uri="{FF2B5EF4-FFF2-40B4-BE49-F238E27FC236}">
              <a16:creationId xmlns:a16="http://schemas.microsoft.com/office/drawing/2014/main" id="{6633B926-9F5B-4C8D-AF68-23B82403DC90}"/>
            </a:ext>
          </a:extLst>
        </xdr:cNvPr>
        <xdr:cNvSpPr txBox="1"/>
      </xdr:nvSpPr>
      <xdr:spPr>
        <a:xfrm>
          <a:off x="19992975" y="9847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01" name="フローチャート: 判断 300">
          <a:extLst>
            <a:ext uri="{FF2B5EF4-FFF2-40B4-BE49-F238E27FC236}">
              <a16:creationId xmlns:a16="http://schemas.microsoft.com/office/drawing/2014/main" id="{8BF2FB3B-EDE6-4439-8D79-783BEF83A669}"/>
            </a:ext>
          </a:extLst>
        </xdr:cNvPr>
        <xdr:cNvSpPr/>
      </xdr:nvSpPr>
      <xdr:spPr>
        <a:xfrm>
          <a:off x="19897725"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302" name="フローチャート: 判断 301">
          <a:extLst>
            <a:ext uri="{FF2B5EF4-FFF2-40B4-BE49-F238E27FC236}">
              <a16:creationId xmlns:a16="http://schemas.microsoft.com/office/drawing/2014/main" id="{787FCF23-2290-4733-8AA2-E1217906D0DD}"/>
            </a:ext>
          </a:extLst>
        </xdr:cNvPr>
        <xdr:cNvSpPr/>
      </xdr:nvSpPr>
      <xdr:spPr>
        <a:xfrm>
          <a:off x="19154775" y="9992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303" name="フローチャート: 判断 302">
          <a:extLst>
            <a:ext uri="{FF2B5EF4-FFF2-40B4-BE49-F238E27FC236}">
              <a16:creationId xmlns:a16="http://schemas.microsoft.com/office/drawing/2014/main" id="{914C26C5-9448-4190-8645-60C64B58B45C}"/>
            </a:ext>
          </a:extLst>
        </xdr:cNvPr>
        <xdr:cNvSpPr/>
      </xdr:nvSpPr>
      <xdr:spPr>
        <a:xfrm>
          <a:off x="18345150"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304" name="フローチャート: 判断 303">
          <a:extLst>
            <a:ext uri="{FF2B5EF4-FFF2-40B4-BE49-F238E27FC236}">
              <a16:creationId xmlns:a16="http://schemas.microsoft.com/office/drawing/2014/main" id="{2717159B-44CA-49D6-AA60-E1260A3F2E47}"/>
            </a:ext>
          </a:extLst>
        </xdr:cNvPr>
        <xdr:cNvSpPr/>
      </xdr:nvSpPr>
      <xdr:spPr>
        <a:xfrm>
          <a:off x="17554575" y="9899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305" name="フローチャート: 判断 304">
          <a:extLst>
            <a:ext uri="{FF2B5EF4-FFF2-40B4-BE49-F238E27FC236}">
              <a16:creationId xmlns:a16="http://schemas.microsoft.com/office/drawing/2014/main" id="{1607A93D-E899-464F-9F4A-BC415CA1F469}"/>
            </a:ext>
          </a:extLst>
        </xdr:cNvPr>
        <xdr:cNvSpPr/>
      </xdr:nvSpPr>
      <xdr:spPr>
        <a:xfrm>
          <a:off x="16754475" y="10032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306" name="テキスト ボックス 305">
          <a:extLst>
            <a:ext uri="{FF2B5EF4-FFF2-40B4-BE49-F238E27FC236}">
              <a16:creationId xmlns:a16="http://schemas.microsoft.com/office/drawing/2014/main" id="{7AAA0904-EAF6-4CB5-94B8-592117B46F74}"/>
            </a:ext>
          </a:extLst>
        </xdr:cNvPr>
        <xdr:cNvSpPr txBox="1"/>
      </xdr:nvSpPr>
      <xdr:spPr>
        <a:xfrm>
          <a:off x="197834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307" name="テキスト ボックス 306">
          <a:extLst>
            <a:ext uri="{FF2B5EF4-FFF2-40B4-BE49-F238E27FC236}">
              <a16:creationId xmlns:a16="http://schemas.microsoft.com/office/drawing/2014/main" id="{FF141581-8FB8-4F98-8B41-FF5BEC0DEA02}"/>
            </a:ext>
          </a:extLst>
        </xdr:cNvPr>
        <xdr:cNvSpPr txBox="1"/>
      </xdr:nvSpPr>
      <xdr:spPr>
        <a:xfrm>
          <a:off x="190309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308" name="テキスト ボックス 307">
          <a:extLst>
            <a:ext uri="{FF2B5EF4-FFF2-40B4-BE49-F238E27FC236}">
              <a16:creationId xmlns:a16="http://schemas.microsoft.com/office/drawing/2014/main" id="{32E631F2-D74B-4957-8414-4F81A10218E0}"/>
            </a:ext>
          </a:extLst>
        </xdr:cNvPr>
        <xdr:cNvSpPr txBox="1"/>
      </xdr:nvSpPr>
      <xdr:spPr>
        <a:xfrm>
          <a:off x="18221325"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309" name="テキスト ボックス 308">
          <a:extLst>
            <a:ext uri="{FF2B5EF4-FFF2-40B4-BE49-F238E27FC236}">
              <a16:creationId xmlns:a16="http://schemas.microsoft.com/office/drawing/2014/main" id="{1217027B-3A87-40EF-A3E1-D5AA07C5BEF4}"/>
            </a:ext>
          </a:extLst>
        </xdr:cNvPr>
        <xdr:cNvSpPr txBox="1"/>
      </xdr:nvSpPr>
      <xdr:spPr>
        <a:xfrm>
          <a:off x="174307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310" name="テキスト ボックス 309">
          <a:extLst>
            <a:ext uri="{FF2B5EF4-FFF2-40B4-BE49-F238E27FC236}">
              <a16:creationId xmlns:a16="http://schemas.microsoft.com/office/drawing/2014/main" id="{0E871884-292B-4755-8613-C1FA6801B89D}"/>
            </a:ext>
          </a:extLst>
        </xdr:cNvPr>
        <xdr:cNvSpPr txBox="1"/>
      </xdr:nvSpPr>
      <xdr:spPr>
        <a:xfrm>
          <a:off x="16630650" y="10798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311" name="楕円 310">
          <a:extLst>
            <a:ext uri="{FF2B5EF4-FFF2-40B4-BE49-F238E27FC236}">
              <a16:creationId xmlns:a16="http://schemas.microsoft.com/office/drawing/2014/main" id="{9F9B6407-E8E5-4C7A-8982-372F3E44F1CD}"/>
            </a:ext>
          </a:extLst>
        </xdr:cNvPr>
        <xdr:cNvSpPr/>
      </xdr:nvSpPr>
      <xdr:spPr>
        <a:xfrm>
          <a:off x="198977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95250</xdr:rowOff>
    </xdr:from>
    <xdr:ext cx="469900" cy="259080"/>
    <xdr:sp macro="" textlink="">
      <xdr:nvSpPr>
        <xdr:cNvPr id="312" name="【保健センター・保健所】&#10;一人当たり面積該当値テキスト">
          <a:extLst>
            <a:ext uri="{FF2B5EF4-FFF2-40B4-BE49-F238E27FC236}">
              <a16:creationId xmlns:a16="http://schemas.microsoft.com/office/drawing/2014/main" id="{F9BA0B04-1D40-4629-80AD-F73EA79616C5}"/>
            </a:ext>
          </a:extLst>
        </xdr:cNvPr>
        <xdr:cNvSpPr txBox="1"/>
      </xdr:nvSpPr>
      <xdr:spPr>
        <a:xfrm>
          <a:off x="19992975" y="1013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313" name="楕円 312">
          <a:extLst>
            <a:ext uri="{FF2B5EF4-FFF2-40B4-BE49-F238E27FC236}">
              <a16:creationId xmlns:a16="http://schemas.microsoft.com/office/drawing/2014/main" id="{70C30D68-EF0B-43BB-BC97-F55ED07B4ADF}"/>
            </a:ext>
          </a:extLst>
        </xdr:cNvPr>
        <xdr:cNvSpPr/>
      </xdr:nvSpPr>
      <xdr:spPr>
        <a:xfrm>
          <a:off x="19154775" y="10163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0</xdr:rowOff>
    </xdr:to>
    <xdr:cxnSp macro="">
      <xdr:nvCxnSpPr>
        <xdr:cNvPr id="314" name="直線コネクタ 313">
          <a:extLst>
            <a:ext uri="{FF2B5EF4-FFF2-40B4-BE49-F238E27FC236}">
              <a16:creationId xmlns:a16="http://schemas.microsoft.com/office/drawing/2014/main" id="{F7267D97-4791-4D5A-A70C-B88085E57526}"/>
            </a:ext>
          </a:extLst>
        </xdr:cNvPr>
        <xdr:cNvCxnSpPr/>
      </xdr:nvCxnSpPr>
      <xdr:spPr>
        <a:xfrm flipV="1">
          <a:off x="19202400" y="1020381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315" name="楕円 314">
          <a:extLst>
            <a:ext uri="{FF2B5EF4-FFF2-40B4-BE49-F238E27FC236}">
              <a16:creationId xmlns:a16="http://schemas.microsoft.com/office/drawing/2014/main" id="{6314E853-436C-4CEF-84DA-29DBE9821E31}"/>
            </a:ext>
          </a:extLst>
        </xdr:cNvPr>
        <xdr:cNvSpPr/>
      </xdr:nvSpPr>
      <xdr:spPr>
        <a:xfrm>
          <a:off x="18345150" y="10162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6350</xdr:rowOff>
    </xdr:to>
    <xdr:cxnSp macro="">
      <xdr:nvCxnSpPr>
        <xdr:cNvPr id="316" name="直線コネクタ 315">
          <a:extLst>
            <a:ext uri="{FF2B5EF4-FFF2-40B4-BE49-F238E27FC236}">
              <a16:creationId xmlns:a16="http://schemas.microsoft.com/office/drawing/2014/main" id="{83530EDC-2CF9-4818-A0F7-84F199932EE6}"/>
            </a:ext>
          </a:extLst>
        </xdr:cNvPr>
        <xdr:cNvCxnSpPr/>
      </xdr:nvCxnSpPr>
      <xdr:spPr>
        <a:xfrm flipV="1">
          <a:off x="18392775" y="102012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130175</xdr:rowOff>
    </xdr:from>
    <xdr:to>
      <xdr:col>102</xdr:col>
      <xdr:colOff>165100</xdr:colOff>
      <xdr:row>63</xdr:row>
      <xdr:rowOff>60325</xdr:rowOff>
    </xdr:to>
    <xdr:sp macro="" textlink="">
      <xdr:nvSpPr>
        <xdr:cNvPr id="317" name="楕円 316">
          <a:extLst>
            <a:ext uri="{FF2B5EF4-FFF2-40B4-BE49-F238E27FC236}">
              <a16:creationId xmlns:a16="http://schemas.microsoft.com/office/drawing/2014/main" id="{05C083DA-1660-45C2-906F-7E85E1D45C52}"/>
            </a:ext>
          </a:extLst>
        </xdr:cNvPr>
        <xdr:cNvSpPr/>
      </xdr:nvSpPr>
      <xdr:spPr>
        <a:xfrm>
          <a:off x="17554575" y="10169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9525</xdr:rowOff>
    </xdr:to>
    <xdr:cxnSp macro="">
      <xdr:nvCxnSpPr>
        <xdr:cNvPr id="318" name="直線コネクタ 317">
          <a:extLst>
            <a:ext uri="{FF2B5EF4-FFF2-40B4-BE49-F238E27FC236}">
              <a16:creationId xmlns:a16="http://schemas.microsoft.com/office/drawing/2014/main" id="{63B6F610-4499-46C4-86A4-582766083BCA}"/>
            </a:ext>
          </a:extLst>
        </xdr:cNvPr>
        <xdr:cNvCxnSpPr/>
      </xdr:nvCxnSpPr>
      <xdr:spPr>
        <a:xfrm flipV="1">
          <a:off x="17602200" y="102108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133985</xdr:rowOff>
    </xdr:from>
    <xdr:to>
      <xdr:col>98</xdr:col>
      <xdr:colOff>38100</xdr:colOff>
      <xdr:row>63</xdr:row>
      <xdr:rowOff>64135</xdr:rowOff>
    </xdr:to>
    <xdr:sp macro="" textlink="">
      <xdr:nvSpPr>
        <xdr:cNvPr id="319" name="楕円 318">
          <a:extLst>
            <a:ext uri="{FF2B5EF4-FFF2-40B4-BE49-F238E27FC236}">
              <a16:creationId xmlns:a16="http://schemas.microsoft.com/office/drawing/2014/main" id="{FBC7E46F-F9A4-404C-A52C-1C9286CB0782}"/>
            </a:ext>
          </a:extLst>
        </xdr:cNvPr>
        <xdr:cNvSpPr/>
      </xdr:nvSpPr>
      <xdr:spPr>
        <a:xfrm>
          <a:off x="16754475" y="10173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xdr:rowOff>
    </xdr:from>
    <xdr:to>
      <xdr:col>102</xdr:col>
      <xdr:colOff>114300</xdr:colOff>
      <xdr:row>63</xdr:row>
      <xdr:rowOff>13335</xdr:rowOff>
    </xdr:to>
    <xdr:cxnSp macro="">
      <xdr:nvCxnSpPr>
        <xdr:cNvPr id="320" name="直線コネクタ 319">
          <a:extLst>
            <a:ext uri="{FF2B5EF4-FFF2-40B4-BE49-F238E27FC236}">
              <a16:creationId xmlns:a16="http://schemas.microsoft.com/office/drawing/2014/main" id="{A9B5919C-17C9-422C-B708-9046CD8874D2}"/>
            </a:ext>
          </a:extLst>
        </xdr:cNvPr>
        <xdr:cNvCxnSpPr/>
      </xdr:nvCxnSpPr>
      <xdr:spPr>
        <a:xfrm flipV="1">
          <a:off x="16802100" y="1020762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61595</xdr:rowOff>
    </xdr:from>
    <xdr:ext cx="469900" cy="259080"/>
    <xdr:sp macro="" textlink="">
      <xdr:nvSpPr>
        <xdr:cNvPr id="321" name="n_1aveValue【保健センター・保健所】&#10;一人当たり面積">
          <a:extLst>
            <a:ext uri="{FF2B5EF4-FFF2-40B4-BE49-F238E27FC236}">
              <a16:creationId xmlns:a16="http://schemas.microsoft.com/office/drawing/2014/main" id="{C1659DFA-6AE9-4A58-BCD7-63E7694123FC}"/>
            </a:ext>
          </a:extLst>
        </xdr:cNvPr>
        <xdr:cNvSpPr txBox="1"/>
      </xdr:nvSpPr>
      <xdr:spPr>
        <a:xfrm>
          <a:off x="18983325" y="978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109220</xdr:rowOff>
    </xdr:from>
    <xdr:ext cx="468630" cy="257810"/>
    <xdr:sp macro="" textlink="">
      <xdr:nvSpPr>
        <xdr:cNvPr id="322" name="n_2aveValue【保健センター・保健所】&#10;一人当たり面積">
          <a:extLst>
            <a:ext uri="{FF2B5EF4-FFF2-40B4-BE49-F238E27FC236}">
              <a16:creationId xmlns:a16="http://schemas.microsoft.com/office/drawing/2014/main" id="{077E4885-2523-4CDA-965E-D2F88ED92D45}"/>
            </a:ext>
          </a:extLst>
        </xdr:cNvPr>
        <xdr:cNvSpPr txBox="1"/>
      </xdr:nvSpPr>
      <xdr:spPr>
        <a:xfrm>
          <a:off x="18183225" y="9659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139700</xdr:rowOff>
    </xdr:from>
    <xdr:ext cx="468630" cy="259080"/>
    <xdr:sp macro="" textlink="">
      <xdr:nvSpPr>
        <xdr:cNvPr id="323" name="n_3aveValue【保健センター・保健所】&#10;一人当たり面積">
          <a:extLst>
            <a:ext uri="{FF2B5EF4-FFF2-40B4-BE49-F238E27FC236}">
              <a16:creationId xmlns:a16="http://schemas.microsoft.com/office/drawing/2014/main" id="{54D282CE-76B3-4633-9E60-3DE8A2C0B71C}"/>
            </a:ext>
          </a:extLst>
        </xdr:cNvPr>
        <xdr:cNvSpPr txBox="1"/>
      </xdr:nvSpPr>
      <xdr:spPr>
        <a:xfrm>
          <a:off x="17383125" y="9696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101600</xdr:rowOff>
    </xdr:from>
    <xdr:ext cx="468630" cy="259080"/>
    <xdr:sp macro="" textlink="">
      <xdr:nvSpPr>
        <xdr:cNvPr id="324" name="n_4aveValue【保健センター・保健所】&#10;一人当たり面積">
          <a:extLst>
            <a:ext uri="{FF2B5EF4-FFF2-40B4-BE49-F238E27FC236}">
              <a16:creationId xmlns:a16="http://schemas.microsoft.com/office/drawing/2014/main" id="{F43491E2-403E-4B9B-8BFB-2F1904D9B989}"/>
            </a:ext>
          </a:extLst>
        </xdr:cNvPr>
        <xdr:cNvSpPr txBox="1"/>
      </xdr:nvSpPr>
      <xdr:spPr>
        <a:xfrm>
          <a:off x="16592550" y="9820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41910</xdr:rowOff>
    </xdr:from>
    <xdr:ext cx="469900" cy="257810"/>
    <xdr:sp macro="" textlink="">
      <xdr:nvSpPr>
        <xdr:cNvPr id="325" name="n_1mainValue【保健センター・保健所】&#10;一人当たり面積">
          <a:extLst>
            <a:ext uri="{FF2B5EF4-FFF2-40B4-BE49-F238E27FC236}">
              <a16:creationId xmlns:a16="http://schemas.microsoft.com/office/drawing/2014/main" id="{F20F15AA-EBE1-4515-ADB9-08F00292443E}"/>
            </a:ext>
          </a:extLst>
        </xdr:cNvPr>
        <xdr:cNvSpPr txBox="1"/>
      </xdr:nvSpPr>
      <xdr:spPr>
        <a:xfrm>
          <a:off x="18983325" y="10246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47625</xdr:rowOff>
    </xdr:from>
    <xdr:ext cx="468630" cy="259080"/>
    <xdr:sp macro="" textlink="">
      <xdr:nvSpPr>
        <xdr:cNvPr id="326" name="n_2mainValue【保健センター・保健所】&#10;一人当たり面積">
          <a:extLst>
            <a:ext uri="{FF2B5EF4-FFF2-40B4-BE49-F238E27FC236}">
              <a16:creationId xmlns:a16="http://schemas.microsoft.com/office/drawing/2014/main" id="{419B3886-AEB1-4DC5-9134-A1CFFBCEB9FF}"/>
            </a:ext>
          </a:extLst>
        </xdr:cNvPr>
        <xdr:cNvSpPr txBox="1"/>
      </xdr:nvSpPr>
      <xdr:spPr>
        <a:xfrm>
          <a:off x="18183225" y="10245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52070</xdr:rowOff>
    </xdr:from>
    <xdr:ext cx="468630" cy="257810"/>
    <xdr:sp macro="" textlink="">
      <xdr:nvSpPr>
        <xdr:cNvPr id="327" name="n_3mainValue【保健センター・保健所】&#10;一人当たり面積">
          <a:extLst>
            <a:ext uri="{FF2B5EF4-FFF2-40B4-BE49-F238E27FC236}">
              <a16:creationId xmlns:a16="http://schemas.microsoft.com/office/drawing/2014/main" id="{9B463668-04C5-4F2C-9DA7-A27E1F5FDE28}"/>
            </a:ext>
          </a:extLst>
        </xdr:cNvPr>
        <xdr:cNvSpPr txBox="1"/>
      </xdr:nvSpPr>
      <xdr:spPr>
        <a:xfrm>
          <a:off x="17383125" y="10250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55245</xdr:rowOff>
    </xdr:from>
    <xdr:ext cx="468630" cy="257810"/>
    <xdr:sp macro="" textlink="">
      <xdr:nvSpPr>
        <xdr:cNvPr id="328" name="n_4mainValue【保健センター・保健所】&#10;一人当たり面積">
          <a:extLst>
            <a:ext uri="{FF2B5EF4-FFF2-40B4-BE49-F238E27FC236}">
              <a16:creationId xmlns:a16="http://schemas.microsoft.com/office/drawing/2014/main" id="{90D98033-3E9F-47F7-BAFB-E73D06DE4CFD}"/>
            </a:ext>
          </a:extLst>
        </xdr:cNvPr>
        <xdr:cNvSpPr txBox="1"/>
      </xdr:nvSpPr>
      <xdr:spPr>
        <a:xfrm>
          <a:off x="16592550" y="10256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4D5DA436-B52C-44F2-8920-C2AC10EF669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E3E256D-6980-45EF-848B-E57CF06AFE37}"/>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9FD5FAA8-F8F5-48D8-91A6-8B5319CC3354}"/>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F381E832-B563-44CB-872F-6CFBC14B654C}"/>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E97EB178-DD6A-4042-87AF-25B0B3D6C920}"/>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95ECEB30-BEB7-4109-89D6-779DC9E4EFD1}"/>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6A8E6D9-5F62-4A7F-A84C-7BEDB088DE3C}"/>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B466895F-D2D1-41F1-89AE-85C45E3084BC}"/>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337" name="テキスト ボックス 336">
          <a:extLst>
            <a:ext uri="{FF2B5EF4-FFF2-40B4-BE49-F238E27FC236}">
              <a16:creationId xmlns:a16="http://schemas.microsoft.com/office/drawing/2014/main" id="{1B8B38EE-E421-47C2-A880-37D36776B3E0}"/>
            </a:ext>
          </a:extLst>
        </xdr:cNvPr>
        <xdr:cNvSpPr txBox="1"/>
      </xdr:nvSpPr>
      <xdr:spPr>
        <a:xfrm>
          <a:off x="11172825" y="1205865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A9E2ABC4-13BC-475E-B78B-8C0312580F8F}"/>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339" name="テキスト ボックス 338">
          <a:extLst>
            <a:ext uri="{FF2B5EF4-FFF2-40B4-BE49-F238E27FC236}">
              <a16:creationId xmlns:a16="http://schemas.microsoft.com/office/drawing/2014/main" id="{BB864363-717D-4AB9-8CBF-D646D3DF53FF}"/>
            </a:ext>
          </a:extLst>
        </xdr:cNvPr>
        <xdr:cNvSpPr txBox="1"/>
      </xdr:nvSpPr>
      <xdr:spPr>
        <a:xfrm>
          <a:off x="10794365" y="14256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340" name="直線コネクタ 339">
          <a:extLst>
            <a:ext uri="{FF2B5EF4-FFF2-40B4-BE49-F238E27FC236}">
              <a16:creationId xmlns:a16="http://schemas.microsoft.com/office/drawing/2014/main" id="{BEBAAB3D-2957-4CF1-9B33-B1CBD85432A9}"/>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341" name="テキスト ボックス 340">
          <a:extLst>
            <a:ext uri="{FF2B5EF4-FFF2-40B4-BE49-F238E27FC236}">
              <a16:creationId xmlns:a16="http://schemas.microsoft.com/office/drawing/2014/main" id="{5C3A4E31-DBA2-47B6-A3D0-2AB2D3C0707F}"/>
            </a:ext>
          </a:extLst>
        </xdr:cNvPr>
        <xdr:cNvSpPr txBox="1"/>
      </xdr:nvSpPr>
      <xdr:spPr>
        <a:xfrm>
          <a:off x="10794365" y="13955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42" name="直線コネクタ 341">
          <a:extLst>
            <a:ext uri="{FF2B5EF4-FFF2-40B4-BE49-F238E27FC236}">
              <a16:creationId xmlns:a16="http://schemas.microsoft.com/office/drawing/2014/main" id="{2BE7A1EB-0C05-4B32-97B7-AE753B6B01F4}"/>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343" name="テキスト ボックス 342">
          <a:extLst>
            <a:ext uri="{FF2B5EF4-FFF2-40B4-BE49-F238E27FC236}">
              <a16:creationId xmlns:a16="http://schemas.microsoft.com/office/drawing/2014/main" id="{16D80418-2F4E-4F8D-9F01-C388AC137F26}"/>
            </a:ext>
          </a:extLst>
        </xdr:cNvPr>
        <xdr:cNvSpPr txBox="1"/>
      </xdr:nvSpPr>
      <xdr:spPr>
        <a:xfrm>
          <a:off x="10845800" y="136474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44" name="直線コネクタ 343">
          <a:extLst>
            <a:ext uri="{FF2B5EF4-FFF2-40B4-BE49-F238E27FC236}">
              <a16:creationId xmlns:a16="http://schemas.microsoft.com/office/drawing/2014/main" id="{DD261F32-3808-4275-AA02-D6CE1F625D6E}"/>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45" name="テキスト ボックス 344">
          <a:extLst>
            <a:ext uri="{FF2B5EF4-FFF2-40B4-BE49-F238E27FC236}">
              <a16:creationId xmlns:a16="http://schemas.microsoft.com/office/drawing/2014/main" id="{C1CD7556-FEFE-40A4-9FF0-B713B4718606}"/>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46" name="直線コネクタ 345">
          <a:extLst>
            <a:ext uri="{FF2B5EF4-FFF2-40B4-BE49-F238E27FC236}">
              <a16:creationId xmlns:a16="http://schemas.microsoft.com/office/drawing/2014/main" id="{5C8209CA-A75A-48DE-A246-7CDC349A10EE}"/>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347" name="テキスト ボックス 346">
          <a:extLst>
            <a:ext uri="{FF2B5EF4-FFF2-40B4-BE49-F238E27FC236}">
              <a16:creationId xmlns:a16="http://schemas.microsoft.com/office/drawing/2014/main" id="{8E256DC7-2145-4D21-A6BC-05BA24A3BE5E}"/>
            </a:ext>
          </a:extLst>
        </xdr:cNvPr>
        <xdr:cNvSpPr txBox="1"/>
      </xdr:nvSpPr>
      <xdr:spPr>
        <a:xfrm>
          <a:off x="10845800" y="13029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48" name="直線コネクタ 347">
          <a:extLst>
            <a:ext uri="{FF2B5EF4-FFF2-40B4-BE49-F238E27FC236}">
              <a16:creationId xmlns:a16="http://schemas.microsoft.com/office/drawing/2014/main" id="{0B857FE9-6CFD-4117-BE91-117F3453C9CE}"/>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49" name="テキスト ボックス 348">
          <a:extLst>
            <a:ext uri="{FF2B5EF4-FFF2-40B4-BE49-F238E27FC236}">
              <a16:creationId xmlns:a16="http://schemas.microsoft.com/office/drawing/2014/main" id="{7AEC380B-37CC-46F9-B60F-2DA6E8FD5B96}"/>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50" name="直線コネクタ 349">
          <a:extLst>
            <a:ext uri="{FF2B5EF4-FFF2-40B4-BE49-F238E27FC236}">
              <a16:creationId xmlns:a16="http://schemas.microsoft.com/office/drawing/2014/main" id="{060BBECC-3315-488E-B00A-32833351FD6E}"/>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351" name="テキスト ボックス 350">
          <a:extLst>
            <a:ext uri="{FF2B5EF4-FFF2-40B4-BE49-F238E27FC236}">
              <a16:creationId xmlns:a16="http://schemas.microsoft.com/office/drawing/2014/main" id="{C2851570-797C-4BEA-89AE-D90E49E14BF3}"/>
            </a:ext>
          </a:extLst>
        </xdr:cNvPr>
        <xdr:cNvSpPr txBox="1"/>
      </xdr:nvSpPr>
      <xdr:spPr>
        <a:xfrm>
          <a:off x="10903585" y="1241107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89E67D4E-DC1B-4BB6-BF59-F0CB9C27A4BA}"/>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993E54-E199-43A9-8FFD-7302941B3E6C}"/>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121285</xdr:rowOff>
    </xdr:from>
    <xdr:to>
      <xdr:col>85</xdr:col>
      <xdr:colOff>126365</xdr:colOff>
      <xdr:row>86</xdr:row>
      <xdr:rowOff>168910</xdr:rowOff>
    </xdr:to>
    <xdr:cxnSp macro="">
      <xdr:nvCxnSpPr>
        <xdr:cNvPr id="354" name="直線コネクタ 353">
          <a:extLst>
            <a:ext uri="{FF2B5EF4-FFF2-40B4-BE49-F238E27FC236}">
              <a16:creationId xmlns:a16="http://schemas.microsoft.com/office/drawing/2014/main" id="{1A240882-3BCE-49C4-944C-DFE52E6577E7}"/>
            </a:ext>
          </a:extLst>
        </xdr:cNvPr>
        <xdr:cNvCxnSpPr/>
      </xdr:nvCxnSpPr>
      <xdr:spPr>
        <a:xfrm flipV="1">
          <a:off x="14696440" y="1275461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355" name="【消防施設】&#10;有形固定資産減価償却率最小値テキスト">
          <a:extLst>
            <a:ext uri="{FF2B5EF4-FFF2-40B4-BE49-F238E27FC236}">
              <a16:creationId xmlns:a16="http://schemas.microsoft.com/office/drawing/2014/main" id="{380654B2-1607-4788-822B-36DF86244AB0}"/>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356" name="直線コネクタ 355">
          <a:extLst>
            <a:ext uri="{FF2B5EF4-FFF2-40B4-BE49-F238E27FC236}">
              <a16:creationId xmlns:a16="http://schemas.microsoft.com/office/drawing/2014/main" id="{EA9666C9-BA21-4F9A-B866-02B9F47CBE4B}"/>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67945</xdr:rowOff>
    </xdr:from>
    <xdr:ext cx="405130" cy="258445"/>
    <xdr:sp macro="" textlink="">
      <xdr:nvSpPr>
        <xdr:cNvPr id="357" name="【消防施設】&#10;有形固定資産減価償却率最大値テキスト">
          <a:extLst>
            <a:ext uri="{FF2B5EF4-FFF2-40B4-BE49-F238E27FC236}">
              <a16:creationId xmlns:a16="http://schemas.microsoft.com/office/drawing/2014/main" id="{51782294-B4D2-415C-B7C5-4FB3E3AC110B}"/>
            </a:ext>
          </a:extLst>
        </xdr:cNvPr>
        <xdr:cNvSpPr txBox="1"/>
      </xdr:nvSpPr>
      <xdr:spPr>
        <a:xfrm>
          <a:off x="14735175" y="1253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121285</xdr:rowOff>
    </xdr:from>
    <xdr:to>
      <xdr:col>86</xdr:col>
      <xdr:colOff>25400</xdr:colOff>
      <xdr:row>78</xdr:row>
      <xdr:rowOff>121285</xdr:rowOff>
    </xdr:to>
    <xdr:cxnSp macro="">
      <xdr:nvCxnSpPr>
        <xdr:cNvPr id="358" name="直線コネクタ 357">
          <a:extLst>
            <a:ext uri="{FF2B5EF4-FFF2-40B4-BE49-F238E27FC236}">
              <a16:creationId xmlns:a16="http://schemas.microsoft.com/office/drawing/2014/main" id="{3CF61A5B-C80D-4663-A04B-5A527A183EE2}"/>
            </a:ext>
          </a:extLst>
        </xdr:cNvPr>
        <xdr:cNvCxnSpPr/>
      </xdr:nvCxnSpPr>
      <xdr:spPr>
        <a:xfrm>
          <a:off x="14611350" y="1275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161925</xdr:rowOff>
    </xdr:from>
    <xdr:ext cx="405130" cy="259080"/>
    <xdr:sp macro="" textlink="">
      <xdr:nvSpPr>
        <xdr:cNvPr id="359" name="【消防施設】&#10;有形固定資産減価償却率平均値テキスト">
          <a:extLst>
            <a:ext uri="{FF2B5EF4-FFF2-40B4-BE49-F238E27FC236}">
              <a16:creationId xmlns:a16="http://schemas.microsoft.com/office/drawing/2014/main" id="{093B6085-FC1E-4DAD-BB7F-85F112EFDF23}"/>
            </a:ext>
          </a:extLst>
        </xdr:cNvPr>
        <xdr:cNvSpPr txBox="1"/>
      </xdr:nvSpPr>
      <xdr:spPr>
        <a:xfrm>
          <a:off x="14735175" y="13436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12065</xdr:rowOff>
    </xdr:from>
    <xdr:to>
      <xdr:col>85</xdr:col>
      <xdr:colOff>177800</xdr:colOff>
      <xdr:row>83</xdr:row>
      <xdr:rowOff>113665</xdr:rowOff>
    </xdr:to>
    <xdr:sp macro="" textlink="">
      <xdr:nvSpPr>
        <xdr:cNvPr id="360" name="フローチャート: 判断 359">
          <a:extLst>
            <a:ext uri="{FF2B5EF4-FFF2-40B4-BE49-F238E27FC236}">
              <a16:creationId xmlns:a16="http://schemas.microsoft.com/office/drawing/2014/main" id="{005676BD-CDE5-4EC6-85CB-45B28CEEF8CF}"/>
            </a:ext>
          </a:extLst>
        </xdr:cNvPr>
        <xdr:cNvSpPr/>
      </xdr:nvSpPr>
      <xdr:spPr>
        <a:xfrm>
          <a:off x="14649450" y="13448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361" name="フローチャート: 判断 360">
          <a:extLst>
            <a:ext uri="{FF2B5EF4-FFF2-40B4-BE49-F238E27FC236}">
              <a16:creationId xmlns:a16="http://schemas.microsoft.com/office/drawing/2014/main" id="{30F5A1AD-EEE6-4BBF-A7F3-04C3F056E56D}"/>
            </a:ext>
          </a:extLst>
        </xdr:cNvPr>
        <xdr:cNvSpPr/>
      </xdr:nvSpPr>
      <xdr:spPr>
        <a:xfrm>
          <a:off x="13887450" y="13394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119380</xdr:rowOff>
    </xdr:from>
    <xdr:to>
      <xdr:col>76</xdr:col>
      <xdr:colOff>165100</xdr:colOff>
      <xdr:row>83</xdr:row>
      <xdr:rowOff>49530</xdr:rowOff>
    </xdr:to>
    <xdr:sp macro="" textlink="">
      <xdr:nvSpPr>
        <xdr:cNvPr id="362" name="フローチャート: 判断 361">
          <a:extLst>
            <a:ext uri="{FF2B5EF4-FFF2-40B4-BE49-F238E27FC236}">
              <a16:creationId xmlns:a16="http://schemas.microsoft.com/office/drawing/2014/main" id="{4D8DE768-51D1-4658-A837-A027C7301680}"/>
            </a:ext>
          </a:extLst>
        </xdr:cNvPr>
        <xdr:cNvSpPr/>
      </xdr:nvSpPr>
      <xdr:spPr>
        <a:xfrm>
          <a:off x="13096875" y="13400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74930</xdr:rowOff>
    </xdr:to>
    <xdr:sp macro="" textlink="">
      <xdr:nvSpPr>
        <xdr:cNvPr id="363" name="フローチャート: 判断 362">
          <a:extLst>
            <a:ext uri="{FF2B5EF4-FFF2-40B4-BE49-F238E27FC236}">
              <a16:creationId xmlns:a16="http://schemas.microsoft.com/office/drawing/2014/main" id="{661CD07F-3C13-4027-A488-F0E417052A40}"/>
            </a:ext>
          </a:extLst>
        </xdr:cNvPr>
        <xdr:cNvSpPr/>
      </xdr:nvSpPr>
      <xdr:spPr>
        <a:xfrm>
          <a:off x="12296775" y="134188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130810</xdr:rowOff>
    </xdr:from>
    <xdr:to>
      <xdr:col>67</xdr:col>
      <xdr:colOff>101600</xdr:colOff>
      <xdr:row>83</xdr:row>
      <xdr:rowOff>60960</xdr:rowOff>
    </xdr:to>
    <xdr:sp macro="" textlink="">
      <xdr:nvSpPr>
        <xdr:cNvPr id="364" name="フローチャート: 判断 363">
          <a:extLst>
            <a:ext uri="{FF2B5EF4-FFF2-40B4-BE49-F238E27FC236}">
              <a16:creationId xmlns:a16="http://schemas.microsoft.com/office/drawing/2014/main" id="{585B8D3B-ACE8-4A92-820E-643866758275}"/>
            </a:ext>
          </a:extLst>
        </xdr:cNvPr>
        <xdr:cNvSpPr/>
      </xdr:nvSpPr>
      <xdr:spPr>
        <a:xfrm>
          <a:off x="11487150" y="134086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365" name="テキスト ボックス 364">
          <a:extLst>
            <a:ext uri="{FF2B5EF4-FFF2-40B4-BE49-F238E27FC236}">
              <a16:creationId xmlns:a16="http://schemas.microsoft.com/office/drawing/2014/main" id="{9B325DA3-50BB-48CF-BB5F-EEA429931C41}"/>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66" name="テキスト ボックス 365">
          <a:extLst>
            <a:ext uri="{FF2B5EF4-FFF2-40B4-BE49-F238E27FC236}">
              <a16:creationId xmlns:a16="http://schemas.microsoft.com/office/drawing/2014/main" id="{09AC6BA1-6569-4585-8204-F9A42FEA12F2}"/>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67" name="テキスト ボックス 366">
          <a:extLst>
            <a:ext uri="{FF2B5EF4-FFF2-40B4-BE49-F238E27FC236}">
              <a16:creationId xmlns:a16="http://schemas.microsoft.com/office/drawing/2014/main" id="{6F2381ED-0DCD-4790-9E51-AB9CD8E28CAB}"/>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68" name="テキスト ボックス 367">
          <a:extLst>
            <a:ext uri="{FF2B5EF4-FFF2-40B4-BE49-F238E27FC236}">
              <a16:creationId xmlns:a16="http://schemas.microsoft.com/office/drawing/2014/main" id="{6EE1E761-3F27-46D6-861F-4DE089C3A30E}"/>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69" name="テキスト ボックス 368">
          <a:extLst>
            <a:ext uri="{FF2B5EF4-FFF2-40B4-BE49-F238E27FC236}">
              <a16:creationId xmlns:a16="http://schemas.microsoft.com/office/drawing/2014/main" id="{2B778495-015A-4CFB-A1D7-D76CD55A7DC4}"/>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370" name="楕円 369">
          <a:extLst>
            <a:ext uri="{FF2B5EF4-FFF2-40B4-BE49-F238E27FC236}">
              <a16:creationId xmlns:a16="http://schemas.microsoft.com/office/drawing/2014/main" id="{565ADA4D-79E5-40B2-8E0B-CC0DC0004462}"/>
            </a:ext>
          </a:extLst>
        </xdr:cNvPr>
        <xdr:cNvSpPr/>
      </xdr:nvSpPr>
      <xdr:spPr>
        <a:xfrm>
          <a:off x="14649450" y="13171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78740</xdr:rowOff>
    </xdr:from>
    <xdr:ext cx="405130" cy="259080"/>
    <xdr:sp macro="" textlink="">
      <xdr:nvSpPr>
        <xdr:cNvPr id="371" name="【消防施設】&#10;有形固定資産減価償却率該当値テキスト">
          <a:extLst>
            <a:ext uri="{FF2B5EF4-FFF2-40B4-BE49-F238E27FC236}">
              <a16:creationId xmlns:a16="http://schemas.microsoft.com/office/drawing/2014/main" id="{5A42D567-FC40-446E-81AA-3F681146BBB4}"/>
            </a:ext>
          </a:extLst>
        </xdr:cNvPr>
        <xdr:cNvSpPr txBox="1"/>
      </xdr:nvSpPr>
      <xdr:spPr>
        <a:xfrm>
          <a:off x="14735175" y="1303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24765</xdr:rowOff>
    </xdr:from>
    <xdr:to>
      <xdr:col>81</xdr:col>
      <xdr:colOff>101600</xdr:colOff>
      <xdr:row>81</xdr:row>
      <xdr:rowOff>126365</xdr:rowOff>
    </xdr:to>
    <xdr:sp macro="" textlink="">
      <xdr:nvSpPr>
        <xdr:cNvPr id="372" name="楕円 371">
          <a:extLst>
            <a:ext uri="{FF2B5EF4-FFF2-40B4-BE49-F238E27FC236}">
              <a16:creationId xmlns:a16="http://schemas.microsoft.com/office/drawing/2014/main" id="{85ABAE7D-88F9-49B1-A2A3-5CE00D5CC387}"/>
            </a:ext>
          </a:extLst>
        </xdr:cNvPr>
        <xdr:cNvSpPr/>
      </xdr:nvSpPr>
      <xdr:spPr>
        <a:xfrm>
          <a:off x="13887450" y="13143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75565</xdr:rowOff>
    </xdr:from>
    <xdr:to>
      <xdr:col>85</xdr:col>
      <xdr:colOff>127000</xdr:colOff>
      <xdr:row>81</xdr:row>
      <xdr:rowOff>106680</xdr:rowOff>
    </xdr:to>
    <xdr:cxnSp macro="">
      <xdr:nvCxnSpPr>
        <xdr:cNvPr id="373" name="直線コネクタ 372">
          <a:extLst>
            <a:ext uri="{FF2B5EF4-FFF2-40B4-BE49-F238E27FC236}">
              <a16:creationId xmlns:a16="http://schemas.microsoft.com/office/drawing/2014/main" id="{5791D4E6-69F8-44BB-84F4-B756172AC7C6}"/>
            </a:ext>
          </a:extLst>
        </xdr:cNvPr>
        <xdr:cNvCxnSpPr/>
      </xdr:nvCxnSpPr>
      <xdr:spPr>
        <a:xfrm>
          <a:off x="13935075" y="1319149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139065</xdr:rowOff>
    </xdr:from>
    <xdr:to>
      <xdr:col>76</xdr:col>
      <xdr:colOff>165100</xdr:colOff>
      <xdr:row>81</xdr:row>
      <xdr:rowOff>69215</xdr:rowOff>
    </xdr:to>
    <xdr:sp macro="" textlink="">
      <xdr:nvSpPr>
        <xdr:cNvPr id="374" name="楕円 373">
          <a:extLst>
            <a:ext uri="{FF2B5EF4-FFF2-40B4-BE49-F238E27FC236}">
              <a16:creationId xmlns:a16="http://schemas.microsoft.com/office/drawing/2014/main" id="{4AE26BBE-F33B-4D01-AEA1-24593B677FFA}"/>
            </a:ext>
          </a:extLst>
        </xdr:cNvPr>
        <xdr:cNvSpPr/>
      </xdr:nvSpPr>
      <xdr:spPr>
        <a:xfrm>
          <a:off x="13096875" y="130962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18415</xdr:rowOff>
    </xdr:from>
    <xdr:to>
      <xdr:col>81</xdr:col>
      <xdr:colOff>50800</xdr:colOff>
      <xdr:row>81</xdr:row>
      <xdr:rowOff>75565</xdr:rowOff>
    </xdr:to>
    <xdr:cxnSp macro="">
      <xdr:nvCxnSpPr>
        <xdr:cNvPr id="375" name="直線コネクタ 374">
          <a:extLst>
            <a:ext uri="{FF2B5EF4-FFF2-40B4-BE49-F238E27FC236}">
              <a16:creationId xmlns:a16="http://schemas.microsoft.com/office/drawing/2014/main" id="{BE3FA61F-0BE8-4960-BE37-105AB17AF782}"/>
            </a:ext>
          </a:extLst>
        </xdr:cNvPr>
        <xdr:cNvCxnSpPr/>
      </xdr:nvCxnSpPr>
      <xdr:spPr>
        <a:xfrm>
          <a:off x="13144500" y="13134340"/>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119380</xdr:rowOff>
    </xdr:from>
    <xdr:to>
      <xdr:col>72</xdr:col>
      <xdr:colOff>38100</xdr:colOff>
      <xdr:row>81</xdr:row>
      <xdr:rowOff>49530</xdr:rowOff>
    </xdr:to>
    <xdr:sp macro="" textlink="">
      <xdr:nvSpPr>
        <xdr:cNvPr id="376" name="楕円 375">
          <a:extLst>
            <a:ext uri="{FF2B5EF4-FFF2-40B4-BE49-F238E27FC236}">
              <a16:creationId xmlns:a16="http://schemas.microsoft.com/office/drawing/2014/main" id="{D396B408-7DB1-45AB-B67A-93E8D71F6907}"/>
            </a:ext>
          </a:extLst>
        </xdr:cNvPr>
        <xdr:cNvSpPr/>
      </xdr:nvSpPr>
      <xdr:spPr>
        <a:xfrm>
          <a:off x="12296775" y="130765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170180</xdr:rowOff>
    </xdr:from>
    <xdr:to>
      <xdr:col>76</xdr:col>
      <xdr:colOff>114300</xdr:colOff>
      <xdr:row>81</xdr:row>
      <xdr:rowOff>18415</xdr:rowOff>
    </xdr:to>
    <xdr:cxnSp macro="">
      <xdr:nvCxnSpPr>
        <xdr:cNvPr id="377" name="直線コネクタ 376">
          <a:extLst>
            <a:ext uri="{FF2B5EF4-FFF2-40B4-BE49-F238E27FC236}">
              <a16:creationId xmlns:a16="http://schemas.microsoft.com/office/drawing/2014/main" id="{5BDA6683-45BA-4887-83FF-36D4E119FBC3}"/>
            </a:ext>
          </a:extLst>
        </xdr:cNvPr>
        <xdr:cNvCxnSpPr/>
      </xdr:nvCxnSpPr>
      <xdr:spPr>
        <a:xfrm>
          <a:off x="12344400" y="1311465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60960</xdr:rowOff>
    </xdr:from>
    <xdr:to>
      <xdr:col>67</xdr:col>
      <xdr:colOff>101600</xdr:colOff>
      <xdr:row>80</xdr:row>
      <xdr:rowOff>162560</xdr:rowOff>
    </xdr:to>
    <xdr:sp macro="" textlink="">
      <xdr:nvSpPr>
        <xdr:cNvPr id="378" name="楕円 377">
          <a:extLst>
            <a:ext uri="{FF2B5EF4-FFF2-40B4-BE49-F238E27FC236}">
              <a16:creationId xmlns:a16="http://schemas.microsoft.com/office/drawing/2014/main" id="{0B3B386C-48DF-489B-93AA-2499D67CD146}"/>
            </a:ext>
          </a:extLst>
        </xdr:cNvPr>
        <xdr:cNvSpPr/>
      </xdr:nvSpPr>
      <xdr:spPr>
        <a:xfrm>
          <a:off x="11487150" y="13018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111760</xdr:rowOff>
    </xdr:from>
    <xdr:to>
      <xdr:col>71</xdr:col>
      <xdr:colOff>177800</xdr:colOff>
      <xdr:row>80</xdr:row>
      <xdr:rowOff>170180</xdr:rowOff>
    </xdr:to>
    <xdr:cxnSp macro="">
      <xdr:nvCxnSpPr>
        <xdr:cNvPr id="379" name="直線コネクタ 378">
          <a:extLst>
            <a:ext uri="{FF2B5EF4-FFF2-40B4-BE49-F238E27FC236}">
              <a16:creationId xmlns:a16="http://schemas.microsoft.com/office/drawing/2014/main" id="{D0F28846-5C6D-4129-A576-FE2DA0C9ECC7}"/>
            </a:ext>
          </a:extLst>
        </xdr:cNvPr>
        <xdr:cNvCxnSpPr/>
      </xdr:nvCxnSpPr>
      <xdr:spPr>
        <a:xfrm>
          <a:off x="11534775" y="1306576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37465</xdr:rowOff>
    </xdr:from>
    <xdr:ext cx="405130" cy="259080"/>
    <xdr:sp macro="" textlink="">
      <xdr:nvSpPr>
        <xdr:cNvPr id="380" name="n_1aveValue【消防施設】&#10;有形固定資産減価償却率">
          <a:extLst>
            <a:ext uri="{FF2B5EF4-FFF2-40B4-BE49-F238E27FC236}">
              <a16:creationId xmlns:a16="http://schemas.microsoft.com/office/drawing/2014/main" id="{5B1076A9-4C20-42FD-A351-0CD81BF54BEE}"/>
            </a:ext>
          </a:extLst>
        </xdr:cNvPr>
        <xdr:cNvSpPr txBox="1"/>
      </xdr:nvSpPr>
      <xdr:spPr>
        <a:xfrm>
          <a:off x="13745210" y="13477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40640</xdr:rowOff>
    </xdr:from>
    <xdr:ext cx="403860" cy="257810"/>
    <xdr:sp macro="" textlink="">
      <xdr:nvSpPr>
        <xdr:cNvPr id="381" name="n_2aveValue【消防施設】&#10;有形固定資産減価償却率">
          <a:extLst>
            <a:ext uri="{FF2B5EF4-FFF2-40B4-BE49-F238E27FC236}">
              <a16:creationId xmlns:a16="http://schemas.microsoft.com/office/drawing/2014/main" id="{A8578B0F-A132-4997-AB90-6EEE1384997D}"/>
            </a:ext>
          </a:extLst>
        </xdr:cNvPr>
        <xdr:cNvSpPr txBox="1"/>
      </xdr:nvSpPr>
      <xdr:spPr>
        <a:xfrm>
          <a:off x="12964160" y="13480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65405</xdr:rowOff>
    </xdr:from>
    <xdr:ext cx="403860" cy="257810"/>
    <xdr:sp macro="" textlink="">
      <xdr:nvSpPr>
        <xdr:cNvPr id="382" name="n_3aveValue【消防施設】&#10;有形固定資産減価償却率">
          <a:extLst>
            <a:ext uri="{FF2B5EF4-FFF2-40B4-BE49-F238E27FC236}">
              <a16:creationId xmlns:a16="http://schemas.microsoft.com/office/drawing/2014/main" id="{70E03682-62DF-468B-B523-6B542C0E3650}"/>
            </a:ext>
          </a:extLst>
        </xdr:cNvPr>
        <xdr:cNvSpPr txBox="1"/>
      </xdr:nvSpPr>
      <xdr:spPr>
        <a:xfrm>
          <a:off x="12164060" y="13508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52070</xdr:rowOff>
    </xdr:from>
    <xdr:ext cx="403860" cy="257810"/>
    <xdr:sp macro="" textlink="">
      <xdr:nvSpPr>
        <xdr:cNvPr id="383" name="n_4aveValue【消防施設】&#10;有形固定資産減価償却率">
          <a:extLst>
            <a:ext uri="{FF2B5EF4-FFF2-40B4-BE49-F238E27FC236}">
              <a16:creationId xmlns:a16="http://schemas.microsoft.com/office/drawing/2014/main" id="{440EFBE3-28CF-4D32-8D89-6680F35BF8DF}"/>
            </a:ext>
          </a:extLst>
        </xdr:cNvPr>
        <xdr:cNvSpPr txBox="1"/>
      </xdr:nvSpPr>
      <xdr:spPr>
        <a:xfrm>
          <a:off x="11354435" y="13488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143510</xdr:rowOff>
    </xdr:from>
    <xdr:ext cx="405130" cy="257810"/>
    <xdr:sp macro="" textlink="">
      <xdr:nvSpPr>
        <xdr:cNvPr id="384" name="n_1mainValue【消防施設】&#10;有形固定資産減価償却率">
          <a:extLst>
            <a:ext uri="{FF2B5EF4-FFF2-40B4-BE49-F238E27FC236}">
              <a16:creationId xmlns:a16="http://schemas.microsoft.com/office/drawing/2014/main" id="{84BC2443-FB7A-4F88-9CDC-E8F56DDDFB1D}"/>
            </a:ext>
          </a:extLst>
        </xdr:cNvPr>
        <xdr:cNvSpPr txBox="1"/>
      </xdr:nvSpPr>
      <xdr:spPr>
        <a:xfrm>
          <a:off x="13745210" y="12932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86360</xdr:rowOff>
    </xdr:from>
    <xdr:ext cx="403860" cy="257810"/>
    <xdr:sp macro="" textlink="">
      <xdr:nvSpPr>
        <xdr:cNvPr id="385" name="n_2mainValue【消防施設】&#10;有形固定資産減価償却率">
          <a:extLst>
            <a:ext uri="{FF2B5EF4-FFF2-40B4-BE49-F238E27FC236}">
              <a16:creationId xmlns:a16="http://schemas.microsoft.com/office/drawing/2014/main" id="{2FD29A3D-D860-4445-983B-686E5D638406}"/>
            </a:ext>
          </a:extLst>
        </xdr:cNvPr>
        <xdr:cNvSpPr txBox="1"/>
      </xdr:nvSpPr>
      <xdr:spPr>
        <a:xfrm>
          <a:off x="12964160" y="12875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66040</xdr:rowOff>
    </xdr:from>
    <xdr:ext cx="403860" cy="257810"/>
    <xdr:sp macro="" textlink="">
      <xdr:nvSpPr>
        <xdr:cNvPr id="386" name="n_3mainValue【消防施設】&#10;有形固定資産減価償却率">
          <a:extLst>
            <a:ext uri="{FF2B5EF4-FFF2-40B4-BE49-F238E27FC236}">
              <a16:creationId xmlns:a16="http://schemas.microsoft.com/office/drawing/2014/main" id="{71C31AAF-836D-4742-993F-6955E566A782}"/>
            </a:ext>
          </a:extLst>
        </xdr:cNvPr>
        <xdr:cNvSpPr txBox="1"/>
      </xdr:nvSpPr>
      <xdr:spPr>
        <a:xfrm>
          <a:off x="12164060" y="12861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7620</xdr:rowOff>
    </xdr:from>
    <xdr:ext cx="403860" cy="257810"/>
    <xdr:sp macro="" textlink="">
      <xdr:nvSpPr>
        <xdr:cNvPr id="387" name="n_4mainValue【消防施設】&#10;有形固定資産減価償却率">
          <a:extLst>
            <a:ext uri="{FF2B5EF4-FFF2-40B4-BE49-F238E27FC236}">
              <a16:creationId xmlns:a16="http://schemas.microsoft.com/office/drawing/2014/main" id="{A2B2FDED-76E7-438E-AE9C-E4CA029EAB4C}"/>
            </a:ext>
          </a:extLst>
        </xdr:cNvPr>
        <xdr:cNvSpPr txBox="1"/>
      </xdr:nvSpPr>
      <xdr:spPr>
        <a:xfrm>
          <a:off x="11354435" y="12802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FD4E3598-0929-4EED-8F02-EDC0DECB3B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AE530AFE-FC7C-4B9D-8909-16D59C215A62}"/>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66CF8AA9-42F5-4711-BEDD-3BF0E4D88608}"/>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D5D08381-54D5-4889-A3AA-520C2AEC6CF7}"/>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29A8F8-E3ED-4850-95ED-D19CB58472F7}"/>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1ADFB482-0840-4395-B5F3-B3F4A64CCA8B}"/>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6B6822CD-D3FA-4023-82DC-6260AB7EC4D3}"/>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F91ACB87-4A5B-49D3-8F30-374B080C8A3D}"/>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396" name="テキスト ボックス 395">
          <a:extLst>
            <a:ext uri="{FF2B5EF4-FFF2-40B4-BE49-F238E27FC236}">
              <a16:creationId xmlns:a16="http://schemas.microsoft.com/office/drawing/2014/main" id="{55D5E2AF-BC65-4DBE-8DA9-A1C31E97F560}"/>
            </a:ext>
          </a:extLst>
        </xdr:cNvPr>
        <xdr:cNvSpPr txBox="1"/>
      </xdr:nvSpPr>
      <xdr:spPr>
        <a:xfrm>
          <a:off x="16440150" y="120586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8D04F76A-9CCF-45E2-80C7-7DD49664412D}"/>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9B144642-CDF7-4B5C-8B1B-ECE317AFE012}"/>
            </a:ext>
          </a:extLst>
        </xdr:cNvPr>
        <xdr:cNvCxnSpPr/>
      </xdr:nvCxnSpPr>
      <xdr:spPr>
        <a:xfrm>
          <a:off x="164592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399" name="テキスト ボックス 398">
          <a:extLst>
            <a:ext uri="{FF2B5EF4-FFF2-40B4-BE49-F238E27FC236}">
              <a16:creationId xmlns:a16="http://schemas.microsoft.com/office/drawing/2014/main" id="{7BECA9BB-5D67-452F-ABB9-01519B9D02F6}"/>
            </a:ext>
          </a:extLst>
        </xdr:cNvPr>
        <xdr:cNvSpPr txBox="1"/>
      </xdr:nvSpPr>
      <xdr:spPr>
        <a:xfrm>
          <a:off x="16052165" y="1382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BE8686C9-854A-4547-B3CA-406870AD83EE}"/>
            </a:ext>
          </a:extLst>
        </xdr:cNvPr>
        <xdr:cNvCxnSpPr/>
      </xdr:nvCxnSpPr>
      <xdr:spPr>
        <a:xfrm>
          <a:off x="164592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401" name="テキスト ボックス 400">
          <a:extLst>
            <a:ext uri="{FF2B5EF4-FFF2-40B4-BE49-F238E27FC236}">
              <a16:creationId xmlns:a16="http://schemas.microsoft.com/office/drawing/2014/main" id="{9C4E08AD-AF52-48FB-8CDB-92C28CED5EA3}"/>
            </a:ext>
          </a:extLst>
        </xdr:cNvPr>
        <xdr:cNvSpPr txBox="1"/>
      </xdr:nvSpPr>
      <xdr:spPr>
        <a:xfrm>
          <a:off x="16052165" y="1339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127DBF17-99C3-4B41-BF37-A8C5FE134AD1}"/>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403" name="テキスト ボックス 402">
          <a:extLst>
            <a:ext uri="{FF2B5EF4-FFF2-40B4-BE49-F238E27FC236}">
              <a16:creationId xmlns:a16="http://schemas.microsoft.com/office/drawing/2014/main" id="{3C6D86CE-98D9-4B92-9F61-7019AC7ADF2D}"/>
            </a:ext>
          </a:extLst>
        </xdr:cNvPr>
        <xdr:cNvSpPr txBox="1"/>
      </xdr:nvSpPr>
      <xdr:spPr>
        <a:xfrm>
          <a:off x="16052165" y="12960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E6EFF8C3-906A-4362-AAD0-3102D5A92FA6}"/>
            </a:ext>
          </a:extLst>
        </xdr:cNvPr>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405" name="テキスト ボックス 404">
          <a:extLst>
            <a:ext uri="{FF2B5EF4-FFF2-40B4-BE49-F238E27FC236}">
              <a16:creationId xmlns:a16="http://schemas.microsoft.com/office/drawing/2014/main" id="{066E3758-860E-4DB3-99E3-B4AD2B86CECB}"/>
            </a:ext>
          </a:extLst>
        </xdr:cNvPr>
        <xdr:cNvSpPr txBox="1"/>
      </xdr:nvSpPr>
      <xdr:spPr>
        <a:xfrm>
          <a:off x="16052165" y="1253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6C9784FC-C528-4D09-9B5C-7D10B1E17FAD}"/>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407" name="テキスト ボックス 406">
          <a:extLst>
            <a:ext uri="{FF2B5EF4-FFF2-40B4-BE49-F238E27FC236}">
              <a16:creationId xmlns:a16="http://schemas.microsoft.com/office/drawing/2014/main" id="{25BADF98-5316-4840-A8C2-FF7B5B37C7B5}"/>
            </a:ext>
          </a:extLst>
        </xdr:cNvPr>
        <xdr:cNvSpPr txBox="1"/>
      </xdr:nvSpPr>
      <xdr:spPr>
        <a:xfrm>
          <a:off x="16052165" y="12103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73248BD9-EDEE-4183-A203-2BE5F7137E94}"/>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31115</xdr:rowOff>
    </xdr:from>
    <xdr:to>
      <xdr:col>116</xdr:col>
      <xdr:colOff>62865</xdr:colOff>
      <xdr:row>86</xdr:row>
      <xdr:rowOff>15240</xdr:rowOff>
    </xdr:to>
    <xdr:cxnSp macro="">
      <xdr:nvCxnSpPr>
        <xdr:cNvPr id="409" name="直線コネクタ 408">
          <a:extLst>
            <a:ext uri="{FF2B5EF4-FFF2-40B4-BE49-F238E27FC236}">
              <a16:creationId xmlns:a16="http://schemas.microsoft.com/office/drawing/2014/main" id="{06BA940F-4533-4324-936D-9F50E1257F1E}"/>
            </a:ext>
          </a:extLst>
        </xdr:cNvPr>
        <xdr:cNvCxnSpPr/>
      </xdr:nvCxnSpPr>
      <xdr:spPr>
        <a:xfrm flipV="1">
          <a:off x="19954240" y="1282001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810"/>
    <xdr:sp macro="" textlink="">
      <xdr:nvSpPr>
        <xdr:cNvPr id="410" name="【消防施設】&#10;一人当たり面積最小値テキスト">
          <a:extLst>
            <a:ext uri="{FF2B5EF4-FFF2-40B4-BE49-F238E27FC236}">
              <a16:creationId xmlns:a16="http://schemas.microsoft.com/office/drawing/2014/main" id="{E903893F-2655-4C87-AA1F-D7F50CD08DEE}"/>
            </a:ext>
          </a:extLst>
        </xdr:cNvPr>
        <xdr:cNvSpPr txBox="1"/>
      </xdr:nvSpPr>
      <xdr:spPr>
        <a:xfrm>
          <a:off x="19992975" y="13944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411" name="直線コネクタ 410">
          <a:extLst>
            <a:ext uri="{FF2B5EF4-FFF2-40B4-BE49-F238E27FC236}">
              <a16:creationId xmlns:a16="http://schemas.microsoft.com/office/drawing/2014/main" id="{B1B337E5-F61A-44A6-B824-3D3BA4925092}"/>
            </a:ext>
          </a:extLst>
        </xdr:cNvPr>
        <xdr:cNvCxnSpPr/>
      </xdr:nvCxnSpPr>
      <xdr:spPr>
        <a:xfrm>
          <a:off x="19878675" y="13937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149225</xdr:rowOff>
    </xdr:from>
    <xdr:ext cx="469900" cy="259080"/>
    <xdr:sp macro="" textlink="">
      <xdr:nvSpPr>
        <xdr:cNvPr id="412" name="【消防施設】&#10;一人当たり面積最大値テキスト">
          <a:extLst>
            <a:ext uri="{FF2B5EF4-FFF2-40B4-BE49-F238E27FC236}">
              <a16:creationId xmlns:a16="http://schemas.microsoft.com/office/drawing/2014/main" id="{EBDA3195-E181-4973-9A67-2D54BB363EED}"/>
            </a:ext>
          </a:extLst>
        </xdr:cNvPr>
        <xdr:cNvSpPr txBox="1"/>
      </xdr:nvSpPr>
      <xdr:spPr>
        <a:xfrm>
          <a:off x="19992975" y="1261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31115</xdr:rowOff>
    </xdr:from>
    <xdr:to>
      <xdr:col>116</xdr:col>
      <xdr:colOff>152400</xdr:colOff>
      <xdr:row>79</xdr:row>
      <xdr:rowOff>31115</xdr:rowOff>
    </xdr:to>
    <xdr:cxnSp macro="">
      <xdr:nvCxnSpPr>
        <xdr:cNvPr id="413" name="直線コネクタ 412">
          <a:extLst>
            <a:ext uri="{FF2B5EF4-FFF2-40B4-BE49-F238E27FC236}">
              <a16:creationId xmlns:a16="http://schemas.microsoft.com/office/drawing/2014/main" id="{0DC88589-4708-4ED7-B848-1F82418246CA}"/>
            </a:ext>
          </a:extLst>
        </xdr:cNvPr>
        <xdr:cNvCxnSpPr/>
      </xdr:nvCxnSpPr>
      <xdr:spPr>
        <a:xfrm>
          <a:off x="19878675" y="1282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128270</xdr:rowOff>
    </xdr:from>
    <xdr:ext cx="469900" cy="259080"/>
    <xdr:sp macro="" textlink="">
      <xdr:nvSpPr>
        <xdr:cNvPr id="414" name="【消防施設】&#10;一人当たり面積平均値テキスト">
          <a:extLst>
            <a:ext uri="{FF2B5EF4-FFF2-40B4-BE49-F238E27FC236}">
              <a16:creationId xmlns:a16="http://schemas.microsoft.com/office/drawing/2014/main" id="{81AA22EC-7EBD-4A4A-B90B-6AD46867AC47}"/>
            </a:ext>
          </a:extLst>
        </xdr:cNvPr>
        <xdr:cNvSpPr txBox="1"/>
      </xdr:nvSpPr>
      <xdr:spPr>
        <a:xfrm>
          <a:off x="19992975" y="1356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149860</xdr:rowOff>
    </xdr:from>
    <xdr:to>
      <xdr:col>116</xdr:col>
      <xdr:colOff>114300</xdr:colOff>
      <xdr:row>84</xdr:row>
      <xdr:rowOff>80010</xdr:rowOff>
    </xdr:to>
    <xdr:sp macro="" textlink="">
      <xdr:nvSpPr>
        <xdr:cNvPr id="415" name="フローチャート: 判断 414">
          <a:extLst>
            <a:ext uri="{FF2B5EF4-FFF2-40B4-BE49-F238E27FC236}">
              <a16:creationId xmlns:a16="http://schemas.microsoft.com/office/drawing/2014/main" id="{8A0709C6-822E-43D8-B87D-9EA3D7296CF7}"/>
            </a:ext>
          </a:extLst>
        </xdr:cNvPr>
        <xdr:cNvSpPr/>
      </xdr:nvSpPr>
      <xdr:spPr>
        <a:xfrm>
          <a:off x="19897725" y="13589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151765</xdr:rowOff>
    </xdr:from>
    <xdr:to>
      <xdr:col>112</xdr:col>
      <xdr:colOff>38100</xdr:colOff>
      <xdr:row>84</xdr:row>
      <xdr:rowOff>81915</xdr:rowOff>
    </xdr:to>
    <xdr:sp macro="" textlink="">
      <xdr:nvSpPr>
        <xdr:cNvPr id="416" name="フローチャート: 判断 415">
          <a:extLst>
            <a:ext uri="{FF2B5EF4-FFF2-40B4-BE49-F238E27FC236}">
              <a16:creationId xmlns:a16="http://schemas.microsoft.com/office/drawing/2014/main" id="{D85BE0EA-6D6E-4BB5-A684-A65EF27BF389}"/>
            </a:ext>
          </a:extLst>
        </xdr:cNvPr>
        <xdr:cNvSpPr/>
      </xdr:nvSpPr>
      <xdr:spPr>
        <a:xfrm>
          <a:off x="19154775" y="13591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3175</xdr:rowOff>
    </xdr:from>
    <xdr:to>
      <xdr:col>107</xdr:col>
      <xdr:colOff>101600</xdr:colOff>
      <xdr:row>84</xdr:row>
      <xdr:rowOff>104775</xdr:rowOff>
    </xdr:to>
    <xdr:sp macro="" textlink="">
      <xdr:nvSpPr>
        <xdr:cNvPr id="417" name="フローチャート: 判断 416">
          <a:extLst>
            <a:ext uri="{FF2B5EF4-FFF2-40B4-BE49-F238E27FC236}">
              <a16:creationId xmlns:a16="http://schemas.microsoft.com/office/drawing/2014/main" id="{529309C8-738A-45FD-929B-687AC7C462D3}"/>
            </a:ext>
          </a:extLst>
        </xdr:cNvPr>
        <xdr:cNvSpPr/>
      </xdr:nvSpPr>
      <xdr:spPr>
        <a:xfrm>
          <a:off x="18345150" y="13608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107315</xdr:rowOff>
    </xdr:to>
    <xdr:sp macro="" textlink="">
      <xdr:nvSpPr>
        <xdr:cNvPr id="418" name="フローチャート: 判断 417">
          <a:extLst>
            <a:ext uri="{FF2B5EF4-FFF2-40B4-BE49-F238E27FC236}">
              <a16:creationId xmlns:a16="http://schemas.microsoft.com/office/drawing/2014/main" id="{AF20BB2B-1709-4A3A-AE12-F282FAA1E685}"/>
            </a:ext>
          </a:extLst>
        </xdr:cNvPr>
        <xdr:cNvSpPr/>
      </xdr:nvSpPr>
      <xdr:spPr>
        <a:xfrm>
          <a:off x="17554575" y="1361122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419" name="フローチャート: 判断 418">
          <a:extLst>
            <a:ext uri="{FF2B5EF4-FFF2-40B4-BE49-F238E27FC236}">
              <a16:creationId xmlns:a16="http://schemas.microsoft.com/office/drawing/2014/main" id="{307A0D44-3798-47A5-953C-34AB3F3E8647}"/>
            </a:ext>
          </a:extLst>
        </xdr:cNvPr>
        <xdr:cNvSpPr/>
      </xdr:nvSpPr>
      <xdr:spPr>
        <a:xfrm>
          <a:off x="16754475" y="13600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420" name="テキスト ボックス 419">
          <a:extLst>
            <a:ext uri="{FF2B5EF4-FFF2-40B4-BE49-F238E27FC236}">
              <a16:creationId xmlns:a16="http://schemas.microsoft.com/office/drawing/2014/main" id="{3C7F9E51-FCF2-4436-B43A-2CFD958628D1}"/>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21" name="テキスト ボックス 420">
          <a:extLst>
            <a:ext uri="{FF2B5EF4-FFF2-40B4-BE49-F238E27FC236}">
              <a16:creationId xmlns:a16="http://schemas.microsoft.com/office/drawing/2014/main" id="{6D597BF0-58B1-4101-90AE-A8E652FFEF24}"/>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22" name="テキスト ボックス 421">
          <a:extLst>
            <a:ext uri="{FF2B5EF4-FFF2-40B4-BE49-F238E27FC236}">
              <a16:creationId xmlns:a16="http://schemas.microsoft.com/office/drawing/2014/main" id="{087FA8BD-AA22-4663-8E5E-B92176FEA381}"/>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23" name="テキスト ボックス 422">
          <a:extLst>
            <a:ext uri="{FF2B5EF4-FFF2-40B4-BE49-F238E27FC236}">
              <a16:creationId xmlns:a16="http://schemas.microsoft.com/office/drawing/2014/main" id="{0B00A5FB-7B26-4E82-9DCF-9C4683D91612}"/>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24" name="テキスト ボックス 423">
          <a:extLst>
            <a:ext uri="{FF2B5EF4-FFF2-40B4-BE49-F238E27FC236}">
              <a16:creationId xmlns:a16="http://schemas.microsoft.com/office/drawing/2014/main" id="{901A9014-0DC4-4374-91CB-345AB9119482}"/>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87630</xdr:rowOff>
    </xdr:from>
    <xdr:to>
      <xdr:col>116</xdr:col>
      <xdr:colOff>114300</xdr:colOff>
      <xdr:row>83</xdr:row>
      <xdr:rowOff>17780</xdr:rowOff>
    </xdr:to>
    <xdr:sp macro="" textlink="">
      <xdr:nvSpPr>
        <xdr:cNvPr id="425" name="楕円 424">
          <a:extLst>
            <a:ext uri="{FF2B5EF4-FFF2-40B4-BE49-F238E27FC236}">
              <a16:creationId xmlns:a16="http://schemas.microsoft.com/office/drawing/2014/main" id="{6DA2FECE-AA90-4D2C-99AA-08C0D6A8FFA7}"/>
            </a:ext>
          </a:extLst>
        </xdr:cNvPr>
        <xdr:cNvSpPr/>
      </xdr:nvSpPr>
      <xdr:spPr>
        <a:xfrm>
          <a:off x="19897725" y="13362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110490</xdr:rowOff>
    </xdr:from>
    <xdr:ext cx="469900" cy="257810"/>
    <xdr:sp macro="" textlink="">
      <xdr:nvSpPr>
        <xdr:cNvPr id="426" name="【消防施設】&#10;一人当たり面積該当値テキスト">
          <a:extLst>
            <a:ext uri="{FF2B5EF4-FFF2-40B4-BE49-F238E27FC236}">
              <a16:creationId xmlns:a16="http://schemas.microsoft.com/office/drawing/2014/main" id="{4EA80F05-D482-44B0-9203-B0456B43AABB}"/>
            </a:ext>
          </a:extLst>
        </xdr:cNvPr>
        <xdr:cNvSpPr txBox="1"/>
      </xdr:nvSpPr>
      <xdr:spPr>
        <a:xfrm>
          <a:off x="19992975" y="13223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427" name="楕円 426">
          <a:extLst>
            <a:ext uri="{FF2B5EF4-FFF2-40B4-BE49-F238E27FC236}">
              <a16:creationId xmlns:a16="http://schemas.microsoft.com/office/drawing/2014/main" id="{C0FBED5C-A058-4464-97AA-910E1DB7BC59}"/>
            </a:ext>
          </a:extLst>
        </xdr:cNvPr>
        <xdr:cNvSpPr/>
      </xdr:nvSpPr>
      <xdr:spPr>
        <a:xfrm>
          <a:off x="19154775" y="13495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138430</xdr:rowOff>
    </xdr:from>
    <xdr:to>
      <xdr:col>116</xdr:col>
      <xdr:colOff>63500</xdr:colOff>
      <xdr:row>83</xdr:row>
      <xdr:rowOff>106680</xdr:rowOff>
    </xdr:to>
    <xdr:cxnSp macro="">
      <xdr:nvCxnSpPr>
        <xdr:cNvPr id="428" name="直線コネクタ 427">
          <a:extLst>
            <a:ext uri="{FF2B5EF4-FFF2-40B4-BE49-F238E27FC236}">
              <a16:creationId xmlns:a16="http://schemas.microsoft.com/office/drawing/2014/main" id="{07E15A3A-FB1E-4402-AB50-6BE09D8DE7DA}"/>
            </a:ext>
          </a:extLst>
        </xdr:cNvPr>
        <xdr:cNvCxnSpPr/>
      </xdr:nvCxnSpPr>
      <xdr:spPr>
        <a:xfrm flipV="1">
          <a:off x="19202400" y="13419455"/>
          <a:ext cx="75247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64770</xdr:rowOff>
    </xdr:from>
    <xdr:to>
      <xdr:col>107</xdr:col>
      <xdr:colOff>101600</xdr:colOff>
      <xdr:row>83</xdr:row>
      <xdr:rowOff>166370</xdr:rowOff>
    </xdr:to>
    <xdr:sp macro="" textlink="">
      <xdr:nvSpPr>
        <xdr:cNvPr id="429" name="楕円 428">
          <a:extLst>
            <a:ext uri="{FF2B5EF4-FFF2-40B4-BE49-F238E27FC236}">
              <a16:creationId xmlns:a16="http://schemas.microsoft.com/office/drawing/2014/main" id="{D7C98A13-E28C-4FE2-B9BC-39AD4A248B4F}"/>
            </a:ext>
          </a:extLst>
        </xdr:cNvPr>
        <xdr:cNvSpPr/>
      </xdr:nvSpPr>
      <xdr:spPr>
        <a:xfrm>
          <a:off x="18345150" y="13507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115570</xdr:rowOff>
    </xdr:to>
    <xdr:cxnSp macro="">
      <xdr:nvCxnSpPr>
        <xdr:cNvPr id="430" name="直線コネクタ 429">
          <a:extLst>
            <a:ext uri="{FF2B5EF4-FFF2-40B4-BE49-F238E27FC236}">
              <a16:creationId xmlns:a16="http://schemas.microsoft.com/office/drawing/2014/main" id="{EDC06EB6-6353-4CEC-847B-1F9F613DCB0E}"/>
            </a:ext>
          </a:extLst>
        </xdr:cNvPr>
        <xdr:cNvCxnSpPr/>
      </xdr:nvCxnSpPr>
      <xdr:spPr>
        <a:xfrm flipV="1">
          <a:off x="18392775" y="1354328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431" name="楕円 430">
          <a:extLst>
            <a:ext uri="{FF2B5EF4-FFF2-40B4-BE49-F238E27FC236}">
              <a16:creationId xmlns:a16="http://schemas.microsoft.com/office/drawing/2014/main" id="{638B8F18-7663-4408-848F-E15CD33A5434}"/>
            </a:ext>
          </a:extLst>
        </xdr:cNvPr>
        <xdr:cNvSpPr/>
      </xdr:nvSpPr>
      <xdr:spPr>
        <a:xfrm>
          <a:off x="17554575" y="1352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115570</xdr:rowOff>
    </xdr:from>
    <xdr:to>
      <xdr:col>107</xdr:col>
      <xdr:colOff>50800</xdr:colOff>
      <xdr:row>83</xdr:row>
      <xdr:rowOff>140970</xdr:rowOff>
    </xdr:to>
    <xdr:cxnSp macro="">
      <xdr:nvCxnSpPr>
        <xdr:cNvPr id="432" name="直線コネクタ 431">
          <a:extLst>
            <a:ext uri="{FF2B5EF4-FFF2-40B4-BE49-F238E27FC236}">
              <a16:creationId xmlns:a16="http://schemas.microsoft.com/office/drawing/2014/main" id="{DCBF95B4-633C-46FE-8C17-0A18A816DDFC}"/>
            </a:ext>
          </a:extLst>
        </xdr:cNvPr>
        <xdr:cNvCxnSpPr/>
      </xdr:nvCxnSpPr>
      <xdr:spPr>
        <a:xfrm flipV="1">
          <a:off x="17602200" y="1355534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97790</xdr:rowOff>
    </xdr:from>
    <xdr:to>
      <xdr:col>98</xdr:col>
      <xdr:colOff>38100</xdr:colOff>
      <xdr:row>84</xdr:row>
      <xdr:rowOff>27305</xdr:rowOff>
    </xdr:to>
    <xdr:sp macro="" textlink="">
      <xdr:nvSpPr>
        <xdr:cNvPr id="433" name="楕円 432">
          <a:extLst>
            <a:ext uri="{FF2B5EF4-FFF2-40B4-BE49-F238E27FC236}">
              <a16:creationId xmlns:a16="http://schemas.microsoft.com/office/drawing/2014/main" id="{64E4A231-2A4C-460D-B51B-7D9850B2BE63}"/>
            </a:ext>
          </a:extLst>
        </xdr:cNvPr>
        <xdr:cNvSpPr/>
      </xdr:nvSpPr>
      <xdr:spPr>
        <a:xfrm>
          <a:off x="16754475" y="1353756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147955</xdr:rowOff>
    </xdr:to>
    <xdr:cxnSp macro="">
      <xdr:nvCxnSpPr>
        <xdr:cNvPr id="434" name="直線コネクタ 433">
          <a:extLst>
            <a:ext uri="{FF2B5EF4-FFF2-40B4-BE49-F238E27FC236}">
              <a16:creationId xmlns:a16="http://schemas.microsoft.com/office/drawing/2014/main" id="{8AB47957-4AA8-4721-A0CD-7114E87228BE}"/>
            </a:ext>
          </a:extLst>
        </xdr:cNvPr>
        <xdr:cNvCxnSpPr/>
      </xdr:nvCxnSpPr>
      <xdr:spPr>
        <a:xfrm flipV="1">
          <a:off x="16802100" y="1358392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73025</xdr:rowOff>
    </xdr:from>
    <xdr:ext cx="469900" cy="259080"/>
    <xdr:sp macro="" textlink="">
      <xdr:nvSpPr>
        <xdr:cNvPr id="435" name="n_1aveValue【消防施設】&#10;一人当たり面積">
          <a:extLst>
            <a:ext uri="{FF2B5EF4-FFF2-40B4-BE49-F238E27FC236}">
              <a16:creationId xmlns:a16="http://schemas.microsoft.com/office/drawing/2014/main" id="{531768DB-3062-4E90-AC1C-9574D737A591}"/>
            </a:ext>
          </a:extLst>
        </xdr:cNvPr>
        <xdr:cNvSpPr txBox="1"/>
      </xdr:nvSpPr>
      <xdr:spPr>
        <a:xfrm>
          <a:off x="18983325" y="13674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95885</xdr:rowOff>
    </xdr:from>
    <xdr:ext cx="468630" cy="259080"/>
    <xdr:sp macro="" textlink="">
      <xdr:nvSpPr>
        <xdr:cNvPr id="436" name="n_2aveValue【消防施設】&#10;一人当たり面積">
          <a:extLst>
            <a:ext uri="{FF2B5EF4-FFF2-40B4-BE49-F238E27FC236}">
              <a16:creationId xmlns:a16="http://schemas.microsoft.com/office/drawing/2014/main" id="{22FD815E-09AA-46D1-8529-52FF4A8C9D67}"/>
            </a:ext>
          </a:extLst>
        </xdr:cNvPr>
        <xdr:cNvSpPr txBox="1"/>
      </xdr:nvSpPr>
      <xdr:spPr>
        <a:xfrm>
          <a:off x="18183225" y="13697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98425</xdr:rowOff>
    </xdr:from>
    <xdr:ext cx="468630" cy="257810"/>
    <xdr:sp macro="" textlink="">
      <xdr:nvSpPr>
        <xdr:cNvPr id="437" name="n_3aveValue【消防施設】&#10;一人当たり面積">
          <a:extLst>
            <a:ext uri="{FF2B5EF4-FFF2-40B4-BE49-F238E27FC236}">
              <a16:creationId xmlns:a16="http://schemas.microsoft.com/office/drawing/2014/main" id="{0FF15873-E5BC-4DD2-9205-52BAC3A4557D}"/>
            </a:ext>
          </a:extLst>
        </xdr:cNvPr>
        <xdr:cNvSpPr txBox="1"/>
      </xdr:nvSpPr>
      <xdr:spPr>
        <a:xfrm>
          <a:off x="17383125" y="13703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91440</xdr:rowOff>
    </xdr:from>
    <xdr:ext cx="468630" cy="259080"/>
    <xdr:sp macro="" textlink="">
      <xdr:nvSpPr>
        <xdr:cNvPr id="438" name="n_4aveValue【消防施設】&#10;一人当たり面積">
          <a:extLst>
            <a:ext uri="{FF2B5EF4-FFF2-40B4-BE49-F238E27FC236}">
              <a16:creationId xmlns:a16="http://schemas.microsoft.com/office/drawing/2014/main" id="{0A559544-B3B9-4143-A58F-56DD485FC5F4}"/>
            </a:ext>
          </a:extLst>
        </xdr:cNvPr>
        <xdr:cNvSpPr txBox="1"/>
      </xdr:nvSpPr>
      <xdr:spPr>
        <a:xfrm>
          <a:off x="16592550" y="13689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2540</xdr:rowOff>
    </xdr:from>
    <xdr:ext cx="469900" cy="259080"/>
    <xdr:sp macro="" textlink="">
      <xdr:nvSpPr>
        <xdr:cNvPr id="439" name="n_1mainValue【消防施設】&#10;一人当たり面積">
          <a:extLst>
            <a:ext uri="{FF2B5EF4-FFF2-40B4-BE49-F238E27FC236}">
              <a16:creationId xmlns:a16="http://schemas.microsoft.com/office/drawing/2014/main" id="{72C456C1-160F-41AF-B295-CCEC148F4687}"/>
            </a:ext>
          </a:extLst>
        </xdr:cNvPr>
        <xdr:cNvSpPr txBox="1"/>
      </xdr:nvSpPr>
      <xdr:spPr>
        <a:xfrm>
          <a:off x="18983325" y="1328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11430</xdr:rowOff>
    </xdr:from>
    <xdr:ext cx="468630" cy="259080"/>
    <xdr:sp macro="" textlink="">
      <xdr:nvSpPr>
        <xdr:cNvPr id="440" name="n_2mainValue【消防施設】&#10;一人当たり面積">
          <a:extLst>
            <a:ext uri="{FF2B5EF4-FFF2-40B4-BE49-F238E27FC236}">
              <a16:creationId xmlns:a16="http://schemas.microsoft.com/office/drawing/2014/main" id="{E7FEE200-49A9-40B5-9BE3-9908497C6F54}"/>
            </a:ext>
          </a:extLst>
        </xdr:cNvPr>
        <xdr:cNvSpPr txBox="1"/>
      </xdr:nvSpPr>
      <xdr:spPr>
        <a:xfrm>
          <a:off x="18183225" y="13286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36830</xdr:rowOff>
    </xdr:from>
    <xdr:ext cx="468630" cy="259080"/>
    <xdr:sp macro="" textlink="">
      <xdr:nvSpPr>
        <xdr:cNvPr id="441" name="n_3mainValue【消防施設】&#10;一人当たり面積">
          <a:extLst>
            <a:ext uri="{FF2B5EF4-FFF2-40B4-BE49-F238E27FC236}">
              <a16:creationId xmlns:a16="http://schemas.microsoft.com/office/drawing/2014/main" id="{F5620A79-624B-4AC9-9CEC-97906A8EEF78}"/>
            </a:ext>
          </a:extLst>
        </xdr:cNvPr>
        <xdr:cNvSpPr txBox="1"/>
      </xdr:nvSpPr>
      <xdr:spPr>
        <a:xfrm>
          <a:off x="17383125" y="13314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43815</xdr:rowOff>
    </xdr:from>
    <xdr:ext cx="468630" cy="257810"/>
    <xdr:sp macro="" textlink="">
      <xdr:nvSpPr>
        <xdr:cNvPr id="442" name="n_4mainValue【消防施設】&#10;一人当たり面積">
          <a:extLst>
            <a:ext uri="{FF2B5EF4-FFF2-40B4-BE49-F238E27FC236}">
              <a16:creationId xmlns:a16="http://schemas.microsoft.com/office/drawing/2014/main" id="{75022A80-F561-4EC5-AD31-F6F6669D268F}"/>
            </a:ext>
          </a:extLst>
        </xdr:cNvPr>
        <xdr:cNvSpPr txBox="1"/>
      </xdr:nvSpPr>
      <xdr:spPr>
        <a:xfrm>
          <a:off x="16592550" y="13324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3BC2DB66-7CD6-47A9-AD5D-D8C006796D9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1307293D-C0A5-4CDC-A532-E638154274B8}"/>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633849BB-6FD1-44C1-96C8-D1C8DA184F3D}"/>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FD568362-8B1D-45D0-BE00-3233FCD00071}"/>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4F6A3096-BA90-4DF7-B772-667E0724538E}"/>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4C5C1074-D83A-4222-B099-0884871A8704}"/>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A1E04AE8-3EA3-40C9-B778-3BF9190DBA1C}"/>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12DB0E63-F0DA-4B46-A511-91514BF98FA4}"/>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451" name="テキスト ボックス 450">
          <a:extLst>
            <a:ext uri="{FF2B5EF4-FFF2-40B4-BE49-F238E27FC236}">
              <a16:creationId xmlns:a16="http://schemas.microsoft.com/office/drawing/2014/main" id="{47679CA3-7480-401D-9388-8A5416DA1060}"/>
            </a:ext>
          </a:extLst>
        </xdr:cNvPr>
        <xdr:cNvSpPr txBox="1"/>
      </xdr:nvSpPr>
      <xdr:spPr>
        <a:xfrm>
          <a:off x="11172825" y="15659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5584E65A-FB93-4504-8B26-2CFBCF854A69}"/>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453" name="テキスト ボックス 452">
          <a:extLst>
            <a:ext uri="{FF2B5EF4-FFF2-40B4-BE49-F238E27FC236}">
              <a16:creationId xmlns:a16="http://schemas.microsoft.com/office/drawing/2014/main" id="{F0E19DFA-E55C-421F-92EE-20B7D0D9C11F}"/>
            </a:ext>
          </a:extLst>
        </xdr:cNvPr>
        <xdr:cNvSpPr txBox="1"/>
      </xdr:nvSpPr>
      <xdr:spPr>
        <a:xfrm>
          <a:off x="10794365" y="1785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454" name="直線コネクタ 453">
          <a:extLst>
            <a:ext uri="{FF2B5EF4-FFF2-40B4-BE49-F238E27FC236}">
              <a16:creationId xmlns:a16="http://schemas.microsoft.com/office/drawing/2014/main" id="{4CA12AC3-F47E-4484-9DAC-9153DF19F57E}"/>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455" name="テキスト ボックス 454">
          <a:extLst>
            <a:ext uri="{FF2B5EF4-FFF2-40B4-BE49-F238E27FC236}">
              <a16:creationId xmlns:a16="http://schemas.microsoft.com/office/drawing/2014/main" id="{05C4C024-AA49-49D9-80BC-0136E9166F6E}"/>
            </a:ext>
          </a:extLst>
        </xdr:cNvPr>
        <xdr:cNvSpPr txBox="1"/>
      </xdr:nvSpPr>
      <xdr:spPr>
        <a:xfrm>
          <a:off x="107943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56" name="直線コネクタ 455">
          <a:extLst>
            <a:ext uri="{FF2B5EF4-FFF2-40B4-BE49-F238E27FC236}">
              <a16:creationId xmlns:a16="http://schemas.microsoft.com/office/drawing/2014/main" id="{7AA77E6B-5E4C-4CAB-89D2-E4EE9DFBEDE9}"/>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57" name="テキスト ボックス 456">
          <a:extLst>
            <a:ext uri="{FF2B5EF4-FFF2-40B4-BE49-F238E27FC236}">
              <a16:creationId xmlns:a16="http://schemas.microsoft.com/office/drawing/2014/main" id="{5F9E946A-BA76-4D22-A777-979C26A8A920}"/>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58" name="直線コネクタ 457">
          <a:extLst>
            <a:ext uri="{FF2B5EF4-FFF2-40B4-BE49-F238E27FC236}">
              <a16:creationId xmlns:a16="http://schemas.microsoft.com/office/drawing/2014/main" id="{1F018215-DBE6-4E24-ABDE-2BE5E16D641C}"/>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459" name="テキスト ボックス 458">
          <a:extLst>
            <a:ext uri="{FF2B5EF4-FFF2-40B4-BE49-F238E27FC236}">
              <a16:creationId xmlns:a16="http://schemas.microsoft.com/office/drawing/2014/main" id="{03E901C3-8840-4596-BC2A-D6296AB5B0E9}"/>
            </a:ext>
          </a:extLst>
        </xdr:cNvPr>
        <xdr:cNvSpPr txBox="1"/>
      </xdr:nvSpPr>
      <xdr:spPr>
        <a:xfrm>
          <a:off x="10845800" y="169379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60" name="直線コネクタ 459">
          <a:extLst>
            <a:ext uri="{FF2B5EF4-FFF2-40B4-BE49-F238E27FC236}">
              <a16:creationId xmlns:a16="http://schemas.microsoft.com/office/drawing/2014/main" id="{10F05073-3CB3-4225-A944-71ADB674D5AF}"/>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61" name="テキスト ボックス 460">
          <a:extLst>
            <a:ext uri="{FF2B5EF4-FFF2-40B4-BE49-F238E27FC236}">
              <a16:creationId xmlns:a16="http://schemas.microsoft.com/office/drawing/2014/main" id="{FA4D64F7-6350-4717-959A-053EB49F3891}"/>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62" name="直線コネクタ 461">
          <a:extLst>
            <a:ext uri="{FF2B5EF4-FFF2-40B4-BE49-F238E27FC236}">
              <a16:creationId xmlns:a16="http://schemas.microsoft.com/office/drawing/2014/main" id="{6E75BAD6-B748-4139-8DF2-227319A2170B}"/>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63" name="テキスト ボックス 462">
          <a:extLst>
            <a:ext uri="{FF2B5EF4-FFF2-40B4-BE49-F238E27FC236}">
              <a16:creationId xmlns:a16="http://schemas.microsoft.com/office/drawing/2014/main" id="{D6412800-E2EF-40B2-90DC-3A6E35006D02}"/>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64" name="直線コネクタ 463">
          <a:extLst>
            <a:ext uri="{FF2B5EF4-FFF2-40B4-BE49-F238E27FC236}">
              <a16:creationId xmlns:a16="http://schemas.microsoft.com/office/drawing/2014/main" id="{D9BD772C-0CCD-461A-95B4-9089FBFD19D0}"/>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465" name="テキスト ボックス 464">
          <a:extLst>
            <a:ext uri="{FF2B5EF4-FFF2-40B4-BE49-F238E27FC236}">
              <a16:creationId xmlns:a16="http://schemas.microsoft.com/office/drawing/2014/main" id="{E2186DC7-2717-4B53-96BF-066FAA007E4E}"/>
            </a:ext>
          </a:extLst>
        </xdr:cNvPr>
        <xdr:cNvSpPr txBox="1"/>
      </xdr:nvSpPr>
      <xdr:spPr>
        <a:xfrm>
          <a:off x="10903585" y="160115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10E0F80B-2A79-4632-AAEE-E5A242CBC232}"/>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EBCD13C4-14EF-42F7-A412-D046930155C7}"/>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109</xdr:row>
      <xdr:rowOff>9525</xdr:rowOff>
    </xdr:to>
    <xdr:cxnSp macro="">
      <xdr:nvCxnSpPr>
        <xdr:cNvPr id="468" name="直線コネクタ 467">
          <a:extLst>
            <a:ext uri="{FF2B5EF4-FFF2-40B4-BE49-F238E27FC236}">
              <a16:creationId xmlns:a16="http://schemas.microsoft.com/office/drawing/2014/main" id="{188AF115-22C5-482A-B017-CA3B78D04108}"/>
            </a:ext>
          </a:extLst>
        </xdr:cNvPr>
        <xdr:cNvCxnSpPr/>
      </xdr:nvCxnSpPr>
      <xdr:spPr>
        <a:xfrm flipV="1">
          <a:off x="14696440" y="1619186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469" name="【庁舎】&#10;有形固定資産減価償却率最小値テキスト">
          <a:extLst>
            <a:ext uri="{FF2B5EF4-FFF2-40B4-BE49-F238E27FC236}">
              <a16:creationId xmlns:a16="http://schemas.microsoft.com/office/drawing/2014/main" id="{CE6027C6-B16C-4EFD-B737-644BF24F3E5E}"/>
            </a:ext>
          </a:extLst>
        </xdr:cNvPr>
        <xdr:cNvSpPr txBox="1"/>
      </xdr:nvSpPr>
      <xdr:spPr>
        <a:xfrm>
          <a:off x="14735175" y="1765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470" name="直線コネクタ 469">
          <a:extLst>
            <a:ext uri="{FF2B5EF4-FFF2-40B4-BE49-F238E27FC236}">
              <a16:creationId xmlns:a16="http://schemas.microsoft.com/office/drawing/2014/main" id="{B727B96E-3B26-4DFD-8732-C51F9277C49B}"/>
            </a:ext>
          </a:extLst>
        </xdr:cNvPr>
        <xdr:cNvCxnSpPr/>
      </xdr:nvCxnSpPr>
      <xdr:spPr>
        <a:xfrm>
          <a:off x="14611350" y="17656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40360" cy="259080"/>
    <xdr:sp macro="" textlink="">
      <xdr:nvSpPr>
        <xdr:cNvPr id="471" name="【庁舎】&#10;有形固定資産減価償却率最大値テキスト">
          <a:extLst>
            <a:ext uri="{FF2B5EF4-FFF2-40B4-BE49-F238E27FC236}">
              <a16:creationId xmlns:a16="http://schemas.microsoft.com/office/drawing/2014/main" id="{A2F9A21D-4BAF-4B89-B5E3-0D0E59474814}"/>
            </a:ext>
          </a:extLst>
        </xdr:cNvPr>
        <xdr:cNvSpPr txBox="1"/>
      </xdr:nvSpPr>
      <xdr:spPr>
        <a:xfrm>
          <a:off x="14735175" y="159893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472" name="直線コネクタ 471">
          <a:extLst>
            <a:ext uri="{FF2B5EF4-FFF2-40B4-BE49-F238E27FC236}">
              <a16:creationId xmlns:a16="http://schemas.microsoft.com/office/drawing/2014/main" id="{D81DC017-3FBD-4AE3-9AFE-EC5D1B64903A}"/>
            </a:ext>
          </a:extLst>
        </xdr:cNvPr>
        <xdr:cNvCxnSpPr/>
      </xdr:nvCxnSpPr>
      <xdr:spPr>
        <a:xfrm>
          <a:off x="14611350" y="16191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55880</xdr:rowOff>
    </xdr:from>
    <xdr:ext cx="405130" cy="259080"/>
    <xdr:sp macro="" textlink="">
      <xdr:nvSpPr>
        <xdr:cNvPr id="473" name="【庁舎】&#10;有形固定資産減価償却率平均値テキスト">
          <a:extLst>
            <a:ext uri="{FF2B5EF4-FFF2-40B4-BE49-F238E27FC236}">
              <a16:creationId xmlns:a16="http://schemas.microsoft.com/office/drawing/2014/main" id="{224D93FD-E6BF-492A-9D93-0AEA75F0E451}"/>
            </a:ext>
          </a:extLst>
        </xdr:cNvPr>
        <xdr:cNvSpPr txBox="1"/>
      </xdr:nvSpPr>
      <xdr:spPr>
        <a:xfrm>
          <a:off x="14735175" y="16896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77470</xdr:rowOff>
    </xdr:from>
    <xdr:to>
      <xdr:col>85</xdr:col>
      <xdr:colOff>177800</xdr:colOff>
      <xdr:row>105</xdr:row>
      <xdr:rowOff>7620</xdr:rowOff>
    </xdr:to>
    <xdr:sp macro="" textlink="">
      <xdr:nvSpPr>
        <xdr:cNvPr id="474" name="フローチャート: 判断 473">
          <a:extLst>
            <a:ext uri="{FF2B5EF4-FFF2-40B4-BE49-F238E27FC236}">
              <a16:creationId xmlns:a16="http://schemas.microsoft.com/office/drawing/2014/main" id="{550B359B-9A7F-436F-BF6A-F2D4888A5CB9}"/>
            </a:ext>
          </a:extLst>
        </xdr:cNvPr>
        <xdr:cNvSpPr/>
      </xdr:nvSpPr>
      <xdr:spPr>
        <a:xfrm>
          <a:off x="14649450" y="16917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5" name="フローチャート: 判断 474">
          <a:extLst>
            <a:ext uri="{FF2B5EF4-FFF2-40B4-BE49-F238E27FC236}">
              <a16:creationId xmlns:a16="http://schemas.microsoft.com/office/drawing/2014/main" id="{F1C13F5F-48E6-497A-A85D-4A950D3D3226}"/>
            </a:ext>
          </a:extLst>
        </xdr:cNvPr>
        <xdr:cNvSpPr/>
      </xdr:nvSpPr>
      <xdr:spPr>
        <a:xfrm>
          <a:off x="13887450"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476" name="フローチャート: 判断 475">
          <a:extLst>
            <a:ext uri="{FF2B5EF4-FFF2-40B4-BE49-F238E27FC236}">
              <a16:creationId xmlns:a16="http://schemas.microsoft.com/office/drawing/2014/main" id="{733A4E08-050E-4C5B-9D43-D836AA7F3DE7}"/>
            </a:ext>
          </a:extLst>
        </xdr:cNvPr>
        <xdr:cNvSpPr/>
      </xdr:nvSpPr>
      <xdr:spPr>
        <a:xfrm>
          <a:off x="13096875" y="16943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477" name="フローチャート: 判断 476">
          <a:extLst>
            <a:ext uri="{FF2B5EF4-FFF2-40B4-BE49-F238E27FC236}">
              <a16:creationId xmlns:a16="http://schemas.microsoft.com/office/drawing/2014/main" id="{0C3D0086-73E1-4127-A0FB-34D1D7D9146A}"/>
            </a:ext>
          </a:extLst>
        </xdr:cNvPr>
        <xdr:cNvSpPr/>
      </xdr:nvSpPr>
      <xdr:spPr>
        <a:xfrm>
          <a:off x="12296775" y="16981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27305</xdr:rowOff>
    </xdr:to>
    <xdr:sp macro="" textlink="">
      <xdr:nvSpPr>
        <xdr:cNvPr id="478" name="フローチャート: 判断 477">
          <a:extLst>
            <a:ext uri="{FF2B5EF4-FFF2-40B4-BE49-F238E27FC236}">
              <a16:creationId xmlns:a16="http://schemas.microsoft.com/office/drawing/2014/main" id="{FD4DE0DB-8781-4DE1-AF8A-EC1D2AB1001C}"/>
            </a:ext>
          </a:extLst>
        </xdr:cNvPr>
        <xdr:cNvSpPr/>
      </xdr:nvSpPr>
      <xdr:spPr>
        <a:xfrm>
          <a:off x="11487150" y="1693799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42E98045-3D57-49AC-B81F-09A95BE7F802}"/>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99CBADD3-AA58-48EE-8DAB-352F92850F3E}"/>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81" name="テキスト ボックス 480">
          <a:extLst>
            <a:ext uri="{FF2B5EF4-FFF2-40B4-BE49-F238E27FC236}">
              <a16:creationId xmlns:a16="http://schemas.microsoft.com/office/drawing/2014/main" id="{C1207FB3-A428-4FE2-81DA-A4B85D3DD6CA}"/>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82" name="テキスト ボックス 481">
          <a:extLst>
            <a:ext uri="{FF2B5EF4-FFF2-40B4-BE49-F238E27FC236}">
              <a16:creationId xmlns:a16="http://schemas.microsoft.com/office/drawing/2014/main" id="{2E861CA5-F660-499F-9682-E2537C7786EF}"/>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83" name="テキスト ボックス 482">
          <a:extLst>
            <a:ext uri="{FF2B5EF4-FFF2-40B4-BE49-F238E27FC236}">
              <a16:creationId xmlns:a16="http://schemas.microsoft.com/office/drawing/2014/main" id="{9DB1D863-98E2-4803-916B-C2F628F863C4}"/>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33655</xdr:rowOff>
    </xdr:from>
    <xdr:to>
      <xdr:col>85</xdr:col>
      <xdr:colOff>177800</xdr:colOff>
      <xdr:row>104</xdr:row>
      <xdr:rowOff>135255</xdr:rowOff>
    </xdr:to>
    <xdr:sp macro="" textlink="">
      <xdr:nvSpPr>
        <xdr:cNvPr id="484" name="楕円 483">
          <a:extLst>
            <a:ext uri="{FF2B5EF4-FFF2-40B4-BE49-F238E27FC236}">
              <a16:creationId xmlns:a16="http://schemas.microsoft.com/office/drawing/2014/main" id="{4AE36112-EA05-4F1E-A562-78960250F19D}"/>
            </a:ext>
          </a:extLst>
        </xdr:cNvPr>
        <xdr:cNvSpPr/>
      </xdr:nvSpPr>
      <xdr:spPr>
        <a:xfrm>
          <a:off x="14649450" y="168706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56515</xdr:rowOff>
    </xdr:from>
    <xdr:ext cx="405130" cy="258445"/>
    <xdr:sp macro="" textlink="">
      <xdr:nvSpPr>
        <xdr:cNvPr id="485" name="【庁舎】&#10;有形固定資産減価償却率該当値テキスト">
          <a:extLst>
            <a:ext uri="{FF2B5EF4-FFF2-40B4-BE49-F238E27FC236}">
              <a16:creationId xmlns:a16="http://schemas.microsoft.com/office/drawing/2014/main" id="{280483C3-9771-407C-82B6-1D003E1874B9}"/>
            </a:ext>
          </a:extLst>
        </xdr:cNvPr>
        <xdr:cNvSpPr txBox="1"/>
      </xdr:nvSpPr>
      <xdr:spPr>
        <a:xfrm>
          <a:off x="14735175" y="16734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635</xdr:rowOff>
    </xdr:from>
    <xdr:to>
      <xdr:col>81</xdr:col>
      <xdr:colOff>101600</xdr:colOff>
      <xdr:row>104</xdr:row>
      <xdr:rowOff>102235</xdr:rowOff>
    </xdr:to>
    <xdr:sp macro="" textlink="">
      <xdr:nvSpPr>
        <xdr:cNvPr id="486" name="楕円 485">
          <a:extLst>
            <a:ext uri="{FF2B5EF4-FFF2-40B4-BE49-F238E27FC236}">
              <a16:creationId xmlns:a16="http://schemas.microsoft.com/office/drawing/2014/main" id="{D4748F17-D5E1-4B99-A612-F0A9FE986AA8}"/>
            </a:ext>
          </a:extLst>
        </xdr:cNvPr>
        <xdr:cNvSpPr/>
      </xdr:nvSpPr>
      <xdr:spPr>
        <a:xfrm>
          <a:off x="13887450" y="16840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52070</xdr:rowOff>
    </xdr:from>
    <xdr:to>
      <xdr:col>85</xdr:col>
      <xdr:colOff>127000</xdr:colOff>
      <xdr:row>104</xdr:row>
      <xdr:rowOff>84455</xdr:rowOff>
    </xdr:to>
    <xdr:cxnSp macro="">
      <xdr:nvCxnSpPr>
        <xdr:cNvPr id="487" name="直線コネクタ 486">
          <a:extLst>
            <a:ext uri="{FF2B5EF4-FFF2-40B4-BE49-F238E27FC236}">
              <a16:creationId xmlns:a16="http://schemas.microsoft.com/office/drawing/2014/main" id="{E33972E0-244F-4028-858E-7A908C96EC6B}"/>
            </a:ext>
          </a:extLst>
        </xdr:cNvPr>
        <xdr:cNvCxnSpPr/>
      </xdr:nvCxnSpPr>
      <xdr:spPr>
        <a:xfrm>
          <a:off x="13935075" y="1688909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488" name="楕円 487">
          <a:extLst>
            <a:ext uri="{FF2B5EF4-FFF2-40B4-BE49-F238E27FC236}">
              <a16:creationId xmlns:a16="http://schemas.microsoft.com/office/drawing/2014/main" id="{C0ED672D-9518-416C-9DD0-6E8F973345F8}"/>
            </a:ext>
          </a:extLst>
        </xdr:cNvPr>
        <xdr:cNvSpPr/>
      </xdr:nvSpPr>
      <xdr:spPr>
        <a:xfrm>
          <a:off x="13096875" y="1680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52070</xdr:rowOff>
    </xdr:to>
    <xdr:cxnSp macro="">
      <xdr:nvCxnSpPr>
        <xdr:cNvPr id="489" name="直線コネクタ 488">
          <a:extLst>
            <a:ext uri="{FF2B5EF4-FFF2-40B4-BE49-F238E27FC236}">
              <a16:creationId xmlns:a16="http://schemas.microsoft.com/office/drawing/2014/main" id="{D9FC80E5-328A-4877-857C-12361276CA9A}"/>
            </a:ext>
          </a:extLst>
        </xdr:cNvPr>
        <xdr:cNvCxnSpPr/>
      </xdr:nvCxnSpPr>
      <xdr:spPr>
        <a:xfrm>
          <a:off x="13144500" y="16846550"/>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490" name="楕円 489">
          <a:extLst>
            <a:ext uri="{FF2B5EF4-FFF2-40B4-BE49-F238E27FC236}">
              <a16:creationId xmlns:a16="http://schemas.microsoft.com/office/drawing/2014/main" id="{5D2FF9E1-30C5-4CAD-8B83-3E57C539321E}"/>
            </a:ext>
          </a:extLst>
        </xdr:cNvPr>
        <xdr:cNvSpPr/>
      </xdr:nvSpPr>
      <xdr:spPr>
        <a:xfrm>
          <a:off x="12296775" y="1680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104</xdr:row>
      <xdr:rowOff>9525</xdr:rowOff>
    </xdr:to>
    <xdr:cxnSp macro="">
      <xdr:nvCxnSpPr>
        <xdr:cNvPr id="491" name="直線コネクタ 490">
          <a:extLst>
            <a:ext uri="{FF2B5EF4-FFF2-40B4-BE49-F238E27FC236}">
              <a16:creationId xmlns:a16="http://schemas.microsoft.com/office/drawing/2014/main" id="{1D1C0960-E514-4241-96C0-E78DB184CD86}"/>
            </a:ext>
          </a:extLst>
        </xdr:cNvPr>
        <xdr:cNvCxnSpPr/>
      </xdr:nvCxnSpPr>
      <xdr:spPr>
        <a:xfrm>
          <a:off x="12344400" y="16846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107315</xdr:rowOff>
    </xdr:from>
    <xdr:to>
      <xdr:col>67</xdr:col>
      <xdr:colOff>101600</xdr:colOff>
      <xdr:row>104</xdr:row>
      <xdr:rowOff>37465</xdr:rowOff>
    </xdr:to>
    <xdr:sp macro="" textlink="">
      <xdr:nvSpPr>
        <xdr:cNvPr id="492" name="楕円 491">
          <a:extLst>
            <a:ext uri="{FF2B5EF4-FFF2-40B4-BE49-F238E27FC236}">
              <a16:creationId xmlns:a16="http://schemas.microsoft.com/office/drawing/2014/main" id="{F0BFCFA3-D6D3-4D9F-A767-E2DBB8B5066E}"/>
            </a:ext>
          </a:extLst>
        </xdr:cNvPr>
        <xdr:cNvSpPr/>
      </xdr:nvSpPr>
      <xdr:spPr>
        <a:xfrm>
          <a:off x="11487150" y="16782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158115</xdr:rowOff>
    </xdr:from>
    <xdr:to>
      <xdr:col>71</xdr:col>
      <xdr:colOff>177800</xdr:colOff>
      <xdr:row>104</xdr:row>
      <xdr:rowOff>9525</xdr:rowOff>
    </xdr:to>
    <xdr:cxnSp macro="">
      <xdr:nvCxnSpPr>
        <xdr:cNvPr id="493" name="直線コネクタ 492">
          <a:extLst>
            <a:ext uri="{FF2B5EF4-FFF2-40B4-BE49-F238E27FC236}">
              <a16:creationId xmlns:a16="http://schemas.microsoft.com/office/drawing/2014/main" id="{86C0CBA4-0F10-43AB-9AC2-161BAA3B8342}"/>
            </a:ext>
          </a:extLst>
        </xdr:cNvPr>
        <xdr:cNvCxnSpPr/>
      </xdr:nvCxnSpPr>
      <xdr:spPr>
        <a:xfrm>
          <a:off x="11534775" y="1683956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163830</xdr:rowOff>
    </xdr:from>
    <xdr:ext cx="405130" cy="259080"/>
    <xdr:sp macro="" textlink="">
      <xdr:nvSpPr>
        <xdr:cNvPr id="494" name="n_1aveValue【庁舎】&#10;有形固定資産減価償却率">
          <a:extLst>
            <a:ext uri="{FF2B5EF4-FFF2-40B4-BE49-F238E27FC236}">
              <a16:creationId xmlns:a16="http://schemas.microsoft.com/office/drawing/2014/main" id="{E445605C-5A58-44F8-B1C2-62C74EEDDA19}"/>
            </a:ext>
          </a:extLst>
        </xdr:cNvPr>
        <xdr:cNvSpPr txBox="1"/>
      </xdr:nvSpPr>
      <xdr:spPr>
        <a:xfrm>
          <a:off x="13745210" y="1700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21590</xdr:rowOff>
    </xdr:from>
    <xdr:ext cx="403860" cy="259080"/>
    <xdr:sp macro="" textlink="">
      <xdr:nvSpPr>
        <xdr:cNvPr id="495" name="n_2aveValue【庁舎】&#10;有形固定資産減価償却率">
          <a:extLst>
            <a:ext uri="{FF2B5EF4-FFF2-40B4-BE49-F238E27FC236}">
              <a16:creationId xmlns:a16="http://schemas.microsoft.com/office/drawing/2014/main" id="{9320BAC5-8FB8-41CC-AF27-BA7BAA57EAD1}"/>
            </a:ext>
          </a:extLst>
        </xdr:cNvPr>
        <xdr:cNvSpPr txBox="1"/>
      </xdr:nvSpPr>
      <xdr:spPr>
        <a:xfrm>
          <a:off x="12964160" y="1702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66040</xdr:rowOff>
    </xdr:from>
    <xdr:ext cx="403860" cy="257810"/>
    <xdr:sp macro="" textlink="">
      <xdr:nvSpPr>
        <xdr:cNvPr id="496" name="n_3aveValue【庁舎】&#10;有形固定資産減価償却率">
          <a:extLst>
            <a:ext uri="{FF2B5EF4-FFF2-40B4-BE49-F238E27FC236}">
              <a16:creationId xmlns:a16="http://schemas.microsoft.com/office/drawing/2014/main" id="{25468A63-7BB6-46B8-8D2A-FC1AC63E1C8A}"/>
            </a:ext>
          </a:extLst>
        </xdr:cNvPr>
        <xdr:cNvSpPr txBox="1"/>
      </xdr:nvSpPr>
      <xdr:spPr>
        <a:xfrm>
          <a:off x="12164060" y="17071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18415</xdr:rowOff>
    </xdr:from>
    <xdr:ext cx="403860" cy="257810"/>
    <xdr:sp macro="" textlink="">
      <xdr:nvSpPr>
        <xdr:cNvPr id="497" name="n_4aveValue【庁舎】&#10;有形固定資産減価償却率">
          <a:extLst>
            <a:ext uri="{FF2B5EF4-FFF2-40B4-BE49-F238E27FC236}">
              <a16:creationId xmlns:a16="http://schemas.microsoft.com/office/drawing/2014/main" id="{5C421604-CFA8-4569-A779-92E8747E971B}"/>
            </a:ext>
          </a:extLst>
        </xdr:cNvPr>
        <xdr:cNvSpPr txBox="1"/>
      </xdr:nvSpPr>
      <xdr:spPr>
        <a:xfrm>
          <a:off x="11354435" y="17020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118745</xdr:rowOff>
    </xdr:from>
    <xdr:ext cx="405130" cy="259080"/>
    <xdr:sp macro="" textlink="">
      <xdr:nvSpPr>
        <xdr:cNvPr id="498" name="n_1mainValue【庁舎】&#10;有形固定資産減価償却率">
          <a:extLst>
            <a:ext uri="{FF2B5EF4-FFF2-40B4-BE49-F238E27FC236}">
              <a16:creationId xmlns:a16="http://schemas.microsoft.com/office/drawing/2014/main" id="{27CAE0DF-8928-4AEF-9BD9-994D47AD8C3E}"/>
            </a:ext>
          </a:extLst>
        </xdr:cNvPr>
        <xdr:cNvSpPr txBox="1"/>
      </xdr:nvSpPr>
      <xdr:spPr>
        <a:xfrm>
          <a:off x="13745210" y="16638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76835</xdr:rowOff>
    </xdr:from>
    <xdr:ext cx="403860" cy="257810"/>
    <xdr:sp macro="" textlink="">
      <xdr:nvSpPr>
        <xdr:cNvPr id="499" name="n_2mainValue【庁舎】&#10;有形固定資産減価償却率">
          <a:extLst>
            <a:ext uri="{FF2B5EF4-FFF2-40B4-BE49-F238E27FC236}">
              <a16:creationId xmlns:a16="http://schemas.microsoft.com/office/drawing/2014/main" id="{D3DADDAA-E62B-4D79-966B-30DD35669B81}"/>
            </a:ext>
          </a:extLst>
        </xdr:cNvPr>
        <xdr:cNvSpPr txBox="1"/>
      </xdr:nvSpPr>
      <xdr:spPr>
        <a:xfrm>
          <a:off x="12964160" y="1659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76835</xdr:rowOff>
    </xdr:from>
    <xdr:ext cx="403860" cy="257810"/>
    <xdr:sp macro="" textlink="">
      <xdr:nvSpPr>
        <xdr:cNvPr id="500" name="n_3mainValue【庁舎】&#10;有形固定資産減価償却率">
          <a:extLst>
            <a:ext uri="{FF2B5EF4-FFF2-40B4-BE49-F238E27FC236}">
              <a16:creationId xmlns:a16="http://schemas.microsoft.com/office/drawing/2014/main" id="{ED6EA684-F98B-4FF6-980A-ED5D66E862B2}"/>
            </a:ext>
          </a:extLst>
        </xdr:cNvPr>
        <xdr:cNvSpPr txBox="1"/>
      </xdr:nvSpPr>
      <xdr:spPr>
        <a:xfrm>
          <a:off x="12164060" y="16593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53975</xdr:rowOff>
    </xdr:from>
    <xdr:ext cx="403860" cy="257810"/>
    <xdr:sp macro="" textlink="">
      <xdr:nvSpPr>
        <xdr:cNvPr id="501" name="n_4mainValue【庁舎】&#10;有形固定資産減価償却率">
          <a:extLst>
            <a:ext uri="{FF2B5EF4-FFF2-40B4-BE49-F238E27FC236}">
              <a16:creationId xmlns:a16="http://schemas.microsoft.com/office/drawing/2014/main" id="{F1061077-A349-455B-B0F7-A2AB51D34FDB}"/>
            </a:ext>
          </a:extLst>
        </xdr:cNvPr>
        <xdr:cNvSpPr txBox="1"/>
      </xdr:nvSpPr>
      <xdr:spPr>
        <a:xfrm>
          <a:off x="11354435" y="16570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DF74DA81-891B-4A27-A089-3885857DA18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9FD9DC0B-99BE-4820-8DA5-92005A3C4CE6}"/>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F1865F02-BA0A-4DFA-B2D2-8595355BE441}"/>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A60233C8-09F2-4E38-A242-3DCFFDE0378E}"/>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270451C9-E545-434C-8622-3ADBCCB4672F}"/>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1E428E28-AA2A-47FA-A009-1658454B703C}"/>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FBB22458-82A4-42FA-8DC2-171430C1A2BB}"/>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D33668EE-AAEB-4AB0-B38D-8C815EF37BB4}"/>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510" name="テキスト ボックス 509">
          <a:extLst>
            <a:ext uri="{FF2B5EF4-FFF2-40B4-BE49-F238E27FC236}">
              <a16:creationId xmlns:a16="http://schemas.microsoft.com/office/drawing/2014/main" id="{004A2375-ABE5-4292-BF56-C24B2F7948FB}"/>
            </a:ext>
          </a:extLst>
        </xdr:cNvPr>
        <xdr:cNvSpPr txBox="1"/>
      </xdr:nvSpPr>
      <xdr:spPr>
        <a:xfrm>
          <a:off x="16440150" y="15659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603BF2F7-C1EB-4CFE-90AE-83ABCF719515}"/>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12" name="直線コネクタ 511">
          <a:extLst>
            <a:ext uri="{FF2B5EF4-FFF2-40B4-BE49-F238E27FC236}">
              <a16:creationId xmlns:a16="http://schemas.microsoft.com/office/drawing/2014/main" id="{182357C9-FC2C-47FD-9017-0D55E27D10A7}"/>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513" name="テキスト ボックス 512">
          <a:extLst>
            <a:ext uri="{FF2B5EF4-FFF2-40B4-BE49-F238E27FC236}">
              <a16:creationId xmlns:a16="http://schemas.microsoft.com/office/drawing/2014/main" id="{50262377-D24B-41E8-9930-35AE7E6AA1DC}"/>
            </a:ext>
          </a:extLst>
        </xdr:cNvPr>
        <xdr:cNvSpPr txBox="1"/>
      </xdr:nvSpPr>
      <xdr:spPr>
        <a:xfrm>
          <a:off x="16052165" y="175558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14" name="直線コネクタ 513">
          <a:extLst>
            <a:ext uri="{FF2B5EF4-FFF2-40B4-BE49-F238E27FC236}">
              <a16:creationId xmlns:a16="http://schemas.microsoft.com/office/drawing/2014/main" id="{63C8A356-D995-45A3-974A-E757123E9435}"/>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515" name="テキスト ボックス 514">
          <a:extLst>
            <a:ext uri="{FF2B5EF4-FFF2-40B4-BE49-F238E27FC236}">
              <a16:creationId xmlns:a16="http://schemas.microsoft.com/office/drawing/2014/main" id="{BE31B9B1-9F54-40E6-BAF5-5C5B5D3FE307}"/>
            </a:ext>
          </a:extLst>
        </xdr:cNvPr>
        <xdr:cNvSpPr txBox="1"/>
      </xdr:nvSpPr>
      <xdr:spPr>
        <a:xfrm>
          <a:off x="16052165" y="17247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16" name="直線コネクタ 515">
          <a:extLst>
            <a:ext uri="{FF2B5EF4-FFF2-40B4-BE49-F238E27FC236}">
              <a16:creationId xmlns:a16="http://schemas.microsoft.com/office/drawing/2014/main" id="{1F26E6A7-276E-4F82-B654-3D9CB5837C9F}"/>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517" name="テキスト ボックス 516">
          <a:extLst>
            <a:ext uri="{FF2B5EF4-FFF2-40B4-BE49-F238E27FC236}">
              <a16:creationId xmlns:a16="http://schemas.microsoft.com/office/drawing/2014/main" id="{97B08AF0-829D-4204-ADCE-A2AF6F466047}"/>
            </a:ext>
          </a:extLst>
        </xdr:cNvPr>
        <xdr:cNvSpPr txBox="1"/>
      </xdr:nvSpPr>
      <xdr:spPr>
        <a:xfrm>
          <a:off x="16052165" y="16937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18" name="直線コネクタ 517">
          <a:extLst>
            <a:ext uri="{FF2B5EF4-FFF2-40B4-BE49-F238E27FC236}">
              <a16:creationId xmlns:a16="http://schemas.microsoft.com/office/drawing/2014/main" id="{5E87728F-35DE-4069-A480-16AB58A82EBE}"/>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519" name="テキスト ボックス 518">
          <a:extLst>
            <a:ext uri="{FF2B5EF4-FFF2-40B4-BE49-F238E27FC236}">
              <a16:creationId xmlns:a16="http://schemas.microsoft.com/office/drawing/2014/main" id="{6A74DE52-1C79-4F9D-A776-431433D85450}"/>
            </a:ext>
          </a:extLst>
        </xdr:cNvPr>
        <xdr:cNvSpPr txBox="1"/>
      </xdr:nvSpPr>
      <xdr:spPr>
        <a:xfrm>
          <a:off x="16052165" y="166300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20" name="直線コネクタ 519">
          <a:extLst>
            <a:ext uri="{FF2B5EF4-FFF2-40B4-BE49-F238E27FC236}">
              <a16:creationId xmlns:a16="http://schemas.microsoft.com/office/drawing/2014/main" id="{37C7439E-6775-491B-8C22-58876D6B6BDB}"/>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521" name="テキスト ボックス 520">
          <a:extLst>
            <a:ext uri="{FF2B5EF4-FFF2-40B4-BE49-F238E27FC236}">
              <a16:creationId xmlns:a16="http://schemas.microsoft.com/office/drawing/2014/main" id="{D1FEDEA6-6CF9-40C2-A707-A9F9352FA142}"/>
            </a:ext>
          </a:extLst>
        </xdr:cNvPr>
        <xdr:cNvSpPr txBox="1"/>
      </xdr:nvSpPr>
      <xdr:spPr>
        <a:xfrm>
          <a:off x="16052165" y="16322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522" name="直線コネクタ 521">
          <a:extLst>
            <a:ext uri="{FF2B5EF4-FFF2-40B4-BE49-F238E27FC236}">
              <a16:creationId xmlns:a16="http://schemas.microsoft.com/office/drawing/2014/main" id="{2AD14DC1-82B4-42E5-87E4-9F3B11051FE5}"/>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523" name="テキスト ボックス 522">
          <a:extLst>
            <a:ext uri="{FF2B5EF4-FFF2-40B4-BE49-F238E27FC236}">
              <a16:creationId xmlns:a16="http://schemas.microsoft.com/office/drawing/2014/main" id="{D366134D-F389-4C3F-AB32-9A452C3C80AA}"/>
            </a:ext>
          </a:extLst>
        </xdr:cNvPr>
        <xdr:cNvSpPr txBox="1"/>
      </xdr:nvSpPr>
      <xdr:spPr>
        <a:xfrm>
          <a:off x="16052165" y="160115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526AE527-3CD9-4FFD-91AF-DDF35F031B4E}"/>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525" name="テキスト ボックス 524">
          <a:extLst>
            <a:ext uri="{FF2B5EF4-FFF2-40B4-BE49-F238E27FC236}">
              <a16:creationId xmlns:a16="http://schemas.microsoft.com/office/drawing/2014/main" id="{EC80D474-1D0B-4B5E-AFF8-BDBD0059BA9E}"/>
            </a:ext>
          </a:extLst>
        </xdr:cNvPr>
        <xdr:cNvSpPr txBox="1"/>
      </xdr:nvSpPr>
      <xdr:spPr>
        <a:xfrm>
          <a:off x="16052165" y="1570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7FD54E5A-D662-44E0-9A03-E54E7F256249}"/>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107</xdr:row>
      <xdr:rowOff>156210</xdr:rowOff>
    </xdr:to>
    <xdr:cxnSp macro="">
      <xdr:nvCxnSpPr>
        <xdr:cNvPr id="527" name="直線コネクタ 526">
          <a:extLst>
            <a:ext uri="{FF2B5EF4-FFF2-40B4-BE49-F238E27FC236}">
              <a16:creationId xmlns:a16="http://schemas.microsoft.com/office/drawing/2014/main" id="{2FDC65F8-07D8-4C16-9C00-06EB8EBF7FD2}"/>
            </a:ext>
          </a:extLst>
        </xdr:cNvPr>
        <xdr:cNvCxnSpPr/>
      </xdr:nvCxnSpPr>
      <xdr:spPr>
        <a:xfrm flipV="1">
          <a:off x="19954240" y="16296005"/>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160020</xdr:rowOff>
    </xdr:from>
    <xdr:ext cx="469900" cy="259080"/>
    <xdr:sp macro="" textlink="">
      <xdr:nvSpPr>
        <xdr:cNvPr id="528" name="【庁舎】&#10;一人当たり面積最小値テキスト">
          <a:extLst>
            <a:ext uri="{FF2B5EF4-FFF2-40B4-BE49-F238E27FC236}">
              <a16:creationId xmlns:a16="http://schemas.microsoft.com/office/drawing/2014/main" id="{92476EEA-46AD-491C-A2B0-AD53826C015F}"/>
            </a:ext>
          </a:extLst>
        </xdr:cNvPr>
        <xdr:cNvSpPr txBox="1"/>
      </xdr:nvSpPr>
      <xdr:spPr>
        <a:xfrm>
          <a:off x="19992975" y="1748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156210</xdr:rowOff>
    </xdr:from>
    <xdr:to>
      <xdr:col>116</xdr:col>
      <xdr:colOff>152400</xdr:colOff>
      <xdr:row>107</xdr:row>
      <xdr:rowOff>156210</xdr:rowOff>
    </xdr:to>
    <xdr:cxnSp macro="">
      <xdr:nvCxnSpPr>
        <xdr:cNvPr id="529" name="直線コネクタ 528">
          <a:extLst>
            <a:ext uri="{FF2B5EF4-FFF2-40B4-BE49-F238E27FC236}">
              <a16:creationId xmlns:a16="http://schemas.microsoft.com/office/drawing/2014/main" id="{4B8BE7E5-05E0-4FC4-A1F7-4073620BE2BF}"/>
            </a:ext>
          </a:extLst>
        </xdr:cNvPr>
        <xdr:cNvCxnSpPr/>
      </xdr:nvCxnSpPr>
      <xdr:spPr>
        <a:xfrm>
          <a:off x="19878675" y="17485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9900" cy="257810"/>
    <xdr:sp macro="" textlink="">
      <xdr:nvSpPr>
        <xdr:cNvPr id="530" name="【庁舎】&#10;一人当たり面積最大値テキスト">
          <a:extLst>
            <a:ext uri="{FF2B5EF4-FFF2-40B4-BE49-F238E27FC236}">
              <a16:creationId xmlns:a16="http://schemas.microsoft.com/office/drawing/2014/main" id="{71FB3FA1-F92D-4DA7-A5B1-6498521606A7}"/>
            </a:ext>
          </a:extLst>
        </xdr:cNvPr>
        <xdr:cNvSpPr txBox="1"/>
      </xdr:nvSpPr>
      <xdr:spPr>
        <a:xfrm>
          <a:off x="19992975" y="16080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1" name="直線コネクタ 530">
          <a:extLst>
            <a:ext uri="{FF2B5EF4-FFF2-40B4-BE49-F238E27FC236}">
              <a16:creationId xmlns:a16="http://schemas.microsoft.com/office/drawing/2014/main" id="{5DC2A3EF-068E-4714-812E-9FE13481705F}"/>
            </a:ext>
          </a:extLst>
        </xdr:cNvPr>
        <xdr:cNvCxnSpPr/>
      </xdr:nvCxnSpPr>
      <xdr:spPr>
        <a:xfrm>
          <a:off x="19878675" y="16296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7620</xdr:rowOff>
    </xdr:from>
    <xdr:ext cx="469900" cy="257810"/>
    <xdr:sp macro="" textlink="">
      <xdr:nvSpPr>
        <xdr:cNvPr id="532" name="【庁舎】&#10;一人当たり面積平均値テキスト">
          <a:extLst>
            <a:ext uri="{FF2B5EF4-FFF2-40B4-BE49-F238E27FC236}">
              <a16:creationId xmlns:a16="http://schemas.microsoft.com/office/drawing/2014/main" id="{B6B4D47C-949B-4CC1-A4A1-C87F48673BFA}"/>
            </a:ext>
          </a:extLst>
        </xdr:cNvPr>
        <xdr:cNvSpPr txBox="1"/>
      </xdr:nvSpPr>
      <xdr:spPr>
        <a:xfrm>
          <a:off x="19992975" y="170129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533" name="フローチャート: 判断 532">
          <a:extLst>
            <a:ext uri="{FF2B5EF4-FFF2-40B4-BE49-F238E27FC236}">
              <a16:creationId xmlns:a16="http://schemas.microsoft.com/office/drawing/2014/main" id="{3F1B8C6D-829A-4616-8154-F5A4B6BA1CBE}"/>
            </a:ext>
          </a:extLst>
        </xdr:cNvPr>
        <xdr:cNvSpPr/>
      </xdr:nvSpPr>
      <xdr:spPr>
        <a:xfrm>
          <a:off x="19897725" y="170281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45720</xdr:rowOff>
    </xdr:from>
    <xdr:to>
      <xdr:col>112</xdr:col>
      <xdr:colOff>38100</xdr:colOff>
      <xdr:row>105</xdr:row>
      <xdr:rowOff>147320</xdr:rowOff>
    </xdr:to>
    <xdr:sp macro="" textlink="">
      <xdr:nvSpPr>
        <xdr:cNvPr id="534" name="フローチャート: 判断 533">
          <a:extLst>
            <a:ext uri="{FF2B5EF4-FFF2-40B4-BE49-F238E27FC236}">
              <a16:creationId xmlns:a16="http://schemas.microsoft.com/office/drawing/2014/main" id="{3EE645DD-6925-4D03-B018-0F05E8494135}"/>
            </a:ext>
          </a:extLst>
        </xdr:cNvPr>
        <xdr:cNvSpPr/>
      </xdr:nvSpPr>
      <xdr:spPr>
        <a:xfrm>
          <a:off x="19154775" y="17051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60960</xdr:rowOff>
    </xdr:from>
    <xdr:to>
      <xdr:col>107</xdr:col>
      <xdr:colOff>101600</xdr:colOff>
      <xdr:row>105</xdr:row>
      <xdr:rowOff>162560</xdr:rowOff>
    </xdr:to>
    <xdr:sp macro="" textlink="">
      <xdr:nvSpPr>
        <xdr:cNvPr id="535" name="フローチャート: 判断 534">
          <a:extLst>
            <a:ext uri="{FF2B5EF4-FFF2-40B4-BE49-F238E27FC236}">
              <a16:creationId xmlns:a16="http://schemas.microsoft.com/office/drawing/2014/main" id="{F794016A-C516-4C86-BADC-A3EF6D58332A}"/>
            </a:ext>
          </a:extLst>
        </xdr:cNvPr>
        <xdr:cNvSpPr/>
      </xdr:nvSpPr>
      <xdr:spPr>
        <a:xfrm>
          <a:off x="18345150" y="170662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536" name="フローチャート: 判断 535">
          <a:extLst>
            <a:ext uri="{FF2B5EF4-FFF2-40B4-BE49-F238E27FC236}">
              <a16:creationId xmlns:a16="http://schemas.microsoft.com/office/drawing/2014/main" id="{A2A1A488-DC5D-4C25-9709-2D12E01E376E}"/>
            </a:ext>
          </a:extLst>
        </xdr:cNvPr>
        <xdr:cNvSpPr/>
      </xdr:nvSpPr>
      <xdr:spPr>
        <a:xfrm>
          <a:off x="17554575" y="17113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537" name="フローチャート: 判断 536">
          <a:extLst>
            <a:ext uri="{FF2B5EF4-FFF2-40B4-BE49-F238E27FC236}">
              <a16:creationId xmlns:a16="http://schemas.microsoft.com/office/drawing/2014/main" id="{9166A69A-ACE0-4FF8-B558-139C3556DAE0}"/>
            </a:ext>
          </a:extLst>
        </xdr:cNvPr>
        <xdr:cNvSpPr/>
      </xdr:nvSpPr>
      <xdr:spPr>
        <a:xfrm>
          <a:off x="16754475" y="1710436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38" name="テキスト ボックス 537">
          <a:extLst>
            <a:ext uri="{FF2B5EF4-FFF2-40B4-BE49-F238E27FC236}">
              <a16:creationId xmlns:a16="http://schemas.microsoft.com/office/drawing/2014/main" id="{F66DFA76-9114-46FE-95C2-9D44AB6D2239}"/>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39" name="テキスト ボックス 538">
          <a:extLst>
            <a:ext uri="{FF2B5EF4-FFF2-40B4-BE49-F238E27FC236}">
              <a16:creationId xmlns:a16="http://schemas.microsoft.com/office/drawing/2014/main" id="{675CBD86-0018-4BD4-B842-56C49587D520}"/>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40" name="テキスト ボックス 539">
          <a:extLst>
            <a:ext uri="{FF2B5EF4-FFF2-40B4-BE49-F238E27FC236}">
              <a16:creationId xmlns:a16="http://schemas.microsoft.com/office/drawing/2014/main" id="{EC305B7D-C107-4691-9648-25EA608FAC32}"/>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41" name="テキスト ボックス 540">
          <a:extLst>
            <a:ext uri="{FF2B5EF4-FFF2-40B4-BE49-F238E27FC236}">
              <a16:creationId xmlns:a16="http://schemas.microsoft.com/office/drawing/2014/main" id="{DAEBFEF7-8DB5-4DC2-91CF-85572CE81617}"/>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42" name="テキスト ボックス 541">
          <a:extLst>
            <a:ext uri="{FF2B5EF4-FFF2-40B4-BE49-F238E27FC236}">
              <a16:creationId xmlns:a16="http://schemas.microsoft.com/office/drawing/2014/main" id="{D28C2639-EB0A-460F-B311-5FC44818A179}"/>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85090</xdr:rowOff>
    </xdr:from>
    <xdr:to>
      <xdr:col>116</xdr:col>
      <xdr:colOff>114300</xdr:colOff>
      <xdr:row>105</xdr:row>
      <xdr:rowOff>15240</xdr:rowOff>
    </xdr:to>
    <xdr:sp macro="" textlink="">
      <xdr:nvSpPr>
        <xdr:cNvPr id="543" name="楕円 542">
          <a:extLst>
            <a:ext uri="{FF2B5EF4-FFF2-40B4-BE49-F238E27FC236}">
              <a16:creationId xmlns:a16="http://schemas.microsoft.com/office/drawing/2014/main" id="{C8E906F5-BD11-499C-9116-43F362177491}"/>
            </a:ext>
          </a:extLst>
        </xdr:cNvPr>
        <xdr:cNvSpPr/>
      </xdr:nvSpPr>
      <xdr:spPr>
        <a:xfrm>
          <a:off x="19897725" y="169284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107950</xdr:rowOff>
    </xdr:from>
    <xdr:ext cx="469900" cy="259080"/>
    <xdr:sp macro="" textlink="">
      <xdr:nvSpPr>
        <xdr:cNvPr id="544" name="【庁舎】&#10;一人当たり面積該当値テキスト">
          <a:extLst>
            <a:ext uri="{FF2B5EF4-FFF2-40B4-BE49-F238E27FC236}">
              <a16:creationId xmlns:a16="http://schemas.microsoft.com/office/drawing/2014/main" id="{7F0B3D11-5121-4F11-9534-49486FC79812}"/>
            </a:ext>
          </a:extLst>
        </xdr:cNvPr>
        <xdr:cNvSpPr txBox="1"/>
      </xdr:nvSpPr>
      <xdr:spPr>
        <a:xfrm>
          <a:off x="19992975" y="1678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95250</xdr:rowOff>
    </xdr:from>
    <xdr:to>
      <xdr:col>112</xdr:col>
      <xdr:colOff>38100</xdr:colOff>
      <xdr:row>105</xdr:row>
      <xdr:rowOff>25400</xdr:rowOff>
    </xdr:to>
    <xdr:sp macro="" textlink="">
      <xdr:nvSpPr>
        <xdr:cNvPr id="545" name="楕円 544">
          <a:extLst>
            <a:ext uri="{FF2B5EF4-FFF2-40B4-BE49-F238E27FC236}">
              <a16:creationId xmlns:a16="http://schemas.microsoft.com/office/drawing/2014/main" id="{3E808E9C-3549-474E-8B4A-A7565102E073}"/>
            </a:ext>
          </a:extLst>
        </xdr:cNvPr>
        <xdr:cNvSpPr/>
      </xdr:nvSpPr>
      <xdr:spPr>
        <a:xfrm>
          <a:off x="19154775" y="16935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135890</xdr:rowOff>
    </xdr:from>
    <xdr:to>
      <xdr:col>116</xdr:col>
      <xdr:colOff>63500</xdr:colOff>
      <xdr:row>104</xdr:row>
      <xdr:rowOff>146050</xdr:rowOff>
    </xdr:to>
    <xdr:cxnSp macro="">
      <xdr:nvCxnSpPr>
        <xdr:cNvPr id="546" name="直線コネクタ 545">
          <a:extLst>
            <a:ext uri="{FF2B5EF4-FFF2-40B4-BE49-F238E27FC236}">
              <a16:creationId xmlns:a16="http://schemas.microsoft.com/office/drawing/2014/main" id="{900CCEBE-091C-4E2C-A6DA-CAA3C5356001}"/>
            </a:ext>
          </a:extLst>
        </xdr:cNvPr>
        <xdr:cNvCxnSpPr/>
      </xdr:nvCxnSpPr>
      <xdr:spPr>
        <a:xfrm flipV="1">
          <a:off x="19202400" y="16976090"/>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547" name="楕円 546">
          <a:extLst>
            <a:ext uri="{FF2B5EF4-FFF2-40B4-BE49-F238E27FC236}">
              <a16:creationId xmlns:a16="http://schemas.microsoft.com/office/drawing/2014/main" id="{2A16FFF1-C4D7-4D16-BAE6-87F18D73CB55}"/>
            </a:ext>
          </a:extLst>
        </xdr:cNvPr>
        <xdr:cNvSpPr/>
      </xdr:nvSpPr>
      <xdr:spPr>
        <a:xfrm>
          <a:off x="18345150" y="16946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146050</xdr:rowOff>
    </xdr:from>
    <xdr:to>
      <xdr:col>111</xdr:col>
      <xdr:colOff>177800</xdr:colOff>
      <xdr:row>104</xdr:row>
      <xdr:rowOff>160020</xdr:rowOff>
    </xdr:to>
    <xdr:cxnSp macro="">
      <xdr:nvCxnSpPr>
        <xdr:cNvPr id="548" name="直線コネクタ 547">
          <a:extLst>
            <a:ext uri="{FF2B5EF4-FFF2-40B4-BE49-F238E27FC236}">
              <a16:creationId xmlns:a16="http://schemas.microsoft.com/office/drawing/2014/main" id="{F1E88688-4F4D-4562-B4C2-736C3A0DAC06}"/>
            </a:ext>
          </a:extLst>
        </xdr:cNvPr>
        <xdr:cNvCxnSpPr/>
      </xdr:nvCxnSpPr>
      <xdr:spPr>
        <a:xfrm flipV="1">
          <a:off x="18392775" y="1698307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124460</xdr:rowOff>
    </xdr:from>
    <xdr:to>
      <xdr:col>102</xdr:col>
      <xdr:colOff>165100</xdr:colOff>
      <xdr:row>105</xdr:row>
      <xdr:rowOff>54610</xdr:rowOff>
    </xdr:to>
    <xdr:sp macro="" textlink="">
      <xdr:nvSpPr>
        <xdr:cNvPr id="549" name="楕円 548">
          <a:extLst>
            <a:ext uri="{FF2B5EF4-FFF2-40B4-BE49-F238E27FC236}">
              <a16:creationId xmlns:a16="http://schemas.microsoft.com/office/drawing/2014/main" id="{C1475328-452C-4F58-8942-7DE9DF728CBF}"/>
            </a:ext>
          </a:extLst>
        </xdr:cNvPr>
        <xdr:cNvSpPr/>
      </xdr:nvSpPr>
      <xdr:spPr>
        <a:xfrm>
          <a:off x="17554575" y="16961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105</xdr:row>
      <xdr:rowOff>3810</xdr:rowOff>
    </xdr:to>
    <xdr:cxnSp macro="">
      <xdr:nvCxnSpPr>
        <xdr:cNvPr id="550" name="直線コネクタ 549">
          <a:extLst>
            <a:ext uri="{FF2B5EF4-FFF2-40B4-BE49-F238E27FC236}">
              <a16:creationId xmlns:a16="http://schemas.microsoft.com/office/drawing/2014/main" id="{37C23313-C930-47B5-972B-BC5600D861BA}"/>
            </a:ext>
          </a:extLst>
        </xdr:cNvPr>
        <xdr:cNvCxnSpPr/>
      </xdr:nvCxnSpPr>
      <xdr:spPr>
        <a:xfrm flipV="1">
          <a:off x="17602200" y="1700339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136525</xdr:rowOff>
    </xdr:from>
    <xdr:to>
      <xdr:col>98</xdr:col>
      <xdr:colOff>38100</xdr:colOff>
      <xdr:row>105</xdr:row>
      <xdr:rowOff>66675</xdr:rowOff>
    </xdr:to>
    <xdr:sp macro="" textlink="">
      <xdr:nvSpPr>
        <xdr:cNvPr id="551" name="楕円 550">
          <a:extLst>
            <a:ext uri="{FF2B5EF4-FFF2-40B4-BE49-F238E27FC236}">
              <a16:creationId xmlns:a16="http://schemas.microsoft.com/office/drawing/2014/main" id="{8EA18993-C074-40A8-A696-AA772520434E}"/>
            </a:ext>
          </a:extLst>
        </xdr:cNvPr>
        <xdr:cNvSpPr/>
      </xdr:nvSpPr>
      <xdr:spPr>
        <a:xfrm>
          <a:off x="16754475" y="16979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3810</xdr:rowOff>
    </xdr:from>
    <xdr:to>
      <xdr:col>102</xdr:col>
      <xdr:colOff>114300</xdr:colOff>
      <xdr:row>105</xdr:row>
      <xdr:rowOff>15875</xdr:rowOff>
    </xdr:to>
    <xdr:cxnSp macro="">
      <xdr:nvCxnSpPr>
        <xdr:cNvPr id="552" name="直線コネクタ 551">
          <a:extLst>
            <a:ext uri="{FF2B5EF4-FFF2-40B4-BE49-F238E27FC236}">
              <a16:creationId xmlns:a16="http://schemas.microsoft.com/office/drawing/2014/main" id="{2DCF073B-21E6-48FF-B411-32C5B254C35C}"/>
            </a:ext>
          </a:extLst>
        </xdr:cNvPr>
        <xdr:cNvCxnSpPr/>
      </xdr:nvCxnSpPr>
      <xdr:spPr>
        <a:xfrm flipV="1">
          <a:off x="16802100" y="1700911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138430</xdr:rowOff>
    </xdr:from>
    <xdr:ext cx="469900" cy="259080"/>
    <xdr:sp macro="" textlink="">
      <xdr:nvSpPr>
        <xdr:cNvPr id="553" name="n_1aveValue【庁舎】&#10;一人当たり面積">
          <a:extLst>
            <a:ext uri="{FF2B5EF4-FFF2-40B4-BE49-F238E27FC236}">
              <a16:creationId xmlns:a16="http://schemas.microsoft.com/office/drawing/2014/main" id="{AD47274B-E67D-462D-9942-208A92FF291F}"/>
            </a:ext>
          </a:extLst>
        </xdr:cNvPr>
        <xdr:cNvSpPr txBox="1"/>
      </xdr:nvSpPr>
      <xdr:spPr>
        <a:xfrm>
          <a:off x="18983325" y="1714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153670</xdr:rowOff>
    </xdr:from>
    <xdr:ext cx="468630" cy="259080"/>
    <xdr:sp macro="" textlink="">
      <xdr:nvSpPr>
        <xdr:cNvPr id="554" name="n_2aveValue【庁舎】&#10;一人当たり面積">
          <a:extLst>
            <a:ext uri="{FF2B5EF4-FFF2-40B4-BE49-F238E27FC236}">
              <a16:creationId xmlns:a16="http://schemas.microsoft.com/office/drawing/2014/main" id="{F6B39850-2672-4CB9-A1FC-CF62052C3EDC}"/>
            </a:ext>
          </a:extLst>
        </xdr:cNvPr>
        <xdr:cNvSpPr txBox="1"/>
      </xdr:nvSpPr>
      <xdr:spPr>
        <a:xfrm>
          <a:off x="18183225" y="17155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32385</xdr:rowOff>
    </xdr:from>
    <xdr:ext cx="468630" cy="257810"/>
    <xdr:sp macro="" textlink="">
      <xdr:nvSpPr>
        <xdr:cNvPr id="555" name="n_3aveValue【庁舎】&#10;一人当たり面積">
          <a:extLst>
            <a:ext uri="{FF2B5EF4-FFF2-40B4-BE49-F238E27FC236}">
              <a16:creationId xmlns:a16="http://schemas.microsoft.com/office/drawing/2014/main" id="{9198E2FD-4515-42B8-955F-723A591A6FB6}"/>
            </a:ext>
          </a:extLst>
        </xdr:cNvPr>
        <xdr:cNvSpPr txBox="1"/>
      </xdr:nvSpPr>
      <xdr:spPr>
        <a:xfrm>
          <a:off x="17383125" y="17193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20320</xdr:rowOff>
    </xdr:from>
    <xdr:ext cx="468630" cy="257810"/>
    <xdr:sp macro="" textlink="">
      <xdr:nvSpPr>
        <xdr:cNvPr id="556" name="n_4aveValue【庁舎】&#10;一人当たり面積">
          <a:extLst>
            <a:ext uri="{FF2B5EF4-FFF2-40B4-BE49-F238E27FC236}">
              <a16:creationId xmlns:a16="http://schemas.microsoft.com/office/drawing/2014/main" id="{FCFF657B-6F4A-4525-8E08-371DEFA22D35}"/>
            </a:ext>
          </a:extLst>
        </xdr:cNvPr>
        <xdr:cNvSpPr txBox="1"/>
      </xdr:nvSpPr>
      <xdr:spPr>
        <a:xfrm>
          <a:off x="16592550" y="17184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41910</xdr:rowOff>
    </xdr:from>
    <xdr:ext cx="469900" cy="257810"/>
    <xdr:sp macro="" textlink="">
      <xdr:nvSpPr>
        <xdr:cNvPr id="557" name="n_1mainValue【庁舎】&#10;一人当たり面積">
          <a:extLst>
            <a:ext uri="{FF2B5EF4-FFF2-40B4-BE49-F238E27FC236}">
              <a16:creationId xmlns:a16="http://schemas.microsoft.com/office/drawing/2014/main" id="{345A8FD3-A54F-4FD5-B049-2224AB5600E4}"/>
            </a:ext>
          </a:extLst>
        </xdr:cNvPr>
        <xdr:cNvSpPr txBox="1"/>
      </xdr:nvSpPr>
      <xdr:spPr>
        <a:xfrm>
          <a:off x="18983325" y="16723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55880</xdr:rowOff>
    </xdr:from>
    <xdr:ext cx="468630" cy="259080"/>
    <xdr:sp macro="" textlink="">
      <xdr:nvSpPr>
        <xdr:cNvPr id="558" name="n_2mainValue【庁舎】&#10;一人当たり面積">
          <a:extLst>
            <a:ext uri="{FF2B5EF4-FFF2-40B4-BE49-F238E27FC236}">
              <a16:creationId xmlns:a16="http://schemas.microsoft.com/office/drawing/2014/main" id="{EE15B0B4-713D-455D-A597-CE13143AB37D}"/>
            </a:ext>
          </a:extLst>
        </xdr:cNvPr>
        <xdr:cNvSpPr txBox="1"/>
      </xdr:nvSpPr>
      <xdr:spPr>
        <a:xfrm>
          <a:off x="18183225" y="16734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71120</xdr:rowOff>
    </xdr:from>
    <xdr:ext cx="468630" cy="259080"/>
    <xdr:sp macro="" textlink="">
      <xdr:nvSpPr>
        <xdr:cNvPr id="559" name="n_3mainValue【庁舎】&#10;一人当たり面積">
          <a:extLst>
            <a:ext uri="{FF2B5EF4-FFF2-40B4-BE49-F238E27FC236}">
              <a16:creationId xmlns:a16="http://schemas.microsoft.com/office/drawing/2014/main" id="{9808CD1F-FB2B-4FF3-AF5B-A241E60060C3}"/>
            </a:ext>
          </a:extLst>
        </xdr:cNvPr>
        <xdr:cNvSpPr txBox="1"/>
      </xdr:nvSpPr>
      <xdr:spPr>
        <a:xfrm>
          <a:off x="17383125" y="16746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83185</xdr:rowOff>
    </xdr:from>
    <xdr:ext cx="468630" cy="259080"/>
    <xdr:sp macro="" textlink="">
      <xdr:nvSpPr>
        <xdr:cNvPr id="560" name="n_4mainValue【庁舎】&#10;一人当たり面積">
          <a:extLst>
            <a:ext uri="{FF2B5EF4-FFF2-40B4-BE49-F238E27FC236}">
              <a16:creationId xmlns:a16="http://schemas.microsoft.com/office/drawing/2014/main" id="{5B2A50CA-A178-4B23-A2C1-BF5C4E5DE2C5}"/>
            </a:ext>
          </a:extLst>
        </xdr:cNvPr>
        <xdr:cNvSpPr txBox="1"/>
      </xdr:nvSpPr>
      <xdr:spPr>
        <a:xfrm>
          <a:off x="16592550" y="16764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3DCC8874-59F7-4F2D-82F7-52EF5C2B964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C47A96F1-8A17-40F8-B264-9F4296347F0A}"/>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D5C609CF-BEDC-45C1-8D2D-DE3E9F8280CE}"/>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消防施設、庁舎については、有形固定資産減価償却率が類似団体平均を下回っているものの、保健センターについては、類似団体平均を上回っています。これは、当該施設が昭和５８年に建設し年数が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a:p>
          <a:r>
            <a:rPr lang="ja-JP" altLang="en-US">
              <a:latin typeface="ＭＳ Ｐゴシック"/>
              <a:ea typeface="ＭＳ Ｐゴシック"/>
            </a:rPr>
            <a:t>　なお、一般廃棄物処理施設については、ごみ処理施設及びし尿処理施設が該当し、それぞれ、一部事務組合である秩父広域市町村圏組合と皆野・長瀞下水道組合が管理しています（し尿処理事業は令和５年度から秩父広域市町村圏組合へ移管）。有形固定資産減価償却率が類似団体平均を上回っていることから、秩父広域市町村圏組合に対し、財政状況とのバランスをとりつつ、各施設の維持管理を適切に実施するよう求めていきます。</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3" t="s">
        <v>134</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2"/>
      <c r="DK1" s="2"/>
      <c r="DL1" s="2"/>
      <c r="DM1" s="2"/>
      <c r="DN1" s="2"/>
      <c r="DO1" s="2"/>
    </row>
    <row r="2" spans="1:119" ht="23.5" x14ac:dyDescent="0.2">
      <c r="B2" s="3" t="s">
        <v>135</v>
      </c>
      <c r="C2" s="3"/>
      <c r="D2" s="10"/>
    </row>
    <row r="3" spans="1:119" ht="18.75" customHeight="1" x14ac:dyDescent="0.2">
      <c r="A3" s="2"/>
      <c r="B3" s="358" t="s">
        <v>136</v>
      </c>
      <c r="C3" s="359"/>
      <c r="D3" s="359"/>
      <c r="E3" s="360"/>
      <c r="F3" s="360"/>
      <c r="G3" s="360"/>
      <c r="H3" s="360"/>
      <c r="I3" s="360"/>
      <c r="J3" s="360"/>
      <c r="K3" s="360"/>
      <c r="L3" s="360" t="s">
        <v>140</v>
      </c>
      <c r="M3" s="360"/>
      <c r="N3" s="360"/>
      <c r="O3" s="360"/>
      <c r="P3" s="360"/>
      <c r="Q3" s="360"/>
      <c r="R3" s="366"/>
      <c r="S3" s="366"/>
      <c r="T3" s="366"/>
      <c r="U3" s="366"/>
      <c r="V3" s="367"/>
      <c r="W3" s="371" t="s">
        <v>143</v>
      </c>
      <c r="X3" s="372"/>
      <c r="Y3" s="372"/>
      <c r="Z3" s="372"/>
      <c r="AA3" s="372"/>
      <c r="AB3" s="359"/>
      <c r="AC3" s="366" t="s">
        <v>146</v>
      </c>
      <c r="AD3" s="372"/>
      <c r="AE3" s="372"/>
      <c r="AF3" s="372"/>
      <c r="AG3" s="372"/>
      <c r="AH3" s="372"/>
      <c r="AI3" s="372"/>
      <c r="AJ3" s="372"/>
      <c r="AK3" s="372"/>
      <c r="AL3" s="376"/>
      <c r="AM3" s="371" t="s">
        <v>147</v>
      </c>
      <c r="AN3" s="372"/>
      <c r="AO3" s="372"/>
      <c r="AP3" s="372"/>
      <c r="AQ3" s="372"/>
      <c r="AR3" s="372"/>
      <c r="AS3" s="372"/>
      <c r="AT3" s="372"/>
      <c r="AU3" s="372"/>
      <c r="AV3" s="372"/>
      <c r="AW3" s="372"/>
      <c r="AX3" s="376"/>
      <c r="AY3" s="399" t="s">
        <v>5</v>
      </c>
      <c r="AZ3" s="400"/>
      <c r="BA3" s="400"/>
      <c r="BB3" s="400"/>
      <c r="BC3" s="400"/>
      <c r="BD3" s="400"/>
      <c r="BE3" s="400"/>
      <c r="BF3" s="400"/>
      <c r="BG3" s="400"/>
      <c r="BH3" s="400"/>
      <c r="BI3" s="400"/>
      <c r="BJ3" s="400"/>
      <c r="BK3" s="400"/>
      <c r="BL3" s="400"/>
      <c r="BM3" s="544"/>
      <c r="BN3" s="371" t="s">
        <v>151</v>
      </c>
      <c r="BO3" s="372"/>
      <c r="BP3" s="372"/>
      <c r="BQ3" s="372"/>
      <c r="BR3" s="372"/>
      <c r="BS3" s="372"/>
      <c r="BT3" s="372"/>
      <c r="BU3" s="376"/>
      <c r="BV3" s="371" t="s">
        <v>152</v>
      </c>
      <c r="BW3" s="372"/>
      <c r="BX3" s="372"/>
      <c r="BY3" s="372"/>
      <c r="BZ3" s="372"/>
      <c r="CA3" s="372"/>
      <c r="CB3" s="372"/>
      <c r="CC3" s="376"/>
      <c r="CD3" s="399" t="s">
        <v>5</v>
      </c>
      <c r="CE3" s="400"/>
      <c r="CF3" s="400"/>
      <c r="CG3" s="400"/>
      <c r="CH3" s="400"/>
      <c r="CI3" s="400"/>
      <c r="CJ3" s="400"/>
      <c r="CK3" s="400"/>
      <c r="CL3" s="400"/>
      <c r="CM3" s="400"/>
      <c r="CN3" s="400"/>
      <c r="CO3" s="400"/>
      <c r="CP3" s="400"/>
      <c r="CQ3" s="400"/>
      <c r="CR3" s="400"/>
      <c r="CS3" s="544"/>
      <c r="CT3" s="371" t="s">
        <v>156</v>
      </c>
      <c r="CU3" s="372"/>
      <c r="CV3" s="372"/>
      <c r="CW3" s="372"/>
      <c r="CX3" s="372"/>
      <c r="CY3" s="372"/>
      <c r="CZ3" s="372"/>
      <c r="DA3" s="376"/>
      <c r="DB3" s="371" t="s">
        <v>129</v>
      </c>
      <c r="DC3" s="372"/>
      <c r="DD3" s="372"/>
      <c r="DE3" s="372"/>
      <c r="DF3" s="372"/>
      <c r="DG3" s="372"/>
      <c r="DH3" s="372"/>
      <c r="DI3" s="376"/>
    </row>
    <row r="4" spans="1:119" ht="18.75" customHeight="1" x14ac:dyDescent="0.2">
      <c r="A4" s="2"/>
      <c r="B4" s="361"/>
      <c r="C4" s="362"/>
      <c r="D4" s="362"/>
      <c r="E4" s="363"/>
      <c r="F4" s="363"/>
      <c r="G4" s="363"/>
      <c r="H4" s="363"/>
      <c r="I4" s="363"/>
      <c r="J4" s="363"/>
      <c r="K4" s="363"/>
      <c r="L4" s="363"/>
      <c r="M4" s="363"/>
      <c r="N4" s="363"/>
      <c r="O4" s="363"/>
      <c r="P4" s="363"/>
      <c r="Q4" s="363"/>
      <c r="R4" s="368"/>
      <c r="S4" s="368"/>
      <c r="T4" s="368"/>
      <c r="U4" s="368"/>
      <c r="V4" s="369"/>
      <c r="W4" s="373"/>
      <c r="X4" s="374"/>
      <c r="Y4" s="374"/>
      <c r="Z4" s="374"/>
      <c r="AA4" s="374"/>
      <c r="AB4" s="362"/>
      <c r="AC4" s="368"/>
      <c r="AD4" s="374"/>
      <c r="AE4" s="374"/>
      <c r="AF4" s="374"/>
      <c r="AG4" s="374"/>
      <c r="AH4" s="374"/>
      <c r="AI4" s="374"/>
      <c r="AJ4" s="374"/>
      <c r="AK4" s="374"/>
      <c r="AL4" s="377"/>
      <c r="AM4" s="375"/>
      <c r="AN4" s="332"/>
      <c r="AO4" s="332"/>
      <c r="AP4" s="332"/>
      <c r="AQ4" s="332"/>
      <c r="AR4" s="332"/>
      <c r="AS4" s="332"/>
      <c r="AT4" s="332"/>
      <c r="AU4" s="332"/>
      <c r="AV4" s="332"/>
      <c r="AW4" s="332"/>
      <c r="AX4" s="378"/>
      <c r="AY4" s="456" t="s">
        <v>157</v>
      </c>
      <c r="AZ4" s="457"/>
      <c r="BA4" s="457"/>
      <c r="BB4" s="457"/>
      <c r="BC4" s="457"/>
      <c r="BD4" s="457"/>
      <c r="BE4" s="457"/>
      <c r="BF4" s="457"/>
      <c r="BG4" s="457"/>
      <c r="BH4" s="457"/>
      <c r="BI4" s="457"/>
      <c r="BJ4" s="457"/>
      <c r="BK4" s="457"/>
      <c r="BL4" s="457"/>
      <c r="BM4" s="458"/>
      <c r="BN4" s="440">
        <v>3856106</v>
      </c>
      <c r="BO4" s="441"/>
      <c r="BP4" s="441"/>
      <c r="BQ4" s="441"/>
      <c r="BR4" s="441"/>
      <c r="BS4" s="441"/>
      <c r="BT4" s="441"/>
      <c r="BU4" s="442"/>
      <c r="BV4" s="440">
        <v>4129588</v>
      </c>
      <c r="BW4" s="441"/>
      <c r="BX4" s="441"/>
      <c r="BY4" s="441"/>
      <c r="BZ4" s="441"/>
      <c r="CA4" s="441"/>
      <c r="CB4" s="441"/>
      <c r="CC4" s="442"/>
      <c r="CD4" s="511" t="s">
        <v>154</v>
      </c>
      <c r="CE4" s="512"/>
      <c r="CF4" s="512"/>
      <c r="CG4" s="512"/>
      <c r="CH4" s="512"/>
      <c r="CI4" s="512"/>
      <c r="CJ4" s="512"/>
      <c r="CK4" s="512"/>
      <c r="CL4" s="512"/>
      <c r="CM4" s="512"/>
      <c r="CN4" s="512"/>
      <c r="CO4" s="512"/>
      <c r="CP4" s="512"/>
      <c r="CQ4" s="512"/>
      <c r="CR4" s="512"/>
      <c r="CS4" s="513"/>
      <c r="CT4" s="545">
        <v>6.6</v>
      </c>
      <c r="CU4" s="546"/>
      <c r="CV4" s="546"/>
      <c r="CW4" s="546"/>
      <c r="CX4" s="546"/>
      <c r="CY4" s="546"/>
      <c r="CZ4" s="546"/>
      <c r="DA4" s="547"/>
      <c r="DB4" s="545">
        <v>8.8000000000000007</v>
      </c>
      <c r="DC4" s="546"/>
      <c r="DD4" s="546"/>
      <c r="DE4" s="546"/>
      <c r="DF4" s="546"/>
      <c r="DG4" s="546"/>
      <c r="DH4" s="546"/>
      <c r="DI4" s="547"/>
    </row>
    <row r="5" spans="1:119" ht="18.75" customHeight="1" x14ac:dyDescent="0.2">
      <c r="A5" s="2"/>
      <c r="B5" s="364"/>
      <c r="C5" s="333"/>
      <c r="D5" s="333"/>
      <c r="E5" s="365"/>
      <c r="F5" s="365"/>
      <c r="G5" s="365"/>
      <c r="H5" s="365"/>
      <c r="I5" s="365"/>
      <c r="J5" s="365"/>
      <c r="K5" s="365"/>
      <c r="L5" s="365"/>
      <c r="M5" s="365"/>
      <c r="N5" s="365"/>
      <c r="O5" s="365"/>
      <c r="P5" s="365"/>
      <c r="Q5" s="365"/>
      <c r="R5" s="331"/>
      <c r="S5" s="331"/>
      <c r="T5" s="331"/>
      <c r="U5" s="331"/>
      <c r="V5" s="370"/>
      <c r="W5" s="375"/>
      <c r="X5" s="332"/>
      <c r="Y5" s="332"/>
      <c r="Z5" s="332"/>
      <c r="AA5" s="332"/>
      <c r="AB5" s="333"/>
      <c r="AC5" s="331"/>
      <c r="AD5" s="332"/>
      <c r="AE5" s="332"/>
      <c r="AF5" s="332"/>
      <c r="AG5" s="332"/>
      <c r="AH5" s="332"/>
      <c r="AI5" s="332"/>
      <c r="AJ5" s="332"/>
      <c r="AK5" s="332"/>
      <c r="AL5" s="378"/>
      <c r="AM5" s="482" t="s">
        <v>158</v>
      </c>
      <c r="AN5" s="444"/>
      <c r="AO5" s="444"/>
      <c r="AP5" s="444"/>
      <c r="AQ5" s="444"/>
      <c r="AR5" s="444"/>
      <c r="AS5" s="444"/>
      <c r="AT5" s="445"/>
      <c r="AU5" s="483" t="s">
        <v>72</v>
      </c>
      <c r="AV5" s="484"/>
      <c r="AW5" s="484"/>
      <c r="AX5" s="484"/>
      <c r="AY5" s="450" t="s">
        <v>148</v>
      </c>
      <c r="AZ5" s="451"/>
      <c r="BA5" s="451"/>
      <c r="BB5" s="451"/>
      <c r="BC5" s="451"/>
      <c r="BD5" s="451"/>
      <c r="BE5" s="451"/>
      <c r="BF5" s="451"/>
      <c r="BG5" s="451"/>
      <c r="BH5" s="451"/>
      <c r="BI5" s="451"/>
      <c r="BJ5" s="451"/>
      <c r="BK5" s="451"/>
      <c r="BL5" s="451"/>
      <c r="BM5" s="452"/>
      <c r="BN5" s="453">
        <v>3671546</v>
      </c>
      <c r="BO5" s="454"/>
      <c r="BP5" s="454"/>
      <c r="BQ5" s="454"/>
      <c r="BR5" s="454"/>
      <c r="BS5" s="454"/>
      <c r="BT5" s="454"/>
      <c r="BU5" s="455"/>
      <c r="BV5" s="453">
        <v>3862696</v>
      </c>
      <c r="BW5" s="454"/>
      <c r="BX5" s="454"/>
      <c r="BY5" s="454"/>
      <c r="BZ5" s="454"/>
      <c r="CA5" s="454"/>
      <c r="CB5" s="454"/>
      <c r="CC5" s="455"/>
      <c r="CD5" s="464" t="s">
        <v>160</v>
      </c>
      <c r="CE5" s="415"/>
      <c r="CF5" s="415"/>
      <c r="CG5" s="415"/>
      <c r="CH5" s="415"/>
      <c r="CI5" s="415"/>
      <c r="CJ5" s="415"/>
      <c r="CK5" s="415"/>
      <c r="CL5" s="415"/>
      <c r="CM5" s="415"/>
      <c r="CN5" s="415"/>
      <c r="CO5" s="415"/>
      <c r="CP5" s="415"/>
      <c r="CQ5" s="415"/>
      <c r="CR5" s="415"/>
      <c r="CS5" s="465"/>
      <c r="CT5" s="316">
        <v>76.7</v>
      </c>
      <c r="CU5" s="317"/>
      <c r="CV5" s="317"/>
      <c r="CW5" s="317"/>
      <c r="CX5" s="317"/>
      <c r="CY5" s="317"/>
      <c r="CZ5" s="317"/>
      <c r="DA5" s="318"/>
      <c r="DB5" s="316">
        <v>74.900000000000006</v>
      </c>
      <c r="DC5" s="317"/>
      <c r="DD5" s="317"/>
      <c r="DE5" s="317"/>
      <c r="DF5" s="317"/>
      <c r="DG5" s="317"/>
      <c r="DH5" s="317"/>
      <c r="DI5" s="318"/>
    </row>
    <row r="6" spans="1:119" ht="18.75" customHeight="1" x14ac:dyDescent="0.2">
      <c r="A6" s="2"/>
      <c r="B6" s="379" t="s">
        <v>161</v>
      </c>
      <c r="C6" s="330"/>
      <c r="D6" s="330"/>
      <c r="E6" s="380"/>
      <c r="F6" s="380"/>
      <c r="G6" s="380"/>
      <c r="H6" s="380"/>
      <c r="I6" s="380"/>
      <c r="J6" s="380"/>
      <c r="K6" s="380"/>
      <c r="L6" s="380" t="s">
        <v>165</v>
      </c>
      <c r="M6" s="380"/>
      <c r="N6" s="380"/>
      <c r="O6" s="380"/>
      <c r="P6" s="380"/>
      <c r="Q6" s="380"/>
      <c r="R6" s="328"/>
      <c r="S6" s="328"/>
      <c r="T6" s="328"/>
      <c r="U6" s="328"/>
      <c r="V6" s="384"/>
      <c r="W6" s="387" t="s">
        <v>166</v>
      </c>
      <c r="X6" s="329"/>
      <c r="Y6" s="329"/>
      <c r="Z6" s="329"/>
      <c r="AA6" s="329"/>
      <c r="AB6" s="330"/>
      <c r="AC6" s="390" t="s">
        <v>167</v>
      </c>
      <c r="AD6" s="391"/>
      <c r="AE6" s="391"/>
      <c r="AF6" s="391"/>
      <c r="AG6" s="391"/>
      <c r="AH6" s="391"/>
      <c r="AI6" s="391"/>
      <c r="AJ6" s="391"/>
      <c r="AK6" s="391"/>
      <c r="AL6" s="392"/>
      <c r="AM6" s="482" t="s">
        <v>76</v>
      </c>
      <c r="AN6" s="444"/>
      <c r="AO6" s="444"/>
      <c r="AP6" s="444"/>
      <c r="AQ6" s="444"/>
      <c r="AR6" s="444"/>
      <c r="AS6" s="444"/>
      <c r="AT6" s="445"/>
      <c r="AU6" s="483" t="s">
        <v>72</v>
      </c>
      <c r="AV6" s="484"/>
      <c r="AW6" s="484"/>
      <c r="AX6" s="484"/>
      <c r="AY6" s="450" t="s">
        <v>170</v>
      </c>
      <c r="AZ6" s="451"/>
      <c r="BA6" s="451"/>
      <c r="BB6" s="451"/>
      <c r="BC6" s="451"/>
      <c r="BD6" s="451"/>
      <c r="BE6" s="451"/>
      <c r="BF6" s="451"/>
      <c r="BG6" s="451"/>
      <c r="BH6" s="451"/>
      <c r="BI6" s="451"/>
      <c r="BJ6" s="451"/>
      <c r="BK6" s="451"/>
      <c r="BL6" s="451"/>
      <c r="BM6" s="452"/>
      <c r="BN6" s="453">
        <v>184560</v>
      </c>
      <c r="BO6" s="454"/>
      <c r="BP6" s="454"/>
      <c r="BQ6" s="454"/>
      <c r="BR6" s="454"/>
      <c r="BS6" s="454"/>
      <c r="BT6" s="454"/>
      <c r="BU6" s="455"/>
      <c r="BV6" s="453">
        <v>266892</v>
      </c>
      <c r="BW6" s="454"/>
      <c r="BX6" s="454"/>
      <c r="BY6" s="454"/>
      <c r="BZ6" s="454"/>
      <c r="CA6" s="454"/>
      <c r="CB6" s="454"/>
      <c r="CC6" s="455"/>
      <c r="CD6" s="464" t="s">
        <v>171</v>
      </c>
      <c r="CE6" s="415"/>
      <c r="CF6" s="415"/>
      <c r="CG6" s="415"/>
      <c r="CH6" s="415"/>
      <c r="CI6" s="415"/>
      <c r="CJ6" s="415"/>
      <c r="CK6" s="415"/>
      <c r="CL6" s="415"/>
      <c r="CM6" s="415"/>
      <c r="CN6" s="415"/>
      <c r="CO6" s="415"/>
      <c r="CP6" s="415"/>
      <c r="CQ6" s="415"/>
      <c r="CR6" s="415"/>
      <c r="CS6" s="465"/>
      <c r="CT6" s="540">
        <v>77.7</v>
      </c>
      <c r="CU6" s="541"/>
      <c r="CV6" s="541"/>
      <c r="CW6" s="541"/>
      <c r="CX6" s="541"/>
      <c r="CY6" s="541"/>
      <c r="CZ6" s="541"/>
      <c r="DA6" s="542"/>
      <c r="DB6" s="540">
        <v>78.5</v>
      </c>
      <c r="DC6" s="541"/>
      <c r="DD6" s="541"/>
      <c r="DE6" s="541"/>
      <c r="DF6" s="541"/>
      <c r="DG6" s="541"/>
      <c r="DH6" s="541"/>
      <c r="DI6" s="542"/>
    </row>
    <row r="7" spans="1:119" ht="18.75" customHeight="1" x14ac:dyDescent="0.2">
      <c r="A7" s="2"/>
      <c r="B7" s="361"/>
      <c r="C7" s="362"/>
      <c r="D7" s="362"/>
      <c r="E7" s="363"/>
      <c r="F7" s="363"/>
      <c r="G7" s="363"/>
      <c r="H7" s="363"/>
      <c r="I7" s="363"/>
      <c r="J7" s="363"/>
      <c r="K7" s="363"/>
      <c r="L7" s="363"/>
      <c r="M7" s="363"/>
      <c r="N7" s="363"/>
      <c r="O7" s="363"/>
      <c r="P7" s="363"/>
      <c r="Q7" s="363"/>
      <c r="R7" s="368"/>
      <c r="S7" s="368"/>
      <c r="T7" s="368"/>
      <c r="U7" s="368"/>
      <c r="V7" s="369"/>
      <c r="W7" s="373"/>
      <c r="X7" s="374"/>
      <c r="Y7" s="374"/>
      <c r="Z7" s="374"/>
      <c r="AA7" s="374"/>
      <c r="AB7" s="362"/>
      <c r="AC7" s="393"/>
      <c r="AD7" s="394"/>
      <c r="AE7" s="394"/>
      <c r="AF7" s="394"/>
      <c r="AG7" s="394"/>
      <c r="AH7" s="394"/>
      <c r="AI7" s="394"/>
      <c r="AJ7" s="394"/>
      <c r="AK7" s="394"/>
      <c r="AL7" s="395"/>
      <c r="AM7" s="482" t="s">
        <v>172</v>
      </c>
      <c r="AN7" s="444"/>
      <c r="AO7" s="444"/>
      <c r="AP7" s="444"/>
      <c r="AQ7" s="444"/>
      <c r="AR7" s="444"/>
      <c r="AS7" s="444"/>
      <c r="AT7" s="445"/>
      <c r="AU7" s="483" t="s">
        <v>72</v>
      </c>
      <c r="AV7" s="484"/>
      <c r="AW7" s="484"/>
      <c r="AX7" s="484"/>
      <c r="AY7" s="450" t="s">
        <v>173</v>
      </c>
      <c r="AZ7" s="451"/>
      <c r="BA7" s="451"/>
      <c r="BB7" s="451"/>
      <c r="BC7" s="451"/>
      <c r="BD7" s="451"/>
      <c r="BE7" s="451"/>
      <c r="BF7" s="451"/>
      <c r="BG7" s="451"/>
      <c r="BH7" s="451"/>
      <c r="BI7" s="451"/>
      <c r="BJ7" s="451"/>
      <c r="BK7" s="451"/>
      <c r="BL7" s="451"/>
      <c r="BM7" s="452"/>
      <c r="BN7" s="453">
        <v>18836</v>
      </c>
      <c r="BO7" s="454"/>
      <c r="BP7" s="454"/>
      <c r="BQ7" s="454"/>
      <c r="BR7" s="454"/>
      <c r="BS7" s="454"/>
      <c r="BT7" s="454"/>
      <c r="BU7" s="455"/>
      <c r="BV7" s="453">
        <v>46154</v>
      </c>
      <c r="BW7" s="454"/>
      <c r="BX7" s="454"/>
      <c r="BY7" s="454"/>
      <c r="BZ7" s="454"/>
      <c r="CA7" s="454"/>
      <c r="CB7" s="454"/>
      <c r="CC7" s="455"/>
      <c r="CD7" s="464" t="s">
        <v>174</v>
      </c>
      <c r="CE7" s="415"/>
      <c r="CF7" s="415"/>
      <c r="CG7" s="415"/>
      <c r="CH7" s="415"/>
      <c r="CI7" s="415"/>
      <c r="CJ7" s="415"/>
      <c r="CK7" s="415"/>
      <c r="CL7" s="415"/>
      <c r="CM7" s="415"/>
      <c r="CN7" s="415"/>
      <c r="CO7" s="415"/>
      <c r="CP7" s="415"/>
      <c r="CQ7" s="415"/>
      <c r="CR7" s="415"/>
      <c r="CS7" s="465"/>
      <c r="CT7" s="453">
        <v>2518817</v>
      </c>
      <c r="CU7" s="454"/>
      <c r="CV7" s="454"/>
      <c r="CW7" s="454"/>
      <c r="CX7" s="454"/>
      <c r="CY7" s="454"/>
      <c r="CZ7" s="454"/>
      <c r="DA7" s="455"/>
      <c r="DB7" s="453">
        <v>2518904</v>
      </c>
      <c r="DC7" s="454"/>
      <c r="DD7" s="454"/>
      <c r="DE7" s="454"/>
      <c r="DF7" s="454"/>
      <c r="DG7" s="454"/>
      <c r="DH7" s="454"/>
      <c r="DI7" s="455"/>
    </row>
    <row r="8" spans="1:119" ht="18.75" customHeight="1" x14ac:dyDescent="0.2">
      <c r="A8" s="2"/>
      <c r="B8" s="381"/>
      <c r="C8" s="382"/>
      <c r="D8" s="382"/>
      <c r="E8" s="383"/>
      <c r="F8" s="383"/>
      <c r="G8" s="383"/>
      <c r="H8" s="383"/>
      <c r="I8" s="383"/>
      <c r="J8" s="383"/>
      <c r="K8" s="383"/>
      <c r="L8" s="383"/>
      <c r="M8" s="383"/>
      <c r="N8" s="383"/>
      <c r="O8" s="383"/>
      <c r="P8" s="383"/>
      <c r="Q8" s="383"/>
      <c r="R8" s="385"/>
      <c r="S8" s="385"/>
      <c r="T8" s="385"/>
      <c r="U8" s="385"/>
      <c r="V8" s="386"/>
      <c r="W8" s="388"/>
      <c r="X8" s="389"/>
      <c r="Y8" s="389"/>
      <c r="Z8" s="389"/>
      <c r="AA8" s="389"/>
      <c r="AB8" s="382"/>
      <c r="AC8" s="396"/>
      <c r="AD8" s="397"/>
      <c r="AE8" s="397"/>
      <c r="AF8" s="397"/>
      <c r="AG8" s="397"/>
      <c r="AH8" s="397"/>
      <c r="AI8" s="397"/>
      <c r="AJ8" s="397"/>
      <c r="AK8" s="397"/>
      <c r="AL8" s="398"/>
      <c r="AM8" s="482" t="s">
        <v>175</v>
      </c>
      <c r="AN8" s="444"/>
      <c r="AO8" s="444"/>
      <c r="AP8" s="444"/>
      <c r="AQ8" s="444"/>
      <c r="AR8" s="444"/>
      <c r="AS8" s="444"/>
      <c r="AT8" s="445"/>
      <c r="AU8" s="483" t="s">
        <v>72</v>
      </c>
      <c r="AV8" s="484"/>
      <c r="AW8" s="484"/>
      <c r="AX8" s="484"/>
      <c r="AY8" s="450" t="s">
        <v>178</v>
      </c>
      <c r="AZ8" s="451"/>
      <c r="BA8" s="451"/>
      <c r="BB8" s="451"/>
      <c r="BC8" s="451"/>
      <c r="BD8" s="451"/>
      <c r="BE8" s="451"/>
      <c r="BF8" s="451"/>
      <c r="BG8" s="451"/>
      <c r="BH8" s="451"/>
      <c r="BI8" s="451"/>
      <c r="BJ8" s="451"/>
      <c r="BK8" s="451"/>
      <c r="BL8" s="451"/>
      <c r="BM8" s="452"/>
      <c r="BN8" s="453">
        <v>165724</v>
      </c>
      <c r="BO8" s="454"/>
      <c r="BP8" s="454"/>
      <c r="BQ8" s="454"/>
      <c r="BR8" s="454"/>
      <c r="BS8" s="454"/>
      <c r="BT8" s="454"/>
      <c r="BU8" s="455"/>
      <c r="BV8" s="453">
        <v>220738</v>
      </c>
      <c r="BW8" s="454"/>
      <c r="BX8" s="454"/>
      <c r="BY8" s="454"/>
      <c r="BZ8" s="454"/>
      <c r="CA8" s="454"/>
      <c r="CB8" s="454"/>
      <c r="CC8" s="455"/>
      <c r="CD8" s="464" t="s">
        <v>179</v>
      </c>
      <c r="CE8" s="415"/>
      <c r="CF8" s="415"/>
      <c r="CG8" s="415"/>
      <c r="CH8" s="415"/>
      <c r="CI8" s="415"/>
      <c r="CJ8" s="415"/>
      <c r="CK8" s="415"/>
      <c r="CL8" s="415"/>
      <c r="CM8" s="415"/>
      <c r="CN8" s="415"/>
      <c r="CO8" s="415"/>
      <c r="CP8" s="415"/>
      <c r="CQ8" s="415"/>
      <c r="CR8" s="415"/>
      <c r="CS8" s="465"/>
      <c r="CT8" s="516">
        <v>0.38</v>
      </c>
      <c r="CU8" s="517"/>
      <c r="CV8" s="517"/>
      <c r="CW8" s="517"/>
      <c r="CX8" s="517"/>
      <c r="CY8" s="517"/>
      <c r="CZ8" s="517"/>
      <c r="DA8" s="518"/>
      <c r="DB8" s="516">
        <v>0.39</v>
      </c>
      <c r="DC8" s="517"/>
      <c r="DD8" s="517"/>
      <c r="DE8" s="517"/>
      <c r="DF8" s="517"/>
      <c r="DG8" s="517"/>
      <c r="DH8" s="517"/>
      <c r="DI8" s="518"/>
    </row>
    <row r="9" spans="1:119" ht="18.75" customHeight="1" x14ac:dyDescent="0.2">
      <c r="A9" s="2"/>
      <c r="B9" s="399" t="s">
        <v>20</v>
      </c>
      <c r="C9" s="400"/>
      <c r="D9" s="400"/>
      <c r="E9" s="400"/>
      <c r="F9" s="400"/>
      <c r="G9" s="400"/>
      <c r="H9" s="400"/>
      <c r="I9" s="400"/>
      <c r="J9" s="400"/>
      <c r="K9" s="401"/>
      <c r="L9" s="534" t="s">
        <v>14</v>
      </c>
      <c r="M9" s="535"/>
      <c r="N9" s="535"/>
      <c r="O9" s="535"/>
      <c r="P9" s="535"/>
      <c r="Q9" s="536"/>
      <c r="R9" s="537">
        <v>6807</v>
      </c>
      <c r="S9" s="538"/>
      <c r="T9" s="538"/>
      <c r="U9" s="538"/>
      <c r="V9" s="539"/>
      <c r="W9" s="371" t="s">
        <v>181</v>
      </c>
      <c r="X9" s="372"/>
      <c r="Y9" s="372"/>
      <c r="Z9" s="372"/>
      <c r="AA9" s="372"/>
      <c r="AB9" s="372"/>
      <c r="AC9" s="372"/>
      <c r="AD9" s="372"/>
      <c r="AE9" s="372"/>
      <c r="AF9" s="372"/>
      <c r="AG9" s="372"/>
      <c r="AH9" s="372"/>
      <c r="AI9" s="372"/>
      <c r="AJ9" s="372"/>
      <c r="AK9" s="372"/>
      <c r="AL9" s="376"/>
      <c r="AM9" s="482" t="s">
        <v>182</v>
      </c>
      <c r="AN9" s="444"/>
      <c r="AO9" s="444"/>
      <c r="AP9" s="444"/>
      <c r="AQ9" s="444"/>
      <c r="AR9" s="444"/>
      <c r="AS9" s="444"/>
      <c r="AT9" s="445"/>
      <c r="AU9" s="483" t="s">
        <v>72</v>
      </c>
      <c r="AV9" s="484"/>
      <c r="AW9" s="484"/>
      <c r="AX9" s="484"/>
      <c r="AY9" s="450" t="s">
        <v>73</v>
      </c>
      <c r="AZ9" s="451"/>
      <c r="BA9" s="451"/>
      <c r="BB9" s="451"/>
      <c r="BC9" s="451"/>
      <c r="BD9" s="451"/>
      <c r="BE9" s="451"/>
      <c r="BF9" s="451"/>
      <c r="BG9" s="451"/>
      <c r="BH9" s="451"/>
      <c r="BI9" s="451"/>
      <c r="BJ9" s="451"/>
      <c r="BK9" s="451"/>
      <c r="BL9" s="451"/>
      <c r="BM9" s="452"/>
      <c r="BN9" s="453">
        <v>-55014</v>
      </c>
      <c r="BO9" s="454"/>
      <c r="BP9" s="454"/>
      <c r="BQ9" s="454"/>
      <c r="BR9" s="454"/>
      <c r="BS9" s="454"/>
      <c r="BT9" s="454"/>
      <c r="BU9" s="455"/>
      <c r="BV9" s="453">
        <v>81649</v>
      </c>
      <c r="BW9" s="454"/>
      <c r="BX9" s="454"/>
      <c r="BY9" s="454"/>
      <c r="BZ9" s="454"/>
      <c r="CA9" s="454"/>
      <c r="CB9" s="454"/>
      <c r="CC9" s="455"/>
      <c r="CD9" s="464" t="s">
        <v>70</v>
      </c>
      <c r="CE9" s="415"/>
      <c r="CF9" s="415"/>
      <c r="CG9" s="415"/>
      <c r="CH9" s="415"/>
      <c r="CI9" s="415"/>
      <c r="CJ9" s="415"/>
      <c r="CK9" s="415"/>
      <c r="CL9" s="415"/>
      <c r="CM9" s="415"/>
      <c r="CN9" s="415"/>
      <c r="CO9" s="415"/>
      <c r="CP9" s="415"/>
      <c r="CQ9" s="415"/>
      <c r="CR9" s="415"/>
      <c r="CS9" s="465"/>
      <c r="CT9" s="316">
        <v>10.6</v>
      </c>
      <c r="CU9" s="317"/>
      <c r="CV9" s="317"/>
      <c r="CW9" s="317"/>
      <c r="CX9" s="317"/>
      <c r="CY9" s="317"/>
      <c r="CZ9" s="317"/>
      <c r="DA9" s="318"/>
      <c r="DB9" s="316">
        <v>10.3</v>
      </c>
      <c r="DC9" s="317"/>
      <c r="DD9" s="317"/>
      <c r="DE9" s="317"/>
      <c r="DF9" s="317"/>
      <c r="DG9" s="317"/>
      <c r="DH9" s="317"/>
      <c r="DI9" s="318"/>
    </row>
    <row r="10" spans="1:119" ht="18.75" customHeight="1" x14ac:dyDescent="0.2">
      <c r="A10" s="2"/>
      <c r="B10" s="399"/>
      <c r="C10" s="400"/>
      <c r="D10" s="400"/>
      <c r="E10" s="400"/>
      <c r="F10" s="400"/>
      <c r="G10" s="400"/>
      <c r="H10" s="400"/>
      <c r="I10" s="400"/>
      <c r="J10" s="400"/>
      <c r="K10" s="401"/>
      <c r="L10" s="443" t="s">
        <v>185</v>
      </c>
      <c r="M10" s="444"/>
      <c r="N10" s="444"/>
      <c r="O10" s="444"/>
      <c r="P10" s="444"/>
      <c r="Q10" s="445"/>
      <c r="R10" s="446">
        <v>7324</v>
      </c>
      <c r="S10" s="447"/>
      <c r="T10" s="447"/>
      <c r="U10" s="447"/>
      <c r="V10" s="449"/>
      <c r="W10" s="373"/>
      <c r="X10" s="374"/>
      <c r="Y10" s="374"/>
      <c r="Z10" s="374"/>
      <c r="AA10" s="374"/>
      <c r="AB10" s="374"/>
      <c r="AC10" s="374"/>
      <c r="AD10" s="374"/>
      <c r="AE10" s="374"/>
      <c r="AF10" s="374"/>
      <c r="AG10" s="374"/>
      <c r="AH10" s="374"/>
      <c r="AI10" s="374"/>
      <c r="AJ10" s="374"/>
      <c r="AK10" s="374"/>
      <c r="AL10" s="377"/>
      <c r="AM10" s="482" t="s">
        <v>186</v>
      </c>
      <c r="AN10" s="444"/>
      <c r="AO10" s="444"/>
      <c r="AP10" s="444"/>
      <c r="AQ10" s="444"/>
      <c r="AR10" s="444"/>
      <c r="AS10" s="444"/>
      <c r="AT10" s="445"/>
      <c r="AU10" s="483" t="s">
        <v>189</v>
      </c>
      <c r="AV10" s="484"/>
      <c r="AW10" s="484"/>
      <c r="AX10" s="484"/>
      <c r="AY10" s="450" t="s">
        <v>190</v>
      </c>
      <c r="AZ10" s="451"/>
      <c r="BA10" s="451"/>
      <c r="BB10" s="451"/>
      <c r="BC10" s="451"/>
      <c r="BD10" s="451"/>
      <c r="BE10" s="451"/>
      <c r="BF10" s="451"/>
      <c r="BG10" s="451"/>
      <c r="BH10" s="451"/>
      <c r="BI10" s="451"/>
      <c r="BJ10" s="451"/>
      <c r="BK10" s="451"/>
      <c r="BL10" s="451"/>
      <c r="BM10" s="452"/>
      <c r="BN10" s="453">
        <v>500</v>
      </c>
      <c r="BO10" s="454"/>
      <c r="BP10" s="454"/>
      <c r="BQ10" s="454"/>
      <c r="BR10" s="454"/>
      <c r="BS10" s="454"/>
      <c r="BT10" s="454"/>
      <c r="BU10" s="455"/>
      <c r="BV10" s="453">
        <v>97975</v>
      </c>
      <c r="BW10" s="454"/>
      <c r="BX10" s="454"/>
      <c r="BY10" s="454"/>
      <c r="BZ10" s="454"/>
      <c r="CA10" s="454"/>
      <c r="CB10" s="454"/>
      <c r="CC10" s="45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99"/>
      <c r="C11" s="400"/>
      <c r="D11" s="400"/>
      <c r="E11" s="400"/>
      <c r="F11" s="400"/>
      <c r="G11" s="400"/>
      <c r="H11" s="400"/>
      <c r="I11" s="400"/>
      <c r="J11" s="400"/>
      <c r="K11" s="401"/>
      <c r="L11" s="416" t="s">
        <v>195</v>
      </c>
      <c r="M11" s="417"/>
      <c r="N11" s="417"/>
      <c r="O11" s="417"/>
      <c r="P11" s="417"/>
      <c r="Q11" s="418"/>
      <c r="R11" s="531" t="s">
        <v>197</v>
      </c>
      <c r="S11" s="532"/>
      <c r="T11" s="532"/>
      <c r="U11" s="532"/>
      <c r="V11" s="533"/>
      <c r="W11" s="373"/>
      <c r="X11" s="374"/>
      <c r="Y11" s="374"/>
      <c r="Z11" s="374"/>
      <c r="AA11" s="374"/>
      <c r="AB11" s="374"/>
      <c r="AC11" s="374"/>
      <c r="AD11" s="374"/>
      <c r="AE11" s="374"/>
      <c r="AF11" s="374"/>
      <c r="AG11" s="374"/>
      <c r="AH11" s="374"/>
      <c r="AI11" s="374"/>
      <c r="AJ11" s="374"/>
      <c r="AK11" s="374"/>
      <c r="AL11" s="377"/>
      <c r="AM11" s="482" t="s">
        <v>198</v>
      </c>
      <c r="AN11" s="444"/>
      <c r="AO11" s="444"/>
      <c r="AP11" s="444"/>
      <c r="AQ11" s="444"/>
      <c r="AR11" s="444"/>
      <c r="AS11" s="444"/>
      <c r="AT11" s="445"/>
      <c r="AU11" s="483" t="s">
        <v>72</v>
      </c>
      <c r="AV11" s="484"/>
      <c r="AW11" s="484"/>
      <c r="AX11" s="484"/>
      <c r="AY11" s="450" t="s">
        <v>199</v>
      </c>
      <c r="AZ11" s="451"/>
      <c r="BA11" s="451"/>
      <c r="BB11" s="451"/>
      <c r="BC11" s="451"/>
      <c r="BD11" s="451"/>
      <c r="BE11" s="451"/>
      <c r="BF11" s="451"/>
      <c r="BG11" s="451"/>
      <c r="BH11" s="451"/>
      <c r="BI11" s="451"/>
      <c r="BJ11" s="451"/>
      <c r="BK11" s="451"/>
      <c r="BL11" s="451"/>
      <c r="BM11" s="452"/>
      <c r="BN11" s="453">
        <v>0</v>
      </c>
      <c r="BO11" s="454"/>
      <c r="BP11" s="454"/>
      <c r="BQ11" s="454"/>
      <c r="BR11" s="454"/>
      <c r="BS11" s="454"/>
      <c r="BT11" s="454"/>
      <c r="BU11" s="455"/>
      <c r="BV11" s="453">
        <v>0</v>
      </c>
      <c r="BW11" s="454"/>
      <c r="BX11" s="454"/>
      <c r="BY11" s="454"/>
      <c r="BZ11" s="454"/>
      <c r="CA11" s="454"/>
      <c r="CB11" s="454"/>
      <c r="CC11" s="455"/>
      <c r="CD11" s="464" t="s">
        <v>202</v>
      </c>
      <c r="CE11" s="415"/>
      <c r="CF11" s="415"/>
      <c r="CG11" s="415"/>
      <c r="CH11" s="415"/>
      <c r="CI11" s="415"/>
      <c r="CJ11" s="415"/>
      <c r="CK11" s="415"/>
      <c r="CL11" s="415"/>
      <c r="CM11" s="415"/>
      <c r="CN11" s="415"/>
      <c r="CO11" s="415"/>
      <c r="CP11" s="415"/>
      <c r="CQ11" s="415"/>
      <c r="CR11" s="415"/>
      <c r="CS11" s="465"/>
      <c r="CT11" s="516" t="s">
        <v>203</v>
      </c>
      <c r="CU11" s="517"/>
      <c r="CV11" s="517"/>
      <c r="CW11" s="517"/>
      <c r="CX11" s="517"/>
      <c r="CY11" s="517"/>
      <c r="CZ11" s="517"/>
      <c r="DA11" s="518"/>
      <c r="DB11" s="516" t="s">
        <v>203</v>
      </c>
      <c r="DC11" s="517"/>
      <c r="DD11" s="517"/>
      <c r="DE11" s="517"/>
      <c r="DF11" s="517"/>
      <c r="DG11" s="517"/>
      <c r="DH11" s="517"/>
      <c r="DI11" s="518"/>
    </row>
    <row r="12" spans="1:119" ht="18.75" customHeight="1" x14ac:dyDescent="0.2">
      <c r="A12" s="2"/>
      <c r="B12" s="402" t="s">
        <v>205</v>
      </c>
      <c r="C12" s="403"/>
      <c r="D12" s="403"/>
      <c r="E12" s="403"/>
      <c r="F12" s="403"/>
      <c r="G12" s="403"/>
      <c r="H12" s="403"/>
      <c r="I12" s="403"/>
      <c r="J12" s="403"/>
      <c r="K12" s="404"/>
      <c r="L12" s="519" t="s">
        <v>206</v>
      </c>
      <c r="M12" s="520"/>
      <c r="N12" s="520"/>
      <c r="O12" s="520"/>
      <c r="P12" s="520"/>
      <c r="Q12" s="521"/>
      <c r="R12" s="522">
        <v>6660</v>
      </c>
      <c r="S12" s="523"/>
      <c r="T12" s="523"/>
      <c r="U12" s="523"/>
      <c r="V12" s="524"/>
      <c r="W12" s="525" t="s">
        <v>5</v>
      </c>
      <c r="X12" s="484"/>
      <c r="Y12" s="484"/>
      <c r="Z12" s="484"/>
      <c r="AA12" s="484"/>
      <c r="AB12" s="526"/>
      <c r="AC12" s="527" t="s">
        <v>107</v>
      </c>
      <c r="AD12" s="528"/>
      <c r="AE12" s="528"/>
      <c r="AF12" s="528"/>
      <c r="AG12" s="529"/>
      <c r="AH12" s="527" t="s">
        <v>208</v>
      </c>
      <c r="AI12" s="528"/>
      <c r="AJ12" s="528"/>
      <c r="AK12" s="528"/>
      <c r="AL12" s="530"/>
      <c r="AM12" s="482" t="s">
        <v>209</v>
      </c>
      <c r="AN12" s="444"/>
      <c r="AO12" s="444"/>
      <c r="AP12" s="444"/>
      <c r="AQ12" s="444"/>
      <c r="AR12" s="444"/>
      <c r="AS12" s="444"/>
      <c r="AT12" s="445"/>
      <c r="AU12" s="483" t="s">
        <v>72</v>
      </c>
      <c r="AV12" s="484"/>
      <c r="AW12" s="484"/>
      <c r="AX12" s="484"/>
      <c r="AY12" s="450" t="s">
        <v>212</v>
      </c>
      <c r="AZ12" s="451"/>
      <c r="BA12" s="451"/>
      <c r="BB12" s="451"/>
      <c r="BC12" s="451"/>
      <c r="BD12" s="451"/>
      <c r="BE12" s="451"/>
      <c r="BF12" s="451"/>
      <c r="BG12" s="451"/>
      <c r="BH12" s="451"/>
      <c r="BI12" s="451"/>
      <c r="BJ12" s="451"/>
      <c r="BK12" s="451"/>
      <c r="BL12" s="451"/>
      <c r="BM12" s="452"/>
      <c r="BN12" s="453">
        <v>0</v>
      </c>
      <c r="BO12" s="454"/>
      <c r="BP12" s="454"/>
      <c r="BQ12" s="454"/>
      <c r="BR12" s="454"/>
      <c r="BS12" s="454"/>
      <c r="BT12" s="454"/>
      <c r="BU12" s="455"/>
      <c r="BV12" s="453">
        <v>0</v>
      </c>
      <c r="BW12" s="454"/>
      <c r="BX12" s="454"/>
      <c r="BY12" s="454"/>
      <c r="BZ12" s="454"/>
      <c r="CA12" s="454"/>
      <c r="CB12" s="454"/>
      <c r="CC12" s="455"/>
      <c r="CD12" s="464" t="s">
        <v>213</v>
      </c>
      <c r="CE12" s="415"/>
      <c r="CF12" s="415"/>
      <c r="CG12" s="415"/>
      <c r="CH12" s="415"/>
      <c r="CI12" s="415"/>
      <c r="CJ12" s="415"/>
      <c r="CK12" s="415"/>
      <c r="CL12" s="415"/>
      <c r="CM12" s="415"/>
      <c r="CN12" s="415"/>
      <c r="CO12" s="415"/>
      <c r="CP12" s="415"/>
      <c r="CQ12" s="415"/>
      <c r="CR12" s="415"/>
      <c r="CS12" s="465"/>
      <c r="CT12" s="516" t="s">
        <v>203</v>
      </c>
      <c r="CU12" s="517"/>
      <c r="CV12" s="517"/>
      <c r="CW12" s="517"/>
      <c r="CX12" s="517"/>
      <c r="CY12" s="517"/>
      <c r="CZ12" s="517"/>
      <c r="DA12" s="518"/>
      <c r="DB12" s="516" t="s">
        <v>203</v>
      </c>
      <c r="DC12" s="517"/>
      <c r="DD12" s="517"/>
      <c r="DE12" s="517"/>
      <c r="DF12" s="517"/>
      <c r="DG12" s="517"/>
      <c r="DH12" s="517"/>
      <c r="DI12" s="518"/>
    </row>
    <row r="13" spans="1:119" ht="18.75" customHeight="1" x14ac:dyDescent="0.2">
      <c r="A13" s="2"/>
      <c r="B13" s="405"/>
      <c r="C13" s="406"/>
      <c r="D13" s="406"/>
      <c r="E13" s="406"/>
      <c r="F13" s="406"/>
      <c r="G13" s="406"/>
      <c r="H13" s="406"/>
      <c r="I13" s="406"/>
      <c r="J13" s="406"/>
      <c r="K13" s="407"/>
      <c r="L13" s="14"/>
      <c r="M13" s="505" t="s">
        <v>215</v>
      </c>
      <c r="N13" s="506"/>
      <c r="O13" s="506"/>
      <c r="P13" s="506"/>
      <c r="Q13" s="507"/>
      <c r="R13" s="508">
        <v>6628</v>
      </c>
      <c r="S13" s="509"/>
      <c r="T13" s="509"/>
      <c r="U13" s="509"/>
      <c r="V13" s="510"/>
      <c r="W13" s="387" t="s">
        <v>216</v>
      </c>
      <c r="X13" s="329"/>
      <c r="Y13" s="329"/>
      <c r="Z13" s="329"/>
      <c r="AA13" s="329"/>
      <c r="AB13" s="330"/>
      <c r="AC13" s="446">
        <v>122</v>
      </c>
      <c r="AD13" s="447"/>
      <c r="AE13" s="447"/>
      <c r="AF13" s="447"/>
      <c r="AG13" s="448"/>
      <c r="AH13" s="446">
        <v>116</v>
      </c>
      <c r="AI13" s="447"/>
      <c r="AJ13" s="447"/>
      <c r="AK13" s="447"/>
      <c r="AL13" s="449"/>
      <c r="AM13" s="482" t="s">
        <v>218</v>
      </c>
      <c r="AN13" s="444"/>
      <c r="AO13" s="444"/>
      <c r="AP13" s="444"/>
      <c r="AQ13" s="444"/>
      <c r="AR13" s="444"/>
      <c r="AS13" s="444"/>
      <c r="AT13" s="445"/>
      <c r="AU13" s="483" t="s">
        <v>189</v>
      </c>
      <c r="AV13" s="484"/>
      <c r="AW13" s="484"/>
      <c r="AX13" s="484"/>
      <c r="AY13" s="450" t="s">
        <v>220</v>
      </c>
      <c r="AZ13" s="451"/>
      <c r="BA13" s="451"/>
      <c r="BB13" s="451"/>
      <c r="BC13" s="451"/>
      <c r="BD13" s="451"/>
      <c r="BE13" s="451"/>
      <c r="BF13" s="451"/>
      <c r="BG13" s="451"/>
      <c r="BH13" s="451"/>
      <c r="BI13" s="451"/>
      <c r="BJ13" s="451"/>
      <c r="BK13" s="451"/>
      <c r="BL13" s="451"/>
      <c r="BM13" s="452"/>
      <c r="BN13" s="453">
        <v>-54514</v>
      </c>
      <c r="BO13" s="454"/>
      <c r="BP13" s="454"/>
      <c r="BQ13" s="454"/>
      <c r="BR13" s="454"/>
      <c r="BS13" s="454"/>
      <c r="BT13" s="454"/>
      <c r="BU13" s="455"/>
      <c r="BV13" s="453">
        <v>179624</v>
      </c>
      <c r="BW13" s="454"/>
      <c r="BX13" s="454"/>
      <c r="BY13" s="454"/>
      <c r="BZ13" s="454"/>
      <c r="CA13" s="454"/>
      <c r="CB13" s="454"/>
      <c r="CC13" s="455"/>
      <c r="CD13" s="464" t="s">
        <v>221</v>
      </c>
      <c r="CE13" s="415"/>
      <c r="CF13" s="415"/>
      <c r="CG13" s="415"/>
      <c r="CH13" s="415"/>
      <c r="CI13" s="415"/>
      <c r="CJ13" s="415"/>
      <c r="CK13" s="415"/>
      <c r="CL13" s="415"/>
      <c r="CM13" s="415"/>
      <c r="CN13" s="415"/>
      <c r="CO13" s="415"/>
      <c r="CP13" s="415"/>
      <c r="CQ13" s="415"/>
      <c r="CR13" s="415"/>
      <c r="CS13" s="465"/>
      <c r="CT13" s="316">
        <v>11.4</v>
      </c>
      <c r="CU13" s="317"/>
      <c r="CV13" s="317"/>
      <c r="CW13" s="317"/>
      <c r="CX13" s="317"/>
      <c r="CY13" s="317"/>
      <c r="CZ13" s="317"/>
      <c r="DA13" s="318"/>
      <c r="DB13" s="316">
        <v>12.1</v>
      </c>
      <c r="DC13" s="317"/>
      <c r="DD13" s="317"/>
      <c r="DE13" s="317"/>
      <c r="DF13" s="317"/>
      <c r="DG13" s="317"/>
      <c r="DH13" s="317"/>
      <c r="DI13" s="318"/>
    </row>
    <row r="14" spans="1:119" ht="18.75" customHeight="1" x14ac:dyDescent="0.2">
      <c r="A14" s="2"/>
      <c r="B14" s="405"/>
      <c r="C14" s="406"/>
      <c r="D14" s="406"/>
      <c r="E14" s="406"/>
      <c r="F14" s="406"/>
      <c r="G14" s="406"/>
      <c r="H14" s="406"/>
      <c r="I14" s="406"/>
      <c r="J14" s="406"/>
      <c r="K14" s="407"/>
      <c r="L14" s="495" t="s">
        <v>222</v>
      </c>
      <c r="M14" s="514"/>
      <c r="N14" s="514"/>
      <c r="O14" s="514"/>
      <c r="P14" s="514"/>
      <c r="Q14" s="515"/>
      <c r="R14" s="508">
        <v>6748</v>
      </c>
      <c r="S14" s="509"/>
      <c r="T14" s="509"/>
      <c r="U14" s="509"/>
      <c r="V14" s="510"/>
      <c r="W14" s="375"/>
      <c r="X14" s="332"/>
      <c r="Y14" s="332"/>
      <c r="Z14" s="332"/>
      <c r="AA14" s="332"/>
      <c r="AB14" s="333"/>
      <c r="AC14" s="498">
        <v>3.9</v>
      </c>
      <c r="AD14" s="499"/>
      <c r="AE14" s="499"/>
      <c r="AF14" s="499"/>
      <c r="AG14" s="500"/>
      <c r="AH14" s="498">
        <v>3.3</v>
      </c>
      <c r="AI14" s="499"/>
      <c r="AJ14" s="499"/>
      <c r="AK14" s="499"/>
      <c r="AL14" s="501"/>
      <c r="AM14" s="482"/>
      <c r="AN14" s="444"/>
      <c r="AO14" s="444"/>
      <c r="AP14" s="444"/>
      <c r="AQ14" s="444"/>
      <c r="AR14" s="444"/>
      <c r="AS14" s="444"/>
      <c r="AT14" s="445"/>
      <c r="AU14" s="483"/>
      <c r="AV14" s="484"/>
      <c r="AW14" s="484"/>
      <c r="AX14" s="484"/>
      <c r="AY14" s="450"/>
      <c r="AZ14" s="451"/>
      <c r="BA14" s="451"/>
      <c r="BB14" s="451"/>
      <c r="BC14" s="451"/>
      <c r="BD14" s="451"/>
      <c r="BE14" s="451"/>
      <c r="BF14" s="451"/>
      <c r="BG14" s="451"/>
      <c r="BH14" s="451"/>
      <c r="BI14" s="451"/>
      <c r="BJ14" s="451"/>
      <c r="BK14" s="451"/>
      <c r="BL14" s="451"/>
      <c r="BM14" s="452"/>
      <c r="BN14" s="453"/>
      <c r="BO14" s="454"/>
      <c r="BP14" s="454"/>
      <c r="BQ14" s="454"/>
      <c r="BR14" s="454"/>
      <c r="BS14" s="454"/>
      <c r="BT14" s="454"/>
      <c r="BU14" s="455"/>
      <c r="BV14" s="453"/>
      <c r="BW14" s="454"/>
      <c r="BX14" s="454"/>
      <c r="BY14" s="454"/>
      <c r="BZ14" s="454"/>
      <c r="CA14" s="454"/>
      <c r="CB14" s="454"/>
      <c r="CC14" s="455"/>
      <c r="CD14" s="459" t="s">
        <v>225</v>
      </c>
      <c r="CE14" s="460"/>
      <c r="CF14" s="460"/>
      <c r="CG14" s="460"/>
      <c r="CH14" s="460"/>
      <c r="CI14" s="460"/>
      <c r="CJ14" s="460"/>
      <c r="CK14" s="460"/>
      <c r="CL14" s="460"/>
      <c r="CM14" s="460"/>
      <c r="CN14" s="460"/>
      <c r="CO14" s="460"/>
      <c r="CP14" s="460"/>
      <c r="CQ14" s="460"/>
      <c r="CR14" s="460"/>
      <c r="CS14" s="461"/>
      <c r="CT14" s="502" t="s">
        <v>203</v>
      </c>
      <c r="CU14" s="503"/>
      <c r="CV14" s="503"/>
      <c r="CW14" s="503"/>
      <c r="CX14" s="503"/>
      <c r="CY14" s="503"/>
      <c r="CZ14" s="503"/>
      <c r="DA14" s="504"/>
      <c r="DB14" s="502">
        <v>39.6</v>
      </c>
      <c r="DC14" s="503"/>
      <c r="DD14" s="503"/>
      <c r="DE14" s="503"/>
      <c r="DF14" s="503"/>
      <c r="DG14" s="503"/>
      <c r="DH14" s="503"/>
      <c r="DI14" s="504"/>
    </row>
    <row r="15" spans="1:119" ht="18.75" customHeight="1" x14ac:dyDescent="0.2">
      <c r="A15" s="2"/>
      <c r="B15" s="405"/>
      <c r="C15" s="406"/>
      <c r="D15" s="406"/>
      <c r="E15" s="406"/>
      <c r="F15" s="406"/>
      <c r="G15" s="406"/>
      <c r="H15" s="406"/>
      <c r="I15" s="406"/>
      <c r="J15" s="406"/>
      <c r="K15" s="407"/>
      <c r="L15" s="14"/>
      <c r="M15" s="505" t="s">
        <v>215</v>
      </c>
      <c r="N15" s="506"/>
      <c r="O15" s="506"/>
      <c r="P15" s="506"/>
      <c r="Q15" s="507"/>
      <c r="R15" s="508">
        <v>6721</v>
      </c>
      <c r="S15" s="509"/>
      <c r="T15" s="509"/>
      <c r="U15" s="509"/>
      <c r="V15" s="510"/>
      <c r="W15" s="387" t="s">
        <v>7</v>
      </c>
      <c r="X15" s="329"/>
      <c r="Y15" s="329"/>
      <c r="Z15" s="329"/>
      <c r="AA15" s="329"/>
      <c r="AB15" s="330"/>
      <c r="AC15" s="446">
        <v>981</v>
      </c>
      <c r="AD15" s="447"/>
      <c r="AE15" s="447"/>
      <c r="AF15" s="447"/>
      <c r="AG15" s="448"/>
      <c r="AH15" s="446">
        <v>1158</v>
      </c>
      <c r="AI15" s="447"/>
      <c r="AJ15" s="447"/>
      <c r="AK15" s="447"/>
      <c r="AL15" s="449"/>
      <c r="AM15" s="482"/>
      <c r="AN15" s="444"/>
      <c r="AO15" s="444"/>
      <c r="AP15" s="444"/>
      <c r="AQ15" s="444"/>
      <c r="AR15" s="444"/>
      <c r="AS15" s="444"/>
      <c r="AT15" s="445"/>
      <c r="AU15" s="483"/>
      <c r="AV15" s="484"/>
      <c r="AW15" s="484"/>
      <c r="AX15" s="484"/>
      <c r="AY15" s="456" t="s">
        <v>227</v>
      </c>
      <c r="AZ15" s="457"/>
      <c r="BA15" s="457"/>
      <c r="BB15" s="457"/>
      <c r="BC15" s="457"/>
      <c r="BD15" s="457"/>
      <c r="BE15" s="457"/>
      <c r="BF15" s="457"/>
      <c r="BG15" s="457"/>
      <c r="BH15" s="457"/>
      <c r="BI15" s="457"/>
      <c r="BJ15" s="457"/>
      <c r="BK15" s="457"/>
      <c r="BL15" s="457"/>
      <c r="BM15" s="458"/>
      <c r="BN15" s="440">
        <v>831908</v>
      </c>
      <c r="BO15" s="441"/>
      <c r="BP15" s="441"/>
      <c r="BQ15" s="441"/>
      <c r="BR15" s="441"/>
      <c r="BS15" s="441"/>
      <c r="BT15" s="441"/>
      <c r="BU15" s="442"/>
      <c r="BV15" s="440">
        <v>774451</v>
      </c>
      <c r="BW15" s="441"/>
      <c r="BX15" s="441"/>
      <c r="BY15" s="441"/>
      <c r="BZ15" s="441"/>
      <c r="CA15" s="441"/>
      <c r="CB15" s="441"/>
      <c r="CC15" s="442"/>
      <c r="CD15" s="511" t="s">
        <v>214</v>
      </c>
      <c r="CE15" s="512"/>
      <c r="CF15" s="512"/>
      <c r="CG15" s="512"/>
      <c r="CH15" s="512"/>
      <c r="CI15" s="512"/>
      <c r="CJ15" s="512"/>
      <c r="CK15" s="512"/>
      <c r="CL15" s="512"/>
      <c r="CM15" s="512"/>
      <c r="CN15" s="512"/>
      <c r="CO15" s="512"/>
      <c r="CP15" s="512"/>
      <c r="CQ15" s="512"/>
      <c r="CR15" s="512"/>
      <c r="CS15" s="513"/>
      <c r="CT15" s="28"/>
      <c r="CU15" s="31"/>
      <c r="CV15" s="31"/>
      <c r="CW15" s="31"/>
      <c r="CX15" s="31"/>
      <c r="CY15" s="31"/>
      <c r="CZ15" s="31"/>
      <c r="DA15" s="34"/>
      <c r="DB15" s="28"/>
      <c r="DC15" s="31"/>
      <c r="DD15" s="31"/>
      <c r="DE15" s="31"/>
      <c r="DF15" s="31"/>
      <c r="DG15" s="31"/>
      <c r="DH15" s="31"/>
      <c r="DI15" s="34"/>
    </row>
    <row r="16" spans="1:119" ht="18.75" customHeight="1" x14ac:dyDescent="0.2">
      <c r="A16" s="2"/>
      <c r="B16" s="405"/>
      <c r="C16" s="406"/>
      <c r="D16" s="406"/>
      <c r="E16" s="406"/>
      <c r="F16" s="406"/>
      <c r="G16" s="406"/>
      <c r="H16" s="406"/>
      <c r="I16" s="406"/>
      <c r="J16" s="406"/>
      <c r="K16" s="407"/>
      <c r="L16" s="495" t="s">
        <v>229</v>
      </c>
      <c r="M16" s="496"/>
      <c r="N16" s="496"/>
      <c r="O16" s="496"/>
      <c r="P16" s="496"/>
      <c r="Q16" s="497"/>
      <c r="R16" s="492" t="s">
        <v>230</v>
      </c>
      <c r="S16" s="493"/>
      <c r="T16" s="493"/>
      <c r="U16" s="493"/>
      <c r="V16" s="494"/>
      <c r="W16" s="375"/>
      <c r="X16" s="332"/>
      <c r="Y16" s="332"/>
      <c r="Z16" s="332"/>
      <c r="AA16" s="332"/>
      <c r="AB16" s="333"/>
      <c r="AC16" s="498">
        <v>31.1</v>
      </c>
      <c r="AD16" s="499"/>
      <c r="AE16" s="499"/>
      <c r="AF16" s="499"/>
      <c r="AG16" s="500"/>
      <c r="AH16" s="498">
        <v>33.299999999999997</v>
      </c>
      <c r="AI16" s="499"/>
      <c r="AJ16" s="499"/>
      <c r="AK16" s="499"/>
      <c r="AL16" s="501"/>
      <c r="AM16" s="482"/>
      <c r="AN16" s="444"/>
      <c r="AO16" s="444"/>
      <c r="AP16" s="444"/>
      <c r="AQ16" s="444"/>
      <c r="AR16" s="444"/>
      <c r="AS16" s="444"/>
      <c r="AT16" s="445"/>
      <c r="AU16" s="483"/>
      <c r="AV16" s="484"/>
      <c r="AW16" s="484"/>
      <c r="AX16" s="484"/>
      <c r="AY16" s="450" t="s">
        <v>105</v>
      </c>
      <c r="AZ16" s="451"/>
      <c r="BA16" s="451"/>
      <c r="BB16" s="451"/>
      <c r="BC16" s="451"/>
      <c r="BD16" s="451"/>
      <c r="BE16" s="451"/>
      <c r="BF16" s="451"/>
      <c r="BG16" s="451"/>
      <c r="BH16" s="451"/>
      <c r="BI16" s="451"/>
      <c r="BJ16" s="451"/>
      <c r="BK16" s="451"/>
      <c r="BL16" s="451"/>
      <c r="BM16" s="452"/>
      <c r="BN16" s="453">
        <v>2259657</v>
      </c>
      <c r="BO16" s="454"/>
      <c r="BP16" s="454"/>
      <c r="BQ16" s="454"/>
      <c r="BR16" s="454"/>
      <c r="BS16" s="454"/>
      <c r="BT16" s="454"/>
      <c r="BU16" s="455"/>
      <c r="BV16" s="453">
        <v>2209821</v>
      </c>
      <c r="BW16" s="454"/>
      <c r="BX16" s="454"/>
      <c r="BY16" s="454"/>
      <c r="BZ16" s="454"/>
      <c r="CA16" s="454"/>
      <c r="CB16" s="454"/>
      <c r="CC16" s="455"/>
      <c r="CD16" s="21"/>
      <c r="CE16" s="314"/>
      <c r="CF16" s="314"/>
      <c r="CG16" s="314"/>
      <c r="CH16" s="314"/>
      <c r="CI16" s="314"/>
      <c r="CJ16" s="314"/>
      <c r="CK16" s="314"/>
      <c r="CL16" s="314"/>
      <c r="CM16" s="314"/>
      <c r="CN16" s="314"/>
      <c r="CO16" s="314"/>
      <c r="CP16" s="314"/>
      <c r="CQ16" s="314"/>
      <c r="CR16" s="314"/>
      <c r="CS16" s="315"/>
      <c r="CT16" s="316"/>
      <c r="CU16" s="317"/>
      <c r="CV16" s="317"/>
      <c r="CW16" s="317"/>
      <c r="CX16" s="317"/>
      <c r="CY16" s="317"/>
      <c r="CZ16" s="317"/>
      <c r="DA16" s="318"/>
      <c r="DB16" s="316"/>
      <c r="DC16" s="317"/>
      <c r="DD16" s="317"/>
      <c r="DE16" s="317"/>
      <c r="DF16" s="317"/>
      <c r="DG16" s="317"/>
      <c r="DH16" s="317"/>
      <c r="DI16" s="318"/>
    </row>
    <row r="17" spans="1:113" ht="18.75" customHeight="1" x14ac:dyDescent="0.2">
      <c r="A17" s="2"/>
      <c r="B17" s="408"/>
      <c r="C17" s="409"/>
      <c r="D17" s="409"/>
      <c r="E17" s="409"/>
      <c r="F17" s="409"/>
      <c r="G17" s="409"/>
      <c r="H17" s="409"/>
      <c r="I17" s="409"/>
      <c r="J17" s="409"/>
      <c r="K17" s="410"/>
      <c r="L17" s="15"/>
      <c r="M17" s="489" t="s">
        <v>98</v>
      </c>
      <c r="N17" s="490"/>
      <c r="O17" s="490"/>
      <c r="P17" s="490"/>
      <c r="Q17" s="491"/>
      <c r="R17" s="492" t="s">
        <v>232</v>
      </c>
      <c r="S17" s="493"/>
      <c r="T17" s="493"/>
      <c r="U17" s="493"/>
      <c r="V17" s="494"/>
      <c r="W17" s="387" t="s">
        <v>92</v>
      </c>
      <c r="X17" s="329"/>
      <c r="Y17" s="329"/>
      <c r="Z17" s="329"/>
      <c r="AA17" s="329"/>
      <c r="AB17" s="330"/>
      <c r="AC17" s="446">
        <v>2047</v>
      </c>
      <c r="AD17" s="447"/>
      <c r="AE17" s="447"/>
      <c r="AF17" s="447"/>
      <c r="AG17" s="448"/>
      <c r="AH17" s="446">
        <v>2204</v>
      </c>
      <c r="AI17" s="447"/>
      <c r="AJ17" s="447"/>
      <c r="AK17" s="447"/>
      <c r="AL17" s="449"/>
      <c r="AM17" s="482"/>
      <c r="AN17" s="444"/>
      <c r="AO17" s="444"/>
      <c r="AP17" s="444"/>
      <c r="AQ17" s="444"/>
      <c r="AR17" s="444"/>
      <c r="AS17" s="444"/>
      <c r="AT17" s="445"/>
      <c r="AU17" s="483"/>
      <c r="AV17" s="484"/>
      <c r="AW17" s="484"/>
      <c r="AX17" s="484"/>
      <c r="AY17" s="450" t="s">
        <v>234</v>
      </c>
      <c r="AZ17" s="451"/>
      <c r="BA17" s="451"/>
      <c r="BB17" s="451"/>
      <c r="BC17" s="451"/>
      <c r="BD17" s="451"/>
      <c r="BE17" s="451"/>
      <c r="BF17" s="451"/>
      <c r="BG17" s="451"/>
      <c r="BH17" s="451"/>
      <c r="BI17" s="451"/>
      <c r="BJ17" s="451"/>
      <c r="BK17" s="451"/>
      <c r="BL17" s="451"/>
      <c r="BM17" s="452"/>
      <c r="BN17" s="453">
        <v>1058504</v>
      </c>
      <c r="BO17" s="454"/>
      <c r="BP17" s="454"/>
      <c r="BQ17" s="454"/>
      <c r="BR17" s="454"/>
      <c r="BS17" s="454"/>
      <c r="BT17" s="454"/>
      <c r="BU17" s="455"/>
      <c r="BV17" s="453">
        <v>976029</v>
      </c>
      <c r="BW17" s="454"/>
      <c r="BX17" s="454"/>
      <c r="BY17" s="454"/>
      <c r="BZ17" s="454"/>
      <c r="CA17" s="454"/>
      <c r="CB17" s="454"/>
      <c r="CC17" s="455"/>
      <c r="CD17" s="21"/>
      <c r="CE17" s="314"/>
      <c r="CF17" s="314"/>
      <c r="CG17" s="314"/>
      <c r="CH17" s="314"/>
      <c r="CI17" s="314"/>
      <c r="CJ17" s="314"/>
      <c r="CK17" s="314"/>
      <c r="CL17" s="314"/>
      <c r="CM17" s="314"/>
      <c r="CN17" s="314"/>
      <c r="CO17" s="314"/>
      <c r="CP17" s="314"/>
      <c r="CQ17" s="314"/>
      <c r="CR17" s="314"/>
      <c r="CS17" s="315"/>
      <c r="CT17" s="316"/>
      <c r="CU17" s="317"/>
      <c r="CV17" s="317"/>
      <c r="CW17" s="317"/>
      <c r="CX17" s="317"/>
      <c r="CY17" s="317"/>
      <c r="CZ17" s="317"/>
      <c r="DA17" s="318"/>
      <c r="DB17" s="316"/>
      <c r="DC17" s="317"/>
      <c r="DD17" s="317"/>
      <c r="DE17" s="317"/>
      <c r="DF17" s="317"/>
      <c r="DG17" s="317"/>
      <c r="DH17" s="317"/>
      <c r="DI17" s="318"/>
    </row>
    <row r="18" spans="1:113" ht="18.75" customHeight="1" x14ac:dyDescent="0.2">
      <c r="A18" s="2"/>
      <c r="B18" s="469" t="s">
        <v>235</v>
      </c>
      <c r="C18" s="401"/>
      <c r="D18" s="401"/>
      <c r="E18" s="470"/>
      <c r="F18" s="470"/>
      <c r="G18" s="470"/>
      <c r="H18" s="470"/>
      <c r="I18" s="470"/>
      <c r="J18" s="470"/>
      <c r="K18" s="470"/>
      <c r="L18" s="485">
        <v>30.43</v>
      </c>
      <c r="M18" s="485"/>
      <c r="N18" s="485"/>
      <c r="O18" s="485"/>
      <c r="P18" s="485"/>
      <c r="Q18" s="485"/>
      <c r="R18" s="486"/>
      <c r="S18" s="486"/>
      <c r="T18" s="486"/>
      <c r="U18" s="486"/>
      <c r="V18" s="487"/>
      <c r="W18" s="388"/>
      <c r="X18" s="389"/>
      <c r="Y18" s="389"/>
      <c r="Z18" s="389"/>
      <c r="AA18" s="389"/>
      <c r="AB18" s="382"/>
      <c r="AC18" s="425">
        <v>65</v>
      </c>
      <c r="AD18" s="426"/>
      <c r="AE18" s="426"/>
      <c r="AF18" s="426"/>
      <c r="AG18" s="488"/>
      <c r="AH18" s="425">
        <v>63.4</v>
      </c>
      <c r="AI18" s="426"/>
      <c r="AJ18" s="426"/>
      <c r="AK18" s="426"/>
      <c r="AL18" s="427"/>
      <c r="AM18" s="482"/>
      <c r="AN18" s="444"/>
      <c r="AO18" s="444"/>
      <c r="AP18" s="444"/>
      <c r="AQ18" s="444"/>
      <c r="AR18" s="444"/>
      <c r="AS18" s="444"/>
      <c r="AT18" s="445"/>
      <c r="AU18" s="483"/>
      <c r="AV18" s="484"/>
      <c r="AW18" s="484"/>
      <c r="AX18" s="484"/>
      <c r="AY18" s="450" t="s">
        <v>236</v>
      </c>
      <c r="AZ18" s="451"/>
      <c r="BA18" s="451"/>
      <c r="BB18" s="451"/>
      <c r="BC18" s="451"/>
      <c r="BD18" s="451"/>
      <c r="BE18" s="451"/>
      <c r="BF18" s="451"/>
      <c r="BG18" s="451"/>
      <c r="BH18" s="451"/>
      <c r="BI18" s="451"/>
      <c r="BJ18" s="451"/>
      <c r="BK18" s="451"/>
      <c r="BL18" s="451"/>
      <c r="BM18" s="452"/>
      <c r="BN18" s="453">
        <v>1941032</v>
      </c>
      <c r="BO18" s="454"/>
      <c r="BP18" s="454"/>
      <c r="BQ18" s="454"/>
      <c r="BR18" s="454"/>
      <c r="BS18" s="454"/>
      <c r="BT18" s="454"/>
      <c r="BU18" s="455"/>
      <c r="BV18" s="453">
        <v>1957736</v>
      </c>
      <c r="BW18" s="454"/>
      <c r="BX18" s="454"/>
      <c r="BY18" s="454"/>
      <c r="BZ18" s="454"/>
      <c r="CA18" s="454"/>
      <c r="CB18" s="454"/>
      <c r="CC18" s="455"/>
      <c r="CD18" s="21"/>
      <c r="CE18" s="314"/>
      <c r="CF18" s="314"/>
      <c r="CG18" s="314"/>
      <c r="CH18" s="314"/>
      <c r="CI18" s="314"/>
      <c r="CJ18" s="314"/>
      <c r="CK18" s="314"/>
      <c r="CL18" s="314"/>
      <c r="CM18" s="314"/>
      <c r="CN18" s="314"/>
      <c r="CO18" s="314"/>
      <c r="CP18" s="314"/>
      <c r="CQ18" s="314"/>
      <c r="CR18" s="314"/>
      <c r="CS18" s="315"/>
      <c r="CT18" s="316"/>
      <c r="CU18" s="317"/>
      <c r="CV18" s="317"/>
      <c r="CW18" s="317"/>
      <c r="CX18" s="317"/>
      <c r="CY18" s="317"/>
      <c r="CZ18" s="317"/>
      <c r="DA18" s="318"/>
      <c r="DB18" s="316"/>
      <c r="DC18" s="317"/>
      <c r="DD18" s="317"/>
      <c r="DE18" s="317"/>
      <c r="DF18" s="317"/>
      <c r="DG18" s="317"/>
      <c r="DH18" s="317"/>
      <c r="DI18" s="318"/>
    </row>
    <row r="19" spans="1:113" ht="18.75" customHeight="1" x14ac:dyDescent="0.2">
      <c r="A19" s="2"/>
      <c r="B19" s="469" t="s">
        <v>67</v>
      </c>
      <c r="C19" s="401"/>
      <c r="D19" s="401"/>
      <c r="E19" s="470"/>
      <c r="F19" s="470"/>
      <c r="G19" s="470"/>
      <c r="H19" s="470"/>
      <c r="I19" s="470"/>
      <c r="J19" s="470"/>
      <c r="K19" s="470"/>
      <c r="L19" s="471">
        <v>224</v>
      </c>
      <c r="M19" s="471"/>
      <c r="N19" s="471"/>
      <c r="O19" s="471"/>
      <c r="P19" s="471"/>
      <c r="Q19" s="471"/>
      <c r="R19" s="472"/>
      <c r="S19" s="472"/>
      <c r="T19" s="472"/>
      <c r="U19" s="472"/>
      <c r="V19" s="473"/>
      <c r="W19" s="371"/>
      <c r="X19" s="372"/>
      <c r="Y19" s="372"/>
      <c r="Z19" s="372"/>
      <c r="AA19" s="372"/>
      <c r="AB19" s="372"/>
      <c r="AC19" s="480"/>
      <c r="AD19" s="480"/>
      <c r="AE19" s="480"/>
      <c r="AF19" s="480"/>
      <c r="AG19" s="480"/>
      <c r="AH19" s="480"/>
      <c r="AI19" s="480"/>
      <c r="AJ19" s="480"/>
      <c r="AK19" s="480"/>
      <c r="AL19" s="481"/>
      <c r="AM19" s="482"/>
      <c r="AN19" s="444"/>
      <c r="AO19" s="444"/>
      <c r="AP19" s="444"/>
      <c r="AQ19" s="444"/>
      <c r="AR19" s="444"/>
      <c r="AS19" s="444"/>
      <c r="AT19" s="445"/>
      <c r="AU19" s="483"/>
      <c r="AV19" s="484"/>
      <c r="AW19" s="484"/>
      <c r="AX19" s="484"/>
      <c r="AY19" s="450" t="s">
        <v>237</v>
      </c>
      <c r="AZ19" s="451"/>
      <c r="BA19" s="451"/>
      <c r="BB19" s="451"/>
      <c r="BC19" s="451"/>
      <c r="BD19" s="451"/>
      <c r="BE19" s="451"/>
      <c r="BF19" s="451"/>
      <c r="BG19" s="451"/>
      <c r="BH19" s="451"/>
      <c r="BI19" s="451"/>
      <c r="BJ19" s="451"/>
      <c r="BK19" s="451"/>
      <c r="BL19" s="451"/>
      <c r="BM19" s="452"/>
      <c r="BN19" s="453">
        <v>3001907</v>
      </c>
      <c r="BO19" s="454"/>
      <c r="BP19" s="454"/>
      <c r="BQ19" s="454"/>
      <c r="BR19" s="454"/>
      <c r="BS19" s="454"/>
      <c r="BT19" s="454"/>
      <c r="BU19" s="455"/>
      <c r="BV19" s="453">
        <v>3167242</v>
      </c>
      <c r="BW19" s="454"/>
      <c r="BX19" s="454"/>
      <c r="BY19" s="454"/>
      <c r="BZ19" s="454"/>
      <c r="CA19" s="454"/>
      <c r="CB19" s="454"/>
      <c r="CC19" s="455"/>
      <c r="CD19" s="21"/>
      <c r="CE19" s="314"/>
      <c r="CF19" s="314"/>
      <c r="CG19" s="314"/>
      <c r="CH19" s="314"/>
      <c r="CI19" s="314"/>
      <c r="CJ19" s="314"/>
      <c r="CK19" s="314"/>
      <c r="CL19" s="314"/>
      <c r="CM19" s="314"/>
      <c r="CN19" s="314"/>
      <c r="CO19" s="314"/>
      <c r="CP19" s="314"/>
      <c r="CQ19" s="314"/>
      <c r="CR19" s="314"/>
      <c r="CS19" s="315"/>
      <c r="CT19" s="316"/>
      <c r="CU19" s="317"/>
      <c r="CV19" s="317"/>
      <c r="CW19" s="317"/>
      <c r="CX19" s="317"/>
      <c r="CY19" s="317"/>
      <c r="CZ19" s="317"/>
      <c r="DA19" s="318"/>
      <c r="DB19" s="316"/>
      <c r="DC19" s="317"/>
      <c r="DD19" s="317"/>
      <c r="DE19" s="317"/>
      <c r="DF19" s="317"/>
      <c r="DG19" s="317"/>
      <c r="DH19" s="317"/>
      <c r="DI19" s="318"/>
    </row>
    <row r="20" spans="1:113" ht="18.75" customHeight="1" x14ac:dyDescent="0.2">
      <c r="A20" s="2"/>
      <c r="B20" s="469" t="s">
        <v>241</v>
      </c>
      <c r="C20" s="401"/>
      <c r="D20" s="401"/>
      <c r="E20" s="470"/>
      <c r="F20" s="470"/>
      <c r="G20" s="470"/>
      <c r="H20" s="470"/>
      <c r="I20" s="470"/>
      <c r="J20" s="470"/>
      <c r="K20" s="470"/>
      <c r="L20" s="471">
        <v>2605</v>
      </c>
      <c r="M20" s="471"/>
      <c r="N20" s="471"/>
      <c r="O20" s="471"/>
      <c r="P20" s="471"/>
      <c r="Q20" s="471"/>
      <c r="R20" s="472"/>
      <c r="S20" s="472"/>
      <c r="T20" s="472"/>
      <c r="U20" s="472"/>
      <c r="V20" s="473"/>
      <c r="W20" s="388"/>
      <c r="X20" s="389"/>
      <c r="Y20" s="389"/>
      <c r="Z20" s="389"/>
      <c r="AA20" s="389"/>
      <c r="AB20" s="389"/>
      <c r="AC20" s="474"/>
      <c r="AD20" s="474"/>
      <c r="AE20" s="474"/>
      <c r="AF20" s="474"/>
      <c r="AG20" s="474"/>
      <c r="AH20" s="474"/>
      <c r="AI20" s="474"/>
      <c r="AJ20" s="474"/>
      <c r="AK20" s="474"/>
      <c r="AL20" s="475"/>
      <c r="AM20" s="476"/>
      <c r="AN20" s="417"/>
      <c r="AO20" s="417"/>
      <c r="AP20" s="417"/>
      <c r="AQ20" s="417"/>
      <c r="AR20" s="417"/>
      <c r="AS20" s="417"/>
      <c r="AT20" s="418"/>
      <c r="AU20" s="477"/>
      <c r="AV20" s="478"/>
      <c r="AW20" s="478"/>
      <c r="AX20" s="479"/>
      <c r="AY20" s="450"/>
      <c r="AZ20" s="451"/>
      <c r="BA20" s="451"/>
      <c r="BB20" s="451"/>
      <c r="BC20" s="451"/>
      <c r="BD20" s="451"/>
      <c r="BE20" s="451"/>
      <c r="BF20" s="451"/>
      <c r="BG20" s="451"/>
      <c r="BH20" s="451"/>
      <c r="BI20" s="451"/>
      <c r="BJ20" s="451"/>
      <c r="BK20" s="451"/>
      <c r="BL20" s="451"/>
      <c r="BM20" s="452"/>
      <c r="BN20" s="453"/>
      <c r="BO20" s="454"/>
      <c r="BP20" s="454"/>
      <c r="BQ20" s="454"/>
      <c r="BR20" s="454"/>
      <c r="BS20" s="454"/>
      <c r="BT20" s="454"/>
      <c r="BU20" s="455"/>
      <c r="BV20" s="453"/>
      <c r="BW20" s="454"/>
      <c r="BX20" s="454"/>
      <c r="BY20" s="454"/>
      <c r="BZ20" s="454"/>
      <c r="CA20" s="454"/>
      <c r="CB20" s="454"/>
      <c r="CC20" s="455"/>
      <c r="CD20" s="21"/>
      <c r="CE20" s="314"/>
      <c r="CF20" s="314"/>
      <c r="CG20" s="314"/>
      <c r="CH20" s="314"/>
      <c r="CI20" s="314"/>
      <c r="CJ20" s="314"/>
      <c r="CK20" s="314"/>
      <c r="CL20" s="314"/>
      <c r="CM20" s="314"/>
      <c r="CN20" s="314"/>
      <c r="CO20" s="314"/>
      <c r="CP20" s="314"/>
      <c r="CQ20" s="314"/>
      <c r="CR20" s="314"/>
      <c r="CS20" s="315"/>
      <c r="CT20" s="316"/>
      <c r="CU20" s="317"/>
      <c r="CV20" s="317"/>
      <c r="CW20" s="317"/>
      <c r="CX20" s="317"/>
      <c r="CY20" s="317"/>
      <c r="CZ20" s="317"/>
      <c r="DA20" s="318"/>
      <c r="DB20" s="316"/>
      <c r="DC20" s="317"/>
      <c r="DD20" s="317"/>
      <c r="DE20" s="317"/>
      <c r="DF20" s="317"/>
      <c r="DG20" s="317"/>
      <c r="DH20" s="317"/>
      <c r="DI20" s="318"/>
    </row>
    <row r="21" spans="1:113" ht="18.75" customHeight="1" x14ac:dyDescent="0.2">
      <c r="A21" s="2"/>
      <c r="B21" s="466" t="s">
        <v>242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28"/>
      <c r="AZ21" s="429"/>
      <c r="BA21" s="429"/>
      <c r="BB21" s="429"/>
      <c r="BC21" s="429"/>
      <c r="BD21" s="429"/>
      <c r="BE21" s="429"/>
      <c r="BF21" s="429"/>
      <c r="BG21" s="429"/>
      <c r="BH21" s="429"/>
      <c r="BI21" s="429"/>
      <c r="BJ21" s="429"/>
      <c r="BK21" s="429"/>
      <c r="BL21" s="429"/>
      <c r="BM21" s="430"/>
      <c r="BN21" s="431"/>
      <c r="BO21" s="432"/>
      <c r="BP21" s="432"/>
      <c r="BQ21" s="432"/>
      <c r="BR21" s="432"/>
      <c r="BS21" s="432"/>
      <c r="BT21" s="432"/>
      <c r="BU21" s="433"/>
      <c r="BV21" s="431"/>
      <c r="BW21" s="432"/>
      <c r="BX21" s="432"/>
      <c r="BY21" s="432"/>
      <c r="BZ21" s="432"/>
      <c r="CA21" s="432"/>
      <c r="CB21" s="432"/>
      <c r="CC21" s="433"/>
      <c r="CD21" s="21"/>
      <c r="CE21" s="314"/>
      <c r="CF21" s="314"/>
      <c r="CG21" s="314"/>
      <c r="CH21" s="314"/>
      <c r="CI21" s="314"/>
      <c r="CJ21" s="314"/>
      <c r="CK21" s="314"/>
      <c r="CL21" s="314"/>
      <c r="CM21" s="314"/>
      <c r="CN21" s="314"/>
      <c r="CO21" s="314"/>
      <c r="CP21" s="314"/>
      <c r="CQ21" s="314"/>
      <c r="CR21" s="314"/>
      <c r="CS21" s="315"/>
      <c r="CT21" s="316"/>
      <c r="CU21" s="317"/>
      <c r="CV21" s="317"/>
      <c r="CW21" s="317"/>
      <c r="CX21" s="317"/>
      <c r="CY21" s="317"/>
      <c r="CZ21" s="317"/>
      <c r="DA21" s="318"/>
      <c r="DB21" s="316"/>
      <c r="DC21" s="317"/>
      <c r="DD21" s="317"/>
      <c r="DE21" s="317"/>
      <c r="DF21" s="317"/>
      <c r="DG21" s="317"/>
      <c r="DH21" s="317"/>
      <c r="DI21" s="318"/>
    </row>
    <row r="22" spans="1:113" ht="18.75" customHeight="1" x14ac:dyDescent="0.2">
      <c r="A22" s="2"/>
      <c r="B22" s="435" t="s">
        <v>243</v>
      </c>
      <c r="C22" s="349"/>
      <c r="D22" s="350"/>
      <c r="E22" s="328" t="s">
        <v>5</v>
      </c>
      <c r="F22" s="329"/>
      <c r="G22" s="329"/>
      <c r="H22" s="329"/>
      <c r="I22" s="329"/>
      <c r="J22" s="329"/>
      <c r="K22" s="330"/>
      <c r="L22" s="328" t="s">
        <v>245</v>
      </c>
      <c r="M22" s="329"/>
      <c r="N22" s="329"/>
      <c r="O22" s="329"/>
      <c r="P22" s="330"/>
      <c r="Q22" s="334" t="s">
        <v>247</v>
      </c>
      <c r="R22" s="335"/>
      <c r="S22" s="335"/>
      <c r="T22" s="335"/>
      <c r="U22" s="335"/>
      <c r="V22" s="336"/>
      <c r="W22" s="348" t="s">
        <v>248</v>
      </c>
      <c r="X22" s="349"/>
      <c r="Y22" s="350"/>
      <c r="Z22" s="328" t="s">
        <v>5</v>
      </c>
      <c r="AA22" s="329"/>
      <c r="AB22" s="329"/>
      <c r="AC22" s="329"/>
      <c r="AD22" s="329"/>
      <c r="AE22" s="329"/>
      <c r="AF22" s="329"/>
      <c r="AG22" s="330"/>
      <c r="AH22" s="340" t="s">
        <v>183</v>
      </c>
      <c r="AI22" s="329"/>
      <c r="AJ22" s="329"/>
      <c r="AK22" s="329"/>
      <c r="AL22" s="330"/>
      <c r="AM22" s="340" t="s">
        <v>249</v>
      </c>
      <c r="AN22" s="341"/>
      <c r="AO22" s="341"/>
      <c r="AP22" s="341"/>
      <c r="AQ22" s="341"/>
      <c r="AR22" s="342"/>
      <c r="AS22" s="334" t="s">
        <v>247</v>
      </c>
      <c r="AT22" s="335"/>
      <c r="AU22" s="335"/>
      <c r="AV22" s="335"/>
      <c r="AW22" s="335"/>
      <c r="AX22" s="346"/>
      <c r="AY22" s="456" t="s">
        <v>251</v>
      </c>
      <c r="AZ22" s="457"/>
      <c r="BA22" s="457"/>
      <c r="BB22" s="457"/>
      <c r="BC22" s="457"/>
      <c r="BD22" s="457"/>
      <c r="BE22" s="457"/>
      <c r="BF22" s="457"/>
      <c r="BG22" s="457"/>
      <c r="BH22" s="457"/>
      <c r="BI22" s="457"/>
      <c r="BJ22" s="457"/>
      <c r="BK22" s="457"/>
      <c r="BL22" s="457"/>
      <c r="BM22" s="458"/>
      <c r="BN22" s="440">
        <v>2679150</v>
      </c>
      <c r="BO22" s="441"/>
      <c r="BP22" s="441"/>
      <c r="BQ22" s="441"/>
      <c r="BR22" s="441"/>
      <c r="BS22" s="441"/>
      <c r="BT22" s="441"/>
      <c r="BU22" s="442"/>
      <c r="BV22" s="440">
        <v>2812605</v>
      </c>
      <c r="BW22" s="441"/>
      <c r="BX22" s="441"/>
      <c r="BY22" s="441"/>
      <c r="BZ22" s="441"/>
      <c r="CA22" s="441"/>
      <c r="CB22" s="441"/>
      <c r="CC22" s="442"/>
      <c r="CD22" s="21"/>
      <c r="CE22" s="314"/>
      <c r="CF22" s="314"/>
      <c r="CG22" s="314"/>
      <c r="CH22" s="314"/>
      <c r="CI22" s="314"/>
      <c r="CJ22" s="314"/>
      <c r="CK22" s="314"/>
      <c r="CL22" s="314"/>
      <c r="CM22" s="314"/>
      <c r="CN22" s="314"/>
      <c r="CO22" s="314"/>
      <c r="CP22" s="314"/>
      <c r="CQ22" s="314"/>
      <c r="CR22" s="314"/>
      <c r="CS22" s="315"/>
      <c r="CT22" s="316"/>
      <c r="CU22" s="317"/>
      <c r="CV22" s="317"/>
      <c r="CW22" s="317"/>
      <c r="CX22" s="317"/>
      <c r="CY22" s="317"/>
      <c r="CZ22" s="317"/>
      <c r="DA22" s="318"/>
      <c r="DB22" s="316"/>
      <c r="DC22" s="317"/>
      <c r="DD22" s="317"/>
      <c r="DE22" s="317"/>
      <c r="DF22" s="317"/>
      <c r="DG22" s="317"/>
      <c r="DH22" s="317"/>
      <c r="DI22" s="318"/>
    </row>
    <row r="23" spans="1:113" ht="18.75" customHeight="1" x14ac:dyDescent="0.2">
      <c r="A23" s="2"/>
      <c r="B23" s="436"/>
      <c r="C23" s="352"/>
      <c r="D23" s="353"/>
      <c r="E23" s="331"/>
      <c r="F23" s="332"/>
      <c r="G23" s="332"/>
      <c r="H23" s="332"/>
      <c r="I23" s="332"/>
      <c r="J23" s="332"/>
      <c r="K23" s="333"/>
      <c r="L23" s="331"/>
      <c r="M23" s="332"/>
      <c r="N23" s="332"/>
      <c r="O23" s="332"/>
      <c r="P23" s="333"/>
      <c r="Q23" s="337"/>
      <c r="R23" s="338"/>
      <c r="S23" s="338"/>
      <c r="T23" s="338"/>
      <c r="U23" s="338"/>
      <c r="V23" s="339"/>
      <c r="W23" s="351"/>
      <c r="X23" s="352"/>
      <c r="Y23" s="353"/>
      <c r="Z23" s="331"/>
      <c r="AA23" s="332"/>
      <c r="AB23" s="332"/>
      <c r="AC23" s="332"/>
      <c r="AD23" s="332"/>
      <c r="AE23" s="332"/>
      <c r="AF23" s="332"/>
      <c r="AG23" s="333"/>
      <c r="AH23" s="331"/>
      <c r="AI23" s="332"/>
      <c r="AJ23" s="332"/>
      <c r="AK23" s="332"/>
      <c r="AL23" s="333"/>
      <c r="AM23" s="343"/>
      <c r="AN23" s="344"/>
      <c r="AO23" s="344"/>
      <c r="AP23" s="344"/>
      <c r="AQ23" s="344"/>
      <c r="AR23" s="345"/>
      <c r="AS23" s="337"/>
      <c r="AT23" s="338"/>
      <c r="AU23" s="338"/>
      <c r="AV23" s="338"/>
      <c r="AW23" s="338"/>
      <c r="AX23" s="347"/>
      <c r="AY23" s="450" t="s">
        <v>253</v>
      </c>
      <c r="AZ23" s="451"/>
      <c r="BA23" s="451"/>
      <c r="BB23" s="451"/>
      <c r="BC23" s="451"/>
      <c r="BD23" s="451"/>
      <c r="BE23" s="451"/>
      <c r="BF23" s="451"/>
      <c r="BG23" s="451"/>
      <c r="BH23" s="451"/>
      <c r="BI23" s="451"/>
      <c r="BJ23" s="451"/>
      <c r="BK23" s="451"/>
      <c r="BL23" s="451"/>
      <c r="BM23" s="452"/>
      <c r="BN23" s="453">
        <v>1717066</v>
      </c>
      <c r="BO23" s="454"/>
      <c r="BP23" s="454"/>
      <c r="BQ23" s="454"/>
      <c r="BR23" s="454"/>
      <c r="BS23" s="454"/>
      <c r="BT23" s="454"/>
      <c r="BU23" s="455"/>
      <c r="BV23" s="453">
        <v>1693123</v>
      </c>
      <c r="BW23" s="454"/>
      <c r="BX23" s="454"/>
      <c r="BY23" s="454"/>
      <c r="BZ23" s="454"/>
      <c r="CA23" s="454"/>
      <c r="CB23" s="454"/>
      <c r="CC23" s="455"/>
      <c r="CD23" s="21"/>
      <c r="CE23" s="314"/>
      <c r="CF23" s="314"/>
      <c r="CG23" s="314"/>
      <c r="CH23" s="314"/>
      <c r="CI23" s="314"/>
      <c r="CJ23" s="314"/>
      <c r="CK23" s="314"/>
      <c r="CL23" s="314"/>
      <c r="CM23" s="314"/>
      <c r="CN23" s="314"/>
      <c r="CO23" s="314"/>
      <c r="CP23" s="314"/>
      <c r="CQ23" s="314"/>
      <c r="CR23" s="314"/>
      <c r="CS23" s="315"/>
      <c r="CT23" s="316"/>
      <c r="CU23" s="317"/>
      <c r="CV23" s="317"/>
      <c r="CW23" s="317"/>
      <c r="CX23" s="317"/>
      <c r="CY23" s="317"/>
      <c r="CZ23" s="317"/>
      <c r="DA23" s="318"/>
      <c r="DB23" s="316"/>
      <c r="DC23" s="317"/>
      <c r="DD23" s="317"/>
      <c r="DE23" s="317"/>
      <c r="DF23" s="317"/>
      <c r="DG23" s="317"/>
      <c r="DH23" s="317"/>
      <c r="DI23" s="318"/>
    </row>
    <row r="24" spans="1:113" ht="18.75" customHeight="1" x14ac:dyDescent="0.2">
      <c r="A24" s="2"/>
      <c r="B24" s="436"/>
      <c r="C24" s="352"/>
      <c r="D24" s="353"/>
      <c r="E24" s="443" t="s">
        <v>255</v>
      </c>
      <c r="F24" s="444"/>
      <c r="G24" s="444"/>
      <c r="H24" s="444"/>
      <c r="I24" s="444"/>
      <c r="J24" s="444"/>
      <c r="K24" s="445"/>
      <c r="L24" s="446">
        <v>1</v>
      </c>
      <c r="M24" s="447"/>
      <c r="N24" s="447"/>
      <c r="O24" s="447"/>
      <c r="P24" s="448"/>
      <c r="Q24" s="446">
        <v>5058</v>
      </c>
      <c r="R24" s="447"/>
      <c r="S24" s="447"/>
      <c r="T24" s="447"/>
      <c r="U24" s="447"/>
      <c r="V24" s="448"/>
      <c r="W24" s="351"/>
      <c r="X24" s="352"/>
      <c r="Y24" s="353"/>
      <c r="Z24" s="443" t="s">
        <v>233</v>
      </c>
      <c r="AA24" s="444"/>
      <c r="AB24" s="444"/>
      <c r="AC24" s="444"/>
      <c r="AD24" s="444"/>
      <c r="AE24" s="444"/>
      <c r="AF24" s="444"/>
      <c r="AG24" s="445"/>
      <c r="AH24" s="446">
        <v>69</v>
      </c>
      <c r="AI24" s="447"/>
      <c r="AJ24" s="447"/>
      <c r="AK24" s="447"/>
      <c r="AL24" s="448"/>
      <c r="AM24" s="446">
        <v>200997</v>
      </c>
      <c r="AN24" s="447"/>
      <c r="AO24" s="447"/>
      <c r="AP24" s="447"/>
      <c r="AQ24" s="447"/>
      <c r="AR24" s="448"/>
      <c r="AS24" s="446">
        <v>2913</v>
      </c>
      <c r="AT24" s="447"/>
      <c r="AU24" s="447"/>
      <c r="AV24" s="447"/>
      <c r="AW24" s="447"/>
      <c r="AX24" s="449"/>
      <c r="AY24" s="428" t="s">
        <v>257</v>
      </c>
      <c r="AZ24" s="429"/>
      <c r="BA24" s="429"/>
      <c r="BB24" s="429"/>
      <c r="BC24" s="429"/>
      <c r="BD24" s="429"/>
      <c r="BE24" s="429"/>
      <c r="BF24" s="429"/>
      <c r="BG24" s="429"/>
      <c r="BH24" s="429"/>
      <c r="BI24" s="429"/>
      <c r="BJ24" s="429"/>
      <c r="BK24" s="429"/>
      <c r="BL24" s="429"/>
      <c r="BM24" s="430"/>
      <c r="BN24" s="453">
        <v>1094990</v>
      </c>
      <c r="BO24" s="454"/>
      <c r="BP24" s="454"/>
      <c r="BQ24" s="454"/>
      <c r="BR24" s="454"/>
      <c r="BS24" s="454"/>
      <c r="BT24" s="454"/>
      <c r="BU24" s="455"/>
      <c r="BV24" s="453">
        <v>1086740</v>
      </c>
      <c r="BW24" s="454"/>
      <c r="BX24" s="454"/>
      <c r="BY24" s="454"/>
      <c r="BZ24" s="454"/>
      <c r="CA24" s="454"/>
      <c r="CB24" s="454"/>
      <c r="CC24" s="455"/>
      <c r="CD24" s="21"/>
      <c r="CE24" s="314"/>
      <c r="CF24" s="314"/>
      <c r="CG24" s="314"/>
      <c r="CH24" s="314"/>
      <c r="CI24" s="314"/>
      <c r="CJ24" s="314"/>
      <c r="CK24" s="314"/>
      <c r="CL24" s="314"/>
      <c r="CM24" s="314"/>
      <c r="CN24" s="314"/>
      <c r="CO24" s="314"/>
      <c r="CP24" s="314"/>
      <c r="CQ24" s="314"/>
      <c r="CR24" s="314"/>
      <c r="CS24" s="315"/>
      <c r="CT24" s="316"/>
      <c r="CU24" s="317"/>
      <c r="CV24" s="317"/>
      <c r="CW24" s="317"/>
      <c r="CX24" s="317"/>
      <c r="CY24" s="317"/>
      <c r="CZ24" s="317"/>
      <c r="DA24" s="318"/>
      <c r="DB24" s="316"/>
      <c r="DC24" s="317"/>
      <c r="DD24" s="317"/>
      <c r="DE24" s="317"/>
      <c r="DF24" s="317"/>
      <c r="DG24" s="317"/>
      <c r="DH24" s="317"/>
      <c r="DI24" s="318"/>
    </row>
    <row r="25" spans="1:113" ht="18.75" customHeight="1" x14ac:dyDescent="0.2">
      <c r="A25" s="2"/>
      <c r="B25" s="436"/>
      <c r="C25" s="352"/>
      <c r="D25" s="353"/>
      <c r="E25" s="443" t="s">
        <v>259</v>
      </c>
      <c r="F25" s="444"/>
      <c r="G25" s="444"/>
      <c r="H25" s="444"/>
      <c r="I25" s="444"/>
      <c r="J25" s="444"/>
      <c r="K25" s="445"/>
      <c r="L25" s="446">
        <v>1</v>
      </c>
      <c r="M25" s="447"/>
      <c r="N25" s="447"/>
      <c r="O25" s="447"/>
      <c r="P25" s="448"/>
      <c r="Q25" s="446">
        <v>4950</v>
      </c>
      <c r="R25" s="447"/>
      <c r="S25" s="447"/>
      <c r="T25" s="447"/>
      <c r="U25" s="447"/>
      <c r="V25" s="448"/>
      <c r="W25" s="351"/>
      <c r="X25" s="352"/>
      <c r="Y25" s="353"/>
      <c r="Z25" s="443" t="s">
        <v>260</v>
      </c>
      <c r="AA25" s="444"/>
      <c r="AB25" s="444"/>
      <c r="AC25" s="444"/>
      <c r="AD25" s="444"/>
      <c r="AE25" s="444"/>
      <c r="AF25" s="444"/>
      <c r="AG25" s="445"/>
      <c r="AH25" s="446" t="s">
        <v>203</v>
      </c>
      <c r="AI25" s="447"/>
      <c r="AJ25" s="447"/>
      <c r="AK25" s="447"/>
      <c r="AL25" s="448"/>
      <c r="AM25" s="446" t="s">
        <v>203</v>
      </c>
      <c r="AN25" s="447"/>
      <c r="AO25" s="447"/>
      <c r="AP25" s="447"/>
      <c r="AQ25" s="447"/>
      <c r="AR25" s="448"/>
      <c r="AS25" s="446" t="s">
        <v>203</v>
      </c>
      <c r="AT25" s="447"/>
      <c r="AU25" s="447"/>
      <c r="AV25" s="447"/>
      <c r="AW25" s="447"/>
      <c r="AX25" s="449"/>
      <c r="AY25" s="456" t="s">
        <v>34</v>
      </c>
      <c r="AZ25" s="457"/>
      <c r="BA25" s="457"/>
      <c r="BB25" s="457"/>
      <c r="BC25" s="457"/>
      <c r="BD25" s="457"/>
      <c r="BE25" s="457"/>
      <c r="BF25" s="457"/>
      <c r="BG25" s="457"/>
      <c r="BH25" s="457"/>
      <c r="BI25" s="457"/>
      <c r="BJ25" s="457"/>
      <c r="BK25" s="457"/>
      <c r="BL25" s="457"/>
      <c r="BM25" s="458"/>
      <c r="BN25" s="440">
        <v>18567</v>
      </c>
      <c r="BO25" s="441"/>
      <c r="BP25" s="441"/>
      <c r="BQ25" s="441"/>
      <c r="BR25" s="441"/>
      <c r="BS25" s="441"/>
      <c r="BT25" s="441"/>
      <c r="BU25" s="442"/>
      <c r="BV25" s="440">
        <v>12334</v>
      </c>
      <c r="BW25" s="441"/>
      <c r="BX25" s="441"/>
      <c r="BY25" s="441"/>
      <c r="BZ25" s="441"/>
      <c r="CA25" s="441"/>
      <c r="CB25" s="441"/>
      <c r="CC25" s="442"/>
      <c r="CD25" s="21"/>
      <c r="CE25" s="314"/>
      <c r="CF25" s="314"/>
      <c r="CG25" s="314"/>
      <c r="CH25" s="314"/>
      <c r="CI25" s="314"/>
      <c r="CJ25" s="314"/>
      <c r="CK25" s="314"/>
      <c r="CL25" s="314"/>
      <c r="CM25" s="314"/>
      <c r="CN25" s="314"/>
      <c r="CO25" s="314"/>
      <c r="CP25" s="314"/>
      <c r="CQ25" s="314"/>
      <c r="CR25" s="314"/>
      <c r="CS25" s="315"/>
      <c r="CT25" s="316"/>
      <c r="CU25" s="317"/>
      <c r="CV25" s="317"/>
      <c r="CW25" s="317"/>
      <c r="CX25" s="317"/>
      <c r="CY25" s="317"/>
      <c r="CZ25" s="317"/>
      <c r="DA25" s="318"/>
      <c r="DB25" s="316"/>
      <c r="DC25" s="317"/>
      <c r="DD25" s="317"/>
      <c r="DE25" s="317"/>
      <c r="DF25" s="317"/>
      <c r="DG25" s="317"/>
      <c r="DH25" s="317"/>
      <c r="DI25" s="318"/>
    </row>
    <row r="26" spans="1:113" ht="18.75" customHeight="1" x14ac:dyDescent="0.2">
      <c r="A26" s="2"/>
      <c r="B26" s="436"/>
      <c r="C26" s="352"/>
      <c r="D26" s="353"/>
      <c r="E26" s="443" t="s">
        <v>261</v>
      </c>
      <c r="F26" s="444"/>
      <c r="G26" s="444"/>
      <c r="H26" s="444"/>
      <c r="I26" s="444"/>
      <c r="J26" s="444"/>
      <c r="K26" s="445"/>
      <c r="L26" s="446">
        <v>1</v>
      </c>
      <c r="M26" s="447"/>
      <c r="N26" s="447"/>
      <c r="O26" s="447"/>
      <c r="P26" s="448"/>
      <c r="Q26" s="446">
        <v>4680</v>
      </c>
      <c r="R26" s="447"/>
      <c r="S26" s="447"/>
      <c r="T26" s="447"/>
      <c r="U26" s="447"/>
      <c r="V26" s="448"/>
      <c r="W26" s="351"/>
      <c r="X26" s="352"/>
      <c r="Y26" s="353"/>
      <c r="Z26" s="443" t="s">
        <v>262</v>
      </c>
      <c r="AA26" s="462"/>
      <c r="AB26" s="462"/>
      <c r="AC26" s="462"/>
      <c r="AD26" s="462"/>
      <c r="AE26" s="462"/>
      <c r="AF26" s="462"/>
      <c r="AG26" s="463"/>
      <c r="AH26" s="446" t="s">
        <v>203</v>
      </c>
      <c r="AI26" s="447"/>
      <c r="AJ26" s="447"/>
      <c r="AK26" s="447"/>
      <c r="AL26" s="448"/>
      <c r="AM26" s="446" t="s">
        <v>203</v>
      </c>
      <c r="AN26" s="447"/>
      <c r="AO26" s="447"/>
      <c r="AP26" s="447"/>
      <c r="AQ26" s="447"/>
      <c r="AR26" s="448"/>
      <c r="AS26" s="446" t="s">
        <v>203</v>
      </c>
      <c r="AT26" s="447"/>
      <c r="AU26" s="447"/>
      <c r="AV26" s="447"/>
      <c r="AW26" s="447"/>
      <c r="AX26" s="449"/>
      <c r="AY26" s="464" t="s">
        <v>263</v>
      </c>
      <c r="AZ26" s="415"/>
      <c r="BA26" s="415"/>
      <c r="BB26" s="415"/>
      <c r="BC26" s="415"/>
      <c r="BD26" s="415"/>
      <c r="BE26" s="415"/>
      <c r="BF26" s="415"/>
      <c r="BG26" s="415"/>
      <c r="BH26" s="415"/>
      <c r="BI26" s="415"/>
      <c r="BJ26" s="415"/>
      <c r="BK26" s="415"/>
      <c r="BL26" s="415"/>
      <c r="BM26" s="465"/>
      <c r="BN26" s="453" t="s">
        <v>203</v>
      </c>
      <c r="BO26" s="454"/>
      <c r="BP26" s="454"/>
      <c r="BQ26" s="454"/>
      <c r="BR26" s="454"/>
      <c r="BS26" s="454"/>
      <c r="BT26" s="454"/>
      <c r="BU26" s="455"/>
      <c r="BV26" s="453" t="s">
        <v>203</v>
      </c>
      <c r="BW26" s="454"/>
      <c r="BX26" s="454"/>
      <c r="BY26" s="454"/>
      <c r="BZ26" s="454"/>
      <c r="CA26" s="454"/>
      <c r="CB26" s="454"/>
      <c r="CC26" s="455"/>
      <c r="CD26" s="21"/>
      <c r="CE26" s="314"/>
      <c r="CF26" s="314"/>
      <c r="CG26" s="314"/>
      <c r="CH26" s="314"/>
      <c r="CI26" s="314"/>
      <c r="CJ26" s="314"/>
      <c r="CK26" s="314"/>
      <c r="CL26" s="314"/>
      <c r="CM26" s="314"/>
      <c r="CN26" s="314"/>
      <c r="CO26" s="314"/>
      <c r="CP26" s="314"/>
      <c r="CQ26" s="314"/>
      <c r="CR26" s="314"/>
      <c r="CS26" s="315"/>
      <c r="CT26" s="316"/>
      <c r="CU26" s="317"/>
      <c r="CV26" s="317"/>
      <c r="CW26" s="317"/>
      <c r="CX26" s="317"/>
      <c r="CY26" s="317"/>
      <c r="CZ26" s="317"/>
      <c r="DA26" s="318"/>
      <c r="DB26" s="316"/>
      <c r="DC26" s="317"/>
      <c r="DD26" s="317"/>
      <c r="DE26" s="317"/>
      <c r="DF26" s="317"/>
      <c r="DG26" s="317"/>
      <c r="DH26" s="317"/>
      <c r="DI26" s="318"/>
    </row>
    <row r="27" spans="1:113" ht="18.75" customHeight="1" x14ac:dyDescent="0.2">
      <c r="A27" s="2"/>
      <c r="B27" s="436"/>
      <c r="C27" s="352"/>
      <c r="D27" s="353"/>
      <c r="E27" s="443" t="s">
        <v>264</v>
      </c>
      <c r="F27" s="444"/>
      <c r="G27" s="444"/>
      <c r="H27" s="444"/>
      <c r="I27" s="444"/>
      <c r="J27" s="444"/>
      <c r="K27" s="445"/>
      <c r="L27" s="446">
        <v>1</v>
      </c>
      <c r="M27" s="447"/>
      <c r="N27" s="447"/>
      <c r="O27" s="447"/>
      <c r="P27" s="448"/>
      <c r="Q27" s="446">
        <v>2470</v>
      </c>
      <c r="R27" s="447"/>
      <c r="S27" s="447"/>
      <c r="T27" s="447"/>
      <c r="U27" s="447"/>
      <c r="V27" s="448"/>
      <c r="W27" s="351"/>
      <c r="X27" s="352"/>
      <c r="Y27" s="353"/>
      <c r="Z27" s="443" t="s">
        <v>266</v>
      </c>
      <c r="AA27" s="444"/>
      <c r="AB27" s="444"/>
      <c r="AC27" s="444"/>
      <c r="AD27" s="444"/>
      <c r="AE27" s="444"/>
      <c r="AF27" s="444"/>
      <c r="AG27" s="445"/>
      <c r="AH27" s="446">
        <v>1</v>
      </c>
      <c r="AI27" s="447"/>
      <c r="AJ27" s="447"/>
      <c r="AK27" s="447"/>
      <c r="AL27" s="448"/>
      <c r="AM27" s="446" t="s">
        <v>270</v>
      </c>
      <c r="AN27" s="447"/>
      <c r="AO27" s="447"/>
      <c r="AP27" s="447"/>
      <c r="AQ27" s="447"/>
      <c r="AR27" s="448"/>
      <c r="AS27" s="446" t="s">
        <v>270</v>
      </c>
      <c r="AT27" s="447"/>
      <c r="AU27" s="447"/>
      <c r="AV27" s="447"/>
      <c r="AW27" s="447"/>
      <c r="AX27" s="449"/>
      <c r="AY27" s="459" t="s">
        <v>271</v>
      </c>
      <c r="AZ27" s="460"/>
      <c r="BA27" s="460"/>
      <c r="BB27" s="460"/>
      <c r="BC27" s="460"/>
      <c r="BD27" s="460"/>
      <c r="BE27" s="460"/>
      <c r="BF27" s="460"/>
      <c r="BG27" s="460"/>
      <c r="BH27" s="460"/>
      <c r="BI27" s="460"/>
      <c r="BJ27" s="460"/>
      <c r="BK27" s="460"/>
      <c r="BL27" s="460"/>
      <c r="BM27" s="461"/>
      <c r="BN27" s="431" t="s">
        <v>203</v>
      </c>
      <c r="BO27" s="432"/>
      <c r="BP27" s="432"/>
      <c r="BQ27" s="432"/>
      <c r="BR27" s="432"/>
      <c r="BS27" s="432"/>
      <c r="BT27" s="432"/>
      <c r="BU27" s="433"/>
      <c r="BV27" s="431" t="s">
        <v>203</v>
      </c>
      <c r="BW27" s="432"/>
      <c r="BX27" s="432"/>
      <c r="BY27" s="432"/>
      <c r="BZ27" s="432"/>
      <c r="CA27" s="432"/>
      <c r="CB27" s="432"/>
      <c r="CC27" s="433"/>
      <c r="CD27" s="17"/>
      <c r="CE27" s="314"/>
      <c r="CF27" s="314"/>
      <c r="CG27" s="314"/>
      <c r="CH27" s="314"/>
      <c r="CI27" s="314"/>
      <c r="CJ27" s="314"/>
      <c r="CK27" s="314"/>
      <c r="CL27" s="314"/>
      <c r="CM27" s="314"/>
      <c r="CN27" s="314"/>
      <c r="CO27" s="314"/>
      <c r="CP27" s="314"/>
      <c r="CQ27" s="314"/>
      <c r="CR27" s="314"/>
      <c r="CS27" s="315"/>
      <c r="CT27" s="316"/>
      <c r="CU27" s="317"/>
      <c r="CV27" s="317"/>
      <c r="CW27" s="317"/>
      <c r="CX27" s="317"/>
      <c r="CY27" s="317"/>
      <c r="CZ27" s="317"/>
      <c r="DA27" s="318"/>
      <c r="DB27" s="316"/>
      <c r="DC27" s="317"/>
      <c r="DD27" s="317"/>
      <c r="DE27" s="317"/>
      <c r="DF27" s="317"/>
      <c r="DG27" s="317"/>
      <c r="DH27" s="317"/>
      <c r="DI27" s="318"/>
    </row>
    <row r="28" spans="1:113" ht="18.75" customHeight="1" x14ac:dyDescent="0.2">
      <c r="A28" s="2"/>
      <c r="B28" s="436"/>
      <c r="C28" s="352"/>
      <c r="D28" s="353"/>
      <c r="E28" s="443" t="s">
        <v>272</v>
      </c>
      <c r="F28" s="444"/>
      <c r="G28" s="444"/>
      <c r="H28" s="444"/>
      <c r="I28" s="444"/>
      <c r="J28" s="444"/>
      <c r="K28" s="445"/>
      <c r="L28" s="446">
        <v>1</v>
      </c>
      <c r="M28" s="447"/>
      <c r="N28" s="447"/>
      <c r="O28" s="447"/>
      <c r="P28" s="448"/>
      <c r="Q28" s="446">
        <v>1930</v>
      </c>
      <c r="R28" s="447"/>
      <c r="S28" s="447"/>
      <c r="T28" s="447"/>
      <c r="U28" s="447"/>
      <c r="V28" s="448"/>
      <c r="W28" s="351"/>
      <c r="X28" s="352"/>
      <c r="Y28" s="353"/>
      <c r="Z28" s="443" t="s">
        <v>35</v>
      </c>
      <c r="AA28" s="444"/>
      <c r="AB28" s="444"/>
      <c r="AC28" s="444"/>
      <c r="AD28" s="444"/>
      <c r="AE28" s="444"/>
      <c r="AF28" s="444"/>
      <c r="AG28" s="445"/>
      <c r="AH28" s="446" t="s">
        <v>203</v>
      </c>
      <c r="AI28" s="447"/>
      <c r="AJ28" s="447"/>
      <c r="AK28" s="447"/>
      <c r="AL28" s="448"/>
      <c r="AM28" s="446" t="s">
        <v>203</v>
      </c>
      <c r="AN28" s="447"/>
      <c r="AO28" s="447"/>
      <c r="AP28" s="447"/>
      <c r="AQ28" s="447"/>
      <c r="AR28" s="448"/>
      <c r="AS28" s="446" t="s">
        <v>203</v>
      </c>
      <c r="AT28" s="447"/>
      <c r="AU28" s="447"/>
      <c r="AV28" s="447"/>
      <c r="AW28" s="447"/>
      <c r="AX28" s="449"/>
      <c r="AY28" s="319" t="s">
        <v>275</v>
      </c>
      <c r="AZ28" s="320"/>
      <c r="BA28" s="320"/>
      <c r="BB28" s="321"/>
      <c r="BC28" s="456" t="s">
        <v>97</v>
      </c>
      <c r="BD28" s="457"/>
      <c r="BE28" s="457"/>
      <c r="BF28" s="457"/>
      <c r="BG28" s="457"/>
      <c r="BH28" s="457"/>
      <c r="BI28" s="457"/>
      <c r="BJ28" s="457"/>
      <c r="BK28" s="457"/>
      <c r="BL28" s="457"/>
      <c r="BM28" s="458"/>
      <c r="BN28" s="440">
        <v>565406</v>
      </c>
      <c r="BO28" s="441"/>
      <c r="BP28" s="441"/>
      <c r="BQ28" s="441"/>
      <c r="BR28" s="441"/>
      <c r="BS28" s="441"/>
      <c r="BT28" s="441"/>
      <c r="BU28" s="442"/>
      <c r="BV28" s="440">
        <v>564906</v>
      </c>
      <c r="BW28" s="441"/>
      <c r="BX28" s="441"/>
      <c r="BY28" s="441"/>
      <c r="BZ28" s="441"/>
      <c r="CA28" s="441"/>
      <c r="CB28" s="441"/>
      <c r="CC28" s="442"/>
      <c r="CD28" s="21"/>
      <c r="CE28" s="314"/>
      <c r="CF28" s="314"/>
      <c r="CG28" s="314"/>
      <c r="CH28" s="314"/>
      <c r="CI28" s="314"/>
      <c r="CJ28" s="314"/>
      <c r="CK28" s="314"/>
      <c r="CL28" s="314"/>
      <c r="CM28" s="314"/>
      <c r="CN28" s="314"/>
      <c r="CO28" s="314"/>
      <c r="CP28" s="314"/>
      <c r="CQ28" s="314"/>
      <c r="CR28" s="314"/>
      <c r="CS28" s="315"/>
      <c r="CT28" s="316"/>
      <c r="CU28" s="317"/>
      <c r="CV28" s="317"/>
      <c r="CW28" s="317"/>
      <c r="CX28" s="317"/>
      <c r="CY28" s="317"/>
      <c r="CZ28" s="317"/>
      <c r="DA28" s="318"/>
      <c r="DB28" s="316"/>
      <c r="DC28" s="317"/>
      <c r="DD28" s="317"/>
      <c r="DE28" s="317"/>
      <c r="DF28" s="317"/>
      <c r="DG28" s="317"/>
      <c r="DH28" s="317"/>
      <c r="DI28" s="318"/>
    </row>
    <row r="29" spans="1:113" ht="18.75" customHeight="1" x14ac:dyDescent="0.2">
      <c r="A29" s="2"/>
      <c r="B29" s="436"/>
      <c r="C29" s="352"/>
      <c r="D29" s="353"/>
      <c r="E29" s="443" t="s">
        <v>276</v>
      </c>
      <c r="F29" s="444"/>
      <c r="G29" s="444"/>
      <c r="H29" s="444"/>
      <c r="I29" s="444"/>
      <c r="J29" s="444"/>
      <c r="K29" s="445"/>
      <c r="L29" s="446">
        <v>8</v>
      </c>
      <c r="M29" s="447"/>
      <c r="N29" s="447"/>
      <c r="O29" s="447"/>
      <c r="P29" s="448"/>
      <c r="Q29" s="446">
        <v>1770</v>
      </c>
      <c r="R29" s="447"/>
      <c r="S29" s="447"/>
      <c r="T29" s="447"/>
      <c r="U29" s="447"/>
      <c r="V29" s="448"/>
      <c r="W29" s="354"/>
      <c r="X29" s="355"/>
      <c r="Y29" s="356"/>
      <c r="Z29" s="443" t="s">
        <v>278</v>
      </c>
      <c r="AA29" s="444"/>
      <c r="AB29" s="444"/>
      <c r="AC29" s="444"/>
      <c r="AD29" s="444"/>
      <c r="AE29" s="444"/>
      <c r="AF29" s="444"/>
      <c r="AG29" s="445"/>
      <c r="AH29" s="446">
        <v>70</v>
      </c>
      <c r="AI29" s="447"/>
      <c r="AJ29" s="447"/>
      <c r="AK29" s="447"/>
      <c r="AL29" s="448"/>
      <c r="AM29" s="446">
        <v>204779</v>
      </c>
      <c r="AN29" s="447"/>
      <c r="AO29" s="447"/>
      <c r="AP29" s="447"/>
      <c r="AQ29" s="447"/>
      <c r="AR29" s="448"/>
      <c r="AS29" s="446">
        <v>2925</v>
      </c>
      <c r="AT29" s="447"/>
      <c r="AU29" s="447"/>
      <c r="AV29" s="447"/>
      <c r="AW29" s="447"/>
      <c r="AX29" s="449"/>
      <c r="AY29" s="322"/>
      <c r="AZ29" s="323"/>
      <c r="BA29" s="323"/>
      <c r="BB29" s="324"/>
      <c r="BC29" s="450" t="s">
        <v>279</v>
      </c>
      <c r="BD29" s="451"/>
      <c r="BE29" s="451"/>
      <c r="BF29" s="451"/>
      <c r="BG29" s="451"/>
      <c r="BH29" s="451"/>
      <c r="BI29" s="451"/>
      <c r="BJ29" s="451"/>
      <c r="BK29" s="451"/>
      <c r="BL29" s="451"/>
      <c r="BM29" s="452"/>
      <c r="BN29" s="453">
        <v>483827</v>
      </c>
      <c r="BO29" s="454"/>
      <c r="BP29" s="454"/>
      <c r="BQ29" s="454"/>
      <c r="BR29" s="454"/>
      <c r="BS29" s="454"/>
      <c r="BT29" s="454"/>
      <c r="BU29" s="455"/>
      <c r="BV29" s="453">
        <v>83190</v>
      </c>
      <c r="BW29" s="454"/>
      <c r="BX29" s="454"/>
      <c r="BY29" s="454"/>
      <c r="BZ29" s="454"/>
      <c r="CA29" s="454"/>
      <c r="CB29" s="454"/>
      <c r="CC29" s="455"/>
      <c r="CD29" s="17"/>
      <c r="CE29" s="314"/>
      <c r="CF29" s="314"/>
      <c r="CG29" s="314"/>
      <c r="CH29" s="314"/>
      <c r="CI29" s="314"/>
      <c r="CJ29" s="314"/>
      <c r="CK29" s="314"/>
      <c r="CL29" s="314"/>
      <c r="CM29" s="314"/>
      <c r="CN29" s="314"/>
      <c r="CO29" s="314"/>
      <c r="CP29" s="314"/>
      <c r="CQ29" s="314"/>
      <c r="CR29" s="314"/>
      <c r="CS29" s="315"/>
      <c r="CT29" s="316"/>
      <c r="CU29" s="317"/>
      <c r="CV29" s="317"/>
      <c r="CW29" s="317"/>
      <c r="CX29" s="317"/>
      <c r="CY29" s="317"/>
      <c r="CZ29" s="317"/>
      <c r="DA29" s="318"/>
      <c r="DB29" s="316"/>
      <c r="DC29" s="317"/>
      <c r="DD29" s="317"/>
      <c r="DE29" s="317"/>
      <c r="DF29" s="317"/>
      <c r="DG29" s="317"/>
      <c r="DH29" s="317"/>
      <c r="DI29" s="318"/>
    </row>
    <row r="30" spans="1:113" ht="18.75" customHeight="1" x14ac:dyDescent="0.2">
      <c r="A30" s="2"/>
      <c r="B30" s="437"/>
      <c r="C30" s="438"/>
      <c r="D30" s="439"/>
      <c r="E30" s="416"/>
      <c r="F30" s="417"/>
      <c r="G30" s="417"/>
      <c r="H30" s="417"/>
      <c r="I30" s="417"/>
      <c r="J30" s="417"/>
      <c r="K30" s="418"/>
      <c r="L30" s="419"/>
      <c r="M30" s="420"/>
      <c r="N30" s="420"/>
      <c r="O30" s="420"/>
      <c r="P30" s="421"/>
      <c r="Q30" s="419"/>
      <c r="R30" s="420"/>
      <c r="S30" s="420"/>
      <c r="T30" s="420"/>
      <c r="U30" s="420"/>
      <c r="V30" s="421"/>
      <c r="W30" s="422" t="s">
        <v>281</v>
      </c>
      <c r="X30" s="423"/>
      <c r="Y30" s="423"/>
      <c r="Z30" s="423"/>
      <c r="AA30" s="423"/>
      <c r="AB30" s="423"/>
      <c r="AC30" s="423"/>
      <c r="AD30" s="423"/>
      <c r="AE30" s="423"/>
      <c r="AF30" s="423"/>
      <c r="AG30" s="424"/>
      <c r="AH30" s="425">
        <v>94.2</v>
      </c>
      <c r="AI30" s="426"/>
      <c r="AJ30" s="426"/>
      <c r="AK30" s="426"/>
      <c r="AL30" s="426"/>
      <c r="AM30" s="426"/>
      <c r="AN30" s="426"/>
      <c r="AO30" s="426"/>
      <c r="AP30" s="426"/>
      <c r="AQ30" s="426"/>
      <c r="AR30" s="426"/>
      <c r="AS30" s="426"/>
      <c r="AT30" s="426"/>
      <c r="AU30" s="426"/>
      <c r="AV30" s="426"/>
      <c r="AW30" s="426"/>
      <c r="AX30" s="427"/>
      <c r="AY30" s="325"/>
      <c r="AZ30" s="326"/>
      <c r="BA30" s="326"/>
      <c r="BB30" s="327"/>
      <c r="BC30" s="428" t="s">
        <v>71</v>
      </c>
      <c r="BD30" s="429"/>
      <c r="BE30" s="429"/>
      <c r="BF30" s="429"/>
      <c r="BG30" s="429"/>
      <c r="BH30" s="429"/>
      <c r="BI30" s="429"/>
      <c r="BJ30" s="429"/>
      <c r="BK30" s="429"/>
      <c r="BL30" s="429"/>
      <c r="BM30" s="430"/>
      <c r="BN30" s="431">
        <v>700394</v>
      </c>
      <c r="BO30" s="432"/>
      <c r="BP30" s="432"/>
      <c r="BQ30" s="432"/>
      <c r="BR30" s="432"/>
      <c r="BS30" s="432"/>
      <c r="BT30" s="432"/>
      <c r="BU30" s="433"/>
      <c r="BV30" s="431">
        <v>638724</v>
      </c>
      <c r="BW30" s="432"/>
      <c r="BX30" s="432"/>
      <c r="BY30" s="432"/>
      <c r="BZ30" s="432"/>
      <c r="CA30" s="432"/>
      <c r="CB30" s="432"/>
      <c r="CC30" s="43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4" t="s">
        <v>187</v>
      </c>
      <c r="D32" s="434"/>
      <c r="E32" s="434"/>
      <c r="F32" s="434"/>
      <c r="G32" s="434"/>
      <c r="H32" s="434"/>
      <c r="I32" s="434"/>
      <c r="J32" s="434"/>
      <c r="K32" s="434"/>
      <c r="L32" s="434"/>
      <c r="M32" s="434"/>
      <c r="N32" s="434"/>
      <c r="O32" s="434"/>
      <c r="P32" s="434"/>
      <c r="Q32" s="434"/>
      <c r="R32" s="434"/>
      <c r="S32" s="434"/>
      <c r="U32" s="415" t="s">
        <v>87</v>
      </c>
      <c r="V32" s="415"/>
      <c r="W32" s="415"/>
      <c r="X32" s="415"/>
      <c r="Y32" s="415"/>
      <c r="Z32" s="415"/>
      <c r="AA32" s="415"/>
      <c r="AB32" s="415"/>
      <c r="AC32" s="415"/>
      <c r="AD32" s="415"/>
      <c r="AE32" s="415"/>
      <c r="AF32" s="415"/>
      <c r="AG32" s="415"/>
      <c r="AH32" s="415"/>
      <c r="AI32" s="415"/>
      <c r="AJ32" s="415"/>
      <c r="AK32" s="415"/>
      <c r="AM32" s="415" t="s">
        <v>283</v>
      </c>
      <c r="AN32" s="415"/>
      <c r="AO32" s="415"/>
      <c r="AP32" s="415"/>
      <c r="AQ32" s="415"/>
      <c r="AR32" s="415"/>
      <c r="AS32" s="415"/>
      <c r="AT32" s="415"/>
      <c r="AU32" s="415"/>
      <c r="AV32" s="415"/>
      <c r="AW32" s="415"/>
      <c r="AX32" s="415"/>
      <c r="AY32" s="415"/>
      <c r="AZ32" s="415"/>
      <c r="BA32" s="415"/>
      <c r="BB32" s="415"/>
      <c r="BC32" s="415"/>
      <c r="BE32" s="415" t="s">
        <v>284</v>
      </c>
      <c r="BF32" s="415"/>
      <c r="BG32" s="415"/>
      <c r="BH32" s="415"/>
      <c r="BI32" s="415"/>
      <c r="BJ32" s="415"/>
      <c r="BK32" s="415"/>
      <c r="BL32" s="415"/>
      <c r="BM32" s="415"/>
      <c r="BN32" s="415"/>
      <c r="BO32" s="415"/>
      <c r="BP32" s="415"/>
      <c r="BQ32" s="415"/>
      <c r="BR32" s="415"/>
      <c r="BS32" s="415"/>
      <c r="BT32" s="415"/>
      <c r="BU32" s="415"/>
      <c r="BW32" s="415" t="s">
        <v>286</v>
      </c>
      <c r="BX32" s="415"/>
      <c r="BY32" s="415"/>
      <c r="BZ32" s="415"/>
      <c r="CA32" s="415"/>
      <c r="CB32" s="415"/>
      <c r="CC32" s="415"/>
      <c r="CD32" s="415"/>
      <c r="CE32" s="415"/>
      <c r="CF32" s="415"/>
      <c r="CG32" s="415"/>
      <c r="CH32" s="415"/>
      <c r="CI32" s="415"/>
      <c r="CJ32" s="415"/>
      <c r="CK32" s="415"/>
      <c r="CL32" s="415"/>
      <c r="CM32" s="415"/>
      <c r="CO32" s="415" t="s">
        <v>287</v>
      </c>
      <c r="CP32" s="415"/>
      <c r="CQ32" s="415"/>
      <c r="CR32" s="415"/>
      <c r="CS32" s="415"/>
      <c r="CT32" s="415"/>
      <c r="CU32" s="415"/>
      <c r="CV32" s="415"/>
      <c r="CW32" s="415"/>
      <c r="CX32" s="415"/>
      <c r="CY32" s="415"/>
      <c r="CZ32" s="415"/>
      <c r="DA32" s="415"/>
      <c r="DB32" s="415"/>
      <c r="DC32" s="415"/>
      <c r="DD32" s="415"/>
      <c r="DE32" s="415"/>
      <c r="DI32" s="36"/>
    </row>
    <row r="33" spans="1:113" ht="13.5" customHeight="1" x14ac:dyDescent="0.2">
      <c r="A33" s="2"/>
      <c r="B33" s="5"/>
      <c r="C33" s="394" t="s">
        <v>118</v>
      </c>
      <c r="D33" s="394"/>
      <c r="E33" s="374" t="s">
        <v>288</v>
      </c>
      <c r="F33" s="374"/>
      <c r="G33" s="374"/>
      <c r="H33" s="374"/>
      <c r="I33" s="374"/>
      <c r="J33" s="374"/>
      <c r="K33" s="374"/>
      <c r="L33" s="374"/>
      <c r="M33" s="374"/>
      <c r="N33" s="374"/>
      <c r="O33" s="374"/>
      <c r="P33" s="374"/>
      <c r="Q33" s="374"/>
      <c r="R33" s="374"/>
      <c r="S33" s="374"/>
      <c r="T33" s="12"/>
      <c r="U33" s="394" t="s">
        <v>118</v>
      </c>
      <c r="V33" s="394"/>
      <c r="W33" s="374" t="s">
        <v>288</v>
      </c>
      <c r="X33" s="374"/>
      <c r="Y33" s="374"/>
      <c r="Z33" s="374"/>
      <c r="AA33" s="374"/>
      <c r="AB33" s="374"/>
      <c r="AC33" s="374"/>
      <c r="AD33" s="374"/>
      <c r="AE33" s="374"/>
      <c r="AF33" s="374"/>
      <c r="AG33" s="374"/>
      <c r="AH33" s="374"/>
      <c r="AI33" s="374"/>
      <c r="AJ33" s="374"/>
      <c r="AK33" s="374"/>
      <c r="AL33" s="12"/>
      <c r="AM33" s="394" t="s">
        <v>118</v>
      </c>
      <c r="AN33" s="394"/>
      <c r="AO33" s="374" t="s">
        <v>288</v>
      </c>
      <c r="AP33" s="374"/>
      <c r="AQ33" s="374"/>
      <c r="AR33" s="374"/>
      <c r="AS33" s="374"/>
      <c r="AT33" s="374"/>
      <c r="AU33" s="374"/>
      <c r="AV33" s="374"/>
      <c r="AW33" s="374"/>
      <c r="AX33" s="374"/>
      <c r="AY33" s="374"/>
      <c r="AZ33" s="374"/>
      <c r="BA33" s="374"/>
      <c r="BB33" s="374"/>
      <c r="BC33" s="374"/>
      <c r="BD33" s="8"/>
      <c r="BE33" s="374" t="s">
        <v>290</v>
      </c>
      <c r="BF33" s="374"/>
      <c r="BG33" s="374" t="s">
        <v>168</v>
      </c>
      <c r="BH33" s="374"/>
      <c r="BI33" s="374"/>
      <c r="BJ33" s="374"/>
      <c r="BK33" s="374"/>
      <c r="BL33" s="374"/>
      <c r="BM33" s="374"/>
      <c r="BN33" s="374"/>
      <c r="BO33" s="374"/>
      <c r="BP33" s="374"/>
      <c r="BQ33" s="374"/>
      <c r="BR33" s="374"/>
      <c r="BS33" s="374"/>
      <c r="BT33" s="374"/>
      <c r="BU33" s="374"/>
      <c r="BV33" s="8"/>
      <c r="BW33" s="394" t="s">
        <v>290</v>
      </c>
      <c r="BX33" s="394"/>
      <c r="BY33" s="374" t="s">
        <v>106</v>
      </c>
      <c r="BZ33" s="374"/>
      <c r="CA33" s="374"/>
      <c r="CB33" s="374"/>
      <c r="CC33" s="374"/>
      <c r="CD33" s="374"/>
      <c r="CE33" s="374"/>
      <c r="CF33" s="374"/>
      <c r="CG33" s="374"/>
      <c r="CH33" s="374"/>
      <c r="CI33" s="374"/>
      <c r="CJ33" s="374"/>
      <c r="CK33" s="374"/>
      <c r="CL33" s="374"/>
      <c r="CM33" s="374"/>
      <c r="CN33" s="12"/>
      <c r="CO33" s="394" t="s">
        <v>118</v>
      </c>
      <c r="CP33" s="394"/>
      <c r="CQ33" s="374" t="s">
        <v>291</v>
      </c>
      <c r="CR33" s="374"/>
      <c r="CS33" s="374"/>
      <c r="CT33" s="374"/>
      <c r="CU33" s="374"/>
      <c r="CV33" s="374"/>
      <c r="CW33" s="374"/>
      <c r="CX33" s="374"/>
      <c r="CY33" s="374"/>
      <c r="CZ33" s="374"/>
      <c r="DA33" s="374"/>
      <c r="DB33" s="374"/>
      <c r="DC33" s="374"/>
      <c r="DD33" s="374"/>
      <c r="DE33" s="374"/>
      <c r="DF33" s="12"/>
      <c r="DG33" s="414" t="s">
        <v>81</v>
      </c>
      <c r="DH33" s="414"/>
      <c r="DI33" s="19"/>
    </row>
    <row r="34" spans="1:113" ht="32.25" customHeight="1" x14ac:dyDescent="0.2">
      <c r="A34" s="2"/>
      <c r="B34" s="5"/>
      <c r="C34" s="412">
        <f>IF(E34="","",1)</f>
        <v>1</v>
      </c>
      <c r="D34" s="412"/>
      <c r="E34" s="411" t="str">
        <f>IF('各会計、関係団体の財政状況及び健全化判断比率'!B7="","",'各会計、関係団体の財政状況及び健全化判断比率'!B7)</f>
        <v>一般会計</v>
      </c>
      <c r="F34" s="411"/>
      <c r="G34" s="411"/>
      <c r="H34" s="411"/>
      <c r="I34" s="411"/>
      <c r="J34" s="411"/>
      <c r="K34" s="411"/>
      <c r="L34" s="411"/>
      <c r="M34" s="411"/>
      <c r="N34" s="411"/>
      <c r="O34" s="411"/>
      <c r="P34" s="411"/>
      <c r="Q34" s="411"/>
      <c r="R34" s="411"/>
      <c r="S34" s="411"/>
      <c r="T34" s="2"/>
      <c r="U34" s="412">
        <f>IF(W34="","",MAX(C34:D43)+1)</f>
        <v>2</v>
      </c>
      <c r="V34" s="412"/>
      <c r="W34" s="411" t="str">
        <f>IF('各会計、関係団体の財政状況及び健全化判断比率'!B28="","",'各会計、関係団体の財政状況及び健全化判断比率'!B28)</f>
        <v>国民健康保険特別会計</v>
      </c>
      <c r="X34" s="411"/>
      <c r="Y34" s="411"/>
      <c r="Z34" s="411"/>
      <c r="AA34" s="411"/>
      <c r="AB34" s="411"/>
      <c r="AC34" s="411"/>
      <c r="AD34" s="411"/>
      <c r="AE34" s="411"/>
      <c r="AF34" s="411"/>
      <c r="AG34" s="411"/>
      <c r="AH34" s="411"/>
      <c r="AI34" s="411"/>
      <c r="AJ34" s="411"/>
      <c r="AK34" s="411"/>
      <c r="AL34" s="2"/>
      <c r="AM34" s="412" t="str">
        <f>IF(AO34="","",MAX(C34:D43,U34:V43)+1)</f>
        <v/>
      </c>
      <c r="AN34" s="412"/>
      <c r="AO34" s="411"/>
      <c r="AP34" s="411"/>
      <c r="AQ34" s="411"/>
      <c r="AR34" s="411"/>
      <c r="AS34" s="411"/>
      <c r="AT34" s="411"/>
      <c r="AU34" s="411"/>
      <c r="AV34" s="411"/>
      <c r="AW34" s="411"/>
      <c r="AX34" s="411"/>
      <c r="AY34" s="411"/>
      <c r="AZ34" s="411"/>
      <c r="BA34" s="411"/>
      <c r="BB34" s="411"/>
      <c r="BC34" s="411"/>
      <c r="BD34" s="2"/>
      <c r="BE34" s="412" t="str">
        <f>IF(BG34="","",MAX(C34:D43,U34:V43,AM34:AN43)+1)</f>
        <v/>
      </c>
      <c r="BF34" s="412"/>
      <c r="BG34" s="411"/>
      <c r="BH34" s="411"/>
      <c r="BI34" s="411"/>
      <c r="BJ34" s="411"/>
      <c r="BK34" s="411"/>
      <c r="BL34" s="411"/>
      <c r="BM34" s="411"/>
      <c r="BN34" s="411"/>
      <c r="BO34" s="411"/>
      <c r="BP34" s="411"/>
      <c r="BQ34" s="411"/>
      <c r="BR34" s="411"/>
      <c r="BS34" s="411"/>
      <c r="BT34" s="411"/>
      <c r="BU34" s="411"/>
      <c r="BV34" s="2"/>
      <c r="BW34" s="412">
        <f>IF(BY34="","",MAX(C34:D43,U34:V43,AM34:AN43,BE34:BF43)+1)</f>
        <v>5</v>
      </c>
      <c r="BX34" s="412"/>
      <c r="BY34" s="411" t="str">
        <f>IF('各会計、関係団体の財政状況及び健全化判断比率'!B68="","",'各会計、関係団体の財政状況及び健全化判断比率'!B68)</f>
        <v>埼玉県後期高齢者医療広域連合</v>
      </c>
      <c r="BZ34" s="411"/>
      <c r="CA34" s="411"/>
      <c r="CB34" s="411"/>
      <c r="CC34" s="411"/>
      <c r="CD34" s="411"/>
      <c r="CE34" s="411"/>
      <c r="CF34" s="411"/>
      <c r="CG34" s="411"/>
      <c r="CH34" s="411"/>
      <c r="CI34" s="411"/>
      <c r="CJ34" s="411"/>
      <c r="CK34" s="411"/>
      <c r="CL34" s="411"/>
      <c r="CM34" s="411"/>
      <c r="CN34" s="2"/>
      <c r="CO34" s="412" t="str">
        <f>IF(CQ34="","",MAX(C34:D43,U34:V43,AM34:AN43,BE34:BF43,BW34:BX43)+1)</f>
        <v/>
      </c>
      <c r="CP34" s="412"/>
      <c r="CQ34" s="411" t="str">
        <f>IF('各会計、関係団体の財政状況及び健全化判断比率'!BS7="","",'各会計、関係団体の財政状況及び健全化判断比率'!BS7)</f>
        <v/>
      </c>
      <c r="CR34" s="411"/>
      <c r="CS34" s="411"/>
      <c r="CT34" s="411"/>
      <c r="CU34" s="411"/>
      <c r="CV34" s="411"/>
      <c r="CW34" s="411"/>
      <c r="CX34" s="411"/>
      <c r="CY34" s="411"/>
      <c r="CZ34" s="411"/>
      <c r="DA34" s="411"/>
      <c r="DB34" s="411"/>
      <c r="DC34" s="411"/>
      <c r="DD34" s="411"/>
      <c r="DE34" s="411"/>
      <c r="DG34" s="413" t="str">
        <f>IF('各会計、関係団体の財政状況及び健全化判断比率'!BR7="","",'各会計、関係団体の財政状況及び健全化判断比率'!BR7)</f>
        <v/>
      </c>
      <c r="DH34" s="413"/>
      <c r="DI34" s="19"/>
    </row>
    <row r="35" spans="1:113" ht="32.25" customHeight="1" x14ac:dyDescent="0.2">
      <c r="A35" s="2"/>
      <c r="B35" s="5"/>
      <c r="C35" s="412" t="str">
        <f t="shared" ref="C35:C43" si="0">IF(E35="","",C34+1)</f>
        <v/>
      </c>
      <c r="D35" s="412"/>
      <c r="E35" s="411" t="str">
        <f>IF('各会計、関係団体の財政状況及び健全化判断比率'!B8="","",'各会計、関係団体の財政状況及び健全化判断比率'!B8)</f>
        <v/>
      </c>
      <c r="F35" s="411"/>
      <c r="G35" s="411"/>
      <c r="H35" s="411"/>
      <c r="I35" s="411"/>
      <c r="J35" s="411"/>
      <c r="K35" s="411"/>
      <c r="L35" s="411"/>
      <c r="M35" s="411"/>
      <c r="N35" s="411"/>
      <c r="O35" s="411"/>
      <c r="P35" s="411"/>
      <c r="Q35" s="411"/>
      <c r="R35" s="411"/>
      <c r="S35" s="411"/>
      <c r="T35" s="2"/>
      <c r="U35" s="412">
        <f t="shared" ref="U35:U43" si="1">IF(W35="","",U34+1)</f>
        <v>3</v>
      </c>
      <c r="V35" s="412"/>
      <c r="W35" s="411" t="str">
        <f>IF('各会計、関係団体の財政状況及び健全化判断比率'!B29="","",'各会計、関係団体の財政状況及び健全化判断比率'!B29)</f>
        <v>介護保険特別会計</v>
      </c>
      <c r="X35" s="411"/>
      <c r="Y35" s="411"/>
      <c r="Z35" s="411"/>
      <c r="AA35" s="411"/>
      <c r="AB35" s="411"/>
      <c r="AC35" s="411"/>
      <c r="AD35" s="411"/>
      <c r="AE35" s="411"/>
      <c r="AF35" s="411"/>
      <c r="AG35" s="411"/>
      <c r="AH35" s="411"/>
      <c r="AI35" s="411"/>
      <c r="AJ35" s="411"/>
      <c r="AK35" s="411"/>
      <c r="AL35" s="2"/>
      <c r="AM35" s="412" t="str">
        <f t="shared" ref="AM35:AM43" si="2">IF(AO35="","",AM34+1)</f>
        <v/>
      </c>
      <c r="AN35" s="412"/>
      <c r="AO35" s="411"/>
      <c r="AP35" s="411"/>
      <c r="AQ35" s="411"/>
      <c r="AR35" s="411"/>
      <c r="AS35" s="411"/>
      <c r="AT35" s="411"/>
      <c r="AU35" s="411"/>
      <c r="AV35" s="411"/>
      <c r="AW35" s="411"/>
      <c r="AX35" s="411"/>
      <c r="AY35" s="411"/>
      <c r="AZ35" s="411"/>
      <c r="BA35" s="411"/>
      <c r="BB35" s="411"/>
      <c r="BC35" s="411"/>
      <c r="BD35" s="2"/>
      <c r="BE35" s="412" t="str">
        <f t="shared" ref="BE35:BE43" si="3">IF(BG35="","",BE34+1)</f>
        <v/>
      </c>
      <c r="BF35" s="412"/>
      <c r="BG35" s="411"/>
      <c r="BH35" s="411"/>
      <c r="BI35" s="411"/>
      <c r="BJ35" s="411"/>
      <c r="BK35" s="411"/>
      <c r="BL35" s="411"/>
      <c r="BM35" s="411"/>
      <c r="BN35" s="411"/>
      <c r="BO35" s="411"/>
      <c r="BP35" s="411"/>
      <c r="BQ35" s="411"/>
      <c r="BR35" s="411"/>
      <c r="BS35" s="411"/>
      <c r="BT35" s="411"/>
      <c r="BU35" s="411"/>
      <c r="BV35" s="2"/>
      <c r="BW35" s="412">
        <f t="shared" ref="BW35:BW43" si="4">IF(BY35="","",BW34+1)</f>
        <v>6</v>
      </c>
      <c r="BX35" s="412"/>
      <c r="BY35" s="411" t="str">
        <f>IF('各会計、関係団体の財政状況及び健全化判断比率'!B69="","",'各会計、関係団体の財政状況及び健全化判断比率'!B69)</f>
        <v>埼玉県後期高齢者医療広域連合</v>
      </c>
      <c r="BZ35" s="411"/>
      <c r="CA35" s="411"/>
      <c r="CB35" s="411"/>
      <c r="CC35" s="411"/>
      <c r="CD35" s="411"/>
      <c r="CE35" s="411"/>
      <c r="CF35" s="411"/>
      <c r="CG35" s="411"/>
      <c r="CH35" s="411"/>
      <c r="CI35" s="411"/>
      <c r="CJ35" s="411"/>
      <c r="CK35" s="411"/>
      <c r="CL35" s="411"/>
      <c r="CM35" s="411"/>
      <c r="CN35" s="2"/>
      <c r="CO35" s="412" t="str">
        <f t="shared" ref="CO35:CO43" si="5">IF(CQ35="","",CO34+1)</f>
        <v/>
      </c>
      <c r="CP35" s="412"/>
      <c r="CQ35" s="411" t="str">
        <f>IF('各会計、関係団体の財政状況及び健全化判断比率'!BS8="","",'各会計、関係団体の財政状況及び健全化判断比率'!BS8)</f>
        <v/>
      </c>
      <c r="CR35" s="411"/>
      <c r="CS35" s="411"/>
      <c r="CT35" s="411"/>
      <c r="CU35" s="411"/>
      <c r="CV35" s="411"/>
      <c r="CW35" s="411"/>
      <c r="CX35" s="411"/>
      <c r="CY35" s="411"/>
      <c r="CZ35" s="411"/>
      <c r="DA35" s="411"/>
      <c r="DB35" s="411"/>
      <c r="DC35" s="411"/>
      <c r="DD35" s="411"/>
      <c r="DE35" s="411"/>
      <c r="DG35" s="413" t="str">
        <f>IF('各会計、関係団体の財政状況及び健全化判断比率'!BR8="","",'各会計、関係団体の財政状況及び健全化判断比率'!BR8)</f>
        <v/>
      </c>
      <c r="DH35" s="413"/>
      <c r="DI35" s="19"/>
    </row>
    <row r="36" spans="1:113" ht="32.25" customHeight="1" x14ac:dyDescent="0.2">
      <c r="A36" s="2"/>
      <c r="B36" s="5"/>
      <c r="C36" s="412" t="str">
        <f t="shared" si="0"/>
        <v/>
      </c>
      <c r="D36" s="412"/>
      <c r="E36" s="411" t="str">
        <f>IF('各会計、関係団体の財政状況及び健全化判断比率'!B9="","",'各会計、関係団体の財政状況及び健全化判断比率'!B9)</f>
        <v/>
      </c>
      <c r="F36" s="411"/>
      <c r="G36" s="411"/>
      <c r="H36" s="411"/>
      <c r="I36" s="411"/>
      <c r="J36" s="411"/>
      <c r="K36" s="411"/>
      <c r="L36" s="411"/>
      <c r="M36" s="411"/>
      <c r="N36" s="411"/>
      <c r="O36" s="411"/>
      <c r="P36" s="411"/>
      <c r="Q36" s="411"/>
      <c r="R36" s="411"/>
      <c r="S36" s="411"/>
      <c r="T36" s="2"/>
      <c r="U36" s="412">
        <f t="shared" si="1"/>
        <v>4</v>
      </c>
      <c r="V36" s="412"/>
      <c r="W36" s="411" t="str">
        <f>IF('各会計、関係団体の財政状況及び健全化判断比率'!B30="","",'各会計、関係団体の財政状況及び健全化判断比率'!B30)</f>
        <v>後期高齢者医療特別会計</v>
      </c>
      <c r="X36" s="411"/>
      <c r="Y36" s="411"/>
      <c r="Z36" s="411"/>
      <c r="AA36" s="411"/>
      <c r="AB36" s="411"/>
      <c r="AC36" s="411"/>
      <c r="AD36" s="411"/>
      <c r="AE36" s="411"/>
      <c r="AF36" s="411"/>
      <c r="AG36" s="411"/>
      <c r="AH36" s="411"/>
      <c r="AI36" s="411"/>
      <c r="AJ36" s="411"/>
      <c r="AK36" s="411"/>
      <c r="AL36" s="2"/>
      <c r="AM36" s="412" t="str">
        <f t="shared" si="2"/>
        <v/>
      </c>
      <c r="AN36" s="412"/>
      <c r="AO36" s="411"/>
      <c r="AP36" s="411"/>
      <c r="AQ36" s="411"/>
      <c r="AR36" s="411"/>
      <c r="AS36" s="411"/>
      <c r="AT36" s="411"/>
      <c r="AU36" s="411"/>
      <c r="AV36" s="411"/>
      <c r="AW36" s="411"/>
      <c r="AX36" s="411"/>
      <c r="AY36" s="411"/>
      <c r="AZ36" s="411"/>
      <c r="BA36" s="411"/>
      <c r="BB36" s="411"/>
      <c r="BC36" s="411"/>
      <c r="BD36" s="2"/>
      <c r="BE36" s="412" t="str">
        <f t="shared" si="3"/>
        <v/>
      </c>
      <c r="BF36" s="412"/>
      <c r="BG36" s="411"/>
      <c r="BH36" s="411"/>
      <c r="BI36" s="411"/>
      <c r="BJ36" s="411"/>
      <c r="BK36" s="411"/>
      <c r="BL36" s="411"/>
      <c r="BM36" s="411"/>
      <c r="BN36" s="411"/>
      <c r="BO36" s="411"/>
      <c r="BP36" s="411"/>
      <c r="BQ36" s="411"/>
      <c r="BR36" s="411"/>
      <c r="BS36" s="411"/>
      <c r="BT36" s="411"/>
      <c r="BU36" s="411"/>
      <c r="BV36" s="2"/>
      <c r="BW36" s="412">
        <f t="shared" si="4"/>
        <v>7</v>
      </c>
      <c r="BX36" s="412"/>
      <c r="BY36" s="411" t="str">
        <f>IF('各会計、関係団体の財政状況及び健全化判断比率'!B70="","",'各会計、関係団体の財政状況及び健全化判断比率'!B70)</f>
        <v>埼玉県市町村総合事務組合</v>
      </c>
      <c r="BZ36" s="411"/>
      <c r="CA36" s="411"/>
      <c r="CB36" s="411"/>
      <c r="CC36" s="411"/>
      <c r="CD36" s="411"/>
      <c r="CE36" s="411"/>
      <c r="CF36" s="411"/>
      <c r="CG36" s="411"/>
      <c r="CH36" s="411"/>
      <c r="CI36" s="411"/>
      <c r="CJ36" s="411"/>
      <c r="CK36" s="411"/>
      <c r="CL36" s="411"/>
      <c r="CM36" s="411"/>
      <c r="CN36" s="2"/>
      <c r="CO36" s="412" t="str">
        <f t="shared" si="5"/>
        <v/>
      </c>
      <c r="CP36" s="412"/>
      <c r="CQ36" s="411" t="str">
        <f>IF('各会計、関係団体の財政状況及び健全化判断比率'!BS9="","",'各会計、関係団体の財政状況及び健全化判断比率'!BS9)</f>
        <v/>
      </c>
      <c r="CR36" s="411"/>
      <c r="CS36" s="411"/>
      <c r="CT36" s="411"/>
      <c r="CU36" s="411"/>
      <c r="CV36" s="411"/>
      <c r="CW36" s="411"/>
      <c r="CX36" s="411"/>
      <c r="CY36" s="411"/>
      <c r="CZ36" s="411"/>
      <c r="DA36" s="411"/>
      <c r="DB36" s="411"/>
      <c r="DC36" s="411"/>
      <c r="DD36" s="411"/>
      <c r="DE36" s="411"/>
      <c r="DG36" s="413" t="str">
        <f>IF('各会計、関係団体の財政状況及び健全化判断比率'!BR9="","",'各会計、関係団体の財政状況及び健全化判断比率'!BR9)</f>
        <v/>
      </c>
      <c r="DH36" s="413"/>
      <c r="DI36" s="19"/>
    </row>
    <row r="37" spans="1:113" ht="32.25" customHeight="1" x14ac:dyDescent="0.2">
      <c r="A37" s="2"/>
      <c r="B37" s="5"/>
      <c r="C37" s="412" t="str">
        <f t="shared" si="0"/>
        <v/>
      </c>
      <c r="D37" s="412"/>
      <c r="E37" s="411" t="str">
        <f>IF('各会計、関係団体の財政状況及び健全化判断比率'!B10="","",'各会計、関係団体の財政状況及び健全化判断比率'!B10)</f>
        <v/>
      </c>
      <c r="F37" s="411"/>
      <c r="G37" s="411"/>
      <c r="H37" s="411"/>
      <c r="I37" s="411"/>
      <c r="J37" s="411"/>
      <c r="K37" s="411"/>
      <c r="L37" s="411"/>
      <c r="M37" s="411"/>
      <c r="N37" s="411"/>
      <c r="O37" s="411"/>
      <c r="P37" s="411"/>
      <c r="Q37" s="411"/>
      <c r="R37" s="411"/>
      <c r="S37" s="411"/>
      <c r="T37" s="2"/>
      <c r="U37" s="412" t="str">
        <f t="shared" si="1"/>
        <v/>
      </c>
      <c r="V37" s="412"/>
      <c r="W37" s="411"/>
      <c r="X37" s="411"/>
      <c r="Y37" s="411"/>
      <c r="Z37" s="411"/>
      <c r="AA37" s="411"/>
      <c r="AB37" s="411"/>
      <c r="AC37" s="411"/>
      <c r="AD37" s="411"/>
      <c r="AE37" s="411"/>
      <c r="AF37" s="411"/>
      <c r="AG37" s="411"/>
      <c r="AH37" s="411"/>
      <c r="AI37" s="411"/>
      <c r="AJ37" s="411"/>
      <c r="AK37" s="411"/>
      <c r="AL37" s="2"/>
      <c r="AM37" s="412" t="str">
        <f t="shared" si="2"/>
        <v/>
      </c>
      <c r="AN37" s="412"/>
      <c r="AO37" s="411"/>
      <c r="AP37" s="411"/>
      <c r="AQ37" s="411"/>
      <c r="AR37" s="411"/>
      <c r="AS37" s="411"/>
      <c r="AT37" s="411"/>
      <c r="AU37" s="411"/>
      <c r="AV37" s="411"/>
      <c r="AW37" s="411"/>
      <c r="AX37" s="411"/>
      <c r="AY37" s="411"/>
      <c r="AZ37" s="411"/>
      <c r="BA37" s="411"/>
      <c r="BB37" s="411"/>
      <c r="BC37" s="411"/>
      <c r="BD37" s="2"/>
      <c r="BE37" s="412" t="str">
        <f t="shared" si="3"/>
        <v/>
      </c>
      <c r="BF37" s="412"/>
      <c r="BG37" s="411"/>
      <c r="BH37" s="411"/>
      <c r="BI37" s="411"/>
      <c r="BJ37" s="411"/>
      <c r="BK37" s="411"/>
      <c r="BL37" s="411"/>
      <c r="BM37" s="411"/>
      <c r="BN37" s="411"/>
      <c r="BO37" s="411"/>
      <c r="BP37" s="411"/>
      <c r="BQ37" s="411"/>
      <c r="BR37" s="411"/>
      <c r="BS37" s="411"/>
      <c r="BT37" s="411"/>
      <c r="BU37" s="411"/>
      <c r="BV37" s="2"/>
      <c r="BW37" s="412">
        <f t="shared" si="4"/>
        <v>8</v>
      </c>
      <c r="BX37" s="412"/>
      <c r="BY37" s="411" t="str">
        <f>IF('各会計、関係団体の財政状況及び健全化判断比率'!B71="","",'各会計、関係団体の財政状況及び健全化判断比率'!B71)</f>
        <v>埼玉県市町村総合事務組合</v>
      </c>
      <c r="BZ37" s="411"/>
      <c r="CA37" s="411"/>
      <c r="CB37" s="411"/>
      <c r="CC37" s="411"/>
      <c r="CD37" s="411"/>
      <c r="CE37" s="411"/>
      <c r="CF37" s="411"/>
      <c r="CG37" s="411"/>
      <c r="CH37" s="411"/>
      <c r="CI37" s="411"/>
      <c r="CJ37" s="411"/>
      <c r="CK37" s="411"/>
      <c r="CL37" s="411"/>
      <c r="CM37" s="411"/>
      <c r="CN37" s="2"/>
      <c r="CO37" s="412" t="str">
        <f t="shared" si="5"/>
        <v/>
      </c>
      <c r="CP37" s="412"/>
      <c r="CQ37" s="411" t="str">
        <f>IF('各会計、関係団体の財政状況及び健全化判断比率'!BS10="","",'各会計、関係団体の財政状況及び健全化判断比率'!BS10)</f>
        <v/>
      </c>
      <c r="CR37" s="411"/>
      <c r="CS37" s="411"/>
      <c r="CT37" s="411"/>
      <c r="CU37" s="411"/>
      <c r="CV37" s="411"/>
      <c r="CW37" s="411"/>
      <c r="CX37" s="411"/>
      <c r="CY37" s="411"/>
      <c r="CZ37" s="411"/>
      <c r="DA37" s="411"/>
      <c r="DB37" s="411"/>
      <c r="DC37" s="411"/>
      <c r="DD37" s="411"/>
      <c r="DE37" s="411"/>
      <c r="DG37" s="413" t="str">
        <f>IF('各会計、関係団体の財政状況及び健全化判断比率'!BR10="","",'各会計、関係団体の財政状況及び健全化判断比率'!BR10)</f>
        <v/>
      </c>
      <c r="DH37" s="413"/>
      <c r="DI37" s="19"/>
    </row>
    <row r="38" spans="1:113" ht="32.25" customHeight="1" x14ac:dyDescent="0.2">
      <c r="A38" s="2"/>
      <c r="B38" s="5"/>
      <c r="C38" s="412" t="str">
        <f t="shared" si="0"/>
        <v/>
      </c>
      <c r="D38" s="412"/>
      <c r="E38" s="411" t="str">
        <f>IF('各会計、関係団体の財政状況及び健全化判断比率'!B11="","",'各会計、関係団体の財政状況及び健全化判断比率'!B11)</f>
        <v/>
      </c>
      <c r="F38" s="411"/>
      <c r="G38" s="411"/>
      <c r="H38" s="411"/>
      <c r="I38" s="411"/>
      <c r="J38" s="411"/>
      <c r="K38" s="411"/>
      <c r="L38" s="411"/>
      <c r="M38" s="411"/>
      <c r="N38" s="411"/>
      <c r="O38" s="411"/>
      <c r="P38" s="411"/>
      <c r="Q38" s="411"/>
      <c r="R38" s="411"/>
      <c r="S38" s="411"/>
      <c r="T38" s="2"/>
      <c r="U38" s="412" t="str">
        <f t="shared" si="1"/>
        <v/>
      </c>
      <c r="V38" s="412"/>
      <c r="W38" s="411"/>
      <c r="X38" s="411"/>
      <c r="Y38" s="411"/>
      <c r="Z38" s="411"/>
      <c r="AA38" s="411"/>
      <c r="AB38" s="411"/>
      <c r="AC38" s="411"/>
      <c r="AD38" s="411"/>
      <c r="AE38" s="411"/>
      <c r="AF38" s="411"/>
      <c r="AG38" s="411"/>
      <c r="AH38" s="411"/>
      <c r="AI38" s="411"/>
      <c r="AJ38" s="411"/>
      <c r="AK38" s="411"/>
      <c r="AL38" s="2"/>
      <c r="AM38" s="412" t="str">
        <f t="shared" si="2"/>
        <v/>
      </c>
      <c r="AN38" s="412"/>
      <c r="AO38" s="411"/>
      <c r="AP38" s="411"/>
      <c r="AQ38" s="411"/>
      <c r="AR38" s="411"/>
      <c r="AS38" s="411"/>
      <c r="AT38" s="411"/>
      <c r="AU38" s="411"/>
      <c r="AV38" s="411"/>
      <c r="AW38" s="411"/>
      <c r="AX38" s="411"/>
      <c r="AY38" s="411"/>
      <c r="AZ38" s="411"/>
      <c r="BA38" s="411"/>
      <c r="BB38" s="411"/>
      <c r="BC38" s="411"/>
      <c r="BD38" s="2"/>
      <c r="BE38" s="412" t="str">
        <f t="shared" si="3"/>
        <v/>
      </c>
      <c r="BF38" s="412"/>
      <c r="BG38" s="411"/>
      <c r="BH38" s="411"/>
      <c r="BI38" s="411"/>
      <c r="BJ38" s="411"/>
      <c r="BK38" s="411"/>
      <c r="BL38" s="411"/>
      <c r="BM38" s="411"/>
      <c r="BN38" s="411"/>
      <c r="BO38" s="411"/>
      <c r="BP38" s="411"/>
      <c r="BQ38" s="411"/>
      <c r="BR38" s="411"/>
      <c r="BS38" s="411"/>
      <c r="BT38" s="411"/>
      <c r="BU38" s="411"/>
      <c r="BV38" s="2"/>
      <c r="BW38" s="412">
        <f t="shared" si="4"/>
        <v>9</v>
      </c>
      <c r="BX38" s="412"/>
      <c r="BY38" s="411" t="str">
        <f>IF('各会計、関係団体の財政状況及び健全化判断比率'!B72="","",'各会計、関係団体の財政状況及び健全化判断比率'!B72)</f>
        <v>彩の国さいたま人づくり広域連合</v>
      </c>
      <c r="BZ38" s="411"/>
      <c r="CA38" s="411"/>
      <c r="CB38" s="411"/>
      <c r="CC38" s="411"/>
      <c r="CD38" s="411"/>
      <c r="CE38" s="411"/>
      <c r="CF38" s="411"/>
      <c r="CG38" s="411"/>
      <c r="CH38" s="411"/>
      <c r="CI38" s="411"/>
      <c r="CJ38" s="411"/>
      <c r="CK38" s="411"/>
      <c r="CL38" s="411"/>
      <c r="CM38" s="411"/>
      <c r="CN38" s="2"/>
      <c r="CO38" s="412" t="str">
        <f t="shared" si="5"/>
        <v/>
      </c>
      <c r="CP38" s="412"/>
      <c r="CQ38" s="411" t="str">
        <f>IF('各会計、関係団体の財政状況及び健全化判断比率'!BS11="","",'各会計、関係団体の財政状況及び健全化判断比率'!BS11)</f>
        <v/>
      </c>
      <c r="CR38" s="411"/>
      <c r="CS38" s="411"/>
      <c r="CT38" s="411"/>
      <c r="CU38" s="411"/>
      <c r="CV38" s="411"/>
      <c r="CW38" s="411"/>
      <c r="CX38" s="411"/>
      <c r="CY38" s="411"/>
      <c r="CZ38" s="411"/>
      <c r="DA38" s="411"/>
      <c r="DB38" s="411"/>
      <c r="DC38" s="411"/>
      <c r="DD38" s="411"/>
      <c r="DE38" s="411"/>
      <c r="DG38" s="413" t="str">
        <f>IF('各会計、関係団体の財政状況及び健全化判断比率'!BR11="","",'各会計、関係団体の財政状況及び健全化判断比率'!BR11)</f>
        <v/>
      </c>
      <c r="DH38" s="413"/>
      <c r="DI38" s="19"/>
    </row>
    <row r="39" spans="1:113" ht="32.25" customHeight="1" x14ac:dyDescent="0.2">
      <c r="A39" s="2"/>
      <c r="B39" s="5"/>
      <c r="C39" s="412" t="str">
        <f t="shared" si="0"/>
        <v/>
      </c>
      <c r="D39" s="412"/>
      <c r="E39" s="411" t="str">
        <f>IF('各会計、関係団体の財政状況及び健全化判断比率'!B12="","",'各会計、関係団体の財政状況及び健全化判断比率'!B12)</f>
        <v/>
      </c>
      <c r="F39" s="411"/>
      <c r="G39" s="411"/>
      <c r="H39" s="411"/>
      <c r="I39" s="411"/>
      <c r="J39" s="411"/>
      <c r="K39" s="411"/>
      <c r="L39" s="411"/>
      <c r="M39" s="411"/>
      <c r="N39" s="411"/>
      <c r="O39" s="411"/>
      <c r="P39" s="411"/>
      <c r="Q39" s="411"/>
      <c r="R39" s="411"/>
      <c r="S39" s="411"/>
      <c r="T39" s="2"/>
      <c r="U39" s="412" t="str">
        <f t="shared" si="1"/>
        <v/>
      </c>
      <c r="V39" s="412"/>
      <c r="W39" s="411"/>
      <c r="X39" s="411"/>
      <c r="Y39" s="411"/>
      <c r="Z39" s="411"/>
      <c r="AA39" s="411"/>
      <c r="AB39" s="411"/>
      <c r="AC39" s="411"/>
      <c r="AD39" s="411"/>
      <c r="AE39" s="411"/>
      <c r="AF39" s="411"/>
      <c r="AG39" s="411"/>
      <c r="AH39" s="411"/>
      <c r="AI39" s="411"/>
      <c r="AJ39" s="411"/>
      <c r="AK39" s="411"/>
      <c r="AL39" s="2"/>
      <c r="AM39" s="412" t="str">
        <f t="shared" si="2"/>
        <v/>
      </c>
      <c r="AN39" s="412"/>
      <c r="AO39" s="411"/>
      <c r="AP39" s="411"/>
      <c r="AQ39" s="411"/>
      <c r="AR39" s="411"/>
      <c r="AS39" s="411"/>
      <c r="AT39" s="411"/>
      <c r="AU39" s="411"/>
      <c r="AV39" s="411"/>
      <c r="AW39" s="411"/>
      <c r="AX39" s="411"/>
      <c r="AY39" s="411"/>
      <c r="AZ39" s="411"/>
      <c r="BA39" s="411"/>
      <c r="BB39" s="411"/>
      <c r="BC39" s="411"/>
      <c r="BD39" s="2"/>
      <c r="BE39" s="412" t="str">
        <f t="shared" si="3"/>
        <v/>
      </c>
      <c r="BF39" s="412"/>
      <c r="BG39" s="411"/>
      <c r="BH39" s="411"/>
      <c r="BI39" s="411"/>
      <c r="BJ39" s="411"/>
      <c r="BK39" s="411"/>
      <c r="BL39" s="411"/>
      <c r="BM39" s="411"/>
      <c r="BN39" s="411"/>
      <c r="BO39" s="411"/>
      <c r="BP39" s="411"/>
      <c r="BQ39" s="411"/>
      <c r="BR39" s="411"/>
      <c r="BS39" s="411"/>
      <c r="BT39" s="411"/>
      <c r="BU39" s="411"/>
      <c r="BV39" s="2"/>
      <c r="BW39" s="412" t="str">
        <f t="shared" si="4"/>
        <v/>
      </c>
      <c r="BX39" s="412"/>
      <c r="BY39" s="411" t="str">
        <f>IF('各会計、関係団体の財政状況及び健全化判断比率'!B73="","",'各会計、関係団体の財政状況及び健全化判断比率'!B73)</f>
        <v/>
      </c>
      <c r="BZ39" s="411"/>
      <c r="CA39" s="411"/>
      <c r="CB39" s="411"/>
      <c r="CC39" s="411"/>
      <c r="CD39" s="411"/>
      <c r="CE39" s="411"/>
      <c r="CF39" s="411"/>
      <c r="CG39" s="411"/>
      <c r="CH39" s="411"/>
      <c r="CI39" s="411"/>
      <c r="CJ39" s="411"/>
      <c r="CK39" s="411"/>
      <c r="CL39" s="411"/>
      <c r="CM39" s="411"/>
      <c r="CN39" s="2"/>
      <c r="CO39" s="412" t="str">
        <f t="shared" si="5"/>
        <v/>
      </c>
      <c r="CP39" s="412"/>
      <c r="CQ39" s="411" t="str">
        <f>IF('各会計、関係団体の財政状況及び健全化判断比率'!BS12="","",'各会計、関係団体の財政状況及び健全化判断比率'!BS12)</f>
        <v/>
      </c>
      <c r="CR39" s="411"/>
      <c r="CS39" s="411"/>
      <c r="CT39" s="411"/>
      <c r="CU39" s="411"/>
      <c r="CV39" s="411"/>
      <c r="CW39" s="411"/>
      <c r="CX39" s="411"/>
      <c r="CY39" s="411"/>
      <c r="CZ39" s="411"/>
      <c r="DA39" s="411"/>
      <c r="DB39" s="411"/>
      <c r="DC39" s="411"/>
      <c r="DD39" s="411"/>
      <c r="DE39" s="411"/>
      <c r="DG39" s="413" t="str">
        <f>IF('各会計、関係団体の財政状況及び健全化判断比率'!BR12="","",'各会計、関係団体の財政状況及び健全化判断比率'!BR12)</f>
        <v/>
      </c>
      <c r="DH39" s="413"/>
      <c r="DI39" s="19"/>
    </row>
    <row r="40" spans="1:113" ht="32.25" customHeight="1" x14ac:dyDescent="0.2">
      <c r="A40" s="2"/>
      <c r="B40" s="5"/>
      <c r="C40" s="412" t="str">
        <f t="shared" si="0"/>
        <v/>
      </c>
      <c r="D40" s="412"/>
      <c r="E40" s="411" t="str">
        <f>IF('各会計、関係団体の財政状況及び健全化判断比率'!B13="","",'各会計、関係団体の財政状況及び健全化判断比率'!B13)</f>
        <v/>
      </c>
      <c r="F40" s="411"/>
      <c r="G40" s="411"/>
      <c r="H40" s="411"/>
      <c r="I40" s="411"/>
      <c r="J40" s="411"/>
      <c r="K40" s="411"/>
      <c r="L40" s="411"/>
      <c r="M40" s="411"/>
      <c r="N40" s="411"/>
      <c r="O40" s="411"/>
      <c r="P40" s="411"/>
      <c r="Q40" s="411"/>
      <c r="R40" s="411"/>
      <c r="S40" s="411"/>
      <c r="T40" s="2"/>
      <c r="U40" s="412" t="str">
        <f t="shared" si="1"/>
        <v/>
      </c>
      <c r="V40" s="412"/>
      <c r="W40" s="411"/>
      <c r="X40" s="411"/>
      <c r="Y40" s="411"/>
      <c r="Z40" s="411"/>
      <c r="AA40" s="411"/>
      <c r="AB40" s="411"/>
      <c r="AC40" s="411"/>
      <c r="AD40" s="411"/>
      <c r="AE40" s="411"/>
      <c r="AF40" s="411"/>
      <c r="AG40" s="411"/>
      <c r="AH40" s="411"/>
      <c r="AI40" s="411"/>
      <c r="AJ40" s="411"/>
      <c r="AK40" s="411"/>
      <c r="AL40" s="2"/>
      <c r="AM40" s="412" t="str">
        <f t="shared" si="2"/>
        <v/>
      </c>
      <c r="AN40" s="412"/>
      <c r="AO40" s="411"/>
      <c r="AP40" s="411"/>
      <c r="AQ40" s="411"/>
      <c r="AR40" s="411"/>
      <c r="AS40" s="411"/>
      <c r="AT40" s="411"/>
      <c r="AU40" s="411"/>
      <c r="AV40" s="411"/>
      <c r="AW40" s="411"/>
      <c r="AX40" s="411"/>
      <c r="AY40" s="411"/>
      <c r="AZ40" s="411"/>
      <c r="BA40" s="411"/>
      <c r="BB40" s="411"/>
      <c r="BC40" s="411"/>
      <c r="BD40" s="2"/>
      <c r="BE40" s="412" t="str">
        <f t="shared" si="3"/>
        <v/>
      </c>
      <c r="BF40" s="412"/>
      <c r="BG40" s="411"/>
      <c r="BH40" s="411"/>
      <c r="BI40" s="411"/>
      <c r="BJ40" s="411"/>
      <c r="BK40" s="411"/>
      <c r="BL40" s="411"/>
      <c r="BM40" s="411"/>
      <c r="BN40" s="411"/>
      <c r="BO40" s="411"/>
      <c r="BP40" s="411"/>
      <c r="BQ40" s="411"/>
      <c r="BR40" s="411"/>
      <c r="BS40" s="411"/>
      <c r="BT40" s="411"/>
      <c r="BU40" s="411"/>
      <c r="BV40" s="2"/>
      <c r="BW40" s="412" t="str">
        <f t="shared" si="4"/>
        <v/>
      </c>
      <c r="BX40" s="412"/>
      <c r="BY40" s="411" t="str">
        <f>IF('各会計、関係団体の財政状況及び健全化判断比率'!B74="","",'各会計、関係団体の財政状況及び健全化判断比率'!B74)</f>
        <v/>
      </c>
      <c r="BZ40" s="411"/>
      <c r="CA40" s="411"/>
      <c r="CB40" s="411"/>
      <c r="CC40" s="411"/>
      <c r="CD40" s="411"/>
      <c r="CE40" s="411"/>
      <c r="CF40" s="411"/>
      <c r="CG40" s="411"/>
      <c r="CH40" s="411"/>
      <c r="CI40" s="411"/>
      <c r="CJ40" s="411"/>
      <c r="CK40" s="411"/>
      <c r="CL40" s="411"/>
      <c r="CM40" s="411"/>
      <c r="CN40" s="2"/>
      <c r="CO40" s="412" t="str">
        <f t="shared" si="5"/>
        <v/>
      </c>
      <c r="CP40" s="412"/>
      <c r="CQ40" s="411" t="str">
        <f>IF('各会計、関係団体の財政状況及び健全化判断比率'!BS13="","",'各会計、関係団体の財政状況及び健全化判断比率'!BS13)</f>
        <v/>
      </c>
      <c r="CR40" s="411"/>
      <c r="CS40" s="411"/>
      <c r="CT40" s="411"/>
      <c r="CU40" s="411"/>
      <c r="CV40" s="411"/>
      <c r="CW40" s="411"/>
      <c r="CX40" s="411"/>
      <c r="CY40" s="411"/>
      <c r="CZ40" s="411"/>
      <c r="DA40" s="411"/>
      <c r="DB40" s="411"/>
      <c r="DC40" s="411"/>
      <c r="DD40" s="411"/>
      <c r="DE40" s="411"/>
      <c r="DG40" s="413" t="str">
        <f>IF('各会計、関係団体の財政状況及び健全化判断比率'!BR13="","",'各会計、関係団体の財政状況及び健全化判断比率'!BR13)</f>
        <v/>
      </c>
      <c r="DH40" s="413"/>
      <c r="DI40" s="19"/>
    </row>
    <row r="41" spans="1:113" ht="32.25" customHeight="1" x14ac:dyDescent="0.2">
      <c r="A41" s="2"/>
      <c r="B41" s="5"/>
      <c r="C41" s="412" t="str">
        <f t="shared" si="0"/>
        <v/>
      </c>
      <c r="D41" s="412"/>
      <c r="E41" s="411" t="str">
        <f>IF('各会計、関係団体の財政状況及び健全化判断比率'!B14="","",'各会計、関係団体の財政状況及び健全化判断比率'!B14)</f>
        <v/>
      </c>
      <c r="F41" s="411"/>
      <c r="G41" s="411"/>
      <c r="H41" s="411"/>
      <c r="I41" s="411"/>
      <c r="J41" s="411"/>
      <c r="K41" s="411"/>
      <c r="L41" s="411"/>
      <c r="M41" s="411"/>
      <c r="N41" s="411"/>
      <c r="O41" s="411"/>
      <c r="P41" s="411"/>
      <c r="Q41" s="411"/>
      <c r="R41" s="411"/>
      <c r="S41" s="411"/>
      <c r="T41" s="2"/>
      <c r="U41" s="412" t="str">
        <f t="shared" si="1"/>
        <v/>
      </c>
      <c r="V41" s="412"/>
      <c r="W41" s="411"/>
      <c r="X41" s="411"/>
      <c r="Y41" s="411"/>
      <c r="Z41" s="411"/>
      <c r="AA41" s="411"/>
      <c r="AB41" s="411"/>
      <c r="AC41" s="411"/>
      <c r="AD41" s="411"/>
      <c r="AE41" s="411"/>
      <c r="AF41" s="411"/>
      <c r="AG41" s="411"/>
      <c r="AH41" s="411"/>
      <c r="AI41" s="411"/>
      <c r="AJ41" s="411"/>
      <c r="AK41" s="411"/>
      <c r="AL41" s="2"/>
      <c r="AM41" s="412" t="str">
        <f t="shared" si="2"/>
        <v/>
      </c>
      <c r="AN41" s="412"/>
      <c r="AO41" s="411"/>
      <c r="AP41" s="411"/>
      <c r="AQ41" s="411"/>
      <c r="AR41" s="411"/>
      <c r="AS41" s="411"/>
      <c r="AT41" s="411"/>
      <c r="AU41" s="411"/>
      <c r="AV41" s="411"/>
      <c r="AW41" s="411"/>
      <c r="AX41" s="411"/>
      <c r="AY41" s="411"/>
      <c r="AZ41" s="411"/>
      <c r="BA41" s="411"/>
      <c r="BB41" s="411"/>
      <c r="BC41" s="411"/>
      <c r="BD41" s="2"/>
      <c r="BE41" s="412" t="str">
        <f t="shared" si="3"/>
        <v/>
      </c>
      <c r="BF41" s="412"/>
      <c r="BG41" s="411"/>
      <c r="BH41" s="411"/>
      <c r="BI41" s="411"/>
      <c r="BJ41" s="411"/>
      <c r="BK41" s="411"/>
      <c r="BL41" s="411"/>
      <c r="BM41" s="411"/>
      <c r="BN41" s="411"/>
      <c r="BO41" s="411"/>
      <c r="BP41" s="411"/>
      <c r="BQ41" s="411"/>
      <c r="BR41" s="411"/>
      <c r="BS41" s="411"/>
      <c r="BT41" s="411"/>
      <c r="BU41" s="411"/>
      <c r="BV41" s="2"/>
      <c r="BW41" s="412" t="str">
        <f t="shared" si="4"/>
        <v/>
      </c>
      <c r="BX41" s="412"/>
      <c r="BY41" s="411" t="str">
        <f>IF('各会計、関係団体の財政状況及び健全化判断比率'!B75="","",'各会計、関係団体の財政状況及び健全化判断比率'!B75)</f>
        <v/>
      </c>
      <c r="BZ41" s="411"/>
      <c r="CA41" s="411"/>
      <c r="CB41" s="411"/>
      <c r="CC41" s="411"/>
      <c r="CD41" s="411"/>
      <c r="CE41" s="411"/>
      <c r="CF41" s="411"/>
      <c r="CG41" s="411"/>
      <c r="CH41" s="411"/>
      <c r="CI41" s="411"/>
      <c r="CJ41" s="411"/>
      <c r="CK41" s="411"/>
      <c r="CL41" s="411"/>
      <c r="CM41" s="411"/>
      <c r="CN41" s="2"/>
      <c r="CO41" s="412" t="str">
        <f t="shared" si="5"/>
        <v/>
      </c>
      <c r="CP41" s="412"/>
      <c r="CQ41" s="411" t="str">
        <f>IF('各会計、関係団体の財政状況及び健全化判断比率'!BS14="","",'各会計、関係団体の財政状況及び健全化判断比率'!BS14)</f>
        <v/>
      </c>
      <c r="CR41" s="411"/>
      <c r="CS41" s="411"/>
      <c r="CT41" s="411"/>
      <c r="CU41" s="411"/>
      <c r="CV41" s="411"/>
      <c r="CW41" s="411"/>
      <c r="CX41" s="411"/>
      <c r="CY41" s="411"/>
      <c r="CZ41" s="411"/>
      <c r="DA41" s="411"/>
      <c r="DB41" s="411"/>
      <c r="DC41" s="411"/>
      <c r="DD41" s="411"/>
      <c r="DE41" s="411"/>
      <c r="DG41" s="413" t="str">
        <f>IF('各会計、関係団体の財政状況及び健全化判断比率'!BR14="","",'各会計、関係団体の財政状況及び健全化判断比率'!BR14)</f>
        <v/>
      </c>
      <c r="DH41" s="413"/>
      <c r="DI41" s="19"/>
    </row>
    <row r="42" spans="1:113" ht="32.25" customHeight="1" x14ac:dyDescent="0.2">
      <c r="B42" s="5"/>
      <c r="C42" s="412" t="str">
        <f t="shared" si="0"/>
        <v/>
      </c>
      <c r="D42" s="412"/>
      <c r="E42" s="411" t="str">
        <f>IF('各会計、関係団体の財政状況及び健全化判断比率'!B15="","",'各会計、関係団体の財政状況及び健全化判断比率'!B15)</f>
        <v/>
      </c>
      <c r="F42" s="411"/>
      <c r="G42" s="411"/>
      <c r="H42" s="411"/>
      <c r="I42" s="411"/>
      <c r="J42" s="411"/>
      <c r="K42" s="411"/>
      <c r="L42" s="411"/>
      <c r="M42" s="411"/>
      <c r="N42" s="411"/>
      <c r="O42" s="411"/>
      <c r="P42" s="411"/>
      <c r="Q42" s="411"/>
      <c r="R42" s="411"/>
      <c r="S42" s="411"/>
      <c r="T42" s="2"/>
      <c r="U42" s="412" t="str">
        <f t="shared" si="1"/>
        <v/>
      </c>
      <c r="V42" s="412"/>
      <c r="W42" s="411"/>
      <c r="X42" s="411"/>
      <c r="Y42" s="411"/>
      <c r="Z42" s="411"/>
      <c r="AA42" s="411"/>
      <c r="AB42" s="411"/>
      <c r="AC42" s="411"/>
      <c r="AD42" s="411"/>
      <c r="AE42" s="411"/>
      <c r="AF42" s="411"/>
      <c r="AG42" s="411"/>
      <c r="AH42" s="411"/>
      <c r="AI42" s="411"/>
      <c r="AJ42" s="411"/>
      <c r="AK42" s="411"/>
      <c r="AL42" s="2"/>
      <c r="AM42" s="412" t="str">
        <f t="shared" si="2"/>
        <v/>
      </c>
      <c r="AN42" s="412"/>
      <c r="AO42" s="411"/>
      <c r="AP42" s="411"/>
      <c r="AQ42" s="411"/>
      <c r="AR42" s="411"/>
      <c r="AS42" s="411"/>
      <c r="AT42" s="411"/>
      <c r="AU42" s="411"/>
      <c r="AV42" s="411"/>
      <c r="AW42" s="411"/>
      <c r="AX42" s="411"/>
      <c r="AY42" s="411"/>
      <c r="AZ42" s="411"/>
      <c r="BA42" s="411"/>
      <c r="BB42" s="411"/>
      <c r="BC42" s="411"/>
      <c r="BD42" s="2"/>
      <c r="BE42" s="412" t="str">
        <f t="shared" si="3"/>
        <v/>
      </c>
      <c r="BF42" s="412"/>
      <c r="BG42" s="411"/>
      <c r="BH42" s="411"/>
      <c r="BI42" s="411"/>
      <c r="BJ42" s="411"/>
      <c r="BK42" s="411"/>
      <c r="BL42" s="411"/>
      <c r="BM42" s="411"/>
      <c r="BN42" s="411"/>
      <c r="BO42" s="411"/>
      <c r="BP42" s="411"/>
      <c r="BQ42" s="411"/>
      <c r="BR42" s="411"/>
      <c r="BS42" s="411"/>
      <c r="BT42" s="411"/>
      <c r="BU42" s="411"/>
      <c r="BV42" s="2"/>
      <c r="BW42" s="412" t="str">
        <f t="shared" si="4"/>
        <v/>
      </c>
      <c r="BX42" s="412"/>
      <c r="BY42" s="411" t="str">
        <f>IF('各会計、関係団体の財政状況及び健全化判断比率'!B76="","",'各会計、関係団体の財政状況及び健全化判断比率'!B76)</f>
        <v/>
      </c>
      <c r="BZ42" s="411"/>
      <c r="CA42" s="411"/>
      <c r="CB42" s="411"/>
      <c r="CC42" s="411"/>
      <c r="CD42" s="411"/>
      <c r="CE42" s="411"/>
      <c r="CF42" s="411"/>
      <c r="CG42" s="411"/>
      <c r="CH42" s="411"/>
      <c r="CI42" s="411"/>
      <c r="CJ42" s="411"/>
      <c r="CK42" s="411"/>
      <c r="CL42" s="411"/>
      <c r="CM42" s="411"/>
      <c r="CN42" s="2"/>
      <c r="CO42" s="412" t="str">
        <f t="shared" si="5"/>
        <v/>
      </c>
      <c r="CP42" s="412"/>
      <c r="CQ42" s="411" t="str">
        <f>IF('各会計、関係団体の財政状況及び健全化判断比率'!BS15="","",'各会計、関係団体の財政状況及び健全化判断比率'!BS15)</f>
        <v/>
      </c>
      <c r="CR42" s="411"/>
      <c r="CS42" s="411"/>
      <c r="CT42" s="411"/>
      <c r="CU42" s="411"/>
      <c r="CV42" s="411"/>
      <c r="CW42" s="411"/>
      <c r="CX42" s="411"/>
      <c r="CY42" s="411"/>
      <c r="CZ42" s="411"/>
      <c r="DA42" s="411"/>
      <c r="DB42" s="411"/>
      <c r="DC42" s="411"/>
      <c r="DD42" s="411"/>
      <c r="DE42" s="411"/>
      <c r="DG42" s="413" t="str">
        <f>IF('各会計、関係団体の財政状況及び健全化判断比率'!BR15="","",'各会計、関係団体の財政状況及び健全化判断比率'!BR15)</f>
        <v/>
      </c>
      <c r="DH42" s="413"/>
      <c r="DI42" s="19"/>
    </row>
    <row r="43" spans="1:113" ht="32.25" customHeight="1" x14ac:dyDescent="0.2">
      <c r="B43" s="5"/>
      <c r="C43" s="412" t="str">
        <f t="shared" si="0"/>
        <v/>
      </c>
      <c r="D43" s="412"/>
      <c r="E43" s="411" t="str">
        <f>IF('各会計、関係団体の財政状況及び健全化判断比率'!B16="","",'各会計、関係団体の財政状況及び健全化判断比率'!B16)</f>
        <v/>
      </c>
      <c r="F43" s="411"/>
      <c r="G43" s="411"/>
      <c r="H43" s="411"/>
      <c r="I43" s="411"/>
      <c r="J43" s="411"/>
      <c r="K43" s="411"/>
      <c r="L43" s="411"/>
      <c r="M43" s="411"/>
      <c r="N43" s="411"/>
      <c r="O43" s="411"/>
      <c r="P43" s="411"/>
      <c r="Q43" s="411"/>
      <c r="R43" s="411"/>
      <c r="S43" s="411"/>
      <c r="T43" s="2"/>
      <c r="U43" s="412" t="str">
        <f t="shared" si="1"/>
        <v/>
      </c>
      <c r="V43" s="412"/>
      <c r="W43" s="411"/>
      <c r="X43" s="411"/>
      <c r="Y43" s="411"/>
      <c r="Z43" s="411"/>
      <c r="AA43" s="411"/>
      <c r="AB43" s="411"/>
      <c r="AC43" s="411"/>
      <c r="AD43" s="411"/>
      <c r="AE43" s="411"/>
      <c r="AF43" s="411"/>
      <c r="AG43" s="411"/>
      <c r="AH43" s="411"/>
      <c r="AI43" s="411"/>
      <c r="AJ43" s="411"/>
      <c r="AK43" s="411"/>
      <c r="AL43" s="2"/>
      <c r="AM43" s="412" t="str">
        <f t="shared" si="2"/>
        <v/>
      </c>
      <c r="AN43" s="412"/>
      <c r="AO43" s="411"/>
      <c r="AP43" s="411"/>
      <c r="AQ43" s="411"/>
      <c r="AR43" s="411"/>
      <c r="AS43" s="411"/>
      <c r="AT43" s="411"/>
      <c r="AU43" s="411"/>
      <c r="AV43" s="411"/>
      <c r="AW43" s="411"/>
      <c r="AX43" s="411"/>
      <c r="AY43" s="411"/>
      <c r="AZ43" s="411"/>
      <c r="BA43" s="411"/>
      <c r="BB43" s="411"/>
      <c r="BC43" s="411"/>
      <c r="BD43" s="2"/>
      <c r="BE43" s="412" t="str">
        <f t="shared" si="3"/>
        <v/>
      </c>
      <c r="BF43" s="412"/>
      <c r="BG43" s="411"/>
      <c r="BH43" s="411"/>
      <c r="BI43" s="411"/>
      <c r="BJ43" s="411"/>
      <c r="BK43" s="411"/>
      <c r="BL43" s="411"/>
      <c r="BM43" s="411"/>
      <c r="BN43" s="411"/>
      <c r="BO43" s="411"/>
      <c r="BP43" s="411"/>
      <c r="BQ43" s="411"/>
      <c r="BR43" s="411"/>
      <c r="BS43" s="411"/>
      <c r="BT43" s="411"/>
      <c r="BU43" s="411"/>
      <c r="BV43" s="2"/>
      <c r="BW43" s="412" t="str">
        <f t="shared" si="4"/>
        <v/>
      </c>
      <c r="BX43" s="412"/>
      <c r="BY43" s="411" t="str">
        <f>IF('各会計、関係団体の財政状況及び健全化判断比率'!B77="","",'各会計、関係団体の財政状況及び健全化判断比率'!B77)</f>
        <v/>
      </c>
      <c r="BZ43" s="411"/>
      <c r="CA43" s="411"/>
      <c r="CB43" s="411"/>
      <c r="CC43" s="411"/>
      <c r="CD43" s="411"/>
      <c r="CE43" s="411"/>
      <c r="CF43" s="411"/>
      <c r="CG43" s="411"/>
      <c r="CH43" s="411"/>
      <c r="CI43" s="411"/>
      <c r="CJ43" s="411"/>
      <c r="CK43" s="411"/>
      <c r="CL43" s="411"/>
      <c r="CM43" s="411"/>
      <c r="CN43" s="2"/>
      <c r="CO43" s="412" t="str">
        <f t="shared" si="5"/>
        <v/>
      </c>
      <c r="CP43" s="412"/>
      <c r="CQ43" s="411" t="str">
        <f>IF('各会計、関係団体の財政状況及び健全化判断比率'!BS16="","",'各会計、関係団体の財政状況及び健全化判断比率'!BS16)</f>
        <v/>
      </c>
      <c r="CR43" s="411"/>
      <c r="CS43" s="411"/>
      <c r="CT43" s="411"/>
      <c r="CU43" s="411"/>
      <c r="CV43" s="411"/>
      <c r="CW43" s="411"/>
      <c r="CX43" s="411"/>
      <c r="CY43" s="411"/>
      <c r="CZ43" s="411"/>
      <c r="DA43" s="411"/>
      <c r="DB43" s="411"/>
      <c r="DC43" s="411"/>
      <c r="DD43" s="411"/>
      <c r="DE43" s="411"/>
      <c r="DG43" s="413" t="str">
        <f>IF('各会計、関係団体の財政状況及び健全化判断比率'!BR16="","",'各会計、関係団体の財政状況及び健全化判断比率'!BR16)</f>
        <v/>
      </c>
      <c r="DH43" s="413"/>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357" t="s">
        <v>296</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2">
      <c r="E47" s="357" t="s">
        <v>298</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2">
      <c r="E48" s="357" t="s">
        <v>300</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2">
      <c r="E49" s="357" t="s">
        <v>301</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2">
      <c r="E50" s="357" t="s">
        <v>200</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row>
    <row r="51" spans="5:113" x14ac:dyDescent="0.2">
      <c r="E51" s="357" t="s">
        <v>305</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row>
    <row r="52" spans="5:113" x14ac:dyDescent="0.2">
      <c r="E52" s="357" t="s">
        <v>307</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row>
    <row r="53" spans="5:113" x14ac:dyDescent="0.2">
      <c r="E53" s="357" t="s">
        <v>193</v>
      </c>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row>
    <row r="54" spans="5:113" x14ac:dyDescent="0.2"/>
    <row r="55" spans="5:113" x14ac:dyDescent="0.2"/>
    <row r="56" spans="5:113" x14ac:dyDescent="0.2"/>
  </sheetData>
  <sheetProtection algorithmName="SHA-512" hashValue="cff+KDUgrQEVhNGZonFzj1qySXSrwIp9/9eeFBjUkxXomKGDiftC5/vHLye23wiskDpaB0uKZfYVoqhTgF5PmQ==" saltValue="YHk3/y1J7HnFl0Ti6PLlK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5" t="s">
        <v>126</v>
      </c>
      <c r="DI1" s="646"/>
      <c r="DJ1" s="646"/>
      <c r="DK1" s="646"/>
      <c r="DL1" s="646"/>
      <c r="DM1" s="646"/>
      <c r="DN1" s="647"/>
      <c r="DO1" s="1"/>
      <c r="DP1" s="645" t="s">
        <v>308</v>
      </c>
      <c r="DQ1" s="646"/>
      <c r="DR1" s="646"/>
      <c r="DS1" s="646"/>
      <c r="DT1" s="646"/>
      <c r="DU1" s="646"/>
      <c r="DV1" s="646"/>
      <c r="DW1" s="646"/>
      <c r="DX1" s="646"/>
      <c r="DY1" s="646"/>
      <c r="DZ1" s="646"/>
      <c r="EA1" s="646"/>
      <c r="EB1" s="646"/>
      <c r="EC1" s="647"/>
      <c r="ED1" s="2"/>
      <c r="EE1" s="2"/>
      <c r="EF1" s="2"/>
      <c r="EG1" s="2"/>
      <c r="EH1" s="2"/>
      <c r="EI1" s="2"/>
      <c r="EJ1" s="2"/>
      <c r="EK1" s="2"/>
      <c r="EL1" s="2"/>
      <c r="EM1" s="2"/>
    </row>
    <row r="2" spans="2:143" ht="22.5" customHeight="1" x14ac:dyDescent="0.2">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3" t="s">
        <v>111</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3" t="s">
        <v>311</v>
      </c>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526"/>
      <c r="CD3" s="483" t="s">
        <v>312</v>
      </c>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526"/>
    </row>
    <row r="4" spans="2:143" ht="11.25" customHeight="1" x14ac:dyDescent="0.2">
      <c r="B4" s="483" t="s">
        <v>5</v>
      </c>
      <c r="C4" s="484"/>
      <c r="D4" s="484"/>
      <c r="E4" s="484"/>
      <c r="F4" s="484"/>
      <c r="G4" s="484"/>
      <c r="H4" s="484"/>
      <c r="I4" s="484"/>
      <c r="J4" s="484"/>
      <c r="K4" s="484"/>
      <c r="L4" s="484"/>
      <c r="M4" s="484"/>
      <c r="N4" s="484"/>
      <c r="O4" s="484"/>
      <c r="P4" s="484"/>
      <c r="Q4" s="526"/>
      <c r="R4" s="483" t="s">
        <v>315</v>
      </c>
      <c r="S4" s="484"/>
      <c r="T4" s="484"/>
      <c r="U4" s="484"/>
      <c r="V4" s="484"/>
      <c r="W4" s="484"/>
      <c r="X4" s="484"/>
      <c r="Y4" s="526"/>
      <c r="Z4" s="483" t="s">
        <v>318</v>
      </c>
      <c r="AA4" s="484"/>
      <c r="AB4" s="484"/>
      <c r="AC4" s="526"/>
      <c r="AD4" s="483" t="s">
        <v>258</v>
      </c>
      <c r="AE4" s="484"/>
      <c r="AF4" s="484"/>
      <c r="AG4" s="484"/>
      <c r="AH4" s="484"/>
      <c r="AI4" s="484"/>
      <c r="AJ4" s="484"/>
      <c r="AK4" s="526"/>
      <c r="AL4" s="483" t="s">
        <v>318</v>
      </c>
      <c r="AM4" s="484"/>
      <c r="AN4" s="484"/>
      <c r="AO4" s="526"/>
      <c r="AP4" s="648" t="s">
        <v>321</v>
      </c>
      <c r="AQ4" s="648"/>
      <c r="AR4" s="648"/>
      <c r="AS4" s="648"/>
      <c r="AT4" s="648"/>
      <c r="AU4" s="648"/>
      <c r="AV4" s="648"/>
      <c r="AW4" s="648"/>
      <c r="AX4" s="648"/>
      <c r="AY4" s="648"/>
      <c r="AZ4" s="648"/>
      <c r="BA4" s="648"/>
      <c r="BB4" s="648"/>
      <c r="BC4" s="648"/>
      <c r="BD4" s="648"/>
      <c r="BE4" s="648"/>
      <c r="BF4" s="648"/>
      <c r="BG4" s="648" t="s">
        <v>297</v>
      </c>
      <c r="BH4" s="648"/>
      <c r="BI4" s="648"/>
      <c r="BJ4" s="648"/>
      <c r="BK4" s="648"/>
      <c r="BL4" s="648"/>
      <c r="BM4" s="648"/>
      <c r="BN4" s="648"/>
      <c r="BO4" s="648" t="s">
        <v>318</v>
      </c>
      <c r="BP4" s="648"/>
      <c r="BQ4" s="648"/>
      <c r="BR4" s="648"/>
      <c r="BS4" s="648" t="s">
        <v>322</v>
      </c>
      <c r="BT4" s="648"/>
      <c r="BU4" s="648"/>
      <c r="BV4" s="648"/>
      <c r="BW4" s="648"/>
      <c r="BX4" s="648"/>
      <c r="BY4" s="648"/>
      <c r="BZ4" s="648"/>
      <c r="CA4" s="648"/>
      <c r="CB4" s="648"/>
      <c r="CD4" s="483" t="s">
        <v>323</v>
      </c>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526"/>
    </row>
    <row r="5" spans="2:143" ht="11.25" customHeight="1" x14ac:dyDescent="0.2">
      <c r="B5" s="612" t="s">
        <v>317</v>
      </c>
      <c r="C5" s="613"/>
      <c r="D5" s="613"/>
      <c r="E5" s="613"/>
      <c r="F5" s="613"/>
      <c r="G5" s="613"/>
      <c r="H5" s="613"/>
      <c r="I5" s="613"/>
      <c r="J5" s="613"/>
      <c r="K5" s="613"/>
      <c r="L5" s="613"/>
      <c r="M5" s="613"/>
      <c r="N5" s="613"/>
      <c r="O5" s="613"/>
      <c r="P5" s="613"/>
      <c r="Q5" s="614"/>
      <c r="R5" s="609">
        <v>842986</v>
      </c>
      <c r="S5" s="610"/>
      <c r="T5" s="610"/>
      <c r="U5" s="610"/>
      <c r="V5" s="610"/>
      <c r="W5" s="610"/>
      <c r="X5" s="610"/>
      <c r="Y5" s="632"/>
      <c r="Z5" s="643">
        <v>21.9</v>
      </c>
      <c r="AA5" s="643"/>
      <c r="AB5" s="643"/>
      <c r="AC5" s="643"/>
      <c r="AD5" s="644">
        <v>842986</v>
      </c>
      <c r="AE5" s="644"/>
      <c r="AF5" s="644"/>
      <c r="AG5" s="644"/>
      <c r="AH5" s="644"/>
      <c r="AI5" s="644"/>
      <c r="AJ5" s="644"/>
      <c r="AK5" s="644"/>
      <c r="AL5" s="633">
        <v>33.700000000000003</v>
      </c>
      <c r="AM5" s="616"/>
      <c r="AN5" s="616"/>
      <c r="AO5" s="636"/>
      <c r="AP5" s="612" t="s">
        <v>325</v>
      </c>
      <c r="AQ5" s="613"/>
      <c r="AR5" s="613"/>
      <c r="AS5" s="613"/>
      <c r="AT5" s="613"/>
      <c r="AU5" s="613"/>
      <c r="AV5" s="613"/>
      <c r="AW5" s="613"/>
      <c r="AX5" s="613"/>
      <c r="AY5" s="613"/>
      <c r="AZ5" s="613"/>
      <c r="BA5" s="613"/>
      <c r="BB5" s="613"/>
      <c r="BC5" s="613"/>
      <c r="BD5" s="613"/>
      <c r="BE5" s="613"/>
      <c r="BF5" s="614"/>
      <c r="BG5" s="570">
        <v>842986</v>
      </c>
      <c r="BH5" s="454"/>
      <c r="BI5" s="454"/>
      <c r="BJ5" s="454"/>
      <c r="BK5" s="454"/>
      <c r="BL5" s="454"/>
      <c r="BM5" s="454"/>
      <c r="BN5" s="583"/>
      <c r="BO5" s="603">
        <v>100</v>
      </c>
      <c r="BP5" s="603"/>
      <c r="BQ5" s="603"/>
      <c r="BR5" s="603"/>
      <c r="BS5" s="604" t="s">
        <v>203</v>
      </c>
      <c r="BT5" s="604"/>
      <c r="BU5" s="604"/>
      <c r="BV5" s="604"/>
      <c r="BW5" s="604"/>
      <c r="BX5" s="604"/>
      <c r="BY5" s="604"/>
      <c r="BZ5" s="604"/>
      <c r="CA5" s="604"/>
      <c r="CB5" s="626"/>
      <c r="CD5" s="483" t="s">
        <v>321</v>
      </c>
      <c r="CE5" s="484"/>
      <c r="CF5" s="484"/>
      <c r="CG5" s="484"/>
      <c r="CH5" s="484"/>
      <c r="CI5" s="484"/>
      <c r="CJ5" s="484"/>
      <c r="CK5" s="484"/>
      <c r="CL5" s="484"/>
      <c r="CM5" s="484"/>
      <c r="CN5" s="484"/>
      <c r="CO5" s="484"/>
      <c r="CP5" s="484"/>
      <c r="CQ5" s="526"/>
      <c r="CR5" s="483" t="s">
        <v>329</v>
      </c>
      <c r="CS5" s="484"/>
      <c r="CT5" s="484"/>
      <c r="CU5" s="484"/>
      <c r="CV5" s="484"/>
      <c r="CW5" s="484"/>
      <c r="CX5" s="484"/>
      <c r="CY5" s="526"/>
      <c r="CZ5" s="483" t="s">
        <v>318</v>
      </c>
      <c r="DA5" s="484"/>
      <c r="DB5" s="484"/>
      <c r="DC5" s="526"/>
      <c r="DD5" s="483" t="s">
        <v>330</v>
      </c>
      <c r="DE5" s="484"/>
      <c r="DF5" s="484"/>
      <c r="DG5" s="484"/>
      <c r="DH5" s="484"/>
      <c r="DI5" s="484"/>
      <c r="DJ5" s="484"/>
      <c r="DK5" s="484"/>
      <c r="DL5" s="484"/>
      <c r="DM5" s="484"/>
      <c r="DN5" s="484"/>
      <c r="DO5" s="484"/>
      <c r="DP5" s="526"/>
      <c r="DQ5" s="483" t="s">
        <v>332</v>
      </c>
      <c r="DR5" s="484"/>
      <c r="DS5" s="484"/>
      <c r="DT5" s="484"/>
      <c r="DU5" s="484"/>
      <c r="DV5" s="484"/>
      <c r="DW5" s="484"/>
      <c r="DX5" s="484"/>
      <c r="DY5" s="484"/>
      <c r="DZ5" s="484"/>
      <c r="EA5" s="484"/>
      <c r="EB5" s="484"/>
      <c r="EC5" s="526"/>
    </row>
    <row r="6" spans="2:143" ht="11.25" customHeight="1" x14ac:dyDescent="0.2">
      <c r="B6" s="568" t="s">
        <v>333</v>
      </c>
      <c r="C6" s="357"/>
      <c r="D6" s="357"/>
      <c r="E6" s="357"/>
      <c r="F6" s="357"/>
      <c r="G6" s="357"/>
      <c r="H6" s="357"/>
      <c r="I6" s="357"/>
      <c r="J6" s="357"/>
      <c r="K6" s="357"/>
      <c r="L6" s="357"/>
      <c r="M6" s="357"/>
      <c r="N6" s="357"/>
      <c r="O6" s="357"/>
      <c r="P6" s="357"/>
      <c r="Q6" s="569"/>
      <c r="R6" s="570">
        <v>28796</v>
      </c>
      <c r="S6" s="454"/>
      <c r="T6" s="454"/>
      <c r="U6" s="454"/>
      <c r="V6" s="454"/>
      <c r="W6" s="454"/>
      <c r="X6" s="454"/>
      <c r="Y6" s="583"/>
      <c r="Z6" s="603">
        <v>0.7</v>
      </c>
      <c r="AA6" s="603"/>
      <c r="AB6" s="603"/>
      <c r="AC6" s="603"/>
      <c r="AD6" s="604">
        <v>28796</v>
      </c>
      <c r="AE6" s="604"/>
      <c r="AF6" s="604"/>
      <c r="AG6" s="604"/>
      <c r="AH6" s="604"/>
      <c r="AI6" s="604"/>
      <c r="AJ6" s="604"/>
      <c r="AK6" s="604"/>
      <c r="AL6" s="573">
        <v>1.2</v>
      </c>
      <c r="AM6" s="317"/>
      <c r="AN6" s="317"/>
      <c r="AO6" s="605"/>
      <c r="AP6" s="568" t="s">
        <v>101</v>
      </c>
      <c r="AQ6" s="357"/>
      <c r="AR6" s="357"/>
      <c r="AS6" s="357"/>
      <c r="AT6" s="357"/>
      <c r="AU6" s="357"/>
      <c r="AV6" s="357"/>
      <c r="AW6" s="357"/>
      <c r="AX6" s="357"/>
      <c r="AY6" s="357"/>
      <c r="AZ6" s="357"/>
      <c r="BA6" s="357"/>
      <c r="BB6" s="357"/>
      <c r="BC6" s="357"/>
      <c r="BD6" s="357"/>
      <c r="BE6" s="357"/>
      <c r="BF6" s="569"/>
      <c r="BG6" s="570">
        <v>842986</v>
      </c>
      <c r="BH6" s="454"/>
      <c r="BI6" s="454"/>
      <c r="BJ6" s="454"/>
      <c r="BK6" s="454"/>
      <c r="BL6" s="454"/>
      <c r="BM6" s="454"/>
      <c r="BN6" s="583"/>
      <c r="BO6" s="603">
        <v>100</v>
      </c>
      <c r="BP6" s="603"/>
      <c r="BQ6" s="603"/>
      <c r="BR6" s="603"/>
      <c r="BS6" s="604" t="s">
        <v>203</v>
      </c>
      <c r="BT6" s="604"/>
      <c r="BU6" s="604"/>
      <c r="BV6" s="604"/>
      <c r="BW6" s="604"/>
      <c r="BX6" s="604"/>
      <c r="BY6" s="604"/>
      <c r="BZ6" s="604"/>
      <c r="CA6" s="604"/>
      <c r="CB6" s="626"/>
      <c r="CD6" s="612" t="s">
        <v>334</v>
      </c>
      <c r="CE6" s="613"/>
      <c r="CF6" s="613"/>
      <c r="CG6" s="613"/>
      <c r="CH6" s="613"/>
      <c r="CI6" s="613"/>
      <c r="CJ6" s="613"/>
      <c r="CK6" s="613"/>
      <c r="CL6" s="613"/>
      <c r="CM6" s="613"/>
      <c r="CN6" s="613"/>
      <c r="CO6" s="613"/>
      <c r="CP6" s="613"/>
      <c r="CQ6" s="614"/>
      <c r="CR6" s="570">
        <v>50471</v>
      </c>
      <c r="CS6" s="454"/>
      <c r="CT6" s="454"/>
      <c r="CU6" s="454"/>
      <c r="CV6" s="454"/>
      <c r="CW6" s="454"/>
      <c r="CX6" s="454"/>
      <c r="CY6" s="583"/>
      <c r="CZ6" s="633">
        <v>1.4</v>
      </c>
      <c r="DA6" s="616"/>
      <c r="DB6" s="616"/>
      <c r="DC6" s="634"/>
      <c r="DD6" s="576" t="s">
        <v>203</v>
      </c>
      <c r="DE6" s="454"/>
      <c r="DF6" s="454"/>
      <c r="DG6" s="454"/>
      <c r="DH6" s="454"/>
      <c r="DI6" s="454"/>
      <c r="DJ6" s="454"/>
      <c r="DK6" s="454"/>
      <c r="DL6" s="454"/>
      <c r="DM6" s="454"/>
      <c r="DN6" s="454"/>
      <c r="DO6" s="454"/>
      <c r="DP6" s="583"/>
      <c r="DQ6" s="576">
        <v>50471</v>
      </c>
      <c r="DR6" s="454"/>
      <c r="DS6" s="454"/>
      <c r="DT6" s="454"/>
      <c r="DU6" s="454"/>
      <c r="DV6" s="454"/>
      <c r="DW6" s="454"/>
      <c r="DX6" s="454"/>
      <c r="DY6" s="454"/>
      <c r="DZ6" s="454"/>
      <c r="EA6" s="454"/>
      <c r="EB6" s="454"/>
      <c r="EC6" s="601"/>
    </row>
    <row r="7" spans="2:143" ht="11.25" customHeight="1" x14ac:dyDescent="0.2">
      <c r="B7" s="568" t="s">
        <v>42</v>
      </c>
      <c r="C7" s="357"/>
      <c r="D7" s="357"/>
      <c r="E7" s="357"/>
      <c r="F7" s="357"/>
      <c r="G7" s="357"/>
      <c r="H7" s="357"/>
      <c r="I7" s="357"/>
      <c r="J7" s="357"/>
      <c r="K7" s="357"/>
      <c r="L7" s="357"/>
      <c r="M7" s="357"/>
      <c r="N7" s="357"/>
      <c r="O7" s="357"/>
      <c r="P7" s="357"/>
      <c r="Q7" s="569"/>
      <c r="R7" s="570">
        <v>311</v>
      </c>
      <c r="S7" s="454"/>
      <c r="T7" s="454"/>
      <c r="U7" s="454"/>
      <c r="V7" s="454"/>
      <c r="W7" s="454"/>
      <c r="X7" s="454"/>
      <c r="Y7" s="583"/>
      <c r="Z7" s="603">
        <v>0</v>
      </c>
      <c r="AA7" s="603"/>
      <c r="AB7" s="603"/>
      <c r="AC7" s="603"/>
      <c r="AD7" s="604">
        <v>311</v>
      </c>
      <c r="AE7" s="604"/>
      <c r="AF7" s="604"/>
      <c r="AG7" s="604"/>
      <c r="AH7" s="604"/>
      <c r="AI7" s="604"/>
      <c r="AJ7" s="604"/>
      <c r="AK7" s="604"/>
      <c r="AL7" s="573">
        <v>0</v>
      </c>
      <c r="AM7" s="317"/>
      <c r="AN7" s="317"/>
      <c r="AO7" s="605"/>
      <c r="AP7" s="568" t="s">
        <v>335</v>
      </c>
      <c r="AQ7" s="357"/>
      <c r="AR7" s="357"/>
      <c r="AS7" s="357"/>
      <c r="AT7" s="357"/>
      <c r="AU7" s="357"/>
      <c r="AV7" s="357"/>
      <c r="AW7" s="357"/>
      <c r="AX7" s="357"/>
      <c r="AY7" s="357"/>
      <c r="AZ7" s="357"/>
      <c r="BA7" s="357"/>
      <c r="BB7" s="357"/>
      <c r="BC7" s="357"/>
      <c r="BD7" s="357"/>
      <c r="BE7" s="357"/>
      <c r="BF7" s="569"/>
      <c r="BG7" s="570">
        <v>340864</v>
      </c>
      <c r="BH7" s="454"/>
      <c r="BI7" s="454"/>
      <c r="BJ7" s="454"/>
      <c r="BK7" s="454"/>
      <c r="BL7" s="454"/>
      <c r="BM7" s="454"/>
      <c r="BN7" s="583"/>
      <c r="BO7" s="603">
        <v>40.4</v>
      </c>
      <c r="BP7" s="603"/>
      <c r="BQ7" s="603"/>
      <c r="BR7" s="603"/>
      <c r="BS7" s="604" t="s">
        <v>203</v>
      </c>
      <c r="BT7" s="604"/>
      <c r="BU7" s="604"/>
      <c r="BV7" s="604"/>
      <c r="BW7" s="604"/>
      <c r="BX7" s="604"/>
      <c r="BY7" s="604"/>
      <c r="BZ7" s="604"/>
      <c r="CA7" s="604"/>
      <c r="CB7" s="626"/>
      <c r="CD7" s="568" t="s">
        <v>337</v>
      </c>
      <c r="CE7" s="357"/>
      <c r="CF7" s="357"/>
      <c r="CG7" s="357"/>
      <c r="CH7" s="357"/>
      <c r="CI7" s="357"/>
      <c r="CJ7" s="357"/>
      <c r="CK7" s="357"/>
      <c r="CL7" s="357"/>
      <c r="CM7" s="357"/>
      <c r="CN7" s="357"/>
      <c r="CO7" s="357"/>
      <c r="CP7" s="357"/>
      <c r="CQ7" s="569"/>
      <c r="CR7" s="570">
        <v>954725</v>
      </c>
      <c r="CS7" s="454"/>
      <c r="CT7" s="454"/>
      <c r="CU7" s="454"/>
      <c r="CV7" s="454"/>
      <c r="CW7" s="454"/>
      <c r="CX7" s="454"/>
      <c r="CY7" s="583"/>
      <c r="CZ7" s="603">
        <v>26</v>
      </c>
      <c r="DA7" s="603"/>
      <c r="DB7" s="603"/>
      <c r="DC7" s="603"/>
      <c r="DD7" s="576">
        <v>20383</v>
      </c>
      <c r="DE7" s="454"/>
      <c r="DF7" s="454"/>
      <c r="DG7" s="454"/>
      <c r="DH7" s="454"/>
      <c r="DI7" s="454"/>
      <c r="DJ7" s="454"/>
      <c r="DK7" s="454"/>
      <c r="DL7" s="454"/>
      <c r="DM7" s="454"/>
      <c r="DN7" s="454"/>
      <c r="DO7" s="454"/>
      <c r="DP7" s="583"/>
      <c r="DQ7" s="576">
        <v>883879</v>
      </c>
      <c r="DR7" s="454"/>
      <c r="DS7" s="454"/>
      <c r="DT7" s="454"/>
      <c r="DU7" s="454"/>
      <c r="DV7" s="454"/>
      <c r="DW7" s="454"/>
      <c r="DX7" s="454"/>
      <c r="DY7" s="454"/>
      <c r="DZ7" s="454"/>
      <c r="EA7" s="454"/>
      <c r="EB7" s="454"/>
      <c r="EC7" s="601"/>
    </row>
    <row r="8" spans="2:143" ht="11.25" customHeight="1" x14ac:dyDescent="0.2">
      <c r="B8" s="568" t="s">
        <v>338</v>
      </c>
      <c r="C8" s="357"/>
      <c r="D8" s="357"/>
      <c r="E8" s="357"/>
      <c r="F8" s="357"/>
      <c r="G8" s="357"/>
      <c r="H8" s="357"/>
      <c r="I8" s="357"/>
      <c r="J8" s="357"/>
      <c r="K8" s="357"/>
      <c r="L8" s="357"/>
      <c r="M8" s="357"/>
      <c r="N8" s="357"/>
      <c r="O8" s="357"/>
      <c r="P8" s="357"/>
      <c r="Q8" s="569"/>
      <c r="R8" s="570">
        <v>4521</v>
      </c>
      <c r="S8" s="454"/>
      <c r="T8" s="454"/>
      <c r="U8" s="454"/>
      <c r="V8" s="454"/>
      <c r="W8" s="454"/>
      <c r="X8" s="454"/>
      <c r="Y8" s="583"/>
      <c r="Z8" s="603">
        <v>0.1</v>
      </c>
      <c r="AA8" s="603"/>
      <c r="AB8" s="603"/>
      <c r="AC8" s="603"/>
      <c r="AD8" s="604">
        <v>4521</v>
      </c>
      <c r="AE8" s="604"/>
      <c r="AF8" s="604"/>
      <c r="AG8" s="604"/>
      <c r="AH8" s="604"/>
      <c r="AI8" s="604"/>
      <c r="AJ8" s="604"/>
      <c r="AK8" s="604"/>
      <c r="AL8" s="573">
        <v>0.2</v>
      </c>
      <c r="AM8" s="317"/>
      <c r="AN8" s="317"/>
      <c r="AO8" s="605"/>
      <c r="AP8" s="568" t="s">
        <v>123</v>
      </c>
      <c r="AQ8" s="357"/>
      <c r="AR8" s="357"/>
      <c r="AS8" s="357"/>
      <c r="AT8" s="357"/>
      <c r="AU8" s="357"/>
      <c r="AV8" s="357"/>
      <c r="AW8" s="357"/>
      <c r="AX8" s="357"/>
      <c r="AY8" s="357"/>
      <c r="AZ8" s="357"/>
      <c r="BA8" s="357"/>
      <c r="BB8" s="357"/>
      <c r="BC8" s="357"/>
      <c r="BD8" s="357"/>
      <c r="BE8" s="357"/>
      <c r="BF8" s="569"/>
      <c r="BG8" s="570">
        <v>12022</v>
      </c>
      <c r="BH8" s="454"/>
      <c r="BI8" s="454"/>
      <c r="BJ8" s="454"/>
      <c r="BK8" s="454"/>
      <c r="BL8" s="454"/>
      <c r="BM8" s="454"/>
      <c r="BN8" s="583"/>
      <c r="BO8" s="603">
        <v>1.4</v>
      </c>
      <c r="BP8" s="603"/>
      <c r="BQ8" s="603"/>
      <c r="BR8" s="603"/>
      <c r="BS8" s="604" t="s">
        <v>203</v>
      </c>
      <c r="BT8" s="604"/>
      <c r="BU8" s="604"/>
      <c r="BV8" s="604"/>
      <c r="BW8" s="604"/>
      <c r="BX8" s="604"/>
      <c r="BY8" s="604"/>
      <c r="BZ8" s="604"/>
      <c r="CA8" s="604"/>
      <c r="CB8" s="626"/>
      <c r="CD8" s="568" t="s">
        <v>341</v>
      </c>
      <c r="CE8" s="357"/>
      <c r="CF8" s="357"/>
      <c r="CG8" s="357"/>
      <c r="CH8" s="357"/>
      <c r="CI8" s="357"/>
      <c r="CJ8" s="357"/>
      <c r="CK8" s="357"/>
      <c r="CL8" s="357"/>
      <c r="CM8" s="357"/>
      <c r="CN8" s="357"/>
      <c r="CO8" s="357"/>
      <c r="CP8" s="357"/>
      <c r="CQ8" s="569"/>
      <c r="CR8" s="570">
        <v>999107</v>
      </c>
      <c r="CS8" s="454"/>
      <c r="CT8" s="454"/>
      <c r="CU8" s="454"/>
      <c r="CV8" s="454"/>
      <c r="CW8" s="454"/>
      <c r="CX8" s="454"/>
      <c r="CY8" s="583"/>
      <c r="CZ8" s="603">
        <v>27.2</v>
      </c>
      <c r="DA8" s="603"/>
      <c r="DB8" s="603"/>
      <c r="DC8" s="603"/>
      <c r="DD8" s="576">
        <v>2333</v>
      </c>
      <c r="DE8" s="454"/>
      <c r="DF8" s="454"/>
      <c r="DG8" s="454"/>
      <c r="DH8" s="454"/>
      <c r="DI8" s="454"/>
      <c r="DJ8" s="454"/>
      <c r="DK8" s="454"/>
      <c r="DL8" s="454"/>
      <c r="DM8" s="454"/>
      <c r="DN8" s="454"/>
      <c r="DO8" s="454"/>
      <c r="DP8" s="583"/>
      <c r="DQ8" s="576">
        <v>499648</v>
      </c>
      <c r="DR8" s="454"/>
      <c r="DS8" s="454"/>
      <c r="DT8" s="454"/>
      <c r="DU8" s="454"/>
      <c r="DV8" s="454"/>
      <c r="DW8" s="454"/>
      <c r="DX8" s="454"/>
      <c r="DY8" s="454"/>
      <c r="DZ8" s="454"/>
      <c r="EA8" s="454"/>
      <c r="EB8" s="454"/>
      <c r="EC8" s="601"/>
    </row>
    <row r="9" spans="2:143" ht="11.25" customHeight="1" x14ac:dyDescent="0.2">
      <c r="B9" s="568" t="s">
        <v>340</v>
      </c>
      <c r="C9" s="357"/>
      <c r="D9" s="357"/>
      <c r="E9" s="357"/>
      <c r="F9" s="357"/>
      <c r="G9" s="357"/>
      <c r="H9" s="357"/>
      <c r="I9" s="357"/>
      <c r="J9" s="357"/>
      <c r="K9" s="357"/>
      <c r="L9" s="357"/>
      <c r="M9" s="357"/>
      <c r="N9" s="357"/>
      <c r="O9" s="357"/>
      <c r="P9" s="357"/>
      <c r="Q9" s="569"/>
      <c r="R9" s="570">
        <v>3531</v>
      </c>
      <c r="S9" s="454"/>
      <c r="T9" s="454"/>
      <c r="U9" s="454"/>
      <c r="V9" s="454"/>
      <c r="W9" s="454"/>
      <c r="X9" s="454"/>
      <c r="Y9" s="583"/>
      <c r="Z9" s="603">
        <v>0.1</v>
      </c>
      <c r="AA9" s="603"/>
      <c r="AB9" s="603"/>
      <c r="AC9" s="603"/>
      <c r="AD9" s="604">
        <v>3531</v>
      </c>
      <c r="AE9" s="604"/>
      <c r="AF9" s="604"/>
      <c r="AG9" s="604"/>
      <c r="AH9" s="604"/>
      <c r="AI9" s="604"/>
      <c r="AJ9" s="604"/>
      <c r="AK9" s="604"/>
      <c r="AL9" s="573">
        <v>0.1</v>
      </c>
      <c r="AM9" s="317"/>
      <c r="AN9" s="317"/>
      <c r="AO9" s="605"/>
      <c r="AP9" s="568" t="s">
        <v>342</v>
      </c>
      <c r="AQ9" s="357"/>
      <c r="AR9" s="357"/>
      <c r="AS9" s="357"/>
      <c r="AT9" s="357"/>
      <c r="AU9" s="357"/>
      <c r="AV9" s="357"/>
      <c r="AW9" s="357"/>
      <c r="AX9" s="357"/>
      <c r="AY9" s="357"/>
      <c r="AZ9" s="357"/>
      <c r="BA9" s="357"/>
      <c r="BB9" s="357"/>
      <c r="BC9" s="357"/>
      <c r="BD9" s="357"/>
      <c r="BE9" s="357"/>
      <c r="BF9" s="569"/>
      <c r="BG9" s="570">
        <v>299760</v>
      </c>
      <c r="BH9" s="454"/>
      <c r="BI9" s="454"/>
      <c r="BJ9" s="454"/>
      <c r="BK9" s="454"/>
      <c r="BL9" s="454"/>
      <c r="BM9" s="454"/>
      <c r="BN9" s="583"/>
      <c r="BO9" s="603">
        <v>35.6</v>
      </c>
      <c r="BP9" s="603"/>
      <c r="BQ9" s="603"/>
      <c r="BR9" s="603"/>
      <c r="BS9" s="604" t="s">
        <v>203</v>
      </c>
      <c r="BT9" s="604"/>
      <c r="BU9" s="604"/>
      <c r="BV9" s="604"/>
      <c r="BW9" s="604"/>
      <c r="BX9" s="604"/>
      <c r="BY9" s="604"/>
      <c r="BZ9" s="604"/>
      <c r="CA9" s="604"/>
      <c r="CB9" s="626"/>
      <c r="CD9" s="568" t="s">
        <v>345</v>
      </c>
      <c r="CE9" s="357"/>
      <c r="CF9" s="357"/>
      <c r="CG9" s="357"/>
      <c r="CH9" s="357"/>
      <c r="CI9" s="357"/>
      <c r="CJ9" s="357"/>
      <c r="CK9" s="357"/>
      <c r="CL9" s="357"/>
      <c r="CM9" s="357"/>
      <c r="CN9" s="357"/>
      <c r="CO9" s="357"/>
      <c r="CP9" s="357"/>
      <c r="CQ9" s="569"/>
      <c r="CR9" s="570">
        <v>349124</v>
      </c>
      <c r="CS9" s="454"/>
      <c r="CT9" s="454"/>
      <c r="CU9" s="454"/>
      <c r="CV9" s="454"/>
      <c r="CW9" s="454"/>
      <c r="CX9" s="454"/>
      <c r="CY9" s="583"/>
      <c r="CZ9" s="603">
        <v>9.5</v>
      </c>
      <c r="DA9" s="603"/>
      <c r="DB9" s="603"/>
      <c r="DC9" s="603"/>
      <c r="DD9" s="576">
        <v>2287</v>
      </c>
      <c r="DE9" s="454"/>
      <c r="DF9" s="454"/>
      <c r="DG9" s="454"/>
      <c r="DH9" s="454"/>
      <c r="DI9" s="454"/>
      <c r="DJ9" s="454"/>
      <c r="DK9" s="454"/>
      <c r="DL9" s="454"/>
      <c r="DM9" s="454"/>
      <c r="DN9" s="454"/>
      <c r="DO9" s="454"/>
      <c r="DP9" s="583"/>
      <c r="DQ9" s="576">
        <v>240079</v>
      </c>
      <c r="DR9" s="454"/>
      <c r="DS9" s="454"/>
      <c r="DT9" s="454"/>
      <c r="DU9" s="454"/>
      <c r="DV9" s="454"/>
      <c r="DW9" s="454"/>
      <c r="DX9" s="454"/>
      <c r="DY9" s="454"/>
      <c r="DZ9" s="454"/>
      <c r="EA9" s="454"/>
      <c r="EB9" s="454"/>
      <c r="EC9" s="601"/>
    </row>
    <row r="10" spans="2:143" ht="11.25" customHeight="1" x14ac:dyDescent="0.2">
      <c r="B10" s="568" t="s">
        <v>132</v>
      </c>
      <c r="C10" s="357"/>
      <c r="D10" s="357"/>
      <c r="E10" s="357"/>
      <c r="F10" s="357"/>
      <c r="G10" s="357"/>
      <c r="H10" s="357"/>
      <c r="I10" s="357"/>
      <c r="J10" s="357"/>
      <c r="K10" s="357"/>
      <c r="L10" s="357"/>
      <c r="M10" s="357"/>
      <c r="N10" s="357"/>
      <c r="O10" s="357"/>
      <c r="P10" s="357"/>
      <c r="Q10" s="569"/>
      <c r="R10" s="570" t="s">
        <v>203</v>
      </c>
      <c r="S10" s="454"/>
      <c r="T10" s="454"/>
      <c r="U10" s="454"/>
      <c r="V10" s="454"/>
      <c r="W10" s="454"/>
      <c r="X10" s="454"/>
      <c r="Y10" s="583"/>
      <c r="Z10" s="603" t="s">
        <v>203</v>
      </c>
      <c r="AA10" s="603"/>
      <c r="AB10" s="603"/>
      <c r="AC10" s="603"/>
      <c r="AD10" s="604" t="s">
        <v>203</v>
      </c>
      <c r="AE10" s="604"/>
      <c r="AF10" s="604"/>
      <c r="AG10" s="604"/>
      <c r="AH10" s="604"/>
      <c r="AI10" s="604"/>
      <c r="AJ10" s="604"/>
      <c r="AK10" s="604"/>
      <c r="AL10" s="573" t="s">
        <v>203</v>
      </c>
      <c r="AM10" s="317"/>
      <c r="AN10" s="317"/>
      <c r="AO10" s="605"/>
      <c r="AP10" s="568" t="s">
        <v>192</v>
      </c>
      <c r="AQ10" s="357"/>
      <c r="AR10" s="357"/>
      <c r="AS10" s="357"/>
      <c r="AT10" s="357"/>
      <c r="AU10" s="357"/>
      <c r="AV10" s="357"/>
      <c r="AW10" s="357"/>
      <c r="AX10" s="357"/>
      <c r="AY10" s="357"/>
      <c r="AZ10" s="357"/>
      <c r="BA10" s="357"/>
      <c r="BB10" s="357"/>
      <c r="BC10" s="357"/>
      <c r="BD10" s="357"/>
      <c r="BE10" s="357"/>
      <c r="BF10" s="569"/>
      <c r="BG10" s="570">
        <v>14997</v>
      </c>
      <c r="BH10" s="454"/>
      <c r="BI10" s="454"/>
      <c r="BJ10" s="454"/>
      <c r="BK10" s="454"/>
      <c r="BL10" s="454"/>
      <c r="BM10" s="454"/>
      <c r="BN10" s="583"/>
      <c r="BO10" s="603">
        <v>1.8</v>
      </c>
      <c r="BP10" s="603"/>
      <c r="BQ10" s="603"/>
      <c r="BR10" s="603"/>
      <c r="BS10" s="604" t="s">
        <v>203</v>
      </c>
      <c r="BT10" s="604"/>
      <c r="BU10" s="604"/>
      <c r="BV10" s="604"/>
      <c r="BW10" s="604"/>
      <c r="BX10" s="604"/>
      <c r="BY10" s="604"/>
      <c r="BZ10" s="604"/>
      <c r="CA10" s="604"/>
      <c r="CB10" s="626"/>
      <c r="CD10" s="568" t="s">
        <v>228</v>
      </c>
      <c r="CE10" s="357"/>
      <c r="CF10" s="357"/>
      <c r="CG10" s="357"/>
      <c r="CH10" s="357"/>
      <c r="CI10" s="357"/>
      <c r="CJ10" s="357"/>
      <c r="CK10" s="357"/>
      <c r="CL10" s="357"/>
      <c r="CM10" s="357"/>
      <c r="CN10" s="357"/>
      <c r="CO10" s="357"/>
      <c r="CP10" s="357"/>
      <c r="CQ10" s="569"/>
      <c r="CR10" s="570">
        <v>1672</v>
      </c>
      <c r="CS10" s="454"/>
      <c r="CT10" s="454"/>
      <c r="CU10" s="454"/>
      <c r="CV10" s="454"/>
      <c r="CW10" s="454"/>
      <c r="CX10" s="454"/>
      <c r="CY10" s="583"/>
      <c r="CZ10" s="603">
        <v>0</v>
      </c>
      <c r="DA10" s="603"/>
      <c r="DB10" s="603"/>
      <c r="DC10" s="603"/>
      <c r="DD10" s="576" t="s">
        <v>203</v>
      </c>
      <c r="DE10" s="454"/>
      <c r="DF10" s="454"/>
      <c r="DG10" s="454"/>
      <c r="DH10" s="454"/>
      <c r="DI10" s="454"/>
      <c r="DJ10" s="454"/>
      <c r="DK10" s="454"/>
      <c r="DL10" s="454"/>
      <c r="DM10" s="454"/>
      <c r="DN10" s="454"/>
      <c r="DO10" s="454"/>
      <c r="DP10" s="583"/>
      <c r="DQ10" s="576">
        <v>1672</v>
      </c>
      <c r="DR10" s="454"/>
      <c r="DS10" s="454"/>
      <c r="DT10" s="454"/>
      <c r="DU10" s="454"/>
      <c r="DV10" s="454"/>
      <c r="DW10" s="454"/>
      <c r="DX10" s="454"/>
      <c r="DY10" s="454"/>
      <c r="DZ10" s="454"/>
      <c r="EA10" s="454"/>
      <c r="EB10" s="454"/>
      <c r="EC10" s="601"/>
    </row>
    <row r="11" spans="2:143" ht="11.25" customHeight="1" x14ac:dyDescent="0.2">
      <c r="B11" s="568" t="s">
        <v>99</v>
      </c>
      <c r="C11" s="357"/>
      <c r="D11" s="357"/>
      <c r="E11" s="357"/>
      <c r="F11" s="357"/>
      <c r="G11" s="357"/>
      <c r="H11" s="357"/>
      <c r="I11" s="357"/>
      <c r="J11" s="357"/>
      <c r="K11" s="357"/>
      <c r="L11" s="357"/>
      <c r="M11" s="357"/>
      <c r="N11" s="357"/>
      <c r="O11" s="357"/>
      <c r="P11" s="357"/>
      <c r="Q11" s="569"/>
      <c r="R11" s="570">
        <v>162538</v>
      </c>
      <c r="S11" s="454"/>
      <c r="T11" s="454"/>
      <c r="U11" s="454"/>
      <c r="V11" s="454"/>
      <c r="W11" s="454"/>
      <c r="X11" s="454"/>
      <c r="Y11" s="583"/>
      <c r="Z11" s="573">
        <v>4.2</v>
      </c>
      <c r="AA11" s="317"/>
      <c r="AB11" s="317"/>
      <c r="AC11" s="584"/>
      <c r="AD11" s="576">
        <v>162538</v>
      </c>
      <c r="AE11" s="454"/>
      <c r="AF11" s="454"/>
      <c r="AG11" s="454"/>
      <c r="AH11" s="454"/>
      <c r="AI11" s="454"/>
      <c r="AJ11" s="454"/>
      <c r="AK11" s="583"/>
      <c r="AL11" s="573">
        <v>6.5</v>
      </c>
      <c r="AM11" s="317"/>
      <c r="AN11" s="317"/>
      <c r="AO11" s="605"/>
      <c r="AP11" s="568" t="s">
        <v>347</v>
      </c>
      <c r="AQ11" s="357"/>
      <c r="AR11" s="357"/>
      <c r="AS11" s="357"/>
      <c r="AT11" s="357"/>
      <c r="AU11" s="357"/>
      <c r="AV11" s="357"/>
      <c r="AW11" s="357"/>
      <c r="AX11" s="357"/>
      <c r="AY11" s="357"/>
      <c r="AZ11" s="357"/>
      <c r="BA11" s="357"/>
      <c r="BB11" s="357"/>
      <c r="BC11" s="357"/>
      <c r="BD11" s="357"/>
      <c r="BE11" s="357"/>
      <c r="BF11" s="569"/>
      <c r="BG11" s="570">
        <v>14085</v>
      </c>
      <c r="BH11" s="454"/>
      <c r="BI11" s="454"/>
      <c r="BJ11" s="454"/>
      <c r="BK11" s="454"/>
      <c r="BL11" s="454"/>
      <c r="BM11" s="454"/>
      <c r="BN11" s="583"/>
      <c r="BO11" s="603">
        <v>1.7</v>
      </c>
      <c r="BP11" s="603"/>
      <c r="BQ11" s="603"/>
      <c r="BR11" s="603"/>
      <c r="BS11" s="604" t="s">
        <v>203</v>
      </c>
      <c r="BT11" s="604"/>
      <c r="BU11" s="604"/>
      <c r="BV11" s="604"/>
      <c r="BW11" s="604"/>
      <c r="BX11" s="604"/>
      <c r="BY11" s="604"/>
      <c r="BZ11" s="604"/>
      <c r="CA11" s="604"/>
      <c r="CB11" s="626"/>
      <c r="CD11" s="568" t="s">
        <v>196</v>
      </c>
      <c r="CE11" s="357"/>
      <c r="CF11" s="357"/>
      <c r="CG11" s="357"/>
      <c r="CH11" s="357"/>
      <c r="CI11" s="357"/>
      <c r="CJ11" s="357"/>
      <c r="CK11" s="357"/>
      <c r="CL11" s="357"/>
      <c r="CM11" s="357"/>
      <c r="CN11" s="357"/>
      <c r="CO11" s="357"/>
      <c r="CP11" s="357"/>
      <c r="CQ11" s="569"/>
      <c r="CR11" s="570">
        <v>43690</v>
      </c>
      <c r="CS11" s="454"/>
      <c r="CT11" s="454"/>
      <c r="CU11" s="454"/>
      <c r="CV11" s="454"/>
      <c r="CW11" s="454"/>
      <c r="CX11" s="454"/>
      <c r="CY11" s="583"/>
      <c r="CZ11" s="603">
        <v>1.2</v>
      </c>
      <c r="DA11" s="603"/>
      <c r="DB11" s="603"/>
      <c r="DC11" s="603"/>
      <c r="DD11" s="576">
        <v>2196</v>
      </c>
      <c r="DE11" s="454"/>
      <c r="DF11" s="454"/>
      <c r="DG11" s="454"/>
      <c r="DH11" s="454"/>
      <c r="DI11" s="454"/>
      <c r="DJ11" s="454"/>
      <c r="DK11" s="454"/>
      <c r="DL11" s="454"/>
      <c r="DM11" s="454"/>
      <c r="DN11" s="454"/>
      <c r="DO11" s="454"/>
      <c r="DP11" s="583"/>
      <c r="DQ11" s="576">
        <v>36834</v>
      </c>
      <c r="DR11" s="454"/>
      <c r="DS11" s="454"/>
      <c r="DT11" s="454"/>
      <c r="DU11" s="454"/>
      <c r="DV11" s="454"/>
      <c r="DW11" s="454"/>
      <c r="DX11" s="454"/>
      <c r="DY11" s="454"/>
      <c r="DZ11" s="454"/>
      <c r="EA11" s="454"/>
      <c r="EB11" s="454"/>
      <c r="EC11" s="601"/>
    </row>
    <row r="12" spans="2:143" ht="11.25" customHeight="1" x14ac:dyDescent="0.2">
      <c r="B12" s="568" t="s">
        <v>149</v>
      </c>
      <c r="C12" s="357"/>
      <c r="D12" s="357"/>
      <c r="E12" s="357"/>
      <c r="F12" s="357"/>
      <c r="G12" s="357"/>
      <c r="H12" s="357"/>
      <c r="I12" s="357"/>
      <c r="J12" s="357"/>
      <c r="K12" s="357"/>
      <c r="L12" s="357"/>
      <c r="M12" s="357"/>
      <c r="N12" s="357"/>
      <c r="O12" s="357"/>
      <c r="P12" s="357"/>
      <c r="Q12" s="569"/>
      <c r="R12" s="570">
        <v>5004</v>
      </c>
      <c r="S12" s="454"/>
      <c r="T12" s="454"/>
      <c r="U12" s="454"/>
      <c r="V12" s="454"/>
      <c r="W12" s="454"/>
      <c r="X12" s="454"/>
      <c r="Y12" s="583"/>
      <c r="Z12" s="603">
        <v>0.1</v>
      </c>
      <c r="AA12" s="603"/>
      <c r="AB12" s="603"/>
      <c r="AC12" s="603"/>
      <c r="AD12" s="604">
        <v>5004</v>
      </c>
      <c r="AE12" s="604"/>
      <c r="AF12" s="604"/>
      <c r="AG12" s="604"/>
      <c r="AH12" s="604"/>
      <c r="AI12" s="604"/>
      <c r="AJ12" s="604"/>
      <c r="AK12" s="604"/>
      <c r="AL12" s="573">
        <v>0.2</v>
      </c>
      <c r="AM12" s="317"/>
      <c r="AN12" s="317"/>
      <c r="AO12" s="605"/>
      <c r="AP12" s="568" t="s">
        <v>350</v>
      </c>
      <c r="AQ12" s="357"/>
      <c r="AR12" s="357"/>
      <c r="AS12" s="357"/>
      <c r="AT12" s="357"/>
      <c r="AU12" s="357"/>
      <c r="AV12" s="357"/>
      <c r="AW12" s="357"/>
      <c r="AX12" s="357"/>
      <c r="AY12" s="357"/>
      <c r="AZ12" s="357"/>
      <c r="BA12" s="357"/>
      <c r="BB12" s="357"/>
      <c r="BC12" s="357"/>
      <c r="BD12" s="357"/>
      <c r="BE12" s="357"/>
      <c r="BF12" s="569"/>
      <c r="BG12" s="570">
        <v>435342</v>
      </c>
      <c r="BH12" s="454"/>
      <c r="BI12" s="454"/>
      <c r="BJ12" s="454"/>
      <c r="BK12" s="454"/>
      <c r="BL12" s="454"/>
      <c r="BM12" s="454"/>
      <c r="BN12" s="583"/>
      <c r="BO12" s="603">
        <v>51.6</v>
      </c>
      <c r="BP12" s="603"/>
      <c r="BQ12" s="603"/>
      <c r="BR12" s="603"/>
      <c r="BS12" s="604" t="s">
        <v>203</v>
      </c>
      <c r="BT12" s="604"/>
      <c r="BU12" s="604"/>
      <c r="BV12" s="604"/>
      <c r="BW12" s="604"/>
      <c r="BX12" s="604"/>
      <c r="BY12" s="604"/>
      <c r="BZ12" s="604"/>
      <c r="CA12" s="604"/>
      <c r="CB12" s="626"/>
      <c r="CD12" s="568" t="s">
        <v>85</v>
      </c>
      <c r="CE12" s="357"/>
      <c r="CF12" s="357"/>
      <c r="CG12" s="357"/>
      <c r="CH12" s="357"/>
      <c r="CI12" s="357"/>
      <c r="CJ12" s="357"/>
      <c r="CK12" s="357"/>
      <c r="CL12" s="357"/>
      <c r="CM12" s="357"/>
      <c r="CN12" s="357"/>
      <c r="CO12" s="357"/>
      <c r="CP12" s="357"/>
      <c r="CQ12" s="569"/>
      <c r="CR12" s="570">
        <v>89063</v>
      </c>
      <c r="CS12" s="454"/>
      <c r="CT12" s="454"/>
      <c r="CU12" s="454"/>
      <c r="CV12" s="454"/>
      <c r="CW12" s="454"/>
      <c r="CX12" s="454"/>
      <c r="CY12" s="583"/>
      <c r="CZ12" s="603">
        <v>2.4</v>
      </c>
      <c r="DA12" s="603"/>
      <c r="DB12" s="603"/>
      <c r="DC12" s="603"/>
      <c r="DD12" s="576">
        <v>7124</v>
      </c>
      <c r="DE12" s="454"/>
      <c r="DF12" s="454"/>
      <c r="DG12" s="454"/>
      <c r="DH12" s="454"/>
      <c r="DI12" s="454"/>
      <c r="DJ12" s="454"/>
      <c r="DK12" s="454"/>
      <c r="DL12" s="454"/>
      <c r="DM12" s="454"/>
      <c r="DN12" s="454"/>
      <c r="DO12" s="454"/>
      <c r="DP12" s="583"/>
      <c r="DQ12" s="576">
        <v>80416</v>
      </c>
      <c r="DR12" s="454"/>
      <c r="DS12" s="454"/>
      <c r="DT12" s="454"/>
      <c r="DU12" s="454"/>
      <c r="DV12" s="454"/>
      <c r="DW12" s="454"/>
      <c r="DX12" s="454"/>
      <c r="DY12" s="454"/>
      <c r="DZ12" s="454"/>
      <c r="EA12" s="454"/>
      <c r="EB12" s="454"/>
      <c r="EC12" s="601"/>
    </row>
    <row r="13" spans="2:143" ht="11.25" customHeight="1" x14ac:dyDescent="0.2">
      <c r="B13" s="568" t="s">
        <v>351</v>
      </c>
      <c r="C13" s="357"/>
      <c r="D13" s="357"/>
      <c r="E13" s="357"/>
      <c r="F13" s="357"/>
      <c r="G13" s="357"/>
      <c r="H13" s="357"/>
      <c r="I13" s="357"/>
      <c r="J13" s="357"/>
      <c r="K13" s="357"/>
      <c r="L13" s="357"/>
      <c r="M13" s="357"/>
      <c r="N13" s="357"/>
      <c r="O13" s="357"/>
      <c r="P13" s="357"/>
      <c r="Q13" s="569"/>
      <c r="R13" s="570" t="s">
        <v>203</v>
      </c>
      <c r="S13" s="454"/>
      <c r="T13" s="454"/>
      <c r="U13" s="454"/>
      <c r="V13" s="454"/>
      <c r="W13" s="454"/>
      <c r="X13" s="454"/>
      <c r="Y13" s="583"/>
      <c r="Z13" s="603" t="s">
        <v>203</v>
      </c>
      <c r="AA13" s="603"/>
      <c r="AB13" s="603"/>
      <c r="AC13" s="603"/>
      <c r="AD13" s="604" t="s">
        <v>203</v>
      </c>
      <c r="AE13" s="604"/>
      <c r="AF13" s="604"/>
      <c r="AG13" s="604"/>
      <c r="AH13" s="604"/>
      <c r="AI13" s="604"/>
      <c r="AJ13" s="604"/>
      <c r="AK13" s="604"/>
      <c r="AL13" s="573" t="s">
        <v>203</v>
      </c>
      <c r="AM13" s="317"/>
      <c r="AN13" s="317"/>
      <c r="AO13" s="605"/>
      <c r="AP13" s="568" t="s">
        <v>353</v>
      </c>
      <c r="AQ13" s="357"/>
      <c r="AR13" s="357"/>
      <c r="AS13" s="357"/>
      <c r="AT13" s="357"/>
      <c r="AU13" s="357"/>
      <c r="AV13" s="357"/>
      <c r="AW13" s="357"/>
      <c r="AX13" s="357"/>
      <c r="AY13" s="357"/>
      <c r="AZ13" s="357"/>
      <c r="BA13" s="357"/>
      <c r="BB13" s="357"/>
      <c r="BC13" s="357"/>
      <c r="BD13" s="357"/>
      <c r="BE13" s="357"/>
      <c r="BF13" s="569"/>
      <c r="BG13" s="570">
        <v>433757</v>
      </c>
      <c r="BH13" s="454"/>
      <c r="BI13" s="454"/>
      <c r="BJ13" s="454"/>
      <c r="BK13" s="454"/>
      <c r="BL13" s="454"/>
      <c r="BM13" s="454"/>
      <c r="BN13" s="583"/>
      <c r="BO13" s="603">
        <v>51.5</v>
      </c>
      <c r="BP13" s="603"/>
      <c r="BQ13" s="603"/>
      <c r="BR13" s="603"/>
      <c r="BS13" s="604" t="s">
        <v>203</v>
      </c>
      <c r="BT13" s="604"/>
      <c r="BU13" s="604"/>
      <c r="BV13" s="604"/>
      <c r="BW13" s="604"/>
      <c r="BX13" s="604"/>
      <c r="BY13" s="604"/>
      <c r="BZ13" s="604"/>
      <c r="CA13" s="604"/>
      <c r="CB13" s="626"/>
      <c r="CD13" s="568" t="s">
        <v>354</v>
      </c>
      <c r="CE13" s="357"/>
      <c r="CF13" s="357"/>
      <c r="CG13" s="357"/>
      <c r="CH13" s="357"/>
      <c r="CI13" s="357"/>
      <c r="CJ13" s="357"/>
      <c r="CK13" s="357"/>
      <c r="CL13" s="357"/>
      <c r="CM13" s="357"/>
      <c r="CN13" s="357"/>
      <c r="CO13" s="357"/>
      <c r="CP13" s="357"/>
      <c r="CQ13" s="569"/>
      <c r="CR13" s="570">
        <v>377612</v>
      </c>
      <c r="CS13" s="454"/>
      <c r="CT13" s="454"/>
      <c r="CU13" s="454"/>
      <c r="CV13" s="454"/>
      <c r="CW13" s="454"/>
      <c r="CX13" s="454"/>
      <c r="CY13" s="583"/>
      <c r="CZ13" s="603">
        <v>10.3</v>
      </c>
      <c r="DA13" s="603"/>
      <c r="DB13" s="603"/>
      <c r="DC13" s="603"/>
      <c r="DD13" s="576">
        <v>95183</v>
      </c>
      <c r="DE13" s="454"/>
      <c r="DF13" s="454"/>
      <c r="DG13" s="454"/>
      <c r="DH13" s="454"/>
      <c r="DI13" s="454"/>
      <c r="DJ13" s="454"/>
      <c r="DK13" s="454"/>
      <c r="DL13" s="454"/>
      <c r="DM13" s="454"/>
      <c r="DN13" s="454"/>
      <c r="DO13" s="454"/>
      <c r="DP13" s="583"/>
      <c r="DQ13" s="576">
        <v>288412</v>
      </c>
      <c r="DR13" s="454"/>
      <c r="DS13" s="454"/>
      <c r="DT13" s="454"/>
      <c r="DU13" s="454"/>
      <c r="DV13" s="454"/>
      <c r="DW13" s="454"/>
      <c r="DX13" s="454"/>
      <c r="DY13" s="454"/>
      <c r="DZ13" s="454"/>
      <c r="EA13" s="454"/>
      <c r="EB13" s="454"/>
      <c r="EC13" s="601"/>
    </row>
    <row r="14" spans="2:143" ht="11.25" customHeight="1" x14ac:dyDescent="0.2">
      <c r="B14" s="568" t="s">
        <v>356</v>
      </c>
      <c r="C14" s="357"/>
      <c r="D14" s="357"/>
      <c r="E14" s="357"/>
      <c r="F14" s="357"/>
      <c r="G14" s="357"/>
      <c r="H14" s="357"/>
      <c r="I14" s="357"/>
      <c r="J14" s="357"/>
      <c r="K14" s="357"/>
      <c r="L14" s="357"/>
      <c r="M14" s="357"/>
      <c r="N14" s="357"/>
      <c r="O14" s="357"/>
      <c r="P14" s="357"/>
      <c r="Q14" s="569"/>
      <c r="R14" s="570">
        <v>67</v>
      </c>
      <c r="S14" s="454"/>
      <c r="T14" s="454"/>
      <c r="U14" s="454"/>
      <c r="V14" s="454"/>
      <c r="W14" s="454"/>
      <c r="X14" s="454"/>
      <c r="Y14" s="583"/>
      <c r="Z14" s="603">
        <v>0</v>
      </c>
      <c r="AA14" s="603"/>
      <c r="AB14" s="603"/>
      <c r="AC14" s="603"/>
      <c r="AD14" s="604">
        <v>67</v>
      </c>
      <c r="AE14" s="604"/>
      <c r="AF14" s="604"/>
      <c r="AG14" s="604"/>
      <c r="AH14" s="604"/>
      <c r="AI14" s="604"/>
      <c r="AJ14" s="604"/>
      <c r="AK14" s="604"/>
      <c r="AL14" s="573">
        <v>0</v>
      </c>
      <c r="AM14" s="317"/>
      <c r="AN14" s="317"/>
      <c r="AO14" s="605"/>
      <c r="AP14" s="568" t="s">
        <v>219</v>
      </c>
      <c r="AQ14" s="357"/>
      <c r="AR14" s="357"/>
      <c r="AS14" s="357"/>
      <c r="AT14" s="357"/>
      <c r="AU14" s="357"/>
      <c r="AV14" s="357"/>
      <c r="AW14" s="357"/>
      <c r="AX14" s="357"/>
      <c r="AY14" s="357"/>
      <c r="AZ14" s="357"/>
      <c r="BA14" s="357"/>
      <c r="BB14" s="357"/>
      <c r="BC14" s="357"/>
      <c r="BD14" s="357"/>
      <c r="BE14" s="357"/>
      <c r="BF14" s="569"/>
      <c r="BG14" s="570">
        <v>30215</v>
      </c>
      <c r="BH14" s="454"/>
      <c r="BI14" s="454"/>
      <c r="BJ14" s="454"/>
      <c r="BK14" s="454"/>
      <c r="BL14" s="454"/>
      <c r="BM14" s="454"/>
      <c r="BN14" s="583"/>
      <c r="BO14" s="603">
        <v>3.6</v>
      </c>
      <c r="BP14" s="603"/>
      <c r="BQ14" s="603"/>
      <c r="BR14" s="603"/>
      <c r="BS14" s="604" t="s">
        <v>203</v>
      </c>
      <c r="BT14" s="604"/>
      <c r="BU14" s="604"/>
      <c r="BV14" s="604"/>
      <c r="BW14" s="604"/>
      <c r="BX14" s="604"/>
      <c r="BY14" s="604"/>
      <c r="BZ14" s="604"/>
      <c r="CA14" s="604"/>
      <c r="CB14" s="626"/>
      <c r="CD14" s="568" t="s">
        <v>64</v>
      </c>
      <c r="CE14" s="357"/>
      <c r="CF14" s="357"/>
      <c r="CG14" s="357"/>
      <c r="CH14" s="357"/>
      <c r="CI14" s="357"/>
      <c r="CJ14" s="357"/>
      <c r="CK14" s="357"/>
      <c r="CL14" s="357"/>
      <c r="CM14" s="357"/>
      <c r="CN14" s="357"/>
      <c r="CO14" s="357"/>
      <c r="CP14" s="357"/>
      <c r="CQ14" s="569"/>
      <c r="CR14" s="570">
        <v>204967</v>
      </c>
      <c r="CS14" s="454"/>
      <c r="CT14" s="454"/>
      <c r="CU14" s="454"/>
      <c r="CV14" s="454"/>
      <c r="CW14" s="454"/>
      <c r="CX14" s="454"/>
      <c r="CY14" s="583"/>
      <c r="CZ14" s="603">
        <v>5.6</v>
      </c>
      <c r="DA14" s="603"/>
      <c r="DB14" s="603"/>
      <c r="DC14" s="603"/>
      <c r="DD14" s="576">
        <v>16817</v>
      </c>
      <c r="DE14" s="454"/>
      <c r="DF14" s="454"/>
      <c r="DG14" s="454"/>
      <c r="DH14" s="454"/>
      <c r="DI14" s="454"/>
      <c r="DJ14" s="454"/>
      <c r="DK14" s="454"/>
      <c r="DL14" s="454"/>
      <c r="DM14" s="454"/>
      <c r="DN14" s="454"/>
      <c r="DO14" s="454"/>
      <c r="DP14" s="583"/>
      <c r="DQ14" s="576">
        <v>193538</v>
      </c>
      <c r="DR14" s="454"/>
      <c r="DS14" s="454"/>
      <c r="DT14" s="454"/>
      <c r="DU14" s="454"/>
      <c r="DV14" s="454"/>
      <c r="DW14" s="454"/>
      <c r="DX14" s="454"/>
      <c r="DY14" s="454"/>
      <c r="DZ14" s="454"/>
      <c r="EA14" s="454"/>
      <c r="EB14" s="454"/>
      <c r="EC14" s="601"/>
    </row>
    <row r="15" spans="2:143" ht="11.25" customHeight="1" x14ac:dyDescent="0.2">
      <c r="B15" s="568" t="s">
        <v>326</v>
      </c>
      <c r="C15" s="357"/>
      <c r="D15" s="357"/>
      <c r="E15" s="357"/>
      <c r="F15" s="357"/>
      <c r="G15" s="357"/>
      <c r="H15" s="357"/>
      <c r="I15" s="357"/>
      <c r="J15" s="357"/>
      <c r="K15" s="357"/>
      <c r="L15" s="357"/>
      <c r="M15" s="357"/>
      <c r="N15" s="357"/>
      <c r="O15" s="357"/>
      <c r="P15" s="357"/>
      <c r="Q15" s="569"/>
      <c r="R15" s="570" t="s">
        <v>203</v>
      </c>
      <c r="S15" s="454"/>
      <c r="T15" s="454"/>
      <c r="U15" s="454"/>
      <c r="V15" s="454"/>
      <c r="W15" s="454"/>
      <c r="X15" s="454"/>
      <c r="Y15" s="583"/>
      <c r="Z15" s="603" t="s">
        <v>203</v>
      </c>
      <c r="AA15" s="603"/>
      <c r="AB15" s="603"/>
      <c r="AC15" s="603"/>
      <c r="AD15" s="604" t="s">
        <v>203</v>
      </c>
      <c r="AE15" s="604"/>
      <c r="AF15" s="604"/>
      <c r="AG15" s="604"/>
      <c r="AH15" s="604"/>
      <c r="AI15" s="604"/>
      <c r="AJ15" s="604"/>
      <c r="AK15" s="604"/>
      <c r="AL15" s="573" t="s">
        <v>203</v>
      </c>
      <c r="AM15" s="317"/>
      <c r="AN15" s="317"/>
      <c r="AO15" s="605"/>
      <c r="AP15" s="568" t="s">
        <v>357</v>
      </c>
      <c r="AQ15" s="357"/>
      <c r="AR15" s="357"/>
      <c r="AS15" s="357"/>
      <c r="AT15" s="357"/>
      <c r="AU15" s="357"/>
      <c r="AV15" s="357"/>
      <c r="AW15" s="357"/>
      <c r="AX15" s="357"/>
      <c r="AY15" s="357"/>
      <c r="AZ15" s="357"/>
      <c r="BA15" s="357"/>
      <c r="BB15" s="357"/>
      <c r="BC15" s="357"/>
      <c r="BD15" s="357"/>
      <c r="BE15" s="357"/>
      <c r="BF15" s="569"/>
      <c r="BG15" s="570">
        <v>36565</v>
      </c>
      <c r="BH15" s="454"/>
      <c r="BI15" s="454"/>
      <c r="BJ15" s="454"/>
      <c r="BK15" s="454"/>
      <c r="BL15" s="454"/>
      <c r="BM15" s="454"/>
      <c r="BN15" s="583"/>
      <c r="BO15" s="603">
        <v>4.3</v>
      </c>
      <c r="BP15" s="603"/>
      <c r="BQ15" s="603"/>
      <c r="BR15" s="603"/>
      <c r="BS15" s="604" t="s">
        <v>203</v>
      </c>
      <c r="BT15" s="604"/>
      <c r="BU15" s="604"/>
      <c r="BV15" s="604"/>
      <c r="BW15" s="604"/>
      <c r="BX15" s="604"/>
      <c r="BY15" s="604"/>
      <c r="BZ15" s="604"/>
      <c r="CA15" s="604"/>
      <c r="CB15" s="626"/>
      <c r="CD15" s="568" t="s">
        <v>358</v>
      </c>
      <c r="CE15" s="357"/>
      <c r="CF15" s="357"/>
      <c r="CG15" s="357"/>
      <c r="CH15" s="357"/>
      <c r="CI15" s="357"/>
      <c r="CJ15" s="357"/>
      <c r="CK15" s="357"/>
      <c r="CL15" s="357"/>
      <c r="CM15" s="357"/>
      <c r="CN15" s="357"/>
      <c r="CO15" s="357"/>
      <c r="CP15" s="357"/>
      <c r="CQ15" s="569"/>
      <c r="CR15" s="570">
        <v>280857</v>
      </c>
      <c r="CS15" s="454"/>
      <c r="CT15" s="454"/>
      <c r="CU15" s="454"/>
      <c r="CV15" s="454"/>
      <c r="CW15" s="454"/>
      <c r="CX15" s="454"/>
      <c r="CY15" s="583"/>
      <c r="CZ15" s="603">
        <v>7.6</v>
      </c>
      <c r="DA15" s="603"/>
      <c r="DB15" s="603"/>
      <c r="DC15" s="603"/>
      <c r="DD15" s="576">
        <v>23913</v>
      </c>
      <c r="DE15" s="454"/>
      <c r="DF15" s="454"/>
      <c r="DG15" s="454"/>
      <c r="DH15" s="454"/>
      <c r="DI15" s="454"/>
      <c r="DJ15" s="454"/>
      <c r="DK15" s="454"/>
      <c r="DL15" s="454"/>
      <c r="DM15" s="454"/>
      <c r="DN15" s="454"/>
      <c r="DO15" s="454"/>
      <c r="DP15" s="583"/>
      <c r="DQ15" s="576">
        <v>224070</v>
      </c>
      <c r="DR15" s="454"/>
      <c r="DS15" s="454"/>
      <c r="DT15" s="454"/>
      <c r="DU15" s="454"/>
      <c r="DV15" s="454"/>
      <c r="DW15" s="454"/>
      <c r="DX15" s="454"/>
      <c r="DY15" s="454"/>
      <c r="DZ15" s="454"/>
      <c r="EA15" s="454"/>
      <c r="EB15" s="454"/>
      <c r="EC15" s="601"/>
    </row>
    <row r="16" spans="2:143" ht="11.25" customHeight="1" x14ac:dyDescent="0.2">
      <c r="B16" s="568" t="s">
        <v>359</v>
      </c>
      <c r="C16" s="357"/>
      <c r="D16" s="357"/>
      <c r="E16" s="357"/>
      <c r="F16" s="357"/>
      <c r="G16" s="357"/>
      <c r="H16" s="357"/>
      <c r="I16" s="357"/>
      <c r="J16" s="357"/>
      <c r="K16" s="357"/>
      <c r="L16" s="357"/>
      <c r="M16" s="357"/>
      <c r="N16" s="357"/>
      <c r="O16" s="357"/>
      <c r="P16" s="357"/>
      <c r="Q16" s="569"/>
      <c r="R16" s="570">
        <v>4443</v>
      </c>
      <c r="S16" s="454"/>
      <c r="T16" s="454"/>
      <c r="U16" s="454"/>
      <c r="V16" s="454"/>
      <c r="W16" s="454"/>
      <c r="X16" s="454"/>
      <c r="Y16" s="583"/>
      <c r="Z16" s="603">
        <v>0.1</v>
      </c>
      <c r="AA16" s="603"/>
      <c r="AB16" s="603"/>
      <c r="AC16" s="603"/>
      <c r="AD16" s="604">
        <v>4443</v>
      </c>
      <c r="AE16" s="604"/>
      <c r="AF16" s="604"/>
      <c r="AG16" s="604"/>
      <c r="AH16" s="604"/>
      <c r="AI16" s="604"/>
      <c r="AJ16" s="604"/>
      <c r="AK16" s="604"/>
      <c r="AL16" s="573">
        <v>0.2</v>
      </c>
      <c r="AM16" s="317"/>
      <c r="AN16" s="317"/>
      <c r="AO16" s="605"/>
      <c r="AP16" s="568" t="s">
        <v>360</v>
      </c>
      <c r="AQ16" s="357"/>
      <c r="AR16" s="357"/>
      <c r="AS16" s="357"/>
      <c r="AT16" s="357"/>
      <c r="AU16" s="357"/>
      <c r="AV16" s="357"/>
      <c r="AW16" s="357"/>
      <c r="AX16" s="357"/>
      <c r="AY16" s="357"/>
      <c r="AZ16" s="357"/>
      <c r="BA16" s="357"/>
      <c r="BB16" s="357"/>
      <c r="BC16" s="357"/>
      <c r="BD16" s="357"/>
      <c r="BE16" s="357"/>
      <c r="BF16" s="569"/>
      <c r="BG16" s="570" t="s">
        <v>203</v>
      </c>
      <c r="BH16" s="454"/>
      <c r="BI16" s="454"/>
      <c r="BJ16" s="454"/>
      <c r="BK16" s="454"/>
      <c r="BL16" s="454"/>
      <c r="BM16" s="454"/>
      <c r="BN16" s="583"/>
      <c r="BO16" s="603" t="s">
        <v>203</v>
      </c>
      <c r="BP16" s="603"/>
      <c r="BQ16" s="603"/>
      <c r="BR16" s="603"/>
      <c r="BS16" s="604" t="s">
        <v>203</v>
      </c>
      <c r="BT16" s="604"/>
      <c r="BU16" s="604"/>
      <c r="BV16" s="604"/>
      <c r="BW16" s="604"/>
      <c r="BX16" s="604"/>
      <c r="BY16" s="604"/>
      <c r="BZ16" s="604"/>
      <c r="CA16" s="604"/>
      <c r="CB16" s="626"/>
      <c r="CD16" s="568" t="s">
        <v>361</v>
      </c>
      <c r="CE16" s="357"/>
      <c r="CF16" s="357"/>
      <c r="CG16" s="357"/>
      <c r="CH16" s="357"/>
      <c r="CI16" s="357"/>
      <c r="CJ16" s="357"/>
      <c r="CK16" s="357"/>
      <c r="CL16" s="357"/>
      <c r="CM16" s="357"/>
      <c r="CN16" s="357"/>
      <c r="CO16" s="357"/>
      <c r="CP16" s="357"/>
      <c r="CQ16" s="569"/>
      <c r="CR16" s="570" t="s">
        <v>203</v>
      </c>
      <c r="CS16" s="454"/>
      <c r="CT16" s="454"/>
      <c r="CU16" s="454"/>
      <c r="CV16" s="454"/>
      <c r="CW16" s="454"/>
      <c r="CX16" s="454"/>
      <c r="CY16" s="583"/>
      <c r="CZ16" s="603" t="s">
        <v>203</v>
      </c>
      <c r="DA16" s="603"/>
      <c r="DB16" s="603"/>
      <c r="DC16" s="603"/>
      <c r="DD16" s="576" t="s">
        <v>203</v>
      </c>
      <c r="DE16" s="454"/>
      <c r="DF16" s="454"/>
      <c r="DG16" s="454"/>
      <c r="DH16" s="454"/>
      <c r="DI16" s="454"/>
      <c r="DJ16" s="454"/>
      <c r="DK16" s="454"/>
      <c r="DL16" s="454"/>
      <c r="DM16" s="454"/>
      <c r="DN16" s="454"/>
      <c r="DO16" s="454"/>
      <c r="DP16" s="583"/>
      <c r="DQ16" s="576" t="s">
        <v>203</v>
      </c>
      <c r="DR16" s="454"/>
      <c r="DS16" s="454"/>
      <c r="DT16" s="454"/>
      <c r="DU16" s="454"/>
      <c r="DV16" s="454"/>
      <c r="DW16" s="454"/>
      <c r="DX16" s="454"/>
      <c r="DY16" s="454"/>
      <c r="DZ16" s="454"/>
      <c r="EA16" s="454"/>
      <c r="EB16" s="454"/>
      <c r="EC16" s="601"/>
    </row>
    <row r="17" spans="2:133" ht="11.25" customHeight="1" x14ac:dyDescent="0.2">
      <c r="B17" s="568" t="s">
        <v>362</v>
      </c>
      <c r="C17" s="357"/>
      <c r="D17" s="357"/>
      <c r="E17" s="357"/>
      <c r="F17" s="357"/>
      <c r="G17" s="357"/>
      <c r="H17" s="357"/>
      <c r="I17" s="357"/>
      <c r="J17" s="357"/>
      <c r="K17" s="357"/>
      <c r="L17" s="357"/>
      <c r="M17" s="357"/>
      <c r="N17" s="357"/>
      <c r="O17" s="357"/>
      <c r="P17" s="357"/>
      <c r="Q17" s="569"/>
      <c r="R17" s="570">
        <v>11377</v>
      </c>
      <c r="S17" s="454"/>
      <c r="T17" s="454"/>
      <c r="U17" s="454"/>
      <c r="V17" s="454"/>
      <c r="W17" s="454"/>
      <c r="X17" s="454"/>
      <c r="Y17" s="583"/>
      <c r="Z17" s="603">
        <v>0.3</v>
      </c>
      <c r="AA17" s="603"/>
      <c r="AB17" s="603"/>
      <c r="AC17" s="603"/>
      <c r="AD17" s="604">
        <v>11377</v>
      </c>
      <c r="AE17" s="604"/>
      <c r="AF17" s="604"/>
      <c r="AG17" s="604"/>
      <c r="AH17" s="604"/>
      <c r="AI17" s="604"/>
      <c r="AJ17" s="604"/>
      <c r="AK17" s="604"/>
      <c r="AL17" s="573">
        <v>0.5</v>
      </c>
      <c r="AM17" s="317"/>
      <c r="AN17" s="317"/>
      <c r="AO17" s="605"/>
      <c r="AP17" s="568" t="s">
        <v>364</v>
      </c>
      <c r="AQ17" s="357"/>
      <c r="AR17" s="357"/>
      <c r="AS17" s="357"/>
      <c r="AT17" s="357"/>
      <c r="AU17" s="357"/>
      <c r="AV17" s="357"/>
      <c r="AW17" s="357"/>
      <c r="AX17" s="357"/>
      <c r="AY17" s="357"/>
      <c r="AZ17" s="357"/>
      <c r="BA17" s="357"/>
      <c r="BB17" s="357"/>
      <c r="BC17" s="357"/>
      <c r="BD17" s="357"/>
      <c r="BE17" s="357"/>
      <c r="BF17" s="569"/>
      <c r="BG17" s="570" t="s">
        <v>203</v>
      </c>
      <c r="BH17" s="454"/>
      <c r="BI17" s="454"/>
      <c r="BJ17" s="454"/>
      <c r="BK17" s="454"/>
      <c r="BL17" s="454"/>
      <c r="BM17" s="454"/>
      <c r="BN17" s="583"/>
      <c r="BO17" s="603" t="s">
        <v>203</v>
      </c>
      <c r="BP17" s="603"/>
      <c r="BQ17" s="603"/>
      <c r="BR17" s="603"/>
      <c r="BS17" s="604" t="s">
        <v>203</v>
      </c>
      <c r="BT17" s="604"/>
      <c r="BU17" s="604"/>
      <c r="BV17" s="604"/>
      <c r="BW17" s="604"/>
      <c r="BX17" s="604"/>
      <c r="BY17" s="604"/>
      <c r="BZ17" s="604"/>
      <c r="CA17" s="604"/>
      <c r="CB17" s="626"/>
      <c r="CD17" s="568" t="s">
        <v>366</v>
      </c>
      <c r="CE17" s="357"/>
      <c r="CF17" s="357"/>
      <c r="CG17" s="357"/>
      <c r="CH17" s="357"/>
      <c r="CI17" s="357"/>
      <c r="CJ17" s="357"/>
      <c r="CK17" s="357"/>
      <c r="CL17" s="357"/>
      <c r="CM17" s="357"/>
      <c r="CN17" s="357"/>
      <c r="CO17" s="357"/>
      <c r="CP17" s="357"/>
      <c r="CQ17" s="569"/>
      <c r="CR17" s="570">
        <v>320258</v>
      </c>
      <c r="CS17" s="454"/>
      <c r="CT17" s="454"/>
      <c r="CU17" s="454"/>
      <c r="CV17" s="454"/>
      <c r="CW17" s="454"/>
      <c r="CX17" s="454"/>
      <c r="CY17" s="583"/>
      <c r="CZ17" s="603">
        <v>8.6999999999999993</v>
      </c>
      <c r="DA17" s="603"/>
      <c r="DB17" s="603"/>
      <c r="DC17" s="603"/>
      <c r="DD17" s="576" t="s">
        <v>203</v>
      </c>
      <c r="DE17" s="454"/>
      <c r="DF17" s="454"/>
      <c r="DG17" s="454"/>
      <c r="DH17" s="454"/>
      <c r="DI17" s="454"/>
      <c r="DJ17" s="454"/>
      <c r="DK17" s="454"/>
      <c r="DL17" s="454"/>
      <c r="DM17" s="454"/>
      <c r="DN17" s="454"/>
      <c r="DO17" s="454"/>
      <c r="DP17" s="583"/>
      <c r="DQ17" s="576">
        <v>318328</v>
      </c>
      <c r="DR17" s="454"/>
      <c r="DS17" s="454"/>
      <c r="DT17" s="454"/>
      <c r="DU17" s="454"/>
      <c r="DV17" s="454"/>
      <c r="DW17" s="454"/>
      <c r="DX17" s="454"/>
      <c r="DY17" s="454"/>
      <c r="DZ17" s="454"/>
      <c r="EA17" s="454"/>
      <c r="EB17" s="454"/>
      <c r="EC17" s="601"/>
    </row>
    <row r="18" spans="2:133" ht="11.25" customHeight="1" x14ac:dyDescent="0.2">
      <c r="B18" s="568" t="s">
        <v>367</v>
      </c>
      <c r="C18" s="357"/>
      <c r="D18" s="357"/>
      <c r="E18" s="357"/>
      <c r="F18" s="357"/>
      <c r="G18" s="357"/>
      <c r="H18" s="357"/>
      <c r="I18" s="357"/>
      <c r="J18" s="357"/>
      <c r="K18" s="357"/>
      <c r="L18" s="357"/>
      <c r="M18" s="357"/>
      <c r="N18" s="357"/>
      <c r="O18" s="357"/>
      <c r="P18" s="357"/>
      <c r="Q18" s="569"/>
      <c r="R18" s="570">
        <v>3640</v>
      </c>
      <c r="S18" s="454"/>
      <c r="T18" s="454"/>
      <c r="U18" s="454"/>
      <c r="V18" s="454"/>
      <c r="W18" s="454"/>
      <c r="X18" s="454"/>
      <c r="Y18" s="583"/>
      <c r="Z18" s="603">
        <v>0.1</v>
      </c>
      <c r="AA18" s="603"/>
      <c r="AB18" s="603"/>
      <c r="AC18" s="603"/>
      <c r="AD18" s="604">
        <v>3640</v>
      </c>
      <c r="AE18" s="604"/>
      <c r="AF18" s="604"/>
      <c r="AG18" s="604"/>
      <c r="AH18" s="604"/>
      <c r="AI18" s="604"/>
      <c r="AJ18" s="604"/>
      <c r="AK18" s="604"/>
      <c r="AL18" s="573">
        <v>0.1</v>
      </c>
      <c r="AM18" s="317"/>
      <c r="AN18" s="317"/>
      <c r="AO18" s="605"/>
      <c r="AP18" s="568" t="s">
        <v>96</v>
      </c>
      <c r="AQ18" s="357"/>
      <c r="AR18" s="357"/>
      <c r="AS18" s="357"/>
      <c r="AT18" s="357"/>
      <c r="AU18" s="357"/>
      <c r="AV18" s="357"/>
      <c r="AW18" s="357"/>
      <c r="AX18" s="357"/>
      <c r="AY18" s="357"/>
      <c r="AZ18" s="357"/>
      <c r="BA18" s="357"/>
      <c r="BB18" s="357"/>
      <c r="BC18" s="357"/>
      <c r="BD18" s="357"/>
      <c r="BE18" s="357"/>
      <c r="BF18" s="569"/>
      <c r="BG18" s="570" t="s">
        <v>203</v>
      </c>
      <c r="BH18" s="454"/>
      <c r="BI18" s="454"/>
      <c r="BJ18" s="454"/>
      <c r="BK18" s="454"/>
      <c r="BL18" s="454"/>
      <c r="BM18" s="454"/>
      <c r="BN18" s="583"/>
      <c r="BO18" s="603" t="s">
        <v>203</v>
      </c>
      <c r="BP18" s="603"/>
      <c r="BQ18" s="603"/>
      <c r="BR18" s="603"/>
      <c r="BS18" s="604" t="s">
        <v>203</v>
      </c>
      <c r="BT18" s="604"/>
      <c r="BU18" s="604"/>
      <c r="BV18" s="604"/>
      <c r="BW18" s="604"/>
      <c r="BX18" s="604"/>
      <c r="BY18" s="604"/>
      <c r="BZ18" s="604"/>
      <c r="CA18" s="604"/>
      <c r="CB18" s="626"/>
      <c r="CD18" s="568" t="s">
        <v>368</v>
      </c>
      <c r="CE18" s="357"/>
      <c r="CF18" s="357"/>
      <c r="CG18" s="357"/>
      <c r="CH18" s="357"/>
      <c r="CI18" s="357"/>
      <c r="CJ18" s="357"/>
      <c r="CK18" s="357"/>
      <c r="CL18" s="357"/>
      <c r="CM18" s="357"/>
      <c r="CN18" s="357"/>
      <c r="CO18" s="357"/>
      <c r="CP18" s="357"/>
      <c r="CQ18" s="569"/>
      <c r="CR18" s="570" t="s">
        <v>203</v>
      </c>
      <c r="CS18" s="454"/>
      <c r="CT18" s="454"/>
      <c r="CU18" s="454"/>
      <c r="CV18" s="454"/>
      <c r="CW18" s="454"/>
      <c r="CX18" s="454"/>
      <c r="CY18" s="583"/>
      <c r="CZ18" s="603" t="s">
        <v>203</v>
      </c>
      <c r="DA18" s="603"/>
      <c r="DB18" s="603"/>
      <c r="DC18" s="603"/>
      <c r="DD18" s="576" t="s">
        <v>203</v>
      </c>
      <c r="DE18" s="454"/>
      <c r="DF18" s="454"/>
      <c r="DG18" s="454"/>
      <c r="DH18" s="454"/>
      <c r="DI18" s="454"/>
      <c r="DJ18" s="454"/>
      <c r="DK18" s="454"/>
      <c r="DL18" s="454"/>
      <c r="DM18" s="454"/>
      <c r="DN18" s="454"/>
      <c r="DO18" s="454"/>
      <c r="DP18" s="583"/>
      <c r="DQ18" s="576" t="s">
        <v>203</v>
      </c>
      <c r="DR18" s="454"/>
      <c r="DS18" s="454"/>
      <c r="DT18" s="454"/>
      <c r="DU18" s="454"/>
      <c r="DV18" s="454"/>
      <c r="DW18" s="454"/>
      <c r="DX18" s="454"/>
      <c r="DY18" s="454"/>
      <c r="DZ18" s="454"/>
      <c r="EA18" s="454"/>
      <c r="EB18" s="454"/>
      <c r="EC18" s="601"/>
    </row>
    <row r="19" spans="2:133" ht="11.25" customHeight="1" x14ac:dyDescent="0.2">
      <c r="B19" s="568" t="s">
        <v>369</v>
      </c>
      <c r="C19" s="357"/>
      <c r="D19" s="357"/>
      <c r="E19" s="357"/>
      <c r="F19" s="357"/>
      <c r="G19" s="357"/>
      <c r="H19" s="357"/>
      <c r="I19" s="357"/>
      <c r="J19" s="357"/>
      <c r="K19" s="357"/>
      <c r="L19" s="357"/>
      <c r="M19" s="357"/>
      <c r="N19" s="357"/>
      <c r="O19" s="357"/>
      <c r="P19" s="357"/>
      <c r="Q19" s="569"/>
      <c r="R19" s="570">
        <v>3590</v>
      </c>
      <c r="S19" s="454"/>
      <c r="T19" s="454"/>
      <c r="U19" s="454"/>
      <c r="V19" s="454"/>
      <c r="W19" s="454"/>
      <c r="X19" s="454"/>
      <c r="Y19" s="583"/>
      <c r="Z19" s="603">
        <v>0.1</v>
      </c>
      <c r="AA19" s="603"/>
      <c r="AB19" s="603"/>
      <c r="AC19" s="603"/>
      <c r="AD19" s="604">
        <v>3590</v>
      </c>
      <c r="AE19" s="604"/>
      <c r="AF19" s="604"/>
      <c r="AG19" s="604"/>
      <c r="AH19" s="604"/>
      <c r="AI19" s="604"/>
      <c r="AJ19" s="604"/>
      <c r="AK19" s="604"/>
      <c r="AL19" s="573">
        <v>0.1</v>
      </c>
      <c r="AM19" s="317"/>
      <c r="AN19" s="317"/>
      <c r="AO19" s="605"/>
      <c r="AP19" s="568" t="s">
        <v>256</v>
      </c>
      <c r="AQ19" s="357"/>
      <c r="AR19" s="357"/>
      <c r="AS19" s="357"/>
      <c r="AT19" s="357"/>
      <c r="AU19" s="357"/>
      <c r="AV19" s="357"/>
      <c r="AW19" s="357"/>
      <c r="AX19" s="357"/>
      <c r="AY19" s="357"/>
      <c r="AZ19" s="357"/>
      <c r="BA19" s="357"/>
      <c r="BB19" s="357"/>
      <c r="BC19" s="357"/>
      <c r="BD19" s="357"/>
      <c r="BE19" s="357"/>
      <c r="BF19" s="569"/>
      <c r="BG19" s="570" t="s">
        <v>203</v>
      </c>
      <c r="BH19" s="454"/>
      <c r="BI19" s="454"/>
      <c r="BJ19" s="454"/>
      <c r="BK19" s="454"/>
      <c r="BL19" s="454"/>
      <c r="BM19" s="454"/>
      <c r="BN19" s="583"/>
      <c r="BO19" s="603" t="s">
        <v>203</v>
      </c>
      <c r="BP19" s="603"/>
      <c r="BQ19" s="603"/>
      <c r="BR19" s="603"/>
      <c r="BS19" s="604" t="s">
        <v>203</v>
      </c>
      <c r="BT19" s="604"/>
      <c r="BU19" s="604"/>
      <c r="BV19" s="604"/>
      <c r="BW19" s="604"/>
      <c r="BX19" s="604"/>
      <c r="BY19" s="604"/>
      <c r="BZ19" s="604"/>
      <c r="CA19" s="604"/>
      <c r="CB19" s="626"/>
      <c r="CD19" s="568" t="s">
        <v>370</v>
      </c>
      <c r="CE19" s="357"/>
      <c r="CF19" s="357"/>
      <c r="CG19" s="357"/>
      <c r="CH19" s="357"/>
      <c r="CI19" s="357"/>
      <c r="CJ19" s="357"/>
      <c r="CK19" s="357"/>
      <c r="CL19" s="357"/>
      <c r="CM19" s="357"/>
      <c r="CN19" s="357"/>
      <c r="CO19" s="357"/>
      <c r="CP19" s="357"/>
      <c r="CQ19" s="569"/>
      <c r="CR19" s="570" t="s">
        <v>203</v>
      </c>
      <c r="CS19" s="454"/>
      <c r="CT19" s="454"/>
      <c r="CU19" s="454"/>
      <c r="CV19" s="454"/>
      <c r="CW19" s="454"/>
      <c r="CX19" s="454"/>
      <c r="CY19" s="583"/>
      <c r="CZ19" s="603" t="s">
        <v>203</v>
      </c>
      <c r="DA19" s="603"/>
      <c r="DB19" s="603"/>
      <c r="DC19" s="603"/>
      <c r="DD19" s="576" t="s">
        <v>203</v>
      </c>
      <c r="DE19" s="454"/>
      <c r="DF19" s="454"/>
      <c r="DG19" s="454"/>
      <c r="DH19" s="454"/>
      <c r="DI19" s="454"/>
      <c r="DJ19" s="454"/>
      <c r="DK19" s="454"/>
      <c r="DL19" s="454"/>
      <c r="DM19" s="454"/>
      <c r="DN19" s="454"/>
      <c r="DO19" s="454"/>
      <c r="DP19" s="583"/>
      <c r="DQ19" s="576" t="s">
        <v>203</v>
      </c>
      <c r="DR19" s="454"/>
      <c r="DS19" s="454"/>
      <c r="DT19" s="454"/>
      <c r="DU19" s="454"/>
      <c r="DV19" s="454"/>
      <c r="DW19" s="454"/>
      <c r="DX19" s="454"/>
      <c r="DY19" s="454"/>
      <c r="DZ19" s="454"/>
      <c r="EA19" s="454"/>
      <c r="EB19" s="454"/>
      <c r="EC19" s="601"/>
    </row>
    <row r="20" spans="2:133" ht="11.25" customHeight="1" x14ac:dyDescent="0.2">
      <c r="B20" s="620" t="s">
        <v>371</v>
      </c>
      <c r="C20" s="621"/>
      <c r="D20" s="621"/>
      <c r="E20" s="621"/>
      <c r="F20" s="621"/>
      <c r="G20" s="621"/>
      <c r="H20" s="621"/>
      <c r="I20" s="621"/>
      <c r="J20" s="621"/>
      <c r="K20" s="621"/>
      <c r="L20" s="621"/>
      <c r="M20" s="621"/>
      <c r="N20" s="621"/>
      <c r="O20" s="621"/>
      <c r="P20" s="621"/>
      <c r="Q20" s="622"/>
      <c r="R20" s="570">
        <v>50</v>
      </c>
      <c r="S20" s="454"/>
      <c r="T20" s="454"/>
      <c r="U20" s="454"/>
      <c r="V20" s="454"/>
      <c r="W20" s="454"/>
      <c r="X20" s="454"/>
      <c r="Y20" s="583"/>
      <c r="Z20" s="603">
        <v>0</v>
      </c>
      <c r="AA20" s="603"/>
      <c r="AB20" s="603"/>
      <c r="AC20" s="603"/>
      <c r="AD20" s="604">
        <v>50</v>
      </c>
      <c r="AE20" s="604"/>
      <c r="AF20" s="604"/>
      <c r="AG20" s="604"/>
      <c r="AH20" s="604"/>
      <c r="AI20" s="604"/>
      <c r="AJ20" s="604"/>
      <c r="AK20" s="604"/>
      <c r="AL20" s="573">
        <v>0</v>
      </c>
      <c r="AM20" s="317"/>
      <c r="AN20" s="317"/>
      <c r="AO20" s="605"/>
      <c r="AP20" s="568" t="s">
        <v>372</v>
      </c>
      <c r="AQ20" s="357"/>
      <c r="AR20" s="357"/>
      <c r="AS20" s="357"/>
      <c r="AT20" s="357"/>
      <c r="AU20" s="357"/>
      <c r="AV20" s="357"/>
      <c r="AW20" s="357"/>
      <c r="AX20" s="357"/>
      <c r="AY20" s="357"/>
      <c r="AZ20" s="357"/>
      <c r="BA20" s="357"/>
      <c r="BB20" s="357"/>
      <c r="BC20" s="357"/>
      <c r="BD20" s="357"/>
      <c r="BE20" s="357"/>
      <c r="BF20" s="569"/>
      <c r="BG20" s="570" t="s">
        <v>203</v>
      </c>
      <c r="BH20" s="454"/>
      <c r="BI20" s="454"/>
      <c r="BJ20" s="454"/>
      <c r="BK20" s="454"/>
      <c r="BL20" s="454"/>
      <c r="BM20" s="454"/>
      <c r="BN20" s="583"/>
      <c r="BO20" s="603" t="s">
        <v>203</v>
      </c>
      <c r="BP20" s="603"/>
      <c r="BQ20" s="603"/>
      <c r="BR20" s="603"/>
      <c r="BS20" s="604" t="s">
        <v>203</v>
      </c>
      <c r="BT20" s="604"/>
      <c r="BU20" s="604"/>
      <c r="BV20" s="604"/>
      <c r="BW20" s="604"/>
      <c r="BX20" s="604"/>
      <c r="BY20" s="604"/>
      <c r="BZ20" s="604"/>
      <c r="CA20" s="604"/>
      <c r="CB20" s="626"/>
      <c r="CD20" s="568" t="s">
        <v>194</v>
      </c>
      <c r="CE20" s="357"/>
      <c r="CF20" s="357"/>
      <c r="CG20" s="357"/>
      <c r="CH20" s="357"/>
      <c r="CI20" s="357"/>
      <c r="CJ20" s="357"/>
      <c r="CK20" s="357"/>
      <c r="CL20" s="357"/>
      <c r="CM20" s="357"/>
      <c r="CN20" s="357"/>
      <c r="CO20" s="357"/>
      <c r="CP20" s="357"/>
      <c r="CQ20" s="569"/>
      <c r="CR20" s="570">
        <v>3671546</v>
      </c>
      <c r="CS20" s="454"/>
      <c r="CT20" s="454"/>
      <c r="CU20" s="454"/>
      <c r="CV20" s="454"/>
      <c r="CW20" s="454"/>
      <c r="CX20" s="454"/>
      <c r="CY20" s="583"/>
      <c r="CZ20" s="603">
        <v>100</v>
      </c>
      <c r="DA20" s="603"/>
      <c r="DB20" s="603"/>
      <c r="DC20" s="603"/>
      <c r="DD20" s="576">
        <v>170236</v>
      </c>
      <c r="DE20" s="454"/>
      <c r="DF20" s="454"/>
      <c r="DG20" s="454"/>
      <c r="DH20" s="454"/>
      <c r="DI20" s="454"/>
      <c r="DJ20" s="454"/>
      <c r="DK20" s="454"/>
      <c r="DL20" s="454"/>
      <c r="DM20" s="454"/>
      <c r="DN20" s="454"/>
      <c r="DO20" s="454"/>
      <c r="DP20" s="583"/>
      <c r="DQ20" s="576">
        <v>2817347</v>
      </c>
      <c r="DR20" s="454"/>
      <c r="DS20" s="454"/>
      <c r="DT20" s="454"/>
      <c r="DU20" s="454"/>
      <c r="DV20" s="454"/>
      <c r="DW20" s="454"/>
      <c r="DX20" s="454"/>
      <c r="DY20" s="454"/>
      <c r="DZ20" s="454"/>
      <c r="EA20" s="454"/>
      <c r="EB20" s="454"/>
      <c r="EC20" s="601"/>
    </row>
    <row r="21" spans="2:133" ht="11.25" customHeight="1" x14ac:dyDescent="0.2">
      <c r="B21" s="568" t="s">
        <v>348</v>
      </c>
      <c r="C21" s="357"/>
      <c r="D21" s="357"/>
      <c r="E21" s="357"/>
      <c r="F21" s="357"/>
      <c r="G21" s="357"/>
      <c r="H21" s="357"/>
      <c r="I21" s="357"/>
      <c r="J21" s="357"/>
      <c r="K21" s="357"/>
      <c r="L21" s="357"/>
      <c r="M21" s="357"/>
      <c r="N21" s="357"/>
      <c r="O21" s="357"/>
      <c r="P21" s="357"/>
      <c r="Q21" s="569"/>
      <c r="R21" s="570">
        <v>1527351</v>
      </c>
      <c r="S21" s="454"/>
      <c r="T21" s="454"/>
      <c r="U21" s="454"/>
      <c r="V21" s="454"/>
      <c r="W21" s="454"/>
      <c r="X21" s="454"/>
      <c r="Y21" s="583"/>
      <c r="Z21" s="603">
        <v>39.6</v>
      </c>
      <c r="AA21" s="603"/>
      <c r="AB21" s="603"/>
      <c r="AC21" s="603"/>
      <c r="AD21" s="604">
        <v>1427749</v>
      </c>
      <c r="AE21" s="604"/>
      <c r="AF21" s="604"/>
      <c r="AG21" s="604"/>
      <c r="AH21" s="604"/>
      <c r="AI21" s="604"/>
      <c r="AJ21" s="604"/>
      <c r="AK21" s="604"/>
      <c r="AL21" s="573">
        <v>57.1</v>
      </c>
      <c r="AM21" s="317"/>
      <c r="AN21" s="317"/>
      <c r="AO21" s="605"/>
      <c r="AP21" s="568" t="s">
        <v>374</v>
      </c>
      <c r="AQ21" s="627"/>
      <c r="AR21" s="627"/>
      <c r="AS21" s="627"/>
      <c r="AT21" s="627"/>
      <c r="AU21" s="627"/>
      <c r="AV21" s="627"/>
      <c r="AW21" s="627"/>
      <c r="AX21" s="627"/>
      <c r="AY21" s="627"/>
      <c r="AZ21" s="627"/>
      <c r="BA21" s="627"/>
      <c r="BB21" s="627"/>
      <c r="BC21" s="627"/>
      <c r="BD21" s="627"/>
      <c r="BE21" s="627"/>
      <c r="BF21" s="628"/>
      <c r="BG21" s="570" t="s">
        <v>203</v>
      </c>
      <c r="BH21" s="454"/>
      <c r="BI21" s="454"/>
      <c r="BJ21" s="454"/>
      <c r="BK21" s="454"/>
      <c r="BL21" s="454"/>
      <c r="BM21" s="454"/>
      <c r="BN21" s="583"/>
      <c r="BO21" s="603" t="s">
        <v>203</v>
      </c>
      <c r="BP21" s="603"/>
      <c r="BQ21" s="603"/>
      <c r="BR21" s="603"/>
      <c r="BS21" s="604" t="s">
        <v>203</v>
      </c>
      <c r="BT21" s="604"/>
      <c r="BU21" s="604"/>
      <c r="BV21" s="604"/>
      <c r="BW21" s="604"/>
      <c r="BX21" s="604"/>
      <c r="BY21" s="604"/>
      <c r="BZ21" s="604"/>
      <c r="CA21" s="604"/>
      <c r="CB21" s="626"/>
      <c r="CD21" s="548"/>
      <c r="CE21" s="549"/>
      <c r="CF21" s="549"/>
      <c r="CG21" s="549"/>
      <c r="CH21" s="549"/>
      <c r="CI21" s="549"/>
      <c r="CJ21" s="549"/>
      <c r="CK21" s="549"/>
      <c r="CL21" s="549"/>
      <c r="CM21" s="549"/>
      <c r="CN21" s="549"/>
      <c r="CO21" s="549"/>
      <c r="CP21" s="549"/>
      <c r="CQ21" s="550"/>
      <c r="CR21" s="637"/>
      <c r="CS21" s="638"/>
      <c r="CT21" s="638"/>
      <c r="CU21" s="638"/>
      <c r="CV21" s="638"/>
      <c r="CW21" s="638"/>
      <c r="CX21" s="638"/>
      <c r="CY21" s="639"/>
      <c r="CZ21" s="640"/>
      <c r="DA21" s="640"/>
      <c r="DB21" s="640"/>
      <c r="DC21" s="640"/>
      <c r="DD21" s="641"/>
      <c r="DE21" s="638"/>
      <c r="DF21" s="638"/>
      <c r="DG21" s="638"/>
      <c r="DH21" s="638"/>
      <c r="DI21" s="638"/>
      <c r="DJ21" s="638"/>
      <c r="DK21" s="638"/>
      <c r="DL21" s="638"/>
      <c r="DM21" s="638"/>
      <c r="DN21" s="638"/>
      <c r="DO21" s="638"/>
      <c r="DP21" s="639"/>
      <c r="DQ21" s="641"/>
      <c r="DR21" s="638"/>
      <c r="DS21" s="638"/>
      <c r="DT21" s="638"/>
      <c r="DU21" s="638"/>
      <c r="DV21" s="638"/>
      <c r="DW21" s="638"/>
      <c r="DX21" s="638"/>
      <c r="DY21" s="638"/>
      <c r="DZ21" s="638"/>
      <c r="EA21" s="638"/>
      <c r="EB21" s="638"/>
      <c r="EC21" s="642"/>
    </row>
    <row r="22" spans="2:133" ht="11.25" customHeight="1" x14ac:dyDescent="0.2">
      <c r="B22" s="568" t="s">
        <v>302</v>
      </c>
      <c r="C22" s="357"/>
      <c r="D22" s="357"/>
      <c r="E22" s="357"/>
      <c r="F22" s="357"/>
      <c r="G22" s="357"/>
      <c r="H22" s="357"/>
      <c r="I22" s="357"/>
      <c r="J22" s="357"/>
      <c r="K22" s="357"/>
      <c r="L22" s="357"/>
      <c r="M22" s="357"/>
      <c r="N22" s="357"/>
      <c r="O22" s="357"/>
      <c r="P22" s="357"/>
      <c r="Q22" s="569"/>
      <c r="R22" s="570">
        <v>1427749</v>
      </c>
      <c r="S22" s="454"/>
      <c r="T22" s="454"/>
      <c r="U22" s="454"/>
      <c r="V22" s="454"/>
      <c r="W22" s="454"/>
      <c r="X22" s="454"/>
      <c r="Y22" s="583"/>
      <c r="Z22" s="603">
        <v>37</v>
      </c>
      <c r="AA22" s="603"/>
      <c r="AB22" s="603"/>
      <c r="AC22" s="603"/>
      <c r="AD22" s="604">
        <v>1427749</v>
      </c>
      <c r="AE22" s="604"/>
      <c r="AF22" s="604"/>
      <c r="AG22" s="604"/>
      <c r="AH22" s="604"/>
      <c r="AI22" s="604"/>
      <c r="AJ22" s="604"/>
      <c r="AK22" s="604"/>
      <c r="AL22" s="573">
        <v>57.1</v>
      </c>
      <c r="AM22" s="317"/>
      <c r="AN22" s="317"/>
      <c r="AO22" s="605"/>
      <c r="AP22" s="568" t="s">
        <v>376</v>
      </c>
      <c r="AQ22" s="627"/>
      <c r="AR22" s="627"/>
      <c r="AS22" s="627"/>
      <c r="AT22" s="627"/>
      <c r="AU22" s="627"/>
      <c r="AV22" s="627"/>
      <c r="AW22" s="627"/>
      <c r="AX22" s="627"/>
      <c r="AY22" s="627"/>
      <c r="AZ22" s="627"/>
      <c r="BA22" s="627"/>
      <c r="BB22" s="627"/>
      <c r="BC22" s="627"/>
      <c r="BD22" s="627"/>
      <c r="BE22" s="627"/>
      <c r="BF22" s="628"/>
      <c r="BG22" s="570" t="s">
        <v>203</v>
      </c>
      <c r="BH22" s="454"/>
      <c r="BI22" s="454"/>
      <c r="BJ22" s="454"/>
      <c r="BK22" s="454"/>
      <c r="BL22" s="454"/>
      <c r="BM22" s="454"/>
      <c r="BN22" s="583"/>
      <c r="BO22" s="603" t="s">
        <v>203</v>
      </c>
      <c r="BP22" s="603"/>
      <c r="BQ22" s="603"/>
      <c r="BR22" s="603"/>
      <c r="BS22" s="604" t="s">
        <v>203</v>
      </c>
      <c r="BT22" s="604"/>
      <c r="BU22" s="604"/>
      <c r="BV22" s="604"/>
      <c r="BW22" s="604"/>
      <c r="BX22" s="604"/>
      <c r="BY22" s="604"/>
      <c r="BZ22" s="604"/>
      <c r="CA22" s="604"/>
      <c r="CB22" s="626"/>
      <c r="CD22" s="483" t="s">
        <v>377</v>
      </c>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526"/>
    </row>
    <row r="23" spans="2:133" ht="11.25" customHeight="1" x14ac:dyDescent="0.2">
      <c r="B23" s="568" t="s">
        <v>299</v>
      </c>
      <c r="C23" s="357"/>
      <c r="D23" s="357"/>
      <c r="E23" s="357"/>
      <c r="F23" s="357"/>
      <c r="G23" s="357"/>
      <c r="H23" s="357"/>
      <c r="I23" s="357"/>
      <c r="J23" s="357"/>
      <c r="K23" s="357"/>
      <c r="L23" s="357"/>
      <c r="M23" s="357"/>
      <c r="N23" s="357"/>
      <c r="O23" s="357"/>
      <c r="P23" s="357"/>
      <c r="Q23" s="569"/>
      <c r="R23" s="570">
        <v>99602</v>
      </c>
      <c r="S23" s="454"/>
      <c r="T23" s="454"/>
      <c r="U23" s="454"/>
      <c r="V23" s="454"/>
      <c r="W23" s="454"/>
      <c r="X23" s="454"/>
      <c r="Y23" s="583"/>
      <c r="Z23" s="603">
        <v>2.6</v>
      </c>
      <c r="AA23" s="603"/>
      <c r="AB23" s="603"/>
      <c r="AC23" s="603"/>
      <c r="AD23" s="604" t="s">
        <v>203</v>
      </c>
      <c r="AE23" s="604"/>
      <c r="AF23" s="604"/>
      <c r="AG23" s="604"/>
      <c r="AH23" s="604"/>
      <c r="AI23" s="604"/>
      <c r="AJ23" s="604"/>
      <c r="AK23" s="604"/>
      <c r="AL23" s="573" t="s">
        <v>203</v>
      </c>
      <c r="AM23" s="317"/>
      <c r="AN23" s="317"/>
      <c r="AO23" s="605"/>
      <c r="AP23" s="568" t="s">
        <v>120</v>
      </c>
      <c r="AQ23" s="627"/>
      <c r="AR23" s="627"/>
      <c r="AS23" s="627"/>
      <c r="AT23" s="627"/>
      <c r="AU23" s="627"/>
      <c r="AV23" s="627"/>
      <c r="AW23" s="627"/>
      <c r="AX23" s="627"/>
      <c r="AY23" s="627"/>
      <c r="AZ23" s="627"/>
      <c r="BA23" s="627"/>
      <c r="BB23" s="627"/>
      <c r="BC23" s="627"/>
      <c r="BD23" s="627"/>
      <c r="BE23" s="627"/>
      <c r="BF23" s="628"/>
      <c r="BG23" s="570" t="s">
        <v>203</v>
      </c>
      <c r="BH23" s="454"/>
      <c r="BI23" s="454"/>
      <c r="BJ23" s="454"/>
      <c r="BK23" s="454"/>
      <c r="BL23" s="454"/>
      <c r="BM23" s="454"/>
      <c r="BN23" s="583"/>
      <c r="BO23" s="603" t="s">
        <v>203</v>
      </c>
      <c r="BP23" s="603"/>
      <c r="BQ23" s="603"/>
      <c r="BR23" s="603"/>
      <c r="BS23" s="604" t="s">
        <v>203</v>
      </c>
      <c r="BT23" s="604"/>
      <c r="BU23" s="604"/>
      <c r="BV23" s="604"/>
      <c r="BW23" s="604"/>
      <c r="BX23" s="604"/>
      <c r="BY23" s="604"/>
      <c r="BZ23" s="604"/>
      <c r="CA23" s="604"/>
      <c r="CB23" s="626"/>
      <c r="CD23" s="483" t="s">
        <v>321</v>
      </c>
      <c r="CE23" s="484"/>
      <c r="CF23" s="484"/>
      <c r="CG23" s="484"/>
      <c r="CH23" s="484"/>
      <c r="CI23" s="484"/>
      <c r="CJ23" s="484"/>
      <c r="CK23" s="484"/>
      <c r="CL23" s="484"/>
      <c r="CM23" s="484"/>
      <c r="CN23" s="484"/>
      <c r="CO23" s="484"/>
      <c r="CP23" s="484"/>
      <c r="CQ23" s="526"/>
      <c r="CR23" s="483" t="s">
        <v>293</v>
      </c>
      <c r="CS23" s="484"/>
      <c r="CT23" s="484"/>
      <c r="CU23" s="484"/>
      <c r="CV23" s="484"/>
      <c r="CW23" s="484"/>
      <c r="CX23" s="484"/>
      <c r="CY23" s="526"/>
      <c r="CZ23" s="483" t="s">
        <v>379</v>
      </c>
      <c r="DA23" s="484"/>
      <c r="DB23" s="484"/>
      <c r="DC23" s="526"/>
      <c r="DD23" s="483" t="s">
        <v>306</v>
      </c>
      <c r="DE23" s="484"/>
      <c r="DF23" s="484"/>
      <c r="DG23" s="484"/>
      <c r="DH23" s="484"/>
      <c r="DI23" s="484"/>
      <c r="DJ23" s="484"/>
      <c r="DK23" s="526"/>
      <c r="DL23" s="629" t="s">
        <v>381</v>
      </c>
      <c r="DM23" s="630"/>
      <c r="DN23" s="630"/>
      <c r="DO23" s="630"/>
      <c r="DP23" s="630"/>
      <c r="DQ23" s="630"/>
      <c r="DR23" s="630"/>
      <c r="DS23" s="630"/>
      <c r="DT23" s="630"/>
      <c r="DU23" s="630"/>
      <c r="DV23" s="631"/>
      <c r="DW23" s="483" t="s">
        <v>19</v>
      </c>
      <c r="DX23" s="484"/>
      <c r="DY23" s="484"/>
      <c r="DZ23" s="484"/>
      <c r="EA23" s="484"/>
      <c r="EB23" s="484"/>
      <c r="EC23" s="526"/>
    </row>
    <row r="24" spans="2:133" ht="11.25" customHeight="1" x14ac:dyDescent="0.2">
      <c r="B24" s="568" t="s">
        <v>382</v>
      </c>
      <c r="C24" s="357"/>
      <c r="D24" s="357"/>
      <c r="E24" s="357"/>
      <c r="F24" s="357"/>
      <c r="G24" s="357"/>
      <c r="H24" s="357"/>
      <c r="I24" s="357"/>
      <c r="J24" s="357"/>
      <c r="K24" s="357"/>
      <c r="L24" s="357"/>
      <c r="M24" s="357"/>
      <c r="N24" s="357"/>
      <c r="O24" s="357"/>
      <c r="P24" s="357"/>
      <c r="Q24" s="569"/>
      <c r="R24" s="570" t="s">
        <v>203</v>
      </c>
      <c r="S24" s="454"/>
      <c r="T24" s="454"/>
      <c r="U24" s="454"/>
      <c r="V24" s="454"/>
      <c r="W24" s="454"/>
      <c r="X24" s="454"/>
      <c r="Y24" s="583"/>
      <c r="Z24" s="603" t="s">
        <v>203</v>
      </c>
      <c r="AA24" s="603"/>
      <c r="AB24" s="603"/>
      <c r="AC24" s="603"/>
      <c r="AD24" s="604" t="s">
        <v>203</v>
      </c>
      <c r="AE24" s="604"/>
      <c r="AF24" s="604"/>
      <c r="AG24" s="604"/>
      <c r="AH24" s="604"/>
      <c r="AI24" s="604"/>
      <c r="AJ24" s="604"/>
      <c r="AK24" s="604"/>
      <c r="AL24" s="573" t="s">
        <v>203</v>
      </c>
      <c r="AM24" s="317"/>
      <c r="AN24" s="317"/>
      <c r="AO24" s="605"/>
      <c r="AP24" s="568" t="s">
        <v>164</v>
      </c>
      <c r="AQ24" s="627"/>
      <c r="AR24" s="627"/>
      <c r="AS24" s="627"/>
      <c r="AT24" s="627"/>
      <c r="AU24" s="627"/>
      <c r="AV24" s="627"/>
      <c r="AW24" s="627"/>
      <c r="AX24" s="627"/>
      <c r="AY24" s="627"/>
      <c r="AZ24" s="627"/>
      <c r="BA24" s="627"/>
      <c r="BB24" s="627"/>
      <c r="BC24" s="627"/>
      <c r="BD24" s="627"/>
      <c r="BE24" s="627"/>
      <c r="BF24" s="628"/>
      <c r="BG24" s="570" t="s">
        <v>203</v>
      </c>
      <c r="BH24" s="454"/>
      <c r="BI24" s="454"/>
      <c r="BJ24" s="454"/>
      <c r="BK24" s="454"/>
      <c r="BL24" s="454"/>
      <c r="BM24" s="454"/>
      <c r="BN24" s="583"/>
      <c r="BO24" s="603" t="s">
        <v>203</v>
      </c>
      <c r="BP24" s="603"/>
      <c r="BQ24" s="603"/>
      <c r="BR24" s="603"/>
      <c r="BS24" s="604" t="s">
        <v>203</v>
      </c>
      <c r="BT24" s="604"/>
      <c r="BU24" s="604"/>
      <c r="BV24" s="604"/>
      <c r="BW24" s="604"/>
      <c r="BX24" s="604"/>
      <c r="BY24" s="604"/>
      <c r="BZ24" s="604"/>
      <c r="CA24" s="604"/>
      <c r="CB24" s="626"/>
      <c r="CD24" s="612" t="s">
        <v>383</v>
      </c>
      <c r="CE24" s="613"/>
      <c r="CF24" s="613"/>
      <c r="CG24" s="613"/>
      <c r="CH24" s="613"/>
      <c r="CI24" s="613"/>
      <c r="CJ24" s="613"/>
      <c r="CK24" s="613"/>
      <c r="CL24" s="613"/>
      <c r="CM24" s="613"/>
      <c r="CN24" s="613"/>
      <c r="CO24" s="613"/>
      <c r="CP24" s="613"/>
      <c r="CQ24" s="614"/>
      <c r="CR24" s="609">
        <v>1450388</v>
      </c>
      <c r="CS24" s="610"/>
      <c r="CT24" s="610"/>
      <c r="CU24" s="610"/>
      <c r="CV24" s="610"/>
      <c r="CW24" s="610"/>
      <c r="CX24" s="610"/>
      <c r="CY24" s="632"/>
      <c r="CZ24" s="633">
        <v>39.5</v>
      </c>
      <c r="DA24" s="616"/>
      <c r="DB24" s="616"/>
      <c r="DC24" s="634"/>
      <c r="DD24" s="635">
        <v>999482</v>
      </c>
      <c r="DE24" s="610"/>
      <c r="DF24" s="610"/>
      <c r="DG24" s="610"/>
      <c r="DH24" s="610"/>
      <c r="DI24" s="610"/>
      <c r="DJ24" s="610"/>
      <c r="DK24" s="632"/>
      <c r="DL24" s="635">
        <v>977927</v>
      </c>
      <c r="DM24" s="610"/>
      <c r="DN24" s="610"/>
      <c r="DO24" s="610"/>
      <c r="DP24" s="610"/>
      <c r="DQ24" s="610"/>
      <c r="DR24" s="610"/>
      <c r="DS24" s="610"/>
      <c r="DT24" s="610"/>
      <c r="DU24" s="610"/>
      <c r="DV24" s="632"/>
      <c r="DW24" s="633">
        <v>38.6</v>
      </c>
      <c r="DX24" s="616"/>
      <c r="DY24" s="616"/>
      <c r="DZ24" s="616"/>
      <c r="EA24" s="616"/>
      <c r="EB24" s="616"/>
      <c r="EC24" s="636"/>
    </row>
    <row r="25" spans="2:133" ht="11.25" customHeight="1" x14ac:dyDescent="0.2">
      <c r="B25" s="568" t="s">
        <v>53</v>
      </c>
      <c r="C25" s="357"/>
      <c r="D25" s="357"/>
      <c r="E25" s="357"/>
      <c r="F25" s="357"/>
      <c r="G25" s="357"/>
      <c r="H25" s="357"/>
      <c r="I25" s="357"/>
      <c r="J25" s="357"/>
      <c r="K25" s="357"/>
      <c r="L25" s="357"/>
      <c r="M25" s="357"/>
      <c r="N25" s="357"/>
      <c r="O25" s="357"/>
      <c r="P25" s="357"/>
      <c r="Q25" s="569"/>
      <c r="R25" s="570">
        <v>2594565</v>
      </c>
      <c r="S25" s="454"/>
      <c r="T25" s="454"/>
      <c r="U25" s="454"/>
      <c r="V25" s="454"/>
      <c r="W25" s="454"/>
      <c r="X25" s="454"/>
      <c r="Y25" s="583"/>
      <c r="Z25" s="603">
        <v>67.3</v>
      </c>
      <c r="AA25" s="603"/>
      <c r="AB25" s="603"/>
      <c r="AC25" s="603"/>
      <c r="AD25" s="604">
        <v>2494963</v>
      </c>
      <c r="AE25" s="604"/>
      <c r="AF25" s="604"/>
      <c r="AG25" s="604"/>
      <c r="AH25" s="604"/>
      <c r="AI25" s="604"/>
      <c r="AJ25" s="604"/>
      <c r="AK25" s="604"/>
      <c r="AL25" s="573">
        <v>99.8</v>
      </c>
      <c r="AM25" s="317"/>
      <c r="AN25" s="317"/>
      <c r="AO25" s="605"/>
      <c r="AP25" s="568" t="s">
        <v>277</v>
      </c>
      <c r="AQ25" s="627"/>
      <c r="AR25" s="627"/>
      <c r="AS25" s="627"/>
      <c r="AT25" s="627"/>
      <c r="AU25" s="627"/>
      <c r="AV25" s="627"/>
      <c r="AW25" s="627"/>
      <c r="AX25" s="627"/>
      <c r="AY25" s="627"/>
      <c r="AZ25" s="627"/>
      <c r="BA25" s="627"/>
      <c r="BB25" s="627"/>
      <c r="BC25" s="627"/>
      <c r="BD25" s="627"/>
      <c r="BE25" s="627"/>
      <c r="BF25" s="628"/>
      <c r="BG25" s="570" t="s">
        <v>203</v>
      </c>
      <c r="BH25" s="454"/>
      <c r="BI25" s="454"/>
      <c r="BJ25" s="454"/>
      <c r="BK25" s="454"/>
      <c r="BL25" s="454"/>
      <c r="BM25" s="454"/>
      <c r="BN25" s="583"/>
      <c r="BO25" s="603" t="s">
        <v>203</v>
      </c>
      <c r="BP25" s="603"/>
      <c r="BQ25" s="603"/>
      <c r="BR25" s="603"/>
      <c r="BS25" s="604" t="s">
        <v>203</v>
      </c>
      <c r="BT25" s="604"/>
      <c r="BU25" s="604"/>
      <c r="BV25" s="604"/>
      <c r="BW25" s="604"/>
      <c r="BX25" s="604"/>
      <c r="BY25" s="604"/>
      <c r="BZ25" s="604"/>
      <c r="CA25" s="604"/>
      <c r="CB25" s="626"/>
      <c r="CD25" s="568" t="s">
        <v>201</v>
      </c>
      <c r="CE25" s="357"/>
      <c r="CF25" s="357"/>
      <c r="CG25" s="357"/>
      <c r="CH25" s="357"/>
      <c r="CI25" s="357"/>
      <c r="CJ25" s="357"/>
      <c r="CK25" s="357"/>
      <c r="CL25" s="357"/>
      <c r="CM25" s="357"/>
      <c r="CN25" s="357"/>
      <c r="CO25" s="357"/>
      <c r="CP25" s="357"/>
      <c r="CQ25" s="569"/>
      <c r="CR25" s="570">
        <v>603133</v>
      </c>
      <c r="CS25" s="571"/>
      <c r="CT25" s="571"/>
      <c r="CU25" s="571"/>
      <c r="CV25" s="571"/>
      <c r="CW25" s="571"/>
      <c r="CX25" s="571"/>
      <c r="CY25" s="572"/>
      <c r="CZ25" s="573">
        <v>16.399999999999999</v>
      </c>
      <c r="DA25" s="574"/>
      <c r="DB25" s="574"/>
      <c r="DC25" s="575"/>
      <c r="DD25" s="576">
        <v>561295</v>
      </c>
      <c r="DE25" s="571"/>
      <c r="DF25" s="571"/>
      <c r="DG25" s="571"/>
      <c r="DH25" s="571"/>
      <c r="DI25" s="571"/>
      <c r="DJ25" s="571"/>
      <c r="DK25" s="572"/>
      <c r="DL25" s="576">
        <v>540332</v>
      </c>
      <c r="DM25" s="571"/>
      <c r="DN25" s="571"/>
      <c r="DO25" s="571"/>
      <c r="DP25" s="571"/>
      <c r="DQ25" s="571"/>
      <c r="DR25" s="571"/>
      <c r="DS25" s="571"/>
      <c r="DT25" s="571"/>
      <c r="DU25" s="571"/>
      <c r="DV25" s="572"/>
      <c r="DW25" s="573">
        <v>21.3</v>
      </c>
      <c r="DX25" s="574"/>
      <c r="DY25" s="574"/>
      <c r="DZ25" s="574"/>
      <c r="EA25" s="574"/>
      <c r="EB25" s="574"/>
      <c r="EC25" s="602"/>
    </row>
    <row r="26" spans="2:133" ht="11.25" customHeight="1" x14ac:dyDescent="0.2">
      <c r="B26" s="568" t="s">
        <v>386</v>
      </c>
      <c r="C26" s="357"/>
      <c r="D26" s="357"/>
      <c r="E26" s="357"/>
      <c r="F26" s="357"/>
      <c r="G26" s="357"/>
      <c r="H26" s="357"/>
      <c r="I26" s="357"/>
      <c r="J26" s="357"/>
      <c r="K26" s="357"/>
      <c r="L26" s="357"/>
      <c r="M26" s="357"/>
      <c r="N26" s="357"/>
      <c r="O26" s="357"/>
      <c r="P26" s="357"/>
      <c r="Q26" s="569"/>
      <c r="R26" s="570">
        <v>725</v>
      </c>
      <c r="S26" s="454"/>
      <c r="T26" s="454"/>
      <c r="U26" s="454"/>
      <c r="V26" s="454"/>
      <c r="W26" s="454"/>
      <c r="X26" s="454"/>
      <c r="Y26" s="583"/>
      <c r="Z26" s="603">
        <v>0</v>
      </c>
      <c r="AA26" s="603"/>
      <c r="AB26" s="603"/>
      <c r="AC26" s="603"/>
      <c r="AD26" s="604">
        <v>725</v>
      </c>
      <c r="AE26" s="604"/>
      <c r="AF26" s="604"/>
      <c r="AG26" s="604"/>
      <c r="AH26" s="604"/>
      <c r="AI26" s="604"/>
      <c r="AJ26" s="604"/>
      <c r="AK26" s="604"/>
      <c r="AL26" s="573">
        <v>0</v>
      </c>
      <c r="AM26" s="317"/>
      <c r="AN26" s="317"/>
      <c r="AO26" s="605"/>
      <c r="AP26" s="568" t="s">
        <v>389</v>
      </c>
      <c r="AQ26" s="627"/>
      <c r="AR26" s="627"/>
      <c r="AS26" s="627"/>
      <c r="AT26" s="627"/>
      <c r="AU26" s="627"/>
      <c r="AV26" s="627"/>
      <c r="AW26" s="627"/>
      <c r="AX26" s="627"/>
      <c r="AY26" s="627"/>
      <c r="AZ26" s="627"/>
      <c r="BA26" s="627"/>
      <c r="BB26" s="627"/>
      <c r="BC26" s="627"/>
      <c r="BD26" s="627"/>
      <c r="BE26" s="627"/>
      <c r="BF26" s="628"/>
      <c r="BG26" s="570" t="s">
        <v>203</v>
      </c>
      <c r="BH26" s="454"/>
      <c r="BI26" s="454"/>
      <c r="BJ26" s="454"/>
      <c r="BK26" s="454"/>
      <c r="BL26" s="454"/>
      <c r="BM26" s="454"/>
      <c r="BN26" s="583"/>
      <c r="BO26" s="603" t="s">
        <v>203</v>
      </c>
      <c r="BP26" s="603"/>
      <c r="BQ26" s="603"/>
      <c r="BR26" s="603"/>
      <c r="BS26" s="604" t="s">
        <v>203</v>
      </c>
      <c r="BT26" s="604"/>
      <c r="BU26" s="604"/>
      <c r="BV26" s="604"/>
      <c r="BW26" s="604"/>
      <c r="BX26" s="604"/>
      <c r="BY26" s="604"/>
      <c r="BZ26" s="604"/>
      <c r="CA26" s="604"/>
      <c r="CB26" s="626"/>
      <c r="CD26" s="568" t="s">
        <v>124</v>
      </c>
      <c r="CE26" s="357"/>
      <c r="CF26" s="357"/>
      <c r="CG26" s="357"/>
      <c r="CH26" s="357"/>
      <c r="CI26" s="357"/>
      <c r="CJ26" s="357"/>
      <c r="CK26" s="357"/>
      <c r="CL26" s="357"/>
      <c r="CM26" s="357"/>
      <c r="CN26" s="357"/>
      <c r="CO26" s="357"/>
      <c r="CP26" s="357"/>
      <c r="CQ26" s="569"/>
      <c r="CR26" s="570">
        <v>371210</v>
      </c>
      <c r="CS26" s="454"/>
      <c r="CT26" s="454"/>
      <c r="CU26" s="454"/>
      <c r="CV26" s="454"/>
      <c r="CW26" s="454"/>
      <c r="CX26" s="454"/>
      <c r="CY26" s="583"/>
      <c r="CZ26" s="573">
        <v>10.1</v>
      </c>
      <c r="DA26" s="574"/>
      <c r="DB26" s="574"/>
      <c r="DC26" s="575"/>
      <c r="DD26" s="576">
        <v>351348</v>
      </c>
      <c r="DE26" s="454"/>
      <c r="DF26" s="454"/>
      <c r="DG26" s="454"/>
      <c r="DH26" s="454"/>
      <c r="DI26" s="454"/>
      <c r="DJ26" s="454"/>
      <c r="DK26" s="583"/>
      <c r="DL26" s="576" t="s">
        <v>203</v>
      </c>
      <c r="DM26" s="454"/>
      <c r="DN26" s="454"/>
      <c r="DO26" s="454"/>
      <c r="DP26" s="454"/>
      <c r="DQ26" s="454"/>
      <c r="DR26" s="454"/>
      <c r="DS26" s="454"/>
      <c r="DT26" s="454"/>
      <c r="DU26" s="454"/>
      <c r="DV26" s="583"/>
      <c r="DW26" s="573" t="s">
        <v>203</v>
      </c>
      <c r="DX26" s="574"/>
      <c r="DY26" s="574"/>
      <c r="DZ26" s="574"/>
      <c r="EA26" s="574"/>
      <c r="EB26" s="574"/>
      <c r="EC26" s="602"/>
    </row>
    <row r="27" spans="2:133" ht="11.25" customHeight="1" x14ac:dyDescent="0.2">
      <c r="B27" s="568" t="s">
        <v>159</v>
      </c>
      <c r="C27" s="357"/>
      <c r="D27" s="357"/>
      <c r="E27" s="357"/>
      <c r="F27" s="357"/>
      <c r="G27" s="357"/>
      <c r="H27" s="357"/>
      <c r="I27" s="357"/>
      <c r="J27" s="357"/>
      <c r="K27" s="357"/>
      <c r="L27" s="357"/>
      <c r="M27" s="357"/>
      <c r="N27" s="357"/>
      <c r="O27" s="357"/>
      <c r="P27" s="357"/>
      <c r="Q27" s="569"/>
      <c r="R27" s="570">
        <v>40835</v>
      </c>
      <c r="S27" s="454"/>
      <c r="T27" s="454"/>
      <c r="U27" s="454"/>
      <c r="V27" s="454"/>
      <c r="W27" s="454"/>
      <c r="X27" s="454"/>
      <c r="Y27" s="583"/>
      <c r="Z27" s="603">
        <v>1.1000000000000001</v>
      </c>
      <c r="AA27" s="603"/>
      <c r="AB27" s="603"/>
      <c r="AC27" s="603"/>
      <c r="AD27" s="604" t="s">
        <v>203</v>
      </c>
      <c r="AE27" s="604"/>
      <c r="AF27" s="604"/>
      <c r="AG27" s="604"/>
      <c r="AH27" s="604"/>
      <c r="AI27" s="604"/>
      <c r="AJ27" s="604"/>
      <c r="AK27" s="604"/>
      <c r="AL27" s="573" t="s">
        <v>203</v>
      </c>
      <c r="AM27" s="317"/>
      <c r="AN27" s="317"/>
      <c r="AO27" s="605"/>
      <c r="AP27" s="568" t="s">
        <v>390</v>
      </c>
      <c r="AQ27" s="357"/>
      <c r="AR27" s="357"/>
      <c r="AS27" s="357"/>
      <c r="AT27" s="357"/>
      <c r="AU27" s="357"/>
      <c r="AV27" s="357"/>
      <c r="AW27" s="357"/>
      <c r="AX27" s="357"/>
      <c r="AY27" s="357"/>
      <c r="AZ27" s="357"/>
      <c r="BA27" s="357"/>
      <c r="BB27" s="357"/>
      <c r="BC27" s="357"/>
      <c r="BD27" s="357"/>
      <c r="BE27" s="357"/>
      <c r="BF27" s="569"/>
      <c r="BG27" s="570">
        <v>842986</v>
      </c>
      <c r="BH27" s="454"/>
      <c r="BI27" s="454"/>
      <c r="BJ27" s="454"/>
      <c r="BK27" s="454"/>
      <c r="BL27" s="454"/>
      <c r="BM27" s="454"/>
      <c r="BN27" s="583"/>
      <c r="BO27" s="603">
        <v>100</v>
      </c>
      <c r="BP27" s="603"/>
      <c r="BQ27" s="603"/>
      <c r="BR27" s="603"/>
      <c r="BS27" s="604" t="s">
        <v>203</v>
      </c>
      <c r="BT27" s="604"/>
      <c r="BU27" s="604"/>
      <c r="BV27" s="604"/>
      <c r="BW27" s="604"/>
      <c r="BX27" s="604"/>
      <c r="BY27" s="604"/>
      <c r="BZ27" s="604"/>
      <c r="CA27" s="604"/>
      <c r="CB27" s="626"/>
      <c r="CD27" s="568" t="s">
        <v>223</v>
      </c>
      <c r="CE27" s="357"/>
      <c r="CF27" s="357"/>
      <c r="CG27" s="357"/>
      <c r="CH27" s="357"/>
      <c r="CI27" s="357"/>
      <c r="CJ27" s="357"/>
      <c r="CK27" s="357"/>
      <c r="CL27" s="357"/>
      <c r="CM27" s="357"/>
      <c r="CN27" s="357"/>
      <c r="CO27" s="357"/>
      <c r="CP27" s="357"/>
      <c r="CQ27" s="569"/>
      <c r="CR27" s="570">
        <v>526997</v>
      </c>
      <c r="CS27" s="571"/>
      <c r="CT27" s="571"/>
      <c r="CU27" s="571"/>
      <c r="CV27" s="571"/>
      <c r="CW27" s="571"/>
      <c r="CX27" s="571"/>
      <c r="CY27" s="572"/>
      <c r="CZ27" s="573">
        <v>14.4</v>
      </c>
      <c r="DA27" s="574"/>
      <c r="DB27" s="574"/>
      <c r="DC27" s="575"/>
      <c r="DD27" s="576">
        <v>119859</v>
      </c>
      <c r="DE27" s="571"/>
      <c r="DF27" s="571"/>
      <c r="DG27" s="571"/>
      <c r="DH27" s="571"/>
      <c r="DI27" s="571"/>
      <c r="DJ27" s="571"/>
      <c r="DK27" s="572"/>
      <c r="DL27" s="576">
        <v>119267</v>
      </c>
      <c r="DM27" s="571"/>
      <c r="DN27" s="571"/>
      <c r="DO27" s="571"/>
      <c r="DP27" s="571"/>
      <c r="DQ27" s="571"/>
      <c r="DR27" s="571"/>
      <c r="DS27" s="571"/>
      <c r="DT27" s="571"/>
      <c r="DU27" s="571"/>
      <c r="DV27" s="572"/>
      <c r="DW27" s="573">
        <v>4.7</v>
      </c>
      <c r="DX27" s="574"/>
      <c r="DY27" s="574"/>
      <c r="DZ27" s="574"/>
      <c r="EA27" s="574"/>
      <c r="EB27" s="574"/>
      <c r="EC27" s="602"/>
    </row>
    <row r="28" spans="2:133" ht="11.25" customHeight="1" x14ac:dyDescent="0.2">
      <c r="B28" s="568" t="s">
        <v>319</v>
      </c>
      <c r="C28" s="357"/>
      <c r="D28" s="357"/>
      <c r="E28" s="357"/>
      <c r="F28" s="357"/>
      <c r="G28" s="357"/>
      <c r="H28" s="357"/>
      <c r="I28" s="357"/>
      <c r="J28" s="357"/>
      <c r="K28" s="357"/>
      <c r="L28" s="357"/>
      <c r="M28" s="357"/>
      <c r="N28" s="357"/>
      <c r="O28" s="357"/>
      <c r="P28" s="357"/>
      <c r="Q28" s="569"/>
      <c r="R28" s="570">
        <v>20764</v>
      </c>
      <c r="S28" s="454"/>
      <c r="T28" s="454"/>
      <c r="U28" s="454"/>
      <c r="V28" s="454"/>
      <c r="W28" s="454"/>
      <c r="X28" s="454"/>
      <c r="Y28" s="583"/>
      <c r="Z28" s="603">
        <v>0.5</v>
      </c>
      <c r="AA28" s="603"/>
      <c r="AB28" s="603"/>
      <c r="AC28" s="603"/>
      <c r="AD28" s="604">
        <v>2794</v>
      </c>
      <c r="AE28" s="604"/>
      <c r="AF28" s="604"/>
      <c r="AG28" s="604"/>
      <c r="AH28" s="604"/>
      <c r="AI28" s="604"/>
      <c r="AJ28" s="604"/>
      <c r="AK28" s="604"/>
      <c r="AL28" s="573">
        <v>0.1</v>
      </c>
      <c r="AM28" s="317"/>
      <c r="AN28" s="317"/>
      <c r="AO28" s="605"/>
      <c r="AP28" s="568"/>
      <c r="AQ28" s="357"/>
      <c r="AR28" s="357"/>
      <c r="AS28" s="357"/>
      <c r="AT28" s="357"/>
      <c r="AU28" s="357"/>
      <c r="AV28" s="357"/>
      <c r="AW28" s="357"/>
      <c r="AX28" s="357"/>
      <c r="AY28" s="357"/>
      <c r="AZ28" s="357"/>
      <c r="BA28" s="357"/>
      <c r="BB28" s="357"/>
      <c r="BC28" s="357"/>
      <c r="BD28" s="357"/>
      <c r="BE28" s="357"/>
      <c r="BF28" s="569"/>
      <c r="BG28" s="570"/>
      <c r="BH28" s="454"/>
      <c r="BI28" s="454"/>
      <c r="BJ28" s="454"/>
      <c r="BK28" s="454"/>
      <c r="BL28" s="454"/>
      <c r="BM28" s="454"/>
      <c r="BN28" s="583"/>
      <c r="BO28" s="603"/>
      <c r="BP28" s="603"/>
      <c r="BQ28" s="603"/>
      <c r="BR28" s="603"/>
      <c r="BS28" s="576"/>
      <c r="BT28" s="454"/>
      <c r="BU28" s="454"/>
      <c r="BV28" s="454"/>
      <c r="BW28" s="454"/>
      <c r="BX28" s="454"/>
      <c r="BY28" s="454"/>
      <c r="BZ28" s="454"/>
      <c r="CA28" s="454"/>
      <c r="CB28" s="601"/>
      <c r="CD28" s="568" t="s">
        <v>384</v>
      </c>
      <c r="CE28" s="357"/>
      <c r="CF28" s="357"/>
      <c r="CG28" s="357"/>
      <c r="CH28" s="357"/>
      <c r="CI28" s="357"/>
      <c r="CJ28" s="357"/>
      <c r="CK28" s="357"/>
      <c r="CL28" s="357"/>
      <c r="CM28" s="357"/>
      <c r="CN28" s="357"/>
      <c r="CO28" s="357"/>
      <c r="CP28" s="357"/>
      <c r="CQ28" s="569"/>
      <c r="CR28" s="570">
        <v>320258</v>
      </c>
      <c r="CS28" s="454"/>
      <c r="CT28" s="454"/>
      <c r="CU28" s="454"/>
      <c r="CV28" s="454"/>
      <c r="CW28" s="454"/>
      <c r="CX28" s="454"/>
      <c r="CY28" s="583"/>
      <c r="CZ28" s="573">
        <v>8.6999999999999993</v>
      </c>
      <c r="DA28" s="574"/>
      <c r="DB28" s="574"/>
      <c r="DC28" s="575"/>
      <c r="DD28" s="576">
        <v>318328</v>
      </c>
      <c r="DE28" s="454"/>
      <c r="DF28" s="454"/>
      <c r="DG28" s="454"/>
      <c r="DH28" s="454"/>
      <c r="DI28" s="454"/>
      <c r="DJ28" s="454"/>
      <c r="DK28" s="583"/>
      <c r="DL28" s="576">
        <v>318328</v>
      </c>
      <c r="DM28" s="454"/>
      <c r="DN28" s="454"/>
      <c r="DO28" s="454"/>
      <c r="DP28" s="454"/>
      <c r="DQ28" s="454"/>
      <c r="DR28" s="454"/>
      <c r="DS28" s="454"/>
      <c r="DT28" s="454"/>
      <c r="DU28" s="454"/>
      <c r="DV28" s="583"/>
      <c r="DW28" s="573">
        <v>12.6</v>
      </c>
      <c r="DX28" s="574"/>
      <c r="DY28" s="574"/>
      <c r="DZ28" s="574"/>
      <c r="EA28" s="574"/>
      <c r="EB28" s="574"/>
      <c r="EC28" s="602"/>
    </row>
    <row r="29" spans="2:133" ht="11.25" customHeight="1" x14ac:dyDescent="0.2">
      <c r="B29" s="568" t="s">
        <v>21</v>
      </c>
      <c r="C29" s="357"/>
      <c r="D29" s="357"/>
      <c r="E29" s="357"/>
      <c r="F29" s="357"/>
      <c r="G29" s="357"/>
      <c r="H29" s="357"/>
      <c r="I29" s="357"/>
      <c r="J29" s="357"/>
      <c r="K29" s="357"/>
      <c r="L29" s="357"/>
      <c r="M29" s="357"/>
      <c r="N29" s="357"/>
      <c r="O29" s="357"/>
      <c r="P29" s="357"/>
      <c r="Q29" s="569"/>
      <c r="R29" s="570">
        <v>3244</v>
      </c>
      <c r="S29" s="454"/>
      <c r="T29" s="454"/>
      <c r="U29" s="454"/>
      <c r="V29" s="454"/>
      <c r="W29" s="454"/>
      <c r="X29" s="454"/>
      <c r="Y29" s="583"/>
      <c r="Z29" s="603">
        <v>0.1</v>
      </c>
      <c r="AA29" s="603"/>
      <c r="AB29" s="603"/>
      <c r="AC29" s="603"/>
      <c r="AD29" s="604" t="s">
        <v>203</v>
      </c>
      <c r="AE29" s="604"/>
      <c r="AF29" s="604"/>
      <c r="AG29" s="604"/>
      <c r="AH29" s="604"/>
      <c r="AI29" s="604"/>
      <c r="AJ29" s="604"/>
      <c r="AK29" s="604"/>
      <c r="AL29" s="573" t="s">
        <v>203</v>
      </c>
      <c r="AM29" s="317"/>
      <c r="AN29" s="317"/>
      <c r="AO29" s="605"/>
      <c r="AP29" s="548"/>
      <c r="AQ29" s="549"/>
      <c r="AR29" s="549"/>
      <c r="AS29" s="549"/>
      <c r="AT29" s="549"/>
      <c r="AU29" s="549"/>
      <c r="AV29" s="549"/>
      <c r="AW29" s="549"/>
      <c r="AX29" s="549"/>
      <c r="AY29" s="549"/>
      <c r="AZ29" s="549"/>
      <c r="BA29" s="549"/>
      <c r="BB29" s="549"/>
      <c r="BC29" s="549"/>
      <c r="BD29" s="549"/>
      <c r="BE29" s="549"/>
      <c r="BF29" s="550"/>
      <c r="BG29" s="570"/>
      <c r="BH29" s="454"/>
      <c r="BI29" s="454"/>
      <c r="BJ29" s="454"/>
      <c r="BK29" s="454"/>
      <c r="BL29" s="454"/>
      <c r="BM29" s="454"/>
      <c r="BN29" s="583"/>
      <c r="BO29" s="603"/>
      <c r="BP29" s="603"/>
      <c r="BQ29" s="603"/>
      <c r="BR29" s="603"/>
      <c r="BS29" s="604"/>
      <c r="BT29" s="604"/>
      <c r="BU29" s="604"/>
      <c r="BV29" s="604"/>
      <c r="BW29" s="604"/>
      <c r="BX29" s="604"/>
      <c r="BY29" s="604"/>
      <c r="BZ29" s="604"/>
      <c r="CA29" s="604"/>
      <c r="CB29" s="626"/>
      <c r="CD29" s="348" t="s">
        <v>177</v>
      </c>
      <c r="CE29" s="350"/>
      <c r="CF29" s="568" t="s">
        <v>24</v>
      </c>
      <c r="CG29" s="357"/>
      <c r="CH29" s="357"/>
      <c r="CI29" s="357"/>
      <c r="CJ29" s="357"/>
      <c r="CK29" s="357"/>
      <c r="CL29" s="357"/>
      <c r="CM29" s="357"/>
      <c r="CN29" s="357"/>
      <c r="CO29" s="357"/>
      <c r="CP29" s="357"/>
      <c r="CQ29" s="569"/>
      <c r="CR29" s="570">
        <v>320258</v>
      </c>
      <c r="CS29" s="571"/>
      <c r="CT29" s="571"/>
      <c r="CU29" s="571"/>
      <c r="CV29" s="571"/>
      <c r="CW29" s="571"/>
      <c r="CX29" s="571"/>
      <c r="CY29" s="572"/>
      <c r="CZ29" s="573">
        <v>8.6999999999999993</v>
      </c>
      <c r="DA29" s="574"/>
      <c r="DB29" s="574"/>
      <c r="DC29" s="575"/>
      <c r="DD29" s="576">
        <v>318328</v>
      </c>
      <c r="DE29" s="571"/>
      <c r="DF29" s="571"/>
      <c r="DG29" s="571"/>
      <c r="DH29" s="571"/>
      <c r="DI29" s="571"/>
      <c r="DJ29" s="571"/>
      <c r="DK29" s="572"/>
      <c r="DL29" s="576">
        <v>318328</v>
      </c>
      <c r="DM29" s="571"/>
      <c r="DN29" s="571"/>
      <c r="DO29" s="571"/>
      <c r="DP29" s="571"/>
      <c r="DQ29" s="571"/>
      <c r="DR29" s="571"/>
      <c r="DS29" s="571"/>
      <c r="DT29" s="571"/>
      <c r="DU29" s="571"/>
      <c r="DV29" s="572"/>
      <c r="DW29" s="573">
        <v>12.6</v>
      </c>
      <c r="DX29" s="574"/>
      <c r="DY29" s="574"/>
      <c r="DZ29" s="574"/>
      <c r="EA29" s="574"/>
      <c r="EB29" s="574"/>
      <c r="EC29" s="602"/>
    </row>
    <row r="30" spans="2:133" ht="11.25" customHeight="1" x14ac:dyDescent="0.2">
      <c r="B30" s="568" t="s">
        <v>349</v>
      </c>
      <c r="C30" s="357"/>
      <c r="D30" s="357"/>
      <c r="E30" s="357"/>
      <c r="F30" s="357"/>
      <c r="G30" s="357"/>
      <c r="H30" s="357"/>
      <c r="I30" s="357"/>
      <c r="J30" s="357"/>
      <c r="K30" s="357"/>
      <c r="L30" s="357"/>
      <c r="M30" s="357"/>
      <c r="N30" s="357"/>
      <c r="O30" s="357"/>
      <c r="P30" s="357"/>
      <c r="Q30" s="569"/>
      <c r="R30" s="570">
        <v>482436</v>
      </c>
      <c r="S30" s="454"/>
      <c r="T30" s="454"/>
      <c r="U30" s="454"/>
      <c r="V30" s="454"/>
      <c r="W30" s="454"/>
      <c r="X30" s="454"/>
      <c r="Y30" s="583"/>
      <c r="Z30" s="603">
        <v>12.5</v>
      </c>
      <c r="AA30" s="603"/>
      <c r="AB30" s="603"/>
      <c r="AC30" s="603"/>
      <c r="AD30" s="604" t="s">
        <v>203</v>
      </c>
      <c r="AE30" s="604"/>
      <c r="AF30" s="604"/>
      <c r="AG30" s="604"/>
      <c r="AH30" s="604"/>
      <c r="AI30" s="604"/>
      <c r="AJ30" s="604"/>
      <c r="AK30" s="604"/>
      <c r="AL30" s="573" t="s">
        <v>203</v>
      </c>
      <c r="AM30" s="317"/>
      <c r="AN30" s="317"/>
      <c r="AO30" s="605"/>
      <c r="AP30" s="483" t="s">
        <v>321</v>
      </c>
      <c r="AQ30" s="484"/>
      <c r="AR30" s="484"/>
      <c r="AS30" s="484"/>
      <c r="AT30" s="484"/>
      <c r="AU30" s="484"/>
      <c r="AV30" s="484"/>
      <c r="AW30" s="484"/>
      <c r="AX30" s="484"/>
      <c r="AY30" s="484"/>
      <c r="AZ30" s="484"/>
      <c r="BA30" s="484"/>
      <c r="BB30" s="484"/>
      <c r="BC30" s="484"/>
      <c r="BD30" s="484"/>
      <c r="BE30" s="484"/>
      <c r="BF30" s="526"/>
      <c r="BG30" s="483" t="s">
        <v>392</v>
      </c>
      <c r="BH30" s="624"/>
      <c r="BI30" s="624"/>
      <c r="BJ30" s="624"/>
      <c r="BK30" s="624"/>
      <c r="BL30" s="624"/>
      <c r="BM30" s="624"/>
      <c r="BN30" s="624"/>
      <c r="BO30" s="624"/>
      <c r="BP30" s="624"/>
      <c r="BQ30" s="625"/>
      <c r="BR30" s="483" t="s">
        <v>393</v>
      </c>
      <c r="BS30" s="624"/>
      <c r="BT30" s="624"/>
      <c r="BU30" s="624"/>
      <c r="BV30" s="624"/>
      <c r="BW30" s="624"/>
      <c r="BX30" s="624"/>
      <c r="BY30" s="624"/>
      <c r="BZ30" s="624"/>
      <c r="CA30" s="624"/>
      <c r="CB30" s="625"/>
      <c r="CD30" s="351"/>
      <c r="CE30" s="353"/>
      <c r="CF30" s="568" t="s">
        <v>394</v>
      </c>
      <c r="CG30" s="357"/>
      <c r="CH30" s="357"/>
      <c r="CI30" s="357"/>
      <c r="CJ30" s="357"/>
      <c r="CK30" s="357"/>
      <c r="CL30" s="357"/>
      <c r="CM30" s="357"/>
      <c r="CN30" s="357"/>
      <c r="CO30" s="357"/>
      <c r="CP30" s="357"/>
      <c r="CQ30" s="569"/>
      <c r="CR30" s="570">
        <v>312319</v>
      </c>
      <c r="CS30" s="454"/>
      <c r="CT30" s="454"/>
      <c r="CU30" s="454"/>
      <c r="CV30" s="454"/>
      <c r="CW30" s="454"/>
      <c r="CX30" s="454"/>
      <c r="CY30" s="583"/>
      <c r="CZ30" s="573">
        <v>8.5</v>
      </c>
      <c r="DA30" s="574"/>
      <c r="DB30" s="574"/>
      <c r="DC30" s="575"/>
      <c r="DD30" s="576">
        <v>310389</v>
      </c>
      <c r="DE30" s="454"/>
      <c r="DF30" s="454"/>
      <c r="DG30" s="454"/>
      <c r="DH30" s="454"/>
      <c r="DI30" s="454"/>
      <c r="DJ30" s="454"/>
      <c r="DK30" s="583"/>
      <c r="DL30" s="576">
        <v>310389</v>
      </c>
      <c r="DM30" s="454"/>
      <c r="DN30" s="454"/>
      <c r="DO30" s="454"/>
      <c r="DP30" s="454"/>
      <c r="DQ30" s="454"/>
      <c r="DR30" s="454"/>
      <c r="DS30" s="454"/>
      <c r="DT30" s="454"/>
      <c r="DU30" s="454"/>
      <c r="DV30" s="583"/>
      <c r="DW30" s="573">
        <v>12.3</v>
      </c>
      <c r="DX30" s="574"/>
      <c r="DY30" s="574"/>
      <c r="DZ30" s="574"/>
      <c r="EA30" s="574"/>
      <c r="EB30" s="574"/>
      <c r="EC30" s="602"/>
    </row>
    <row r="31" spans="2:133" ht="11.25" customHeight="1" x14ac:dyDescent="0.2">
      <c r="B31" s="620" t="s">
        <v>51</v>
      </c>
      <c r="C31" s="621"/>
      <c r="D31" s="621"/>
      <c r="E31" s="621"/>
      <c r="F31" s="621"/>
      <c r="G31" s="621"/>
      <c r="H31" s="621"/>
      <c r="I31" s="621"/>
      <c r="J31" s="621"/>
      <c r="K31" s="621"/>
      <c r="L31" s="621"/>
      <c r="M31" s="621"/>
      <c r="N31" s="621"/>
      <c r="O31" s="621"/>
      <c r="P31" s="621"/>
      <c r="Q31" s="622"/>
      <c r="R31" s="570" t="s">
        <v>203</v>
      </c>
      <c r="S31" s="454"/>
      <c r="T31" s="454"/>
      <c r="U31" s="454"/>
      <c r="V31" s="454"/>
      <c r="W31" s="454"/>
      <c r="X31" s="454"/>
      <c r="Y31" s="583"/>
      <c r="Z31" s="603" t="s">
        <v>203</v>
      </c>
      <c r="AA31" s="603"/>
      <c r="AB31" s="603"/>
      <c r="AC31" s="603"/>
      <c r="AD31" s="604" t="s">
        <v>203</v>
      </c>
      <c r="AE31" s="604"/>
      <c r="AF31" s="604"/>
      <c r="AG31" s="604"/>
      <c r="AH31" s="604"/>
      <c r="AI31" s="604"/>
      <c r="AJ31" s="604"/>
      <c r="AK31" s="604"/>
      <c r="AL31" s="573" t="s">
        <v>203</v>
      </c>
      <c r="AM31" s="317"/>
      <c r="AN31" s="317"/>
      <c r="AO31" s="605"/>
      <c r="AP31" s="340" t="s">
        <v>4</v>
      </c>
      <c r="AQ31" s="341"/>
      <c r="AR31" s="341"/>
      <c r="AS31" s="341"/>
      <c r="AT31" s="565" t="s">
        <v>231</v>
      </c>
      <c r="AU31" s="42"/>
      <c r="AV31" s="42"/>
      <c r="AW31" s="42"/>
      <c r="AX31" s="612" t="s">
        <v>278</v>
      </c>
      <c r="AY31" s="613"/>
      <c r="AZ31" s="613"/>
      <c r="BA31" s="613"/>
      <c r="BB31" s="613"/>
      <c r="BC31" s="613"/>
      <c r="BD31" s="613"/>
      <c r="BE31" s="613"/>
      <c r="BF31" s="614"/>
      <c r="BG31" s="623">
        <v>99.2</v>
      </c>
      <c r="BH31" s="617"/>
      <c r="BI31" s="617"/>
      <c r="BJ31" s="617"/>
      <c r="BK31" s="617"/>
      <c r="BL31" s="617"/>
      <c r="BM31" s="616">
        <v>96.5</v>
      </c>
      <c r="BN31" s="617"/>
      <c r="BO31" s="617"/>
      <c r="BP31" s="617"/>
      <c r="BQ31" s="618"/>
      <c r="BR31" s="623">
        <v>99</v>
      </c>
      <c r="BS31" s="617"/>
      <c r="BT31" s="617"/>
      <c r="BU31" s="617"/>
      <c r="BV31" s="617"/>
      <c r="BW31" s="617"/>
      <c r="BX31" s="616">
        <v>96.1</v>
      </c>
      <c r="BY31" s="617"/>
      <c r="BZ31" s="617"/>
      <c r="CA31" s="617"/>
      <c r="CB31" s="618"/>
      <c r="CD31" s="351"/>
      <c r="CE31" s="353"/>
      <c r="CF31" s="568" t="s">
        <v>320</v>
      </c>
      <c r="CG31" s="357"/>
      <c r="CH31" s="357"/>
      <c r="CI31" s="357"/>
      <c r="CJ31" s="357"/>
      <c r="CK31" s="357"/>
      <c r="CL31" s="357"/>
      <c r="CM31" s="357"/>
      <c r="CN31" s="357"/>
      <c r="CO31" s="357"/>
      <c r="CP31" s="357"/>
      <c r="CQ31" s="569"/>
      <c r="CR31" s="570">
        <v>7939</v>
      </c>
      <c r="CS31" s="571"/>
      <c r="CT31" s="571"/>
      <c r="CU31" s="571"/>
      <c r="CV31" s="571"/>
      <c r="CW31" s="571"/>
      <c r="CX31" s="571"/>
      <c r="CY31" s="572"/>
      <c r="CZ31" s="573">
        <v>0.2</v>
      </c>
      <c r="DA31" s="574"/>
      <c r="DB31" s="574"/>
      <c r="DC31" s="575"/>
      <c r="DD31" s="576">
        <v>7939</v>
      </c>
      <c r="DE31" s="571"/>
      <c r="DF31" s="571"/>
      <c r="DG31" s="571"/>
      <c r="DH31" s="571"/>
      <c r="DI31" s="571"/>
      <c r="DJ31" s="571"/>
      <c r="DK31" s="572"/>
      <c r="DL31" s="576">
        <v>7939</v>
      </c>
      <c r="DM31" s="571"/>
      <c r="DN31" s="571"/>
      <c r="DO31" s="571"/>
      <c r="DP31" s="571"/>
      <c r="DQ31" s="571"/>
      <c r="DR31" s="571"/>
      <c r="DS31" s="571"/>
      <c r="DT31" s="571"/>
      <c r="DU31" s="571"/>
      <c r="DV31" s="572"/>
      <c r="DW31" s="573">
        <v>0.3</v>
      </c>
      <c r="DX31" s="574"/>
      <c r="DY31" s="574"/>
      <c r="DZ31" s="574"/>
      <c r="EA31" s="574"/>
      <c r="EB31" s="574"/>
      <c r="EC31" s="602"/>
    </row>
    <row r="32" spans="2:133" ht="11.25" customHeight="1" x14ac:dyDescent="0.2">
      <c r="B32" s="568" t="s">
        <v>395</v>
      </c>
      <c r="C32" s="357"/>
      <c r="D32" s="357"/>
      <c r="E32" s="357"/>
      <c r="F32" s="357"/>
      <c r="G32" s="357"/>
      <c r="H32" s="357"/>
      <c r="I32" s="357"/>
      <c r="J32" s="357"/>
      <c r="K32" s="357"/>
      <c r="L32" s="357"/>
      <c r="M32" s="357"/>
      <c r="N32" s="357"/>
      <c r="O32" s="357"/>
      <c r="P32" s="357"/>
      <c r="Q32" s="569"/>
      <c r="R32" s="570">
        <v>193734</v>
      </c>
      <c r="S32" s="454"/>
      <c r="T32" s="454"/>
      <c r="U32" s="454"/>
      <c r="V32" s="454"/>
      <c r="W32" s="454"/>
      <c r="X32" s="454"/>
      <c r="Y32" s="583"/>
      <c r="Z32" s="603">
        <v>5</v>
      </c>
      <c r="AA32" s="603"/>
      <c r="AB32" s="603"/>
      <c r="AC32" s="603"/>
      <c r="AD32" s="604" t="s">
        <v>203</v>
      </c>
      <c r="AE32" s="604"/>
      <c r="AF32" s="604"/>
      <c r="AG32" s="604"/>
      <c r="AH32" s="604"/>
      <c r="AI32" s="604"/>
      <c r="AJ32" s="604"/>
      <c r="AK32" s="604"/>
      <c r="AL32" s="573" t="s">
        <v>203</v>
      </c>
      <c r="AM32" s="317"/>
      <c r="AN32" s="317"/>
      <c r="AO32" s="605"/>
      <c r="AP32" s="564"/>
      <c r="AQ32" s="406"/>
      <c r="AR32" s="406"/>
      <c r="AS32" s="406"/>
      <c r="AT32" s="566"/>
      <c r="AU32" s="1" t="s">
        <v>252</v>
      </c>
      <c r="AX32" s="568" t="s">
        <v>294</v>
      </c>
      <c r="AY32" s="357"/>
      <c r="AZ32" s="357"/>
      <c r="BA32" s="357"/>
      <c r="BB32" s="357"/>
      <c r="BC32" s="357"/>
      <c r="BD32" s="357"/>
      <c r="BE32" s="357"/>
      <c r="BF32" s="569"/>
      <c r="BG32" s="619">
        <v>99.5</v>
      </c>
      <c r="BH32" s="571"/>
      <c r="BI32" s="571"/>
      <c r="BJ32" s="571"/>
      <c r="BK32" s="571"/>
      <c r="BL32" s="571"/>
      <c r="BM32" s="317">
        <v>98.3</v>
      </c>
      <c r="BN32" s="571"/>
      <c r="BO32" s="571"/>
      <c r="BP32" s="571"/>
      <c r="BQ32" s="600"/>
      <c r="BR32" s="619">
        <v>99.5</v>
      </c>
      <c r="BS32" s="571"/>
      <c r="BT32" s="571"/>
      <c r="BU32" s="571"/>
      <c r="BV32" s="571"/>
      <c r="BW32" s="571"/>
      <c r="BX32" s="317">
        <v>98.3</v>
      </c>
      <c r="BY32" s="571"/>
      <c r="BZ32" s="571"/>
      <c r="CA32" s="571"/>
      <c r="CB32" s="600"/>
      <c r="CD32" s="354"/>
      <c r="CE32" s="356"/>
      <c r="CF32" s="568" t="s">
        <v>397</v>
      </c>
      <c r="CG32" s="357"/>
      <c r="CH32" s="357"/>
      <c r="CI32" s="357"/>
      <c r="CJ32" s="357"/>
      <c r="CK32" s="357"/>
      <c r="CL32" s="357"/>
      <c r="CM32" s="357"/>
      <c r="CN32" s="357"/>
      <c r="CO32" s="357"/>
      <c r="CP32" s="357"/>
      <c r="CQ32" s="569"/>
      <c r="CR32" s="570" t="s">
        <v>203</v>
      </c>
      <c r="CS32" s="454"/>
      <c r="CT32" s="454"/>
      <c r="CU32" s="454"/>
      <c r="CV32" s="454"/>
      <c r="CW32" s="454"/>
      <c r="CX32" s="454"/>
      <c r="CY32" s="583"/>
      <c r="CZ32" s="573" t="s">
        <v>203</v>
      </c>
      <c r="DA32" s="574"/>
      <c r="DB32" s="574"/>
      <c r="DC32" s="575"/>
      <c r="DD32" s="576" t="s">
        <v>203</v>
      </c>
      <c r="DE32" s="454"/>
      <c r="DF32" s="454"/>
      <c r="DG32" s="454"/>
      <c r="DH32" s="454"/>
      <c r="DI32" s="454"/>
      <c r="DJ32" s="454"/>
      <c r="DK32" s="583"/>
      <c r="DL32" s="576" t="s">
        <v>203</v>
      </c>
      <c r="DM32" s="454"/>
      <c r="DN32" s="454"/>
      <c r="DO32" s="454"/>
      <c r="DP32" s="454"/>
      <c r="DQ32" s="454"/>
      <c r="DR32" s="454"/>
      <c r="DS32" s="454"/>
      <c r="DT32" s="454"/>
      <c r="DU32" s="454"/>
      <c r="DV32" s="583"/>
      <c r="DW32" s="573" t="s">
        <v>203</v>
      </c>
      <c r="DX32" s="574"/>
      <c r="DY32" s="574"/>
      <c r="DZ32" s="574"/>
      <c r="EA32" s="574"/>
      <c r="EB32" s="574"/>
      <c r="EC32" s="602"/>
    </row>
    <row r="33" spans="2:133" ht="11.25" customHeight="1" x14ac:dyDescent="0.2">
      <c r="B33" s="568" t="s">
        <v>238</v>
      </c>
      <c r="C33" s="357"/>
      <c r="D33" s="357"/>
      <c r="E33" s="357"/>
      <c r="F33" s="357"/>
      <c r="G33" s="357"/>
      <c r="H33" s="357"/>
      <c r="I33" s="357"/>
      <c r="J33" s="357"/>
      <c r="K33" s="357"/>
      <c r="L33" s="357"/>
      <c r="M33" s="357"/>
      <c r="N33" s="357"/>
      <c r="O33" s="357"/>
      <c r="P33" s="357"/>
      <c r="Q33" s="569"/>
      <c r="R33" s="570">
        <v>1765</v>
      </c>
      <c r="S33" s="454"/>
      <c r="T33" s="454"/>
      <c r="U33" s="454"/>
      <c r="V33" s="454"/>
      <c r="W33" s="454"/>
      <c r="X33" s="454"/>
      <c r="Y33" s="583"/>
      <c r="Z33" s="603">
        <v>0</v>
      </c>
      <c r="AA33" s="603"/>
      <c r="AB33" s="603"/>
      <c r="AC33" s="603"/>
      <c r="AD33" s="604">
        <v>667</v>
      </c>
      <c r="AE33" s="604"/>
      <c r="AF33" s="604"/>
      <c r="AG33" s="604"/>
      <c r="AH33" s="604"/>
      <c r="AI33" s="604"/>
      <c r="AJ33" s="604"/>
      <c r="AK33" s="604"/>
      <c r="AL33" s="573">
        <v>0</v>
      </c>
      <c r="AM33" s="317"/>
      <c r="AN33" s="317"/>
      <c r="AO33" s="605"/>
      <c r="AP33" s="343"/>
      <c r="AQ33" s="344"/>
      <c r="AR33" s="344"/>
      <c r="AS33" s="344"/>
      <c r="AT33" s="567"/>
      <c r="AU33" s="43"/>
      <c r="AV33" s="43"/>
      <c r="AW33" s="43"/>
      <c r="AX33" s="548" t="s">
        <v>163</v>
      </c>
      <c r="AY33" s="549"/>
      <c r="AZ33" s="549"/>
      <c r="BA33" s="549"/>
      <c r="BB33" s="549"/>
      <c r="BC33" s="549"/>
      <c r="BD33" s="549"/>
      <c r="BE33" s="549"/>
      <c r="BF33" s="550"/>
      <c r="BG33" s="615">
        <v>98.9</v>
      </c>
      <c r="BH33" s="552"/>
      <c r="BI33" s="552"/>
      <c r="BJ33" s="552"/>
      <c r="BK33" s="552"/>
      <c r="BL33" s="552"/>
      <c r="BM33" s="596">
        <v>94.8</v>
      </c>
      <c r="BN33" s="552"/>
      <c r="BO33" s="552"/>
      <c r="BP33" s="552"/>
      <c r="BQ33" s="591"/>
      <c r="BR33" s="615">
        <v>98.4</v>
      </c>
      <c r="BS33" s="552"/>
      <c r="BT33" s="552"/>
      <c r="BU33" s="552"/>
      <c r="BV33" s="552"/>
      <c r="BW33" s="552"/>
      <c r="BX33" s="596">
        <v>93.9</v>
      </c>
      <c r="BY33" s="552"/>
      <c r="BZ33" s="552"/>
      <c r="CA33" s="552"/>
      <c r="CB33" s="591"/>
      <c r="CD33" s="568" t="s">
        <v>398</v>
      </c>
      <c r="CE33" s="357"/>
      <c r="CF33" s="357"/>
      <c r="CG33" s="357"/>
      <c r="CH33" s="357"/>
      <c r="CI33" s="357"/>
      <c r="CJ33" s="357"/>
      <c r="CK33" s="357"/>
      <c r="CL33" s="357"/>
      <c r="CM33" s="357"/>
      <c r="CN33" s="357"/>
      <c r="CO33" s="357"/>
      <c r="CP33" s="357"/>
      <c r="CQ33" s="569"/>
      <c r="CR33" s="570">
        <v>2050922</v>
      </c>
      <c r="CS33" s="571"/>
      <c r="CT33" s="571"/>
      <c r="CU33" s="571"/>
      <c r="CV33" s="571"/>
      <c r="CW33" s="571"/>
      <c r="CX33" s="571"/>
      <c r="CY33" s="572"/>
      <c r="CZ33" s="573">
        <v>55.9</v>
      </c>
      <c r="DA33" s="574"/>
      <c r="DB33" s="574"/>
      <c r="DC33" s="575"/>
      <c r="DD33" s="576">
        <v>1753850</v>
      </c>
      <c r="DE33" s="571"/>
      <c r="DF33" s="571"/>
      <c r="DG33" s="571"/>
      <c r="DH33" s="571"/>
      <c r="DI33" s="571"/>
      <c r="DJ33" s="571"/>
      <c r="DK33" s="572"/>
      <c r="DL33" s="576">
        <v>963105</v>
      </c>
      <c r="DM33" s="571"/>
      <c r="DN33" s="571"/>
      <c r="DO33" s="571"/>
      <c r="DP33" s="571"/>
      <c r="DQ33" s="571"/>
      <c r="DR33" s="571"/>
      <c r="DS33" s="571"/>
      <c r="DT33" s="571"/>
      <c r="DU33" s="571"/>
      <c r="DV33" s="572"/>
      <c r="DW33" s="573">
        <v>38</v>
      </c>
      <c r="DX33" s="574"/>
      <c r="DY33" s="574"/>
      <c r="DZ33" s="574"/>
      <c r="EA33" s="574"/>
      <c r="EB33" s="574"/>
      <c r="EC33" s="602"/>
    </row>
    <row r="34" spans="2:133" ht="11.25" customHeight="1" x14ac:dyDescent="0.2">
      <c r="B34" s="568" t="s">
        <v>150</v>
      </c>
      <c r="C34" s="357"/>
      <c r="D34" s="357"/>
      <c r="E34" s="357"/>
      <c r="F34" s="357"/>
      <c r="G34" s="357"/>
      <c r="H34" s="357"/>
      <c r="I34" s="357"/>
      <c r="J34" s="357"/>
      <c r="K34" s="357"/>
      <c r="L34" s="357"/>
      <c r="M34" s="357"/>
      <c r="N34" s="357"/>
      <c r="O34" s="357"/>
      <c r="P34" s="357"/>
      <c r="Q34" s="569"/>
      <c r="R34" s="570">
        <v>26692</v>
      </c>
      <c r="S34" s="454"/>
      <c r="T34" s="454"/>
      <c r="U34" s="454"/>
      <c r="V34" s="454"/>
      <c r="W34" s="454"/>
      <c r="X34" s="454"/>
      <c r="Y34" s="583"/>
      <c r="Z34" s="603">
        <v>0.7</v>
      </c>
      <c r="AA34" s="603"/>
      <c r="AB34" s="603"/>
      <c r="AC34" s="603"/>
      <c r="AD34" s="604" t="s">
        <v>203</v>
      </c>
      <c r="AE34" s="604"/>
      <c r="AF34" s="604"/>
      <c r="AG34" s="604"/>
      <c r="AH34" s="604"/>
      <c r="AI34" s="604"/>
      <c r="AJ34" s="604"/>
      <c r="AK34" s="604"/>
      <c r="AL34" s="573" t="s">
        <v>203</v>
      </c>
      <c r="AM34" s="317"/>
      <c r="AN34" s="317"/>
      <c r="AO34" s="60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401</v>
      </c>
      <c r="CE34" s="357"/>
      <c r="CF34" s="357"/>
      <c r="CG34" s="357"/>
      <c r="CH34" s="357"/>
      <c r="CI34" s="357"/>
      <c r="CJ34" s="357"/>
      <c r="CK34" s="357"/>
      <c r="CL34" s="357"/>
      <c r="CM34" s="357"/>
      <c r="CN34" s="357"/>
      <c r="CO34" s="357"/>
      <c r="CP34" s="357"/>
      <c r="CQ34" s="569"/>
      <c r="CR34" s="570">
        <v>437591</v>
      </c>
      <c r="CS34" s="454"/>
      <c r="CT34" s="454"/>
      <c r="CU34" s="454"/>
      <c r="CV34" s="454"/>
      <c r="CW34" s="454"/>
      <c r="CX34" s="454"/>
      <c r="CY34" s="583"/>
      <c r="CZ34" s="573">
        <v>11.9</v>
      </c>
      <c r="DA34" s="574"/>
      <c r="DB34" s="574"/>
      <c r="DC34" s="575"/>
      <c r="DD34" s="576">
        <v>319312</v>
      </c>
      <c r="DE34" s="454"/>
      <c r="DF34" s="454"/>
      <c r="DG34" s="454"/>
      <c r="DH34" s="454"/>
      <c r="DI34" s="454"/>
      <c r="DJ34" s="454"/>
      <c r="DK34" s="583"/>
      <c r="DL34" s="576">
        <v>215458</v>
      </c>
      <c r="DM34" s="454"/>
      <c r="DN34" s="454"/>
      <c r="DO34" s="454"/>
      <c r="DP34" s="454"/>
      <c r="DQ34" s="454"/>
      <c r="DR34" s="454"/>
      <c r="DS34" s="454"/>
      <c r="DT34" s="454"/>
      <c r="DU34" s="454"/>
      <c r="DV34" s="583"/>
      <c r="DW34" s="573">
        <v>8.5</v>
      </c>
      <c r="DX34" s="574"/>
      <c r="DY34" s="574"/>
      <c r="DZ34" s="574"/>
      <c r="EA34" s="574"/>
      <c r="EB34" s="574"/>
      <c r="EC34" s="602"/>
    </row>
    <row r="35" spans="2:133" ht="11.25" customHeight="1" x14ac:dyDescent="0.2">
      <c r="B35" s="568" t="s">
        <v>403</v>
      </c>
      <c r="C35" s="357"/>
      <c r="D35" s="357"/>
      <c r="E35" s="357"/>
      <c r="F35" s="357"/>
      <c r="G35" s="357"/>
      <c r="H35" s="357"/>
      <c r="I35" s="357"/>
      <c r="J35" s="357"/>
      <c r="K35" s="357"/>
      <c r="L35" s="357"/>
      <c r="M35" s="357"/>
      <c r="N35" s="357"/>
      <c r="O35" s="357"/>
      <c r="P35" s="357"/>
      <c r="Q35" s="569"/>
      <c r="R35" s="570">
        <v>2709</v>
      </c>
      <c r="S35" s="454"/>
      <c r="T35" s="454"/>
      <c r="U35" s="454"/>
      <c r="V35" s="454"/>
      <c r="W35" s="454"/>
      <c r="X35" s="454"/>
      <c r="Y35" s="583"/>
      <c r="Z35" s="603">
        <v>0.1</v>
      </c>
      <c r="AA35" s="603"/>
      <c r="AB35" s="603"/>
      <c r="AC35" s="603"/>
      <c r="AD35" s="604" t="s">
        <v>203</v>
      </c>
      <c r="AE35" s="604"/>
      <c r="AF35" s="604"/>
      <c r="AG35" s="604"/>
      <c r="AH35" s="604"/>
      <c r="AI35" s="604"/>
      <c r="AJ35" s="604"/>
      <c r="AK35" s="604"/>
      <c r="AL35" s="573" t="s">
        <v>203</v>
      </c>
      <c r="AM35" s="317"/>
      <c r="AN35" s="317"/>
      <c r="AO35" s="605"/>
      <c r="AP35" s="16"/>
      <c r="AQ35" s="483" t="s">
        <v>404</v>
      </c>
      <c r="AR35" s="484"/>
      <c r="AS35" s="484"/>
      <c r="AT35" s="484"/>
      <c r="AU35" s="484"/>
      <c r="AV35" s="484"/>
      <c r="AW35" s="484"/>
      <c r="AX35" s="484"/>
      <c r="AY35" s="484"/>
      <c r="AZ35" s="484"/>
      <c r="BA35" s="484"/>
      <c r="BB35" s="484"/>
      <c r="BC35" s="484"/>
      <c r="BD35" s="484"/>
      <c r="BE35" s="484"/>
      <c r="BF35" s="526"/>
      <c r="BG35" s="483" t="s">
        <v>211</v>
      </c>
      <c r="BH35" s="484"/>
      <c r="BI35" s="484"/>
      <c r="BJ35" s="484"/>
      <c r="BK35" s="484"/>
      <c r="BL35" s="484"/>
      <c r="BM35" s="484"/>
      <c r="BN35" s="484"/>
      <c r="BO35" s="484"/>
      <c r="BP35" s="484"/>
      <c r="BQ35" s="484"/>
      <c r="BR35" s="484"/>
      <c r="BS35" s="484"/>
      <c r="BT35" s="484"/>
      <c r="BU35" s="484"/>
      <c r="BV35" s="484"/>
      <c r="BW35" s="484"/>
      <c r="BX35" s="484"/>
      <c r="BY35" s="484"/>
      <c r="BZ35" s="484"/>
      <c r="CA35" s="484"/>
      <c r="CB35" s="526"/>
      <c r="CD35" s="568" t="s">
        <v>405</v>
      </c>
      <c r="CE35" s="357"/>
      <c r="CF35" s="357"/>
      <c r="CG35" s="357"/>
      <c r="CH35" s="357"/>
      <c r="CI35" s="357"/>
      <c r="CJ35" s="357"/>
      <c r="CK35" s="357"/>
      <c r="CL35" s="357"/>
      <c r="CM35" s="357"/>
      <c r="CN35" s="357"/>
      <c r="CO35" s="357"/>
      <c r="CP35" s="357"/>
      <c r="CQ35" s="569"/>
      <c r="CR35" s="570">
        <v>10453</v>
      </c>
      <c r="CS35" s="571"/>
      <c r="CT35" s="571"/>
      <c r="CU35" s="571"/>
      <c r="CV35" s="571"/>
      <c r="CW35" s="571"/>
      <c r="CX35" s="571"/>
      <c r="CY35" s="572"/>
      <c r="CZ35" s="573">
        <v>0.3</v>
      </c>
      <c r="DA35" s="574"/>
      <c r="DB35" s="574"/>
      <c r="DC35" s="575"/>
      <c r="DD35" s="576">
        <v>10263</v>
      </c>
      <c r="DE35" s="571"/>
      <c r="DF35" s="571"/>
      <c r="DG35" s="571"/>
      <c r="DH35" s="571"/>
      <c r="DI35" s="571"/>
      <c r="DJ35" s="571"/>
      <c r="DK35" s="572"/>
      <c r="DL35" s="576">
        <v>5682</v>
      </c>
      <c r="DM35" s="571"/>
      <c r="DN35" s="571"/>
      <c r="DO35" s="571"/>
      <c r="DP35" s="571"/>
      <c r="DQ35" s="571"/>
      <c r="DR35" s="571"/>
      <c r="DS35" s="571"/>
      <c r="DT35" s="571"/>
      <c r="DU35" s="571"/>
      <c r="DV35" s="572"/>
      <c r="DW35" s="573">
        <v>0.2</v>
      </c>
      <c r="DX35" s="574"/>
      <c r="DY35" s="574"/>
      <c r="DZ35" s="574"/>
      <c r="EA35" s="574"/>
      <c r="EB35" s="574"/>
      <c r="EC35" s="602"/>
    </row>
    <row r="36" spans="2:133" ht="11.25" customHeight="1" x14ac:dyDescent="0.2">
      <c r="B36" s="568" t="s">
        <v>295</v>
      </c>
      <c r="C36" s="357"/>
      <c r="D36" s="357"/>
      <c r="E36" s="357"/>
      <c r="F36" s="357"/>
      <c r="G36" s="357"/>
      <c r="H36" s="357"/>
      <c r="I36" s="357"/>
      <c r="J36" s="357"/>
      <c r="K36" s="357"/>
      <c r="L36" s="357"/>
      <c r="M36" s="357"/>
      <c r="N36" s="357"/>
      <c r="O36" s="357"/>
      <c r="P36" s="357"/>
      <c r="Q36" s="569"/>
      <c r="R36" s="570">
        <v>266892</v>
      </c>
      <c r="S36" s="454"/>
      <c r="T36" s="454"/>
      <c r="U36" s="454"/>
      <c r="V36" s="454"/>
      <c r="W36" s="454"/>
      <c r="X36" s="454"/>
      <c r="Y36" s="583"/>
      <c r="Z36" s="603">
        <v>6.9</v>
      </c>
      <c r="AA36" s="603"/>
      <c r="AB36" s="603"/>
      <c r="AC36" s="603"/>
      <c r="AD36" s="604" t="s">
        <v>203</v>
      </c>
      <c r="AE36" s="604"/>
      <c r="AF36" s="604"/>
      <c r="AG36" s="604"/>
      <c r="AH36" s="604"/>
      <c r="AI36" s="604"/>
      <c r="AJ36" s="604"/>
      <c r="AK36" s="604"/>
      <c r="AL36" s="573" t="s">
        <v>203</v>
      </c>
      <c r="AM36" s="317"/>
      <c r="AN36" s="317"/>
      <c r="AO36" s="605"/>
      <c r="AP36" s="16"/>
      <c r="AQ36" s="606" t="s">
        <v>390</v>
      </c>
      <c r="AR36" s="607"/>
      <c r="AS36" s="607"/>
      <c r="AT36" s="607"/>
      <c r="AU36" s="607"/>
      <c r="AV36" s="607"/>
      <c r="AW36" s="607"/>
      <c r="AX36" s="607"/>
      <c r="AY36" s="608"/>
      <c r="AZ36" s="609">
        <v>610624</v>
      </c>
      <c r="BA36" s="610"/>
      <c r="BB36" s="610"/>
      <c r="BC36" s="610"/>
      <c r="BD36" s="610"/>
      <c r="BE36" s="610"/>
      <c r="BF36" s="611"/>
      <c r="BG36" s="612" t="s">
        <v>408</v>
      </c>
      <c r="BH36" s="613"/>
      <c r="BI36" s="613"/>
      <c r="BJ36" s="613"/>
      <c r="BK36" s="613"/>
      <c r="BL36" s="613"/>
      <c r="BM36" s="613"/>
      <c r="BN36" s="613"/>
      <c r="BO36" s="613"/>
      <c r="BP36" s="613"/>
      <c r="BQ36" s="613"/>
      <c r="BR36" s="613"/>
      <c r="BS36" s="613"/>
      <c r="BT36" s="613"/>
      <c r="BU36" s="614"/>
      <c r="BV36" s="609">
        <v>42772</v>
      </c>
      <c r="BW36" s="610"/>
      <c r="BX36" s="610"/>
      <c r="BY36" s="610"/>
      <c r="BZ36" s="610"/>
      <c r="CA36" s="610"/>
      <c r="CB36" s="611"/>
      <c r="CD36" s="568" t="s">
        <v>29</v>
      </c>
      <c r="CE36" s="357"/>
      <c r="CF36" s="357"/>
      <c r="CG36" s="357"/>
      <c r="CH36" s="357"/>
      <c r="CI36" s="357"/>
      <c r="CJ36" s="357"/>
      <c r="CK36" s="357"/>
      <c r="CL36" s="357"/>
      <c r="CM36" s="357"/>
      <c r="CN36" s="357"/>
      <c r="CO36" s="357"/>
      <c r="CP36" s="357"/>
      <c r="CQ36" s="569"/>
      <c r="CR36" s="570">
        <v>719778</v>
      </c>
      <c r="CS36" s="454"/>
      <c r="CT36" s="454"/>
      <c r="CU36" s="454"/>
      <c r="CV36" s="454"/>
      <c r="CW36" s="454"/>
      <c r="CX36" s="454"/>
      <c r="CY36" s="583"/>
      <c r="CZ36" s="573">
        <v>19.600000000000001</v>
      </c>
      <c r="DA36" s="574"/>
      <c r="DB36" s="574"/>
      <c r="DC36" s="575"/>
      <c r="DD36" s="576">
        <v>653049</v>
      </c>
      <c r="DE36" s="454"/>
      <c r="DF36" s="454"/>
      <c r="DG36" s="454"/>
      <c r="DH36" s="454"/>
      <c r="DI36" s="454"/>
      <c r="DJ36" s="454"/>
      <c r="DK36" s="583"/>
      <c r="DL36" s="576">
        <v>512825</v>
      </c>
      <c r="DM36" s="454"/>
      <c r="DN36" s="454"/>
      <c r="DO36" s="454"/>
      <c r="DP36" s="454"/>
      <c r="DQ36" s="454"/>
      <c r="DR36" s="454"/>
      <c r="DS36" s="454"/>
      <c r="DT36" s="454"/>
      <c r="DU36" s="454"/>
      <c r="DV36" s="583"/>
      <c r="DW36" s="573">
        <v>20.3</v>
      </c>
      <c r="DX36" s="574"/>
      <c r="DY36" s="574"/>
      <c r="DZ36" s="574"/>
      <c r="EA36" s="574"/>
      <c r="EB36" s="574"/>
      <c r="EC36" s="602"/>
    </row>
    <row r="37" spans="2:133" ht="11.25" customHeight="1" x14ac:dyDescent="0.2">
      <c r="B37" s="568" t="s">
        <v>399</v>
      </c>
      <c r="C37" s="357"/>
      <c r="D37" s="357"/>
      <c r="E37" s="357"/>
      <c r="F37" s="357"/>
      <c r="G37" s="357"/>
      <c r="H37" s="357"/>
      <c r="I37" s="357"/>
      <c r="J37" s="357"/>
      <c r="K37" s="357"/>
      <c r="L37" s="357"/>
      <c r="M37" s="357"/>
      <c r="N37" s="357"/>
      <c r="O37" s="357"/>
      <c r="P37" s="357"/>
      <c r="Q37" s="569"/>
      <c r="R37" s="570">
        <v>42881</v>
      </c>
      <c r="S37" s="454"/>
      <c r="T37" s="454"/>
      <c r="U37" s="454"/>
      <c r="V37" s="454"/>
      <c r="W37" s="454"/>
      <c r="X37" s="454"/>
      <c r="Y37" s="583"/>
      <c r="Z37" s="603">
        <v>1.1000000000000001</v>
      </c>
      <c r="AA37" s="603"/>
      <c r="AB37" s="603"/>
      <c r="AC37" s="603"/>
      <c r="AD37" s="604">
        <v>191</v>
      </c>
      <c r="AE37" s="604"/>
      <c r="AF37" s="604"/>
      <c r="AG37" s="604"/>
      <c r="AH37" s="604"/>
      <c r="AI37" s="604"/>
      <c r="AJ37" s="604"/>
      <c r="AK37" s="604"/>
      <c r="AL37" s="573">
        <v>0</v>
      </c>
      <c r="AM37" s="317"/>
      <c r="AN37" s="317"/>
      <c r="AO37" s="605"/>
      <c r="AQ37" s="598" t="s">
        <v>409</v>
      </c>
      <c r="AR37" s="415"/>
      <c r="AS37" s="415"/>
      <c r="AT37" s="415"/>
      <c r="AU37" s="415"/>
      <c r="AV37" s="415"/>
      <c r="AW37" s="415"/>
      <c r="AX37" s="415"/>
      <c r="AY37" s="599"/>
      <c r="AZ37" s="570">
        <v>223024</v>
      </c>
      <c r="BA37" s="454"/>
      <c r="BB37" s="454"/>
      <c r="BC37" s="454"/>
      <c r="BD37" s="571"/>
      <c r="BE37" s="571"/>
      <c r="BF37" s="600"/>
      <c r="BG37" s="568" t="s">
        <v>411</v>
      </c>
      <c r="BH37" s="357"/>
      <c r="BI37" s="357"/>
      <c r="BJ37" s="357"/>
      <c r="BK37" s="357"/>
      <c r="BL37" s="357"/>
      <c r="BM37" s="357"/>
      <c r="BN37" s="357"/>
      <c r="BO37" s="357"/>
      <c r="BP37" s="357"/>
      <c r="BQ37" s="357"/>
      <c r="BR37" s="357"/>
      <c r="BS37" s="357"/>
      <c r="BT37" s="357"/>
      <c r="BU37" s="569"/>
      <c r="BV37" s="570">
        <v>35112</v>
      </c>
      <c r="BW37" s="454"/>
      <c r="BX37" s="454"/>
      <c r="BY37" s="454"/>
      <c r="BZ37" s="454"/>
      <c r="CA37" s="454"/>
      <c r="CB37" s="601"/>
      <c r="CD37" s="568" t="s">
        <v>162</v>
      </c>
      <c r="CE37" s="357"/>
      <c r="CF37" s="357"/>
      <c r="CG37" s="357"/>
      <c r="CH37" s="357"/>
      <c r="CI37" s="357"/>
      <c r="CJ37" s="357"/>
      <c r="CK37" s="357"/>
      <c r="CL37" s="357"/>
      <c r="CM37" s="357"/>
      <c r="CN37" s="357"/>
      <c r="CO37" s="357"/>
      <c r="CP37" s="357"/>
      <c r="CQ37" s="569"/>
      <c r="CR37" s="570">
        <v>286988</v>
      </c>
      <c r="CS37" s="571"/>
      <c r="CT37" s="571"/>
      <c r="CU37" s="571"/>
      <c r="CV37" s="571"/>
      <c r="CW37" s="571"/>
      <c r="CX37" s="571"/>
      <c r="CY37" s="572"/>
      <c r="CZ37" s="573">
        <v>7.8</v>
      </c>
      <c r="DA37" s="574"/>
      <c r="DB37" s="574"/>
      <c r="DC37" s="575"/>
      <c r="DD37" s="576">
        <v>286988</v>
      </c>
      <c r="DE37" s="571"/>
      <c r="DF37" s="571"/>
      <c r="DG37" s="571"/>
      <c r="DH37" s="571"/>
      <c r="DI37" s="571"/>
      <c r="DJ37" s="571"/>
      <c r="DK37" s="572"/>
      <c r="DL37" s="576">
        <v>286988</v>
      </c>
      <c r="DM37" s="571"/>
      <c r="DN37" s="571"/>
      <c r="DO37" s="571"/>
      <c r="DP37" s="571"/>
      <c r="DQ37" s="571"/>
      <c r="DR37" s="571"/>
      <c r="DS37" s="571"/>
      <c r="DT37" s="571"/>
      <c r="DU37" s="571"/>
      <c r="DV37" s="572"/>
      <c r="DW37" s="573">
        <v>11.3</v>
      </c>
      <c r="DX37" s="574"/>
      <c r="DY37" s="574"/>
      <c r="DZ37" s="574"/>
      <c r="EA37" s="574"/>
      <c r="EB37" s="574"/>
      <c r="EC37" s="602"/>
    </row>
    <row r="38" spans="2:133" ht="11.25" customHeight="1" x14ac:dyDescent="0.2">
      <c r="B38" s="568" t="s">
        <v>141</v>
      </c>
      <c r="C38" s="357"/>
      <c r="D38" s="357"/>
      <c r="E38" s="357"/>
      <c r="F38" s="357"/>
      <c r="G38" s="357"/>
      <c r="H38" s="357"/>
      <c r="I38" s="357"/>
      <c r="J38" s="357"/>
      <c r="K38" s="357"/>
      <c r="L38" s="357"/>
      <c r="M38" s="357"/>
      <c r="N38" s="357"/>
      <c r="O38" s="357"/>
      <c r="P38" s="357"/>
      <c r="Q38" s="569"/>
      <c r="R38" s="570">
        <v>178864</v>
      </c>
      <c r="S38" s="454"/>
      <c r="T38" s="454"/>
      <c r="U38" s="454"/>
      <c r="V38" s="454"/>
      <c r="W38" s="454"/>
      <c r="X38" s="454"/>
      <c r="Y38" s="583"/>
      <c r="Z38" s="603">
        <v>4.5999999999999996</v>
      </c>
      <c r="AA38" s="603"/>
      <c r="AB38" s="603"/>
      <c r="AC38" s="603"/>
      <c r="AD38" s="604" t="s">
        <v>203</v>
      </c>
      <c r="AE38" s="604"/>
      <c r="AF38" s="604"/>
      <c r="AG38" s="604"/>
      <c r="AH38" s="604"/>
      <c r="AI38" s="604"/>
      <c r="AJ38" s="604"/>
      <c r="AK38" s="604"/>
      <c r="AL38" s="573" t="s">
        <v>203</v>
      </c>
      <c r="AM38" s="317"/>
      <c r="AN38" s="317"/>
      <c r="AO38" s="605"/>
      <c r="AQ38" s="598" t="s">
        <v>313</v>
      </c>
      <c r="AR38" s="415"/>
      <c r="AS38" s="415"/>
      <c r="AT38" s="415"/>
      <c r="AU38" s="415"/>
      <c r="AV38" s="415"/>
      <c r="AW38" s="415"/>
      <c r="AX38" s="415"/>
      <c r="AY38" s="599"/>
      <c r="AZ38" s="570">
        <v>90351</v>
      </c>
      <c r="BA38" s="454"/>
      <c r="BB38" s="454"/>
      <c r="BC38" s="454"/>
      <c r="BD38" s="571"/>
      <c r="BE38" s="571"/>
      <c r="BF38" s="600"/>
      <c r="BG38" s="568" t="s">
        <v>412</v>
      </c>
      <c r="BH38" s="357"/>
      <c r="BI38" s="357"/>
      <c r="BJ38" s="357"/>
      <c r="BK38" s="357"/>
      <c r="BL38" s="357"/>
      <c r="BM38" s="357"/>
      <c r="BN38" s="357"/>
      <c r="BO38" s="357"/>
      <c r="BP38" s="357"/>
      <c r="BQ38" s="357"/>
      <c r="BR38" s="357"/>
      <c r="BS38" s="357"/>
      <c r="BT38" s="357"/>
      <c r="BU38" s="569"/>
      <c r="BV38" s="570">
        <v>1044</v>
      </c>
      <c r="BW38" s="454"/>
      <c r="BX38" s="454"/>
      <c r="BY38" s="454"/>
      <c r="BZ38" s="454"/>
      <c r="CA38" s="454"/>
      <c r="CB38" s="601"/>
      <c r="CD38" s="568" t="s">
        <v>413</v>
      </c>
      <c r="CE38" s="357"/>
      <c r="CF38" s="357"/>
      <c r="CG38" s="357"/>
      <c r="CH38" s="357"/>
      <c r="CI38" s="357"/>
      <c r="CJ38" s="357"/>
      <c r="CK38" s="357"/>
      <c r="CL38" s="357"/>
      <c r="CM38" s="357"/>
      <c r="CN38" s="357"/>
      <c r="CO38" s="357"/>
      <c r="CP38" s="357"/>
      <c r="CQ38" s="569"/>
      <c r="CR38" s="570">
        <v>303649</v>
      </c>
      <c r="CS38" s="454"/>
      <c r="CT38" s="454"/>
      <c r="CU38" s="454"/>
      <c r="CV38" s="454"/>
      <c r="CW38" s="454"/>
      <c r="CX38" s="454"/>
      <c r="CY38" s="583"/>
      <c r="CZ38" s="573">
        <v>8.3000000000000007</v>
      </c>
      <c r="DA38" s="574"/>
      <c r="DB38" s="574"/>
      <c r="DC38" s="575"/>
      <c r="DD38" s="576">
        <v>259823</v>
      </c>
      <c r="DE38" s="454"/>
      <c r="DF38" s="454"/>
      <c r="DG38" s="454"/>
      <c r="DH38" s="454"/>
      <c r="DI38" s="454"/>
      <c r="DJ38" s="454"/>
      <c r="DK38" s="583"/>
      <c r="DL38" s="576">
        <v>227912</v>
      </c>
      <c r="DM38" s="454"/>
      <c r="DN38" s="454"/>
      <c r="DO38" s="454"/>
      <c r="DP38" s="454"/>
      <c r="DQ38" s="454"/>
      <c r="DR38" s="454"/>
      <c r="DS38" s="454"/>
      <c r="DT38" s="454"/>
      <c r="DU38" s="454"/>
      <c r="DV38" s="583"/>
      <c r="DW38" s="573">
        <v>9</v>
      </c>
      <c r="DX38" s="574"/>
      <c r="DY38" s="574"/>
      <c r="DZ38" s="574"/>
      <c r="EA38" s="574"/>
      <c r="EB38" s="574"/>
      <c r="EC38" s="602"/>
    </row>
    <row r="39" spans="2:133" ht="11.25" customHeight="1" x14ac:dyDescent="0.2">
      <c r="B39" s="568" t="s">
        <v>414</v>
      </c>
      <c r="C39" s="357"/>
      <c r="D39" s="357"/>
      <c r="E39" s="357"/>
      <c r="F39" s="357"/>
      <c r="G39" s="357"/>
      <c r="H39" s="357"/>
      <c r="I39" s="357"/>
      <c r="J39" s="357"/>
      <c r="K39" s="357"/>
      <c r="L39" s="357"/>
      <c r="M39" s="357"/>
      <c r="N39" s="357"/>
      <c r="O39" s="357"/>
      <c r="P39" s="357"/>
      <c r="Q39" s="569"/>
      <c r="R39" s="570" t="s">
        <v>203</v>
      </c>
      <c r="S39" s="454"/>
      <c r="T39" s="454"/>
      <c r="U39" s="454"/>
      <c r="V39" s="454"/>
      <c r="W39" s="454"/>
      <c r="X39" s="454"/>
      <c r="Y39" s="583"/>
      <c r="Z39" s="603" t="s">
        <v>203</v>
      </c>
      <c r="AA39" s="603"/>
      <c r="AB39" s="603"/>
      <c r="AC39" s="603"/>
      <c r="AD39" s="604" t="s">
        <v>203</v>
      </c>
      <c r="AE39" s="604"/>
      <c r="AF39" s="604"/>
      <c r="AG39" s="604"/>
      <c r="AH39" s="604"/>
      <c r="AI39" s="604"/>
      <c r="AJ39" s="604"/>
      <c r="AK39" s="604"/>
      <c r="AL39" s="573" t="s">
        <v>203</v>
      </c>
      <c r="AM39" s="317"/>
      <c r="AN39" s="317"/>
      <c r="AO39" s="605"/>
      <c r="AQ39" s="598" t="s">
        <v>415</v>
      </c>
      <c r="AR39" s="415"/>
      <c r="AS39" s="415"/>
      <c r="AT39" s="415"/>
      <c r="AU39" s="415"/>
      <c r="AV39" s="415"/>
      <c r="AW39" s="415"/>
      <c r="AX39" s="415"/>
      <c r="AY39" s="599"/>
      <c r="AZ39" s="570" t="s">
        <v>203</v>
      </c>
      <c r="BA39" s="454"/>
      <c r="BB39" s="454"/>
      <c r="BC39" s="454"/>
      <c r="BD39" s="571"/>
      <c r="BE39" s="571"/>
      <c r="BF39" s="600"/>
      <c r="BG39" s="568" t="s">
        <v>344</v>
      </c>
      <c r="BH39" s="357"/>
      <c r="BI39" s="357"/>
      <c r="BJ39" s="357"/>
      <c r="BK39" s="357"/>
      <c r="BL39" s="357"/>
      <c r="BM39" s="357"/>
      <c r="BN39" s="357"/>
      <c r="BO39" s="357"/>
      <c r="BP39" s="357"/>
      <c r="BQ39" s="357"/>
      <c r="BR39" s="357"/>
      <c r="BS39" s="357"/>
      <c r="BT39" s="357"/>
      <c r="BU39" s="569"/>
      <c r="BV39" s="570">
        <v>1618</v>
      </c>
      <c r="BW39" s="454"/>
      <c r="BX39" s="454"/>
      <c r="BY39" s="454"/>
      <c r="BZ39" s="454"/>
      <c r="CA39" s="454"/>
      <c r="CB39" s="601"/>
      <c r="CD39" s="568" t="s">
        <v>419</v>
      </c>
      <c r="CE39" s="357"/>
      <c r="CF39" s="357"/>
      <c r="CG39" s="357"/>
      <c r="CH39" s="357"/>
      <c r="CI39" s="357"/>
      <c r="CJ39" s="357"/>
      <c r="CK39" s="357"/>
      <c r="CL39" s="357"/>
      <c r="CM39" s="357"/>
      <c r="CN39" s="357"/>
      <c r="CO39" s="357"/>
      <c r="CP39" s="357"/>
      <c r="CQ39" s="569"/>
      <c r="CR39" s="570">
        <v>465516</v>
      </c>
      <c r="CS39" s="571"/>
      <c r="CT39" s="571"/>
      <c r="CU39" s="571"/>
      <c r="CV39" s="571"/>
      <c r="CW39" s="571"/>
      <c r="CX39" s="571"/>
      <c r="CY39" s="572"/>
      <c r="CZ39" s="573">
        <v>12.7</v>
      </c>
      <c r="DA39" s="574"/>
      <c r="DB39" s="574"/>
      <c r="DC39" s="575"/>
      <c r="DD39" s="576">
        <v>451354</v>
      </c>
      <c r="DE39" s="571"/>
      <c r="DF39" s="571"/>
      <c r="DG39" s="571"/>
      <c r="DH39" s="571"/>
      <c r="DI39" s="571"/>
      <c r="DJ39" s="571"/>
      <c r="DK39" s="572"/>
      <c r="DL39" s="576" t="s">
        <v>203</v>
      </c>
      <c r="DM39" s="571"/>
      <c r="DN39" s="571"/>
      <c r="DO39" s="571"/>
      <c r="DP39" s="571"/>
      <c r="DQ39" s="571"/>
      <c r="DR39" s="571"/>
      <c r="DS39" s="571"/>
      <c r="DT39" s="571"/>
      <c r="DU39" s="571"/>
      <c r="DV39" s="572"/>
      <c r="DW39" s="573" t="s">
        <v>203</v>
      </c>
      <c r="DX39" s="574"/>
      <c r="DY39" s="574"/>
      <c r="DZ39" s="574"/>
      <c r="EA39" s="574"/>
      <c r="EB39" s="574"/>
      <c r="EC39" s="602"/>
    </row>
    <row r="40" spans="2:133" ht="11.25" customHeight="1" x14ac:dyDescent="0.2">
      <c r="B40" s="568" t="s">
        <v>144</v>
      </c>
      <c r="C40" s="357"/>
      <c r="D40" s="357"/>
      <c r="E40" s="357"/>
      <c r="F40" s="357"/>
      <c r="G40" s="357"/>
      <c r="H40" s="357"/>
      <c r="I40" s="357"/>
      <c r="J40" s="357"/>
      <c r="K40" s="357"/>
      <c r="L40" s="357"/>
      <c r="M40" s="357"/>
      <c r="N40" s="357"/>
      <c r="O40" s="357"/>
      <c r="P40" s="357"/>
      <c r="Q40" s="569"/>
      <c r="R40" s="570">
        <v>32564</v>
      </c>
      <c r="S40" s="454"/>
      <c r="T40" s="454"/>
      <c r="U40" s="454"/>
      <c r="V40" s="454"/>
      <c r="W40" s="454"/>
      <c r="X40" s="454"/>
      <c r="Y40" s="583"/>
      <c r="Z40" s="603">
        <v>0.8</v>
      </c>
      <c r="AA40" s="603"/>
      <c r="AB40" s="603"/>
      <c r="AC40" s="603"/>
      <c r="AD40" s="604" t="s">
        <v>203</v>
      </c>
      <c r="AE40" s="604"/>
      <c r="AF40" s="604"/>
      <c r="AG40" s="604"/>
      <c r="AH40" s="604"/>
      <c r="AI40" s="604"/>
      <c r="AJ40" s="604"/>
      <c r="AK40" s="604"/>
      <c r="AL40" s="573" t="s">
        <v>203</v>
      </c>
      <c r="AM40" s="317"/>
      <c r="AN40" s="317"/>
      <c r="AO40" s="605"/>
      <c r="AQ40" s="598" t="s">
        <v>420</v>
      </c>
      <c r="AR40" s="415"/>
      <c r="AS40" s="415"/>
      <c r="AT40" s="415"/>
      <c r="AU40" s="415"/>
      <c r="AV40" s="415"/>
      <c r="AW40" s="415"/>
      <c r="AX40" s="415"/>
      <c r="AY40" s="599"/>
      <c r="AZ40" s="570" t="s">
        <v>203</v>
      </c>
      <c r="BA40" s="454"/>
      <c r="BB40" s="454"/>
      <c r="BC40" s="454"/>
      <c r="BD40" s="571"/>
      <c r="BE40" s="571"/>
      <c r="BF40" s="600"/>
      <c r="BG40" s="564" t="s">
        <v>422</v>
      </c>
      <c r="BH40" s="406"/>
      <c r="BI40" s="406"/>
      <c r="BJ40" s="406"/>
      <c r="BK40" s="406"/>
      <c r="BL40" s="7"/>
      <c r="BM40" s="357" t="s">
        <v>423</v>
      </c>
      <c r="BN40" s="357"/>
      <c r="BO40" s="357"/>
      <c r="BP40" s="357"/>
      <c r="BQ40" s="357"/>
      <c r="BR40" s="357"/>
      <c r="BS40" s="357"/>
      <c r="BT40" s="357"/>
      <c r="BU40" s="569"/>
      <c r="BV40" s="570">
        <v>75</v>
      </c>
      <c r="BW40" s="454"/>
      <c r="BX40" s="454"/>
      <c r="BY40" s="454"/>
      <c r="BZ40" s="454"/>
      <c r="CA40" s="454"/>
      <c r="CB40" s="601"/>
      <c r="CD40" s="568" t="s">
        <v>375</v>
      </c>
      <c r="CE40" s="357"/>
      <c r="CF40" s="357"/>
      <c r="CG40" s="357"/>
      <c r="CH40" s="357"/>
      <c r="CI40" s="357"/>
      <c r="CJ40" s="357"/>
      <c r="CK40" s="357"/>
      <c r="CL40" s="357"/>
      <c r="CM40" s="357"/>
      <c r="CN40" s="357"/>
      <c r="CO40" s="357"/>
      <c r="CP40" s="357"/>
      <c r="CQ40" s="569"/>
      <c r="CR40" s="570">
        <v>113935</v>
      </c>
      <c r="CS40" s="454"/>
      <c r="CT40" s="454"/>
      <c r="CU40" s="454"/>
      <c r="CV40" s="454"/>
      <c r="CW40" s="454"/>
      <c r="CX40" s="454"/>
      <c r="CY40" s="583"/>
      <c r="CZ40" s="573">
        <v>3.1</v>
      </c>
      <c r="DA40" s="574"/>
      <c r="DB40" s="574"/>
      <c r="DC40" s="575"/>
      <c r="DD40" s="576">
        <v>60049</v>
      </c>
      <c r="DE40" s="454"/>
      <c r="DF40" s="454"/>
      <c r="DG40" s="454"/>
      <c r="DH40" s="454"/>
      <c r="DI40" s="454"/>
      <c r="DJ40" s="454"/>
      <c r="DK40" s="583"/>
      <c r="DL40" s="576">
        <v>1228</v>
      </c>
      <c r="DM40" s="454"/>
      <c r="DN40" s="454"/>
      <c r="DO40" s="454"/>
      <c r="DP40" s="454"/>
      <c r="DQ40" s="454"/>
      <c r="DR40" s="454"/>
      <c r="DS40" s="454"/>
      <c r="DT40" s="454"/>
      <c r="DU40" s="454"/>
      <c r="DV40" s="583"/>
      <c r="DW40" s="573">
        <v>0</v>
      </c>
      <c r="DX40" s="574"/>
      <c r="DY40" s="574"/>
      <c r="DZ40" s="574"/>
      <c r="EA40" s="574"/>
      <c r="EB40" s="574"/>
      <c r="EC40" s="602"/>
    </row>
    <row r="41" spans="2:133" ht="11.25" customHeight="1" x14ac:dyDescent="0.2">
      <c r="B41" s="548" t="s">
        <v>145</v>
      </c>
      <c r="C41" s="549"/>
      <c r="D41" s="549"/>
      <c r="E41" s="549"/>
      <c r="F41" s="549"/>
      <c r="G41" s="549"/>
      <c r="H41" s="549"/>
      <c r="I41" s="549"/>
      <c r="J41" s="549"/>
      <c r="K41" s="549"/>
      <c r="L41" s="549"/>
      <c r="M41" s="549"/>
      <c r="N41" s="549"/>
      <c r="O41" s="549"/>
      <c r="P41" s="549"/>
      <c r="Q41" s="550"/>
      <c r="R41" s="551">
        <v>3856106</v>
      </c>
      <c r="S41" s="590"/>
      <c r="T41" s="590"/>
      <c r="U41" s="590"/>
      <c r="V41" s="590"/>
      <c r="W41" s="590"/>
      <c r="X41" s="590"/>
      <c r="Y41" s="593"/>
      <c r="Z41" s="594">
        <v>100</v>
      </c>
      <c r="AA41" s="594"/>
      <c r="AB41" s="594"/>
      <c r="AC41" s="594"/>
      <c r="AD41" s="595">
        <v>2499340</v>
      </c>
      <c r="AE41" s="595"/>
      <c r="AF41" s="595"/>
      <c r="AG41" s="595"/>
      <c r="AH41" s="595"/>
      <c r="AI41" s="595"/>
      <c r="AJ41" s="595"/>
      <c r="AK41" s="595"/>
      <c r="AL41" s="554">
        <v>100</v>
      </c>
      <c r="AM41" s="596"/>
      <c r="AN41" s="596"/>
      <c r="AO41" s="597"/>
      <c r="AQ41" s="598" t="s">
        <v>424</v>
      </c>
      <c r="AR41" s="415"/>
      <c r="AS41" s="415"/>
      <c r="AT41" s="415"/>
      <c r="AU41" s="415"/>
      <c r="AV41" s="415"/>
      <c r="AW41" s="415"/>
      <c r="AX41" s="415"/>
      <c r="AY41" s="599"/>
      <c r="AZ41" s="570">
        <v>55500</v>
      </c>
      <c r="BA41" s="454"/>
      <c r="BB41" s="454"/>
      <c r="BC41" s="454"/>
      <c r="BD41" s="571"/>
      <c r="BE41" s="571"/>
      <c r="BF41" s="600"/>
      <c r="BG41" s="564"/>
      <c r="BH41" s="406"/>
      <c r="BI41" s="406"/>
      <c r="BJ41" s="406"/>
      <c r="BK41" s="406"/>
      <c r="BL41" s="7"/>
      <c r="BM41" s="357" t="s">
        <v>349</v>
      </c>
      <c r="BN41" s="357"/>
      <c r="BO41" s="357"/>
      <c r="BP41" s="357"/>
      <c r="BQ41" s="357"/>
      <c r="BR41" s="357"/>
      <c r="BS41" s="357"/>
      <c r="BT41" s="357"/>
      <c r="BU41" s="569"/>
      <c r="BV41" s="570" t="s">
        <v>203</v>
      </c>
      <c r="BW41" s="454"/>
      <c r="BX41" s="454"/>
      <c r="BY41" s="454"/>
      <c r="BZ41" s="454"/>
      <c r="CA41" s="454"/>
      <c r="CB41" s="601"/>
      <c r="CD41" s="568" t="s">
        <v>289</v>
      </c>
      <c r="CE41" s="357"/>
      <c r="CF41" s="357"/>
      <c r="CG41" s="357"/>
      <c r="CH41" s="357"/>
      <c r="CI41" s="357"/>
      <c r="CJ41" s="357"/>
      <c r="CK41" s="357"/>
      <c r="CL41" s="357"/>
      <c r="CM41" s="357"/>
      <c r="CN41" s="357"/>
      <c r="CO41" s="357"/>
      <c r="CP41" s="357"/>
      <c r="CQ41" s="569"/>
      <c r="CR41" s="570" t="s">
        <v>203</v>
      </c>
      <c r="CS41" s="571"/>
      <c r="CT41" s="571"/>
      <c r="CU41" s="571"/>
      <c r="CV41" s="571"/>
      <c r="CW41" s="571"/>
      <c r="CX41" s="571"/>
      <c r="CY41" s="572"/>
      <c r="CZ41" s="573" t="s">
        <v>203</v>
      </c>
      <c r="DA41" s="574"/>
      <c r="DB41" s="574"/>
      <c r="DC41" s="575"/>
      <c r="DD41" s="576" t="s">
        <v>203</v>
      </c>
      <c r="DE41" s="571"/>
      <c r="DF41" s="571"/>
      <c r="DG41" s="571"/>
      <c r="DH41" s="571"/>
      <c r="DI41" s="571"/>
      <c r="DJ41" s="571"/>
      <c r="DK41" s="572"/>
      <c r="DL41" s="577"/>
      <c r="DM41" s="578"/>
      <c r="DN41" s="578"/>
      <c r="DO41" s="578"/>
      <c r="DP41" s="578"/>
      <c r="DQ41" s="578"/>
      <c r="DR41" s="578"/>
      <c r="DS41" s="578"/>
      <c r="DT41" s="578"/>
      <c r="DU41" s="578"/>
      <c r="DV41" s="579"/>
      <c r="DW41" s="580"/>
      <c r="DX41" s="581"/>
      <c r="DY41" s="581"/>
      <c r="DZ41" s="581"/>
      <c r="EA41" s="581"/>
      <c r="EB41" s="581"/>
      <c r="EC41" s="582"/>
    </row>
    <row r="42" spans="2:133" ht="11.25" customHeight="1" x14ac:dyDescent="0.2">
      <c r="AQ42" s="587" t="s">
        <v>425</v>
      </c>
      <c r="AR42" s="588"/>
      <c r="AS42" s="588"/>
      <c r="AT42" s="588"/>
      <c r="AU42" s="588"/>
      <c r="AV42" s="588"/>
      <c r="AW42" s="588"/>
      <c r="AX42" s="588"/>
      <c r="AY42" s="589"/>
      <c r="AZ42" s="551">
        <v>241749</v>
      </c>
      <c r="BA42" s="590"/>
      <c r="BB42" s="590"/>
      <c r="BC42" s="590"/>
      <c r="BD42" s="552"/>
      <c r="BE42" s="552"/>
      <c r="BF42" s="591"/>
      <c r="BG42" s="343"/>
      <c r="BH42" s="344"/>
      <c r="BI42" s="344"/>
      <c r="BJ42" s="344"/>
      <c r="BK42" s="344"/>
      <c r="BL42" s="20"/>
      <c r="BM42" s="549" t="s">
        <v>426</v>
      </c>
      <c r="BN42" s="549"/>
      <c r="BO42" s="549"/>
      <c r="BP42" s="549"/>
      <c r="BQ42" s="549"/>
      <c r="BR42" s="549"/>
      <c r="BS42" s="549"/>
      <c r="BT42" s="549"/>
      <c r="BU42" s="550"/>
      <c r="BV42" s="551">
        <v>339</v>
      </c>
      <c r="BW42" s="590"/>
      <c r="BX42" s="590"/>
      <c r="BY42" s="590"/>
      <c r="BZ42" s="590"/>
      <c r="CA42" s="590"/>
      <c r="CB42" s="592"/>
      <c r="CD42" s="568" t="s">
        <v>282</v>
      </c>
      <c r="CE42" s="357"/>
      <c r="CF42" s="357"/>
      <c r="CG42" s="357"/>
      <c r="CH42" s="357"/>
      <c r="CI42" s="357"/>
      <c r="CJ42" s="357"/>
      <c r="CK42" s="357"/>
      <c r="CL42" s="357"/>
      <c r="CM42" s="357"/>
      <c r="CN42" s="357"/>
      <c r="CO42" s="357"/>
      <c r="CP42" s="357"/>
      <c r="CQ42" s="569"/>
      <c r="CR42" s="570">
        <v>170236</v>
      </c>
      <c r="CS42" s="571"/>
      <c r="CT42" s="571"/>
      <c r="CU42" s="571"/>
      <c r="CV42" s="571"/>
      <c r="CW42" s="571"/>
      <c r="CX42" s="571"/>
      <c r="CY42" s="572"/>
      <c r="CZ42" s="573">
        <v>4.5999999999999996</v>
      </c>
      <c r="DA42" s="574"/>
      <c r="DB42" s="574"/>
      <c r="DC42" s="575"/>
      <c r="DD42" s="576">
        <v>64015</v>
      </c>
      <c r="DE42" s="571"/>
      <c r="DF42" s="571"/>
      <c r="DG42" s="571"/>
      <c r="DH42" s="571"/>
      <c r="DI42" s="571"/>
      <c r="DJ42" s="571"/>
      <c r="DK42" s="572"/>
      <c r="DL42" s="577"/>
      <c r="DM42" s="578"/>
      <c r="DN42" s="578"/>
      <c r="DO42" s="578"/>
      <c r="DP42" s="578"/>
      <c r="DQ42" s="578"/>
      <c r="DR42" s="578"/>
      <c r="DS42" s="578"/>
      <c r="DT42" s="578"/>
      <c r="DU42" s="578"/>
      <c r="DV42" s="579"/>
      <c r="DW42" s="580"/>
      <c r="DX42" s="581"/>
      <c r="DY42" s="581"/>
      <c r="DZ42" s="581"/>
      <c r="EA42" s="581"/>
      <c r="EB42" s="581"/>
      <c r="EC42" s="582"/>
    </row>
    <row r="43" spans="2:133" ht="11.25" customHeight="1" x14ac:dyDescent="0.2">
      <c r="B43" s="1" t="s">
        <v>48</v>
      </c>
      <c r="CD43" s="568" t="s">
        <v>57</v>
      </c>
      <c r="CE43" s="357"/>
      <c r="CF43" s="357"/>
      <c r="CG43" s="357"/>
      <c r="CH43" s="357"/>
      <c r="CI43" s="357"/>
      <c r="CJ43" s="357"/>
      <c r="CK43" s="357"/>
      <c r="CL43" s="357"/>
      <c r="CM43" s="357"/>
      <c r="CN43" s="357"/>
      <c r="CO43" s="357"/>
      <c r="CP43" s="357"/>
      <c r="CQ43" s="569"/>
      <c r="CR43" s="570">
        <v>7208</v>
      </c>
      <c r="CS43" s="571"/>
      <c r="CT43" s="571"/>
      <c r="CU43" s="571"/>
      <c r="CV43" s="571"/>
      <c r="CW43" s="571"/>
      <c r="CX43" s="571"/>
      <c r="CY43" s="572"/>
      <c r="CZ43" s="573">
        <v>0.2</v>
      </c>
      <c r="DA43" s="574"/>
      <c r="DB43" s="574"/>
      <c r="DC43" s="575"/>
      <c r="DD43" s="576">
        <v>7208</v>
      </c>
      <c r="DE43" s="571"/>
      <c r="DF43" s="571"/>
      <c r="DG43" s="571"/>
      <c r="DH43" s="571"/>
      <c r="DI43" s="571"/>
      <c r="DJ43" s="571"/>
      <c r="DK43" s="572"/>
      <c r="DL43" s="577"/>
      <c r="DM43" s="578"/>
      <c r="DN43" s="578"/>
      <c r="DO43" s="578"/>
      <c r="DP43" s="578"/>
      <c r="DQ43" s="578"/>
      <c r="DR43" s="578"/>
      <c r="DS43" s="578"/>
      <c r="DT43" s="578"/>
      <c r="DU43" s="578"/>
      <c r="DV43" s="579"/>
      <c r="DW43" s="580"/>
      <c r="DX43" s="581"/>
      <c r="DY43" s="581"/>
      <c r="DZ43" s="581"/>
      <c r="EA43" s="581"/>
      <c r="EB43" s="581"/>
      <c r="EC43" s="582"/>
    </row>
    <row r="44" spans="2:133" ht="11.25" customHeight="1" x14ac:dyDescent="0.2">
      <c r="B44" s="585" t="s">
        <v>407</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585"/>
      <c r="CB44" s="585"/>
      <c r="CC44" s="586"/>
      <c r="CD44" s="348" t="s">
        <v>177</v>
      </c>
      <c r="CE44" s="350"/>
      <c r="CF44" s="568" t="s">
        <v>427</v>
      </c>
      <c r="CG44" s="357"/>
      <c r="CH44" s="357"/>
      <c r="CI44" s="357"/>
      <c r="CJ44" s="357"/>
      <c r="CK44" s="357"/>
      <c r="CL44" s="357"/>
      <c r="CM44" s="357"/>
      <c r="CN44" s="357"/>
      <c r="CO44" s="357"/>
      <c r="CP44" s="357"/>
      <c r="CQ44" s="569"/>
      <c r="CR44" s="570">
        <v>170236</v>
      </c>
      <c r="CS44" s="454"/>
      <c r="CT44" s="454"/>
      <c r="CU44" s="454"/>
      <c r="CV44" s="454"/>
      <c r="CW44" s="454"/>
      <c r="CX44" s="454"/>
      <c r="CY44" s="583"/>
      <c r="CZ44" s="573">
        <v>4.5999999999999996</v>
      </c>
      <c r="DA44" s="317"/>
      <c r="DB44" s="317"/>
      <c r="DC44" s="584"/>
      <c r="DD44" s="576">
        <v>64015</v>
      </c>
      <c r="DE44" s="454"/>
      <c r="DF44" s="454"/>
      <c r="DG44" s="454"/>
      <c r="DH44" s="454"/>
      <c r="DI44" s="454"/>
      <c r="DJ44" s="454"/>
      <c r="DK44" s="583"/>
      <c r="DL44" s="577"/>
      <c r="DM44" s="578"/>
      <c r="DN44" s="578"/>
      <c r="DO44" s="578"/>
      <c r="DP44" s="578"/>
      <c r="DQ44" s="578"/>
      <c r="DR44" s="578"/>
      <c r="DS44" s="578"/>
      <c r="DT44" s="578"/>
      <c r="DU44" s="578"/>
      <c r="DV44" s="579"/>
      <c r="DW44" s="580"/>
      <c r="DX44" s="581"/>
      <c r="DY44" s="581"/>
      <c r="DZ44" s="581"/>
      <c r="EA44" s="581"/>
      <c r="EB44" s="581"/>
      <c r="EC44" s="582"/>
    </row>
    <row r="45" spans="2:133" ht="11.25" customHeight="1" x14ac:dyDescent="0.2">
      <c r="B45" s="585" t="s">
        <v>267</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5"/>
      <c r="BV45" s="585"/>
      <c r="BW45" s="585"/>
      <c r="BX45" s="585"/>
      <c r="BY45" s="585"/>
      <c r="BZ45" s="585"/>
      <c r="CA45" s="585"/>
      <c r="CB45" s="585"/>
      <c r="CC45" s="586"/>
      <c r="CD45" s="351"/>
      <c r="CE45" s="353"/>
      <c r="CF45" s="568" t="s">
        <v>428</v>
      </c>
      <c r="CG45" s="357"/>
      <c r="CH45" s="357"/>
      <c r="CI45" s="357"/>
      <c r="CJ45" s="357"/>
      <c r="CK45" s="357"/>
      <c r="CL45" s="357"/>
      <c r="CM45" s="357"/>
      <c r="CN45" s="357"/>
      <c r="CO45" s="357"/>
      <c r="CP45" s="357"/>
      <c r="CQ45" s="569"/>
      <c r="CR45" s="570">
        <v>57154</v>
      </c>
      <c r="CS45" s="571"/>
      <c r="CT45" s="571"/>
      <c r="CU45" s="571"/>
      <c r="CV45" s="571"/>
      <c r="CW45" s="571"/>
      <c r="CX45" s="571"/>
      <c r="CY45" s="572"/>
      <c r="CZ45" s="573">
        <v>1.6</v>
      </c>
      <c r="DA45" s="574"/>
      <c r="DB45" s="574"/>
      <c r="DC45" s="575"/>
      <c r="DD45" s="576">
        <v>2424</v>
      </c>
      <c r="DE45" s="571"/>
      <c r="DF45" s="571"/>
      <c r="DG45" s="571"/>
      <c r="DH45" s="571"/>
      <c r="DI45" s="571"/>
      <c r="DJ45" s="571"/>
      <c r="DK45" s="572"/>
      <c r="DL45" s="577"/>
      <c r="DM45" s="578"/>
      <c r="DN45" s="578"/>
      <c r="DO45" s="578"/>
      <c r="DP45" s="578"/>
      <c r="DQ45" s="578"/>
      <c r="DR45" s="578"/>
      <c r="DS45" s="578"/>
      <c r="DT45" s="578"/>
      <c r="DU45" s="578"/>
      <c r="DV45" s="579"/>
      <c r="DW45" s="580"/>
      <c r="DX45" s="581"/>
      <c r="DY45" s="581"/>
      <c r="DZ45" s="581"/>
      <c r="EA45" s="581"/>
      <c r="EB45" s="581"/>
      <c r="EC45" s="582"/>
    </row>
    <row r="46" spans="2:133" ht="11.25" customHeight="1" x14ac:dyDescent="0.2">
      <c r="B46" s="41"/>
      <c r="CD46" s="351"/>
      <c r="CE46" s="353"/>
      <c r="CF46" s="568" t="s">
        <v>430</v>
      </c>
      <c r="CG46" s="357"/>
      <c r="CH46" s="357"/>
      <c r="CI46" s="357"/>
      <c r="CJ46" s="357"/>
      <c r="CK46" s="357"/>
      <c r="CL46" s="357"/>
      <c r="CM46" s="357"/>
      <c r="CN46" s="357"/>
      <c r="CO46" s="357"/>
      <c r="CP46" s="357"/>
      <c r="CQ46" s="569"/>
      <c r="CR46" s="570">
        <v>113082</v>
      </c>
      <c r="CS46" s="454"/>
      <c r="CT46" s="454"/>
      <c r="CU46" s="454"/>
      <c r="CV46" s="454"/>
      <c r="CW46" s="454"/>
      <c r="CX46" s="454"/>
      <c r="CY46" s="583"/>
      <c r="CZ46" s="573">
        <v>3.1</v>
      </c>
      <c r="DA46" s="317"/>
      <c r="DB46" s="317"/>
      <c r="DC46" s="584"/>
      <c r="DD46" s="576">
        <v>61591</v>
      </c>
      <c r="DE46" s="454"/>
      <c r="DF46" s="454"/>
      <c r="DG46" s="454"/>
      <c r="DH46" s="454"/>
      <c r="DI46" s="454"/>
      <c r="DJ46" s="454"/>
      <c r="DK46" s="583"/>
      <c r="DL46" s="577"/>
      <c r="DM46" s="578"/>
      <c r="DN46" s="578"/>
      <c r="DO46" s="578"/>
      <c r="DP46" s="578"/>
      <c r="DQ46" s="578"/>
      <c r="DR46" s="578"/>
      <c r="DS46" s="578"/>
      <c r="DT46" s="578"/>
      <c r="DU46" s="578"/>
      <c r="DV46" s="579"/>
      <c r="DW46" s="580"/>
      <c r="DX46" s="581"/>
      <c r="DY46" s="581"/>
      <c r="DZ46" s="581"/>
      <c r="EA46" s="581"/>
      <c r="EB46" s="581"/>
      <c r="EC46" s="582"/>
    </row>
    <row r="47" spans="2:133" ht="11.25" customHeight="1" x14ac:dyDescent="0.2">
      <c r="B47" s="41"/>
      <c r="CD47" s="351"/>
      <c r="CE47" s="353"/>
      <c r="CF47" s="568" t="s">
        <v>432</v>
      </c>
      <c r="CG47" s="357"/>
      <c r="CH47" s="357"/>
      <c r="CI47" s="357"/>
      <c r="CJ47" s="357"/>
      <c r="CK47" s="357"/>
      <c r="CL47" s="357"/>
      <c r="CM47" s="357"/>
      <c r="CN47" s="357"/>
      <c r="CO47" s="357"/>
      <c r="CP47" s="357"/>
      <c r="CQ47" s="569"/>
      <c r="CR47" s="570" t="s">
        <v>203</v>
      </c>
      <c r="CS47" s="571"/>
      <c r="CT47" s="571"/>
      <c r="CU47" s="571"/>
      <c r="CV47" s="571"/>
      <c r="CW47" s="571"/>
      <c r="CX47" s="571"/>
      <c r="CY47" s="572"/>
      <c r="CZ47" s="573" t="s">
        <v>203</v>
      </c>
      <c r="DA47" s="574"/>
      <c r="DB47" s="574"/>
      <c r="DC47" s="575"/>
      <c r="DD47" s="576" t="s">
        <v>203</v>
      </c>
      <c r="DE47" s="571"/>
      <c r="DF47" s="571"/>
      <c r="DG47" s="571"/>
      <c r="DH47" s="571"/>
      <c r="DI47" s="571"/>
      <c r="DJ47" s="571"/>
      <c r="DK47" s="572"/>
      <c r="DL47" s="577"/>
      <c r="DM47" s="578"/>
      <c r="DN47" s="578"/>
      <c r="DO47" s="578"/>
      <c r="DP47" s="578"/>
      <c r="DQ47" s="578"/>
      <c r="DR47" s="578"/>
      <c r="DS47" s="578"/>
      <c r="DT47" s="578"/>
      <c r="DU47" s="578"/>
      <c r="DV47" s="579"/>
      <c r="DW47" s="580"/>
      <c r="DX47" s="581"/>
      <c r="DY47" s="581"/>
      <c r="DZ47" s="581"/>
      <c r="EA47" s="581"/>
      <c r="EB47" s="581"/>
      <c r="EC47" s="582"/>
    </row>
    <row r="48" spans="2:133" ht="11" x14ac:dyDescent="0.2">
      <c r="B48" s="41"/>
      <c r="CD48" s="354"/>
      <c r="CE48" s="356"/>
      <c r="CF48" s="568" t="s">
        <v>433</v>
      </c>
      <c r="CG48" s="357"/>
      <c r="CH48" s="357"/>
      <c r="CI48" s="357"/>
      <c r="CJ48" s="357"/>
      <c r="CK48" s="357"/>
      <c r="CL48" s="357"/>
      <c r="CM48" s="357"/>
      <c r="CN48" s="357"/>
      <c r="CO48" s="357"/>
      <c r="CP48" s="357"/>
      <c r="CQ48" s="569"/>
      <c r="CR48" s="570" t="s">
        <v>203</v>
      </c>
      <c r="CS48" s="454"/>
      <c r="CT48" s="454"/>
      <c r="CU48" s="454"/>
      <c r="CV48" s="454"/>
      <c r="CW48" s="454"/>
      <c r="CX48" s="454"/>
      <c r="CY48" s="583"/>
      <c r="CZ48" s="573" t="s">
        <v>203</v>
      </c>
      <c r="DA48" s="317"/>
      <c r="DB48" s="317"/>
      <c r="DC48" s="584"/>
      <c r="DD48" s="576" t="s">
        <v>203</v>
      </c>
      <c r="DE48" s="454"/>
      <c r="DF48" s="454"/>
      <c r="DG48" s="454"/>
      <c r="DH48" s="454"/>
      <c r="DI48" s="454"/>
      <c r="DJ48" s="454"/>
      <c r="DK48" s="583"/>
      <c r="DL48" s="577"/>
      <c r="DM48" s="578"/>
      <c r="DN48" s="578"/>
      <c r="DO48" s="578"/>
      <c r="DP48" s="578"/>
      <c r="DQ48" s="578"/>
      <c r="DR48" s="578"/>
      <c r="DS48" s="578"/>
      <c r="DT48" s="578"/>
      <c r="DU48" s="578"/>
      <c r="DV48" s="579"/>
      <c r="DW48" s="580"/>
      <c r="DX48" s="581"/>
      <c r="DY48" s="581"/>
      <c r="DZ48" s="581"/>
      <c r="EA48" s="581"/>
      <c r="EB48" s="581"/>
      <c r="EC48" s="582"/>
    </row>
    <row r="49" spans="2:133" ht="11.25" customHeight="1" x14ac:dyDescent="0.2">
      <c r="B49" s="41"/>
      <c r="CD49" s="548" t="s">
        <v>194</v>
      </c>
      <c r="CE49" s="549"/>
      <c r="CF49" s="549"/>
      <c r="CG49" s="549"/>
      <c r="CH49" s="549"/>
      <c r="CI49" s="549"/>
      <c r="CJ49" s="549"/>
      <c r="CK49" s="549"/>
      <c r="CL49" s="549"/>
      <c r="CM49" s="549"/>
      <c r="CN49" s="549"/>
      <c r="CO49" s="549"/>
      <c r="CP49" s="549"/>
      <c r="CQ49" s="550"/>
      <c r="CR49" s="551">
        <v>3671546</v>
      </c>
      <c r="CS49" s="552"/>
      <c r="CT49" s="552"/>
      <c r="CU49" s="552"/>
      <c r="CV49" s="552"/>
      <c r="CW49" s="552"/>
      <c r="CX49" s="552"/>
      <c r="CY49" s="553"/>
      <c r="CZ49" s="554">
        <v>100</v>
      </c>
      <c r="DA49" s="555"/>
      <c r="DB49" s="555"/>
      <c r="DC49" s="556"/>
      <c r="DD49" s="557">
        <v>2817347</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sheetData>
  <sheetProtection algorithmName="SHA-512" hashValue="iRSE28ypgStNMrGK9pVSmi/Set59QOLo/6eazHpczFTn4Xsx4jo09BA4sjQAa83xMKDK8hS03f6C9z0mLGGoHg==" saltValue="4qGJfz2LvERvj9sNujEi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68" t="s">
        <v>303</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69" t="s">
        <v>126</v>
      </c>
      <c r="DK2" s="970"/>
      <c r="DL2" s="970"/>
      <c r="DM2" s="970"/>
      <c r="DN2" s="970"/>
      <c r="DO2" s="971"/>
      <c r="DP2" s="50"/>
      <c r="DQ2" s="969" t="s">
        <v>308</v>
      </c>
      <c r="DR2" s="970"/>
      <c r="DS2" s="970"/>
      <c r="DT2" s="970"/>
      <c r="DU2" s="970"/>
      <c r="DV2" s="970"/>
      <c r="DW2" s="970"/>
      <c r="DX2" s="970"/>
      <c r="DY2" s="970"/>
      <c r="DZ2" s="971"/>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59" t="s">
        <v>434</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56"/>
      <c r="BA4" s="56"/>
      <c r="BB4" s="56"/>
      <c r="BC4" s="56"/>
      <c r="BD4" s="56"/>
      <c r="BE4" s="67"/>
      <c r="BF4" s="67"/>
      <c r="BG4" s="67"/>
      <c r="BH4" s="67"/>
      <c r="BI4" s="67"/>
      <c r="BJ4" s="67"/>
      <c r="BK4" s="67"/>
      <c r="BL4" s="67"/>
      <c r="BM4" s="67"/>
      <c r="BN4" s="67"/>
      <c r="BO4" s="67"/>
      <c r="BP4" s="67"/>
      <c r="BQ4" s="741" t="s">
        <v>435</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67"/>
    </row>
    <row r="5" spans="1:131" s="47" customFormat="1" ht="26.25" customHeight="1" x14ac:dyDescent="0.2">
      <c r="A5" s="657" t="s">
        <v>436</v>
      </c>
      <c r="B5" s="658"/>
      <c r="C5" s="658"/>
      <c r="D5" s="658"/>
      <c r="E5" s="658"/>
      <c r="F5" s="658"/>
      <c r="G5" s="658"/>
      <c r="H5" s="658"/>
      <c r="I5" s="658"/>
      <c r="J5" s="658"/>
      <c r="K5" s="658"/>
      <c r="L5" s="658"/>
      <c r="M5" s="658"/>
      <c r="N5" s="658"/>
      <c r="O5" s="658"/>
      <c r="P5" s="659"/>
      <c r="Q5" s="649" t="s">
        <v>180</v>
      </c>
      <c r="R5" s="650"/>
      <c r="S5" s="650"/>
      <c r="T5" s="650"/>
      <c r="U5" s="651"/>
      <c r="V5" s="649" t="s">
        <v>437</v>
      </c>
      <c r="W5" s="650"/>
      <c r="X5" s="650"/>
      <c r="Y5" s="650"/>
      <c r="Z5" s="651"/>
      <c r="AA5" s="649" t="s">
        <v>438</v>
      </c>
      <c r="AB5" s="650"/>
      <c r="AC5" s="650"/>
      <c r="AD5" s="650"/>
      <c r="AE5" s="650"/>
      <c r="AF5" s="691" t="s">
        <v>178</v>
      </c>
      <c r="AG5" s="650"/>
      <c r="AH5" s="650"/>
      <c r="AI5" s="650"/>
      <c r="AJ5" s="655"/>
      <c r="AK5" s="650" t="s">
        <v>439</v>
      </c>
      <c r="AL5" s="650"/>
      <c r="AM5" s="650"/>
      <c r="AN5" s="650"/>
      <c r="AO5" s="651"/>
      <c r="AP5" s="649" t="s">
        <v>440</v>
      </c>
      <c r="AQ5" s="650"/>
      <c r="AR5" s="650"/>
      <c r="AS5" s="650"/>
      <c r="AT5" s="651"/>
      <c r="AU5" s="649" t="s">
        <v>442</v>
      </c>
      <c r="AV5" s="650"/>
      <c r="AW5" s="650"/>
      <c r="AX5" s="650"/>
      <c r="AY5" s="655"/>
      <c r="AZ5" s="56"/>
      <c r="BA5" s="56"/>
      <c r="BB5" s="56"/>
      <c r="BC5" s="56"/>
      <c r="BD5" s="56"/>
      <c r="BE5" s="67"/>
      <c r="BF5" s="67"/>
      <c r="BG5" s="67"/>
      <c r="BH5" s="67"/>
      <c r="BI5" s="67"/>
      <c r="BJ5" s="67"/>
      <c r="BK5" s="67"/>
      <c r="BL5" s="67"/>
      <c r="BM5" s="67"/>
      <c r="BN5" s="67"/>
      <c r="BO5" s="67"/>
      <c r="BP5" s="67"/>
      <c r="BQ5" s="657" t="s">
        <v>443</v>
      </c>
      <c r="BR5" s="658"/>
      <c r="BS5" s="658"/>
      <c r="BT5" s="658"/>
      <c r="BU5" s="658"/>
      <c r="BV5" s="658"/>
      <c r="BW5" s="658"/>
      <c r="BX5" s="658"/>
      <c r="BY5" s="658"/>
      <c r="BZ5" s="658"/>
      <c r="CA5" s="658"/>
      <c r="CB5" s="658"/>
      <c r="CC5" s="658"/>
      <c r="CD5" s="658"/>
      <c r="CE5" s="658"/>
      <c r="CF5" s="658"/>
      <c r="CG5" s="659"/>
      <c r="CH5" s="649" t="s">
        <v>373</v>
      </c>
      <c r="CI5" s="650"/>
      <c r="CJ5" s="650"/>
      <c r="CK5" s="650"/>
      <c r="CL5" s="651"/>
      <c r="CM5" s="649" t="s">
        <v>327</v>
      </c>
      <c r="CN5" s="650"/>
      <c r="CO5" s="650"/>
      <c r="CP5" s="650"/>
      <c r="CQ5" s="651"/>
      <c r="CR5" s="649" t="s">
        <v>246</v>
      </c>
      <c r="CS5" s="650"/>
      <c r="CT5" s="650"/>
      <c r="CU5" s="650"/>
      <c r="CV5" s="651"/>
      <c r="CW5" s="649" t="s">
        <v>49</v>
      </c>
      <c r="CX5" s="650"/>
      <c r="CY5" s="650"/>
      <c r="CZ5" s="650"/>
      <c r="DA5" s="651"/>
      <c r="DB5" s="649" t="s">
        <v>445</v>
      </c>
      <c r="DC5" s="650"/>
      <c r="DD5" s="650"/>
      <c r="DE5" s="650"/>
      <c r="DF5" s="651"/>
      <c r="DG5" s="981" t="s">
        <v>244</v>
      </c>
      <c r="DH5" s="982"/>
      <c r="DI5" s="982"/>
      <c r="DJ5" s="982"/>
      <c r="DK5" s="983"/>
      <c r="DL5" s="981" t="s">
        <v>447</v>
      </c>
      <c r="DM5" s="982"/>
      <c r="DN5" s="982"/>
      <c r="DO5" s="982"/>
      <c r="DP5" s="983"/>
      <c r="DQ5" s="649" t="s">
        <v>449</v>
      </c>
      <c r="DR5" s="650"/>
      <c r="DS5" s="650"/>
      <c r="DT5" s="650"/>
      <c r="DU5" s="651"/>
      <c r="DV5" s="649" t="s">
        <v>442</v>
      </c>
      <c r="DW5" s="650"/>
      <c r="DX5" s="650"/>
      <c r="DY5" s="650"/>
      <c r="DZ5" s="655"/>
      <c r="EA5" s="67"/>
    </row>
    <row r="6" spans="1:131" s="47" customFormat="1" ht="26.25" customHeight="1" x14ac:dyDescent="0.2">
      <c r="A6" s="660"/>
      <c r="B6" s="661"/>
      <c r="C6" s="661"/>
      <c r="D6" s="661"/>
      <c r="E6" s="661"/>
      <c r="F6" s="661"/>
      <c r="G6" s="661"/>
      <c r="H6" s="661"/>
      <c r="I6" s="661"/>
      <c r="J6" s="661"/>
      <c r="K6" s="661"/>
      <c r="L6" s="661"/>
      <c r="M6" s="661"/>
      <c r="N6" s="661"/>
      <c r="O6" s="661"/>
      <c r="P6" s="662"/>
      <c r="Q6" s="652"/>
      <c r="R6" s="653"/>
      <c r="S6" s="653"/>
      <c r="T6" s="653"/>
      <c r="U6" s="654"/>
      <c r="V6" s="652"/>
      <c r="W6" s="653"/>
      <c r="X6" s="653"/>
      <c r="Y6" s="653"/>
      <c r="Z6" s="654"/>
      <c r="AA6" s="652"/>
      <c r="AB6" s="653"/>
      <c r="AC6" s="653"/>
      <c r="AD6" s="653"/>
      <c r="AE6" s="653"/>
      <c r="AF6" s="692"/>
      <c r="AG6" s="653"/>
      <c r="AH6" s="653"/>
      <c r="AI6" s="653"/>
      <c r="AJ6" s="656"/>
      <c r="AK6" s="653"/>
      <c r="AL6" s="653"/>
      <c r="AM6" s="653"/>
      <c r="AN6" s="653"/>
      <c r="AO6" s="654"/>
      <c r="AP6" s="652"/>
      <c r="AQ6" s="653"/>
      <c r="AR6" s="653"/>
      <c r="AS6" s="653"/>
      <c r="AT6" s="654"/>
      <c r="AU6" s="652"/>
      <c r="AV6" s="653"/>
      <c r="AW6" s="653"/>
      <c r="AX6" s="653"/>
      <c r="AY6" s="656"/>
      <c r="AZ6" s="56"/>
      <c r="BA6" s="56"/>
      <c r="BB6" s="56"/>
      <c r="BC6" s="56"/>
      <c r="BD6" s="56"/>
      <c r="BE6" s="67"/>
      <c r="BF6" s="67"/>
      <c r="BG6" s="67"/>
      <c r="BH6" s="67"/>
      <c r="BI6" s="67"/>
      <c r="BJ6" s="67"/>
      <c r="BK6" s="67"/>
      <c r="BL6" s="67"/>
      <c r="BM6" s="67"/>
      <c r="BN6" s="67"/>
      <c r="BO6" s="67"/>
      <c r="BP6" s="67"/>
      <c r="BQ6" s="660"/>
      <c r="BR6" s="661"/>
      <c r="BS6" s="661"/>
      <c r="BT6" s="661"/>
      <c r="BU6" s="661"/>
      <c r="BV6" s="661"/>
      <c r="BW6" s="661"/>
      <c r="BX6" s="661"/>
      <c r="BY6" s="661"/>
      <c r="BZ6" s="661"/>
      <c r="CA6" s="661"/>
      <c r="CB6" s="661"/>
      <c r="CC6" s="661"/>
      <c r="CD6" s="661"/>
      <c r="CE6" s="661"/>
      <c r="CF6" s="661"/>
      <c r="CG6" s="662"/>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984"/>
      <c r="DH6" s="985"/>
      <c r="DI6" s="985"/>
      <c r="DJ6" s="985"/>
      <c r="DK6" s="986"/>
      <c r="DL6" s="984"/>
      <c r="DM6" s="985"/>
      <c r="DN6" s="985"/>
      <c r="DO6" s="985"/>
      <c r="DP6" s="986"/>
      <c r="DQ6" s="652"/>
      <c r="DR6" s="653"/>
      <c r="DS6" s="653"/>
      <c r="DT6" s="653"/>
      <c r="DU6" s="654"/>
      <c r="DV6" s="652"/>
      <c r="DW6" s="653"/>
      <c r="DX6" s="653"/>
      <c r="DY6" s="653"/>
      <c r="DZ6" s="656"/>
      <c r="EA6" s="67"/>
    </row>
    <row r="7" spans="1:131" s="47" customFormat="1" ht="26.25" customHeight="1" x14ac:dyDescent="0.2">
      <c r="A7" s="51">
        <v>1</v>
      </c>
      <c r="B7" s="922" t="s">
        <v>268</v>
      </c>
      <c r="C7" s="923"/>
      <c r="D7" s="923"/>
      <c r="E7" s="923"/>
      <c r="F7" s="923"/>
      <c r="G7" s="923"/>
      <c r="H7" s="923"/>
      <c r="I7" s="923"/>
      <c r="J7" s="923"/>
      <c r="K7" s="923"/>
      <c r="L7" s="923"/>
      <c r="M7" s="923"/>
      <c r="N7" s="923"/>
      <c r="O7" s="923"/>
      <c r="P7" s="924"/>
      <c r="Q7" s="925">
        <v>3859</v>
      </c>
      <c r="R7" s="926"/>
      <c r="S7" s="926"/>
      <c r="T7" s="926"/>
      <c r="U7" s="926"/>
      <c r="V7" s="926">
        <v>3674</v>
      </c>
      <c r="W7" s="926"/>
      <c r="X7" s="926"/>
      <c r="Y7" s="926"/>
      <c r="Z7" s="926"/>
      <c r="AA7" s="926">
        <v>185</v>
      </c>
      <c r="AB7" s="926"/>
      <c r="AC7" s="926"/>
      <c r="AD7" s="926"/>
      <c r="AE7" s="972"/>
      <c r="AF7" s="973">
        <v>166</v>
      </c>
      <c r="AG7" s="974"/>
      <c r="AH7" s="974"/>
      <c r="AI7" s="974"/>
      <c r="AJ7" s="975"/>
      <c r="AK7" s="976">
        <v>3</v>
      </c>
      <c r="AL7" s="926"/>
      <c r="AM7" s="926"/>
      <c r="AN7" s="926"/>
      <c r="AO7" s="926"/>
      <c r="AP7" s="926">
        <v>2679</v>
      </c>
      <c r="AQ7" s="926"/>
      <c r="AR7" s="926"/>
      <c r="AS7" s="926"/>
      <c r="AT7" s="926"/>
      <c r="AU7" s="927"/>
      <c r="AV7" s="927"/>
      <c r="AW7" s="927"/>
      <c r="AX7" s="927"/>
      <c r="AY7" s="928"/>
      <c r="AZ7" s="56"/>
      <c r="BA7" s="56"/>
      <c r="BB7" s="56"/>
      <c r="BC7" s="56"/>
      <c r="BD7" s="56"/>
      <c r="BE7" s="67"/>
      <c r="BF7" s="67"/>
      <c r="BG7" s="67"/>
      <c r="BH7" s="67"/>
      <c r="BI7" s="67"/>
      <c r="BJ7" s="67"/>
      <c r="BK7" s="67"/>
      <c r="BL7" s="67"/>
      <c r="BM7" s="67"/>
      <c r="BN7" s="67"/>
      <c r="BO7" s="67"/>
      <c r="BP7" s="67"/>
      <c r="BQ7" s="51">
        <v>1</v>
      </c>
      <c r="BR7" s="71"/>
      <c r="BS7" s="922"/>
      <c r="BT7" s="923"/>
      <c r="BU7" s="923"/>
      <c r="BV7" s="923"/>
      <c r="BW7" s="923"/>
      <c r="BX7" s="923"/>
      <c r="BY7" s="923"/>
      <c r="BZ7" s="923"/>
      <c r="CA7" s="923"/>
      <c r="CB7" s="923"/>
      <c r="CC7" s="923"/>
      <c r="CD7" s="923"/>
      <c r="CE7" s="923"/>
      <c r="CF7" s="923"/>
      <c r="CG7" s="924"/>
      <c r="CH7" s="977"/>
      <c r="CI7" s="978"/>
      <c r="CJ7" s="978"/>
      <c r="CK7" s="978"/>
      <c r="CL7" s="979"/>
      <c r="CM7" s="977"/>
      <c r="CN7" s="978"/>
      <c r="CO7" s="978"/>
      <c r="CP7" s="978"/>
      <c r="CQ7" s="979"/>
      <c r="CR7" s="977"/>
      <c r="CS7" s="978"/>
      <c r="CT7" s="978"/>
      <c r="CU7" s="978"/>
      <c r="CV7" s="979"/>
      <c r="CW7" s="977"/>
      <c r="CX7" s="978"/>
      <c r="CY7" s="978"/>
      <c r="CZ7" s="978"/>
      <c r="DA7" s="979"/>
      <c r="DB7" s="977"/>
      <c r="DC7" s="978"/>
      <c r="DD7" s="978"/>
      <c r="DE7" s="978"/>
      <c r="DF7" s="979"/>
      <c r="DG7" s="977"/>
      <c r="DH7" s="978"/>
      <c r="DI7" s="978"/>
      <c r="DJ7" s="978"/>
      <c r="DK7" s="979"/>
      <c r="DL7" s="977"/>
      <c r="DM7" s="978"/>
      <c r="DN7" s="978"/>
      <c r="DO7" s="978"/>
      <c r="DP7" s="979"/>
      <c r="DQ7" s="977"/>
      <c r="DR7" s="978"/>
      <c r="DS7" s="978"/>
      <c r="DT7" s="978"/>
      <c r="DU7" s="979"/>
      <c r="DV7" s="922"/>
      <c r="DW7" s="923"/>
      <c r="DX7" s="923"/>
      <c r="DY7" s="923"/>
      <c r="DZ7" s="980"/>
      <c r="EA7" s="67"/>
    </row>
    <row r="8" spans="1:131" s="47" customFormat="1" ht="26.25" customHeight="1" x14ac:dyDescent="0.2">
      <c r="A8" s="52">
        <v>2</v>
      </c>
      <c r="B8" s="911"/>
      <c r="C8" s="912"/>
      <c r="D8" s="912"/>
      <c r="E8" s="912"/>
      <c r="F8" s="912"/>
      <c r="G8" s="912"/>
      <c r="H8" s="912"/>
      <c r="I8" s="912"/>
      <c r="J8" s="912"/>
      <c r="K8" s="912"/>
      <c r="L8" s="912"/>
      <c r="M8" s="912"/>
      <c r="N8" s="912"/>
      <c r="O8" s="912"/>
      <c r="P8" s="913"/>
      <c r="Q8" s="914"/>
      <c r="R8" s="915"/>
      <c r="S8" s="915"/>
      <c r="T8" s="915"/>
      <c r="U8" s="915"/>
      <c r="V8" s="915"/>
      <c r="W8" s="915"/>
      <c r="X8" s="915"/>
      <c r="Y8" s="915"/>
      <c r="Z8" s="915"/>
      <c r="AA8" s="915"/>
      <c r="AB8" s="915"/>
      <c r="AC8" s="915"/>
      <c r="AD8" s="915"/>
      <c r="AE8" s="921"/>
      <c r="AF8" s="941"/>
      <c r="AG8" s="919"/>
      <c r="AH8" s="919"/>
      <c r="AI8" s="919"/>
      <c r="AJ8" s="942"/>
      <c r="AK8" s="920"/>
      <c r="AL8" s="915"/>
      <c r="AM8" s="915"/>
      <c r="AN8" s="915"/>
      <c r="AO8" s="915"/>
      <c r="AP8" s="915"/>
      <c r="AQ8" s="915"/>
      <c r="AR8" s="915"/>
      <c r="AS8" s="915"/>
      <c r="AT8" s="915"/>
      <c r="AU8" s="916"/>
      <c r="AV8" s="916"/>
      <c r="AW8" s="916"/>
      <c r="AX8" s="916"/>
      <c r="AY8" s="917"/>
      <c r="AZ8" s="56"/>
      <c r="BA8" s="56"/>
      <c r="BB8" s="56"/>
      <c r="BC8" s="56"/>
      <c r="BD8" s="56"/>
      <c r="BE8" s="67"/>
      <c r="BF8" s="67"/>
      <c r="BG8" s="67"/>
      <c r="BH8" s="67"/>
      <c r="BI8" s="67"/>
      <c r="BJ8" s="67"/>
      <c r="BK8" s="67"/>
      <c r="BL8" s="67"/>
      <c r="BM8" s="67"/>
      <c r="BN8" s="67"/>
      <c r="BO8" s="67"/>
      <c r="BP8" s="67"/>
      <c r="BQ8" s="52">
        <v>2</v>
      </c>
      <c r="BR8" s="72"/>
      <c r="BS8" s="911"/>
      <c r="BT8" s="912"/>
      <c r="BU8" s="912"/>
      <c r="BV8" s="912"/>
      <c r="BW8" s="912"/>
      <c r="BX8" s="912"/>
      <c r="BY8" s="912"/>
      <c r="BZ8" s="912"/>
      <c r="CA8" s="912"/>
      <c r="CB8" s="912"/>
      <c r="CC8" s="912"/>
      <c r="CD8" s="912"/>
      <c r="CE8" s="912"/>
      <c r="CF8" s="912"/>
      <c r="CG8" s="913"/>
      <c r="CH8" s="918"/>
      <c r="CI8" s="919"/>
      <c r="CJ8" s="919"/>
      <c r="CK8" s="919"/>
      <c r="CL8" s="929"/>
      <c r="CM8" s="918"/>
      <c r="CN8" s="919"/>
      <c r="CO8" s="919"/>
      <c r="CP8" s="919"/>
      <c r="CQ8" s="929"/>
      <c r="CR8" s="918"/>
      <c r="CS8" s="919"/>
      <c r="CT8" s="919"/>
      <c r="CU8" s="919"/>
      <c r="CV8" s="929"/>
      <c r="CW8" s="918"/>
      <c r="CX8" s="919"/>
      <c r="CY8" s="919"/>
      <c r="CZ8" s="919"/>
      <c r="DA8" s="929"/>
      <c r="DB8" s="918"/>
      <c r="DC8" s="919"/>
      <c r="DD8" s="919"/>
      <c r="DE8" s="919"/>
      <c r="DF8" s="929"/>
      <c r="DG8" s="918"/>
      <c r="DH8" s="919"/>
      <c r="DI8" s="919"/>
      <c r="DJ8" s="919"/>
      <c r="DK8" s="929"/>
      <c r="DL8" s="918"/>
      <c r="DM8" s="919"/>
      <c r="DN8" s="919"/>
      <c r="DO8" s="919"/>
      <c r="DP8" s="929"/>
      <c r="DQ8" s="918"/>
      <c r="DR8" s="919"/>
      <c r="DS8" s="919"/>
      <c r="DT8" s="919"/>
      <c r="DU8" s="929"/>
      <c r="DV8" s="911"/>
      <c r="DW8" s="912"/>
      <c r="DX8" s="912"/>
      <c r="DY8" s="912"/>
      <c r="DZ8" s="930"/>
      <c r="EA8" s="67"/>
    </row>
    <row r="9" spans="1:131" s="47" customFormat="1" ht="26.25" customHeight="1" x14ac:dyDescent="0.2">
      <c r="A9" s="52">
        <v>3</v>
      </c>
      <c r="B9" s="911"/>
      <c r="C9" s="912"/>
      <c r="D9" s="912"/>
      <c r="E9" s="912"/>
      <c r="F9" s="912"/>
      <c r="G9" s="912"/>
      <c r="H9" s="912"/>
      <c r="I9" s="912"/>
      <c r="J9" s="912"/>
      <c r="K9" s="912"/>
      <c r="L9" s="912"/>
      <c r="M9" s="912"/>
      <c r="N9" s="912"/>
      <c r="O9" s="912"/>
      <c r="P9" s="913"/>
      <c r="Q9" s="914"/>
      <c r="R9" s="915"/>
      <c r="S9" s="915"/>
      <c r="T9" s="915"/>
      <c r="U9" s="915"/>
      <c r="V9" s="915"/>
      <c r="W9" s="915"/>
      <c r="X9" s="915"/>
      <c r="Y9" s="915"/>
      <c r="Z9" s="915"/>
      <c r="AA9" s="915"/>
      <c r="AB9" s="915"/>
      <c r="AC9" s="915"/>
      <c r="AD9" s="915"/>
      <c r="AE9" s="921"/>
      <c r="AF9" s="941"/>
      <c r="AG9" s="919"/>
      <c r="AH9" s="919"/>
      <c r="AI9" s="919"/>
      <c r="AJ9" s="942"/>
      <c r="AK9" s="920"/>
      <c r="AL9" s="915"/>
      <c r="AM9" s="915"/>
      <c r="AN9" s="915"/>
      <c r="AO9" s="915"/>
      <c r="AP9" s="915"/>
      <c r="AQ9" s="915"/>
      <c r="AR9" s="915"/>
      <c r="AS9" s="915"/>
      <c r="AT9" s="915"/>
      <c r="AU9" s="916"/>
      <c r="AV9" s="916"/>
      <c r="AW9" s="916"/>
      <c r="AX9" s="916"/>
      <c r="AY9" s="917"/>
      <c r="AZ9" s="56"/>
      <c r="BA9" s="56"/>
      <c r="BB9" s="56"/>
      <c r="BC9" s="56"/>
      <c r="BD9" s="56"/>
      <c r="BE9" s="67"/>
      <c r="BF9" s="67"/>
      <c r="BG9" s="67"/>
      <c r="BH9" s="67"/>
      <c r="BI9" s="67"/>
      <c r="BJ9" s="67"/>
      <c r="BK9" s="67"/>
      <c r="BL9" s="67"/>
      <c r="BM9" s="67"/>
      <c r="BN9" s="67"/>
      <c r="BO9" s="67"/>
      <c r="BP9" s="67"/>
      <c r="BQ9" s="52">
        <v>3</v>
      </c>
      <c r="BR9" s="72"/>
      <c r="BS9" s="911"/>
      <c r="BT9" s="912"/>
      <c r="BU9" s="912"/>
      <c r="BV9" s="912"/>
      <c r="BW9" s="912"/>
      <c r="BX9" s="912"/>
      <c r="BY9" s="912"/>
      <c r="BZ9" s="912"/>
      <c r="CA9" s="912"/>
      <c r="CB9" s="912"/>
      <c r="CC9" s="912"/>
      <c r="CD9" s="912"/>
      <c r="CE9" s="912"/>
      <c r="CF9" s="912"/>
      <c r="CG9" s="913"/>
      <c r="CH9" s="918"/>
      <c r="CI9" s="919"/>
      <c r="CJ9" s="919"/>
      <c r="CK9" s="919"/>
      <c r="CL9" s="929"/>
      <c r="CM9" s="918"/>
      <c r="CN9" s="919"/>
      <c r="CO9" s="919"/>
      <c r="CP9" s="919"/>
      <c r="CQ9" s="929"/>
      <c r="CR9" s="918"/>
      <c r="CS9" s="919"/>
      <c r="CT9" s="919"/>
      <c r="CU9" s="919"/>
      <c r="CV9" s="929"/>
      <c r="CW9" s="918"/>
      <c r="CX9" s="919"/>
      <c r="CY9" s="919"/>
      <c r="CZ9" s="919"/>
      <c r="DA9" s="929"/>
      <c r="DB9" s="918"/>
      <c r="DC9" s="919"/>
      <c r="DD9" s="919"/>
      <c r="DE9" s="919"/>
      <c r="DF9" s="929"/>
      <c r="DG9" s="918"/>
      <c r="DH9" s="919"/>
      <c r="DI9" s="919"/>
      <c r="DJ9" s="919"/>
      <c r="DK9" s="929"/>
      <c r="DL9" s="918"/>
      <c r="DM9" s="919"/>
      <c r="DN9" s="919"/>
      <c r="DO9" s="919"/>
      <c r="DP9" s="929"/>
      <c r="DQ9" s="918"/>
      <c r="DR9" s="919"/>
      <c r="DS9" s="919"/>
      <c r="DT9" s="919"/>
      <c r="DU9" s="929"/>
      <c r="DV9" s="911"/>
      <c r="DW9" s="912"/>
      <c r="DX9" s="912"/>
      <c r="DY9" s="912"/>
      <c r="DZ9" s="930"/>
      <c r="EA9" s="67"/>
    </row>
    <row r="10" spans="1:131" s="47" customFormat="1" ht="26.25" customHeight="1" x14ac:dyDescent="0.2">
      <c r="A10" s="52">
        <v>4</v>
      </c>
      <c r="B10" s="911"/>
      <c r="C10" s="912"/>
      <c r="D10" s="912"/>
      <c r="E10" s="912"/>
      <c r="F10" s="912"/>
      <c r="G10" s="912"/>
      <c r="H10" s="912"/>
      <c r="I10" s="912"/>
      <c r="J10" s="912"/>
      <c r="K10" s="912"/>
      <c r="L10" s="912"/>
      <c r="M10" s="912"/>
      <c r="N10" s="912"/>
      <c r="O10" s="912"/>
      <c r="P10" s="913"/>
      <c r="Q10" s="914"/>
      <c r="R10" s="915"/>
      <c r="S10" s="915"/>
      <c r="T10" s="915"/>
      <c r="U10" s="915"/>
      <c r="V10" s="915"/>
      <c r="W10" s="915"/>
      <c r="X10" s="915"/>
      <c r="Y10" s="915"/>
      <c r="Z10" s="915"/>
      <c r="AA10" s="915"/>
      <c r="AB10" s="915"/>
      <c r="AC10" s="915"/>
      <c r="AD10" s="915"/>
      <c r="AE10" s="921"/>
      <c r="AF10" s="941"/>
      <c r="AG10" s="919"/>
      <c r="AH10" s="919"/>
      <c r="AI10" s="919"/>
      <c r="AJ10" s="942"/>
      <c r="AK10" s="920"/>
      <c r="AL10" s="915"/>
      <c r="AM10" s="915"/>
      <c r="AN10" s="915"/>
      <c r="AO10" s="915"/>
      <c r="AP10" s="915"/>
      <c r="AQ10" s="915"/>
      <c r="AR10" s="915"/>
      <c r="AS10" s="915"/>
      <c r="AT10" s="915"/>
      <c r="AU10" s="916"/>
      <c r="AV10" s="916"/>
      <c r="AW10" s="916"/>
      <c r="AX10" s="916"/>
      <c r="AY10" s="917"/>
      <c r="AZ10" s="56"/>
      <c r="BA10" s="56"/>
      <c r="BB10" s="56"/>
      <c r="BC10" s="56"/>
      <c r="BD10" s="56"/>
      <c r="BE10" s="67"/>
      <c r="BF10" s="67"/>
      <c r="BG10" s="67"/>
      <c r="BH10" s="67"/>
      <c r="BI10" s="67"/>
      <c r="BJ10" s="67"/>
      <c r="BK10" s="67"/>
      <c r="BL10" s="67"/>
      <c r="BM10" s="67"/>
      <c r="BN10" s="67"/>
      <c r="BO10" s="67"/>
      <c r="BP10" s="67"/>
      <c r="BQ10" s="52">
        <v>4</v>
      </c>
      <c r="BR10" s="72"/>
      <c r="BS10" s="911"/>
      <c r="BT10" s="912"/>
      <c r="BU10" s="912"/>
      <c r="BV10" s="912"/>
      <c r="BW10" s="912"/>
      <c r="BX10" s="912"/>
      <c r="BY10" s="912"/>
      <c r="BZ10" s="912"/>
      <c r="CA10" s="912"/>
      <c r="CB10" s="912"/>
      <c r="CC10" s="912"/>
      <c r="CD10" s="912"/>
      <c r="CE10" s="912"/>
      <c r="CF10" s="912"/>
      <c r="CG10" s="913"/>
      <c r="CH10" s="918"/>
      <c r="CI10" s="919"/>
      <c r="CJ10" s="919"/>
      <c r="CK10" s="919"/>
      <c r="CL10" s="929"/>
      <c r="CM10" s="918"/>
      <c r="CN10" s="919"/>
      <c r="CO10" s="919"/>
      <c r="CP10" s="919"/>
      <c r="CQ10" s="929"/>
      <c r="CR10" s="918"/>
      <c r="CS10" s="919"/>
      <c r="CT10" s="919"/>
      <c r="CU10" s="919"/>
      <c r="CV10" s="929"/>
      <c r="CW10" s="918"/>
      <c r="CX10" s="919"/>
      <c r="CY10" s="919"/>
      <c r="CZ10" s="919"/>
      <c r="DA10" s="929"/>
      <c r="DB10" s="918"/>
      <c r="DC10" s="919"/>
      <c r="DD10" s="919"/>
      <c r="DE10" s="919"/>
      <c r="DF10" s="929"/>
      <c r="DG10" s="918"/>
      <c r="DH10" s="919"/>
      <c r="DI10" s="919"/>
      <c r="DJ10" s="919"/>
      <c r="DK10" s="929"/>
      <c r="DL10" s="918"/>
      <c r="DM10" s="919"/>
      <c r="DN10" s="919"/>
      <c r="DO10" s="919"/>
      <c r="DP10" s="929"/>
      <c r="DQ10" s="918"/>
      <c r="DR10" s="919"/>
      <c r="DS10" s="919"/>
      <c r="DT10" s="919"/>
      <c r="DU10" s="929"/>
      <c r="DV10" s="911"/>
      <c r="DW10" s="912"/>
      <c r="DX10" s="912"/>
      <c r="DY10" s="912"/>
      <c r="DZ10" s="930"/>
      <c r="EA10" s="67"/>
    </row>
    <row r="11" spans="1:131" s="47" customFormat="1" ht="26.25" customHeight="1" x14ac:dyDescent="0.2">
      <c r="A11" s="52">
        <v>5</v>
      </c>
      <c r="B11" s="911"/>
      <c r="C11" s="912"/>
      <c r="D11" s="912"/>
      <c r="E11" s="912"/>
      <c r="F11" s="912"/>
      <c r="G11" s="912"/>
      <c r="H11" s="912"/>
      <c r="I11" s="912"/>
      <c r="J11" s="912"/>
      <c r="K11" s="912"/>
      <c r="L11" s="912"/>
      <c r="M11" s="912"/>
      <c r="N11" s="912"/>
      <c r="O11" s="912"/>
      <c r="P11" s="913"/>
      <c r="Q11" s="914"/>
      <c r="R11" s="915"/>
      <c r="S11" s="915"/>
      <c r="T11" s="915"/>
      <c r="U11" s="915"/>
      <c r="V11" s="915"/>
      <c r="W11" s="915"/>
      <c r="X11" s="915"/>
      <c r="Y11" s="915"/>
      <c r="Z11" s="915"/>
      <c r="AA11" s="915"/>
      <c r="AB11" s="915"/>
      <c r="AC11" s="915"/>
      <c r="AD11" s="915"/>
      <c r="AE11" s="921"/>
      <c r="AF11" s="941"/>
      <c r="AG11" s="919"/>
      <c r="AH11" s="919"/>
      <c r="AI11" s="919"/>
      <c r="AJ11" s="942"/>
      <c r="AK11" s="920"/>
      <c r="AL11" s="915"/>
      <c r="AM11" s="915"/>
      <c r="AN11" s="915"/>
      <c r="AO11" s="915"/>
      <c r="AP11" s="915"/>
      <c r="AQ11" s="915"/>
      <c r="AR11" s="915"/>
      <c r="AS11" s="915"/>
      <c r="AT11" s="915"/>
      <c r="AU11" s="916"/>
      <c r="AV11" s="916"/>
      <c r="AW11" s="916"/>
      <c r="AX11" s="916"/>
      <c r="AY11" s="917"/>
      <c r="AZ11" s="56"/>
      <c r="BA11" s="56"/>
      <c r="BB11" s="56"/>
      <c r="BC11" s="56"/>
      <c r="BD11" s="56"/>
      <c r="BE11" s="67"/>
      <c r="BF11" s="67"/>
      <c r="BG11" s="67"/>
      <c r="BH11" s="67"/>
      <c r="BI11" s="67"/>
      <c r="BJ11" s="67"/>
      <c r="BK11" s="67"/>
      <c r="BL11" s="67"/>
      <c r="BM11" s="67"/>
      <c r="BN11" s="67"/>
      <c r="BO11" s="67"/>
      <c r="BP11" s="67"/>
      <c r="BQ11" s="52">
        <v>5</v>
      </c>
      <c r="BR11" s="72"/>
      <c r="BS11" s="911"/>
      <c r="BT11" s="912"/>
      <c r="BU11" s="912"/>
      <c r="BV11" s="912"/>
      <c r="BW11" s="912"/>
      <c r="BX11" s="912"/>
      <c r="BY11" s="912"/>
      <c r="BZ11" s="912"/>
      <c r="CA11" s="912"/>
      <c r="CB11" s="912"/>
      <c r="CC11" s="912"/>
      <c r="CD11" s="912"/>
      <c r="CE11" s="912"/>
      <c r="CF11" s="912"/>
      <c r="CG11" s="913"/>
      <c r="CH11" s="918"/>
      <c r="CI11" s="919"/>
      <c r="CJ11" s="919"/>
      <c r="CK11" s="919"/>
      <c r="CL11" s="929"/>
      <c r="CM11" s="918"/>
      <c r="CN11" s="919"/>
      <c r="CO11" s="919"/>
      <c r="CP11" s="919"/>
      <c r="CQ11" s="929"/>
      <c r="CR11" s="918"/>
      <c r="CS11" s="919"/>
      <c r="CT11" s="919"/>
      <c r="CU11" s="919"/>
      <c r="CV11" s="929"/>
      <c r="CW11" s="918"/>
      <c r="CX11" s="919"/>
      <c r="CY11" s="919"/>
      <c r="CZ11" s="919"/>
      <c r="DA11" s="929"/>
      <c r="DB11" s="918"/>
      <c r="DC11" s="919"/>
      <c r="DD11" s="919"/>
      <c r="DE11" s="919"/>
      <c r="DF11" s="929"/>
      <c r="DG11" s="918"/>
      <c r="DH11" s="919"/>
      <c r="DI11" s="919"/>
      <c r="DJ11" s="919"/>
      <c r="DK11" s="929"/>
      <c r="DL11" s="918"/>
      <c r="DM11" s="919"/>
      <c r="DN11" s="919"/>
      <c r="DO11" s="919"/>
      <c r="DP11" s="929"/>
      <c r="DQ11" s="918"/>
      <c r="DR11" s="919"/>
      <c r="DS11" s="919"/>
      <c r="DT11" s="919"/>
      <c r="DU11" s="929"/>
      <c r="DV11" s="911"/>
      <c r="DW11" s="912"/>
      <c r="DX11" s="912"/>
      <c r="DY11" s="912"/>
      <c r="DZ11" s="930"/>
      <c r="EA11" s="67"/>
    </row>
    <row r="12" spans="1:131" s="47" customFormat="1" ht="26.25" customHeight="1" x14ac:dyDescent="0.2">
      <c r="A12" s="52">
        <v>6</v>
      </c>
      <c r="B12" s="911"/>
      <c r="C12" s="912"/>
      <c r="D12" s="912"/>
      <c r="E12" s="912"/>
      <c r="F12" s="912"/>
      <c r="G12" s="912"/>
      <c r="H12" s="912"/>
      <c r="I12" s="912"/>
      <c r="J12" s="912"/>
      <c r="K12" s="912"/>
      <c r="L12" s="912"/>
      <c r="M12" s="912"/>
      <c r="N12" s="912"/>
      <c r="O12" s="912"/>
      <c r="P12" s="913"/>
      <c r="Q12" s="914"/>
      <c r="R12" s="915"/>
      <c r="S12" s="915"/>
      <c r="T12" s="915"/>
      <c r="U12" s="915"/>
      <c r="V12" s="915"/>
      <c r="W12" s="915"/>
      <c r="X12" s="915"/>
      <c r="Y12" s="915"/>
      <c r="Z12" s="915"/>
      <c r="AA12" s="915"/>
      <c r="AB12" s="915"/>
      <c r="AC12" s="915"/>
      <c r="AD12" s="915"/>
      <c r="AE12" s="921"/>
      <c r="AF12" s="941"/>
      <c r="AG12" s="919"/>
      <c r="AH12" s="919"/>
      <c r="AI12" s="919"/>
      <c r="AJ12" s="942"/>
      <c r="AK12" s="920"/>
      <c r="AL12" s="915"/>
      <c r="AM12" s="915"/>
      <c r="AN12" s="915"/>
      <c r="AO12" s="915"/>
      <c r="AP12" s="915"/>
      <c r="AQ12" s="915"/>
      <c r="AR12" s="915"/>
      <c r="AS12" s="915"/>
      <c r="AT12" s="915"/>
      <c r="AU12" s="916"/>
      <c r="AV12" s="916"/>
      <c r="AW12" s="916"/>
      <c r="AX12" s="916"/>
      <c r="AY12" s="917"/>
      <c r="AZ12" s="56"/>
      <c r="BA12" s="56"/>
      <c r="BB12" s="56"/>
      <c r="BC12" s="56"/>
      <c r="BD12" s="56"/>
      <c r="BE12" s="67"/>
      <c r="BF12" s="67"/>
      <c r="BG12" s="67"/>
      <c r="BH12" s="67"/>
      <c r="BI12" s="67"/>
      <c r="BJ12" s="67"/>
      <c r="BK12" s="67"/>
      <c r="BL12" s="67"/>
      <c r="BM12" s="67"/>
      <c r="BN12" s="67"/>
      <c r="BO12" s="67"/>
      <c r="BP12" s="67"/>
      <c r="BQ12" s="52">
        <v>6</v>
      </c>
      <c r="BR12" s="72"/>
      <c r="BS12" s="911"/>
      <c r="BT12" s="912"/>
      <c r="BU12" s="912"/>
      <c r="BV12" s="912"/>
      <c r="BW12" s="912"/>
      <c r="BX12" s="912"/>
      <c r="BY12" s="912"/>
      <c r="BZ12" s="912"/>
      <c r="CA12" s="912"/>
      <c r="CB12" s="912"/>
      <c r="CC12" s="912"/>
      <c r="CD12" s="912"/>
      <c r="CE12" s="912"/>
      <c r="CF12" s="912"/>
      <c r="CG12" s="913"/>
      <c r="CH12" s="918"/>
      <c r="CI12" s="919"/>
      <c r="CJ12" s="919"/>
      <c r="CK12" s="919"/>
      <c r="CL12" s="929"/>
      <c r="CM12" s="918"/>
      <c r="CN12" s="919"/>
      <c r="CO12" s="919"/>
      <c r="CP12" s="919"/>
      <c r="CQ12" s="929"/>
      <c r="CR12" s="918"/>
      <c r="CS12" s="919"/>
      <c r="CT12" s="919"/>
      <c r="CU12" s="919"/>
      <c r="CV12" s="929"/>
      <c r="CW12" s="918"/>
      <c r="CX12" s="919"/>
      <c r="CY12" s="919"/>
      <c r="CZ12" s="919"/>
      <c r="DA12" s="929"/>
      <c r="DB12" s="918"/>
      <c r="DC12" s="919"/>
      <c r="DD12" s="919"/>
      <c r="DE12" s="919"/>
      <c r="DF12" s="929"/>
      <c r="DG12" s="918"/>
      <c r="DH12" s="919"/>
      <c r="DI12" s="919"/>
      <c r="DJ12" s="919"/>
      <c r="DK12" s="929"/>
      <c r="DL12" s="918"/>
      <c r="DM12" s="919"/>
      <c r="DN12" s="919"/>
      <c r="DO12" s="919"/>
      <c r="DP12" s="929"/>
      <c r="DQ12" s="918"/>
      <c r="DR12" s="919"/>
      <c r="DS12" s="919"/>
      <c r="DT12" s="919"/>
      <c r="DU12" s="929"/>
      <c r="DV12" s="911"/>
      <c r="DW12" s="912"/>
      <c r="DX12" s="912"/>
      <c r="DY12" s="912"/>
      <c r="DZ12" s="930"/>
      <c r="EA12" s="67"/>
    </row>
    <row r="13" spans="1:131" s="47" customFormat="1" ht="26.25" customHeight="1" x14ac:dyDescent="0.2">
      <c r="A13" s="52">
        <v>7</v>
      </c>
      <c r="B13" s="911"/>
      <c r="C13" s="912"/>
      <c r="D13" s="912"/>
      <c r="E13" s="912"/>
      <c r="F13" s="912"/>
      <c r="G13" s="912"/>
      <c r="H13" s="912"/>
      <c r="I13" s="912"/>
      <c r="J13" s="912"/>
      <c r="K13" s="912"/>
      <c r="L13" s="912"/>
      <c r="M13" s="912"/>
      <c r="N13" s="912"/>
      <c r="O13" s="912"/>
      <c r="P13" s="913"/>
      <c r="Q13" s="914"/>
      <c r="R13" s="915"/>
      <c r="S13" s="915"/>
      <c r="T13" s="915"/>
      <c r="U13" s="915"/>
      <c r="V13" s="915"/>
      <c r="W13" s="915"/>
      <c r="X13" s="915"/>
      <c r="Y13" s="915"/>
      <c r="Z13" s="915"/>
      <c r="AA13" s="915"/>
      <c r="AB13" s="915"/>
      <c r="AC13" s="915"/>
      <c r="AD13" s="915"/>
      <c r="AE13" s="921"/>
      <c r="AF13" s="941"/>
      <c r="AG13" s="919"/>
      <c r="AH13" s="919"/>
      <c r="AI13" s="919"/>
      <c r="AJ13" s="942"/>
      <c r="AK13" s="920"/>
      <c r="AL13" s="915"/>
      <c r="AM13" s="915"/>
      <c r="AN13" s="915"/>
      <c r="AO13" s="915"/>
      <c r="AP13" s="915"/>
      <c r="AQ13" s="915"/>
      <c r="AR13" s="915"/>
      <c r="AS13" s="915"/>
      <c r="AT13" s="915"/>
      <c r="AU13" s="916"/>
      <c r="AV13" s="916"/>
      <c r="AW13" s="916"/>
      <c r="AX13" s="916"/>
      <c r="AY13" s="917"/>
      <c r="AZ13" s="56"/>
      <c r="BA13" s="56"/>
      <c r="BB13" s="56"/>
      <c r="BC13" s="56"/>
      <c r="BD13" s="56"/>
      <c r="BE13" s="67"/>
      <c r="BF13" s="67"/>
      <c r="BG13" s="67"/>
      <c r="BH13" s="67"/>
      <c r="BI13" s="67"/>
      <c r="BJ13" s="67"/>
      <c r="BK13" s="67"/>
      <c r="BL13" s="67"/>
      <c r="BM13" s="67"/>
      <c r="BN13" s="67"/>
      <c r="BO13" s="67"/>
      <c r="BP13" s="67"/>
      <c r="BQ13" s="52">
        <v>7</v>
      </c>
      <c r="BR13" s="72"/>
      <c r="BS13" s="911"/>
      <c r="BT13" s="912"/>
      <c r="BU13" s="912"/>
      <c r="BV13" s="912"/>
      <c r="BW13" s="912"/>
      <c r="BX13" s="912"/>
      <c r="BY13" s="912"/>
      <c r="BZ13" s="912"/>
      <c r="CA13" s="912"/>
      <c r="CB13" s="912"/>
      <c r="CC13" s="912"/>
      <c r="CD13" s="912"/>
      <c r="CE13" s="912"/>
      <c r="CF13" s="912"/>
      <c r="CG13" s="913"/>
      <c r="CH13" s="918"/>
      <c r="CI13" s="919"/>
      <c r="CJ13" s="919"/>
      <c r="CK13" s="919"/>
      <c r="CL13" s="929"/>
      <c r="CM13" s="918"/>
      <c r="CN13" s="919"/>
      <c r="CO13" s="919"/>
      <c r="CP13" s="919"/>
      <c r="CQ13" s="929"/>
      <c r="CR13" s="918"/>
      <c r="CS13" s="919"/>
      <c r="CT13" s="919"/>
      <c r="CU13" s="919"/>
      <c r="CV13" s="929"/>
      <c r="CW13" s="918"/>
      <c r="CX13" s="919"/>
      <c r="CY13" s="919"/>
      <c r="CZ13" s="919"/>
      <c r="DA13" s="929"/>
      <c r="DB13" s="918"/>
      <c r="DC13" s="919"/>
      <c r="DD13" s="919"/>
      <c r="DE13" s="919"/>
      <c r="DF13" s="929"/>
      <c r="DG13" s="918"/>
      <c r="DH13" s="919"/>
      <c r="DI13" s="919"/>
      <c r="DJ13" s="919"/>
      <c r="DK13" s="929"/>
      <c r="DL13" s="918"/>
      <c r="DM13" s="919"/>
      <c r="DN13" s="919"/>
      <c r="DO13" s="919"/>
      <c r="DP13" s="929"/>
      <c r="DQ13" s="918"/>
      <c r="DR13" s="919"/>
      <c r="DS13" s="919"/>
      <c r="DT13" s="919"/>
      <c r="DU13" s="929"/>
      <c r="DV13" s="911"/>
      <c r="DW13" s="912"/>
      <c r="DX13" s="912"/>
      <c r="DY13" s="912"/>
      <c r="DZ13" s="930"/>
      <c r="EA13" s="67"/>
    </row>
    <row r="14" spans="1:131" s="47" customFormat="1" ht="26.25" customHeight="1" x14ac:dyDescent="0.2">
      <c r="A14" s="52">
        <v>8</v>
      </c>
      <c r="B14" s="911"/>
      <c r="C14" s="912"/>
      <c r="D14" s="912"/>
      <c r="E14" s="912"/>
      <c r="F14" s="912"/>
      <c r="G14" s="912"/>
      <c r="H14" s="912"/>
      <c r="I14" s="912"/>
      <c r="J14" s="912"/>
      <c r="K14" s="912"/>
      <c r="L14" s="912"/>
      <c r="M14" s="912"/>
      <c r="N14" s="912"/>
      <c r="O14" s="912"/>
      <c r="P14" s="913"/>
      <c r="Q14" s="914"/>
      <c r="R14" s="915"/>
      <c r="S14" s="915"/>
      <c r="T14" s="915"/>
      <c r="U14" s="915"/>
      <c r="V14" s="915"/>
      <c r="W14" s="915"/>
      <c r="X14" s="915"/>
      <c r="Y14" s="915"/>
      <c r="Z14" s="915"/>
      <c r="AA14" s="915"/>
      <c r="AB14" s="915"/>
      <c r="AC14" s="915"/>
      <c r="AD14" s="915"/>
      <c r="AE14" s="921"/>
      <c r="AF14" s="941"/>
      <c r="AG14" s="919"/>
      <c r="AH14" s="919"/>
      <c r="AI14" s="919"/>
      <c r="AJ14" s="942"/>
      <c r="AK14" s="920"/>
      <c r="AL14" s="915"/>
      <c r="AM14" s="915"/>
      <c r="AN14" s="915"/>
      <c r="AO14" s="915"/>
      <c r="AP14" s="915"/>
      <c r="AQ14" s="915"/>
      <c r="AR14" s="915"/>
      <c r="AS14" s="915"/>
      <c r="AT14" s="915"/>
      <c r="AU14" s="916"/>
      <c r="AV14" s="916"/>
      <c r="AW14" s="916"/>
      <c r="AX14" s="916"/>
      <c r="AY14" s="917"/>
      <c r="AZ14" s="56"/>
      <c r="BA14" s="56"/>
      <c r="BB14" s="56"/>
      <c r="BC14" s="56"/>
      <c r="BD14" s="56"/>
      <c r="BE14" s="67"/>
      <c r="BF14" s="67"/>
      <c r="BG14" s="67"/>
      <c r="BH14" s="67"/>
      <c r="BI14" s="67"/>
      <c r="BJ14" s="67"/>
      <c r="BK14" s="67"/>
      <c r="BL14" s="67"/>
      <c r="BM14" s="67"/>
      <c r="BN14" s="67"/>
      <c r="BO14" s="67"/>
      <c r="BP14" s="67"/>
      <c r="BQ14" s="52">
        <v>8</v>
      </c>
      <c r="BR14" s="72"/>
      <c r="BS14" s="911"/>
      <c r="BT14" s="912"/>
      <c r="BU14" s="912"/>
      <c r="BV14" s="912"/>
      <c r="BW14" s="912"/>
      <c r="BX14" s="912"/>
      <c r="BY14" s="912"/>
      <c r="BZ14" s="912"/>
      <c r="CA14" s="912"/>
      <c r="CB14" s="912"/>
      <c r="CC14" s="912"/>
      <c r="CD14" s="912"/>
      <c r="CE14" s="912"/>
      <c r="CF14" s="912"/>
      <c r="CG14" s="913"/>
      <c r="CH14" s="918"/>
      <c r="CI14" s="919"/>
      <c r="CJ14" s="919"/>
      <c r="CK14" s="919"/>
      <c r="CL14" s="929"/>
      <c r="CM14" s="918"/>
      <c r="CN14" s="919"/>
      <c r="CO14" s="919"/>
      <c r="CP14" s="919"/>
      <c r="CQ14" s="929"/>
      <c r="CR14" s="918"/>
      <c r="CS14" s="919"/>
      <c r="CT14" s="919"/>
      <c r="CU14" s="919"/>
      <c r="CV14" s="929"/>
      <c r="CW14" s="918"/>
      <c r="CX14" s="919"/>
      <c r="CY14" s="919"/>
      <c r="CZ14" s="919"/>
      <c r="DA14" s="929"/>
      <c r="DB14" s="918"/>
      <c r="DC14" s="919"/>
      <c r="DD14" s="919"/>
      <c r="DE14" s="919"/>
      <c r="DF14" s="929"/>
      <c r="DG14" s="918"/>
      <c r="DH14" s="919"/>
      <c r="DI14" s="919"/>
      <c r="DJ14" s="919"/>
      <c r="DK14" s="929"/>
      <c r="DL14" s="918"/>
      <c r="DM14" s="919"/>
      <c r="DN14" s="919"/>
      <c r="DO14" s="919"/>
      <c r="DP14" s="929"/>
      <c r="DQ14" s="918"/>
      <c r="DR14" s="919"/>
      <c r="DS14" s="919"/>
      <c r="DT14" s="919"/>
      <c r="DU14" s="929"/>
      <c r="DV14" s="911"/>
      <c r="DW14" s="912"/>
      <c r="DX14" s="912"/>
      <c r="DY14" s="912"/>
      <c r="DZ14" s="930"/>
      <c r="EA14" s="67"/>
    </row>
    <row r="15" spans="1:131" s="47" customFormat="1" ht="26.25" customHeight="1" x14ac:dyDescent="0.2">
      <c r="A15" s="52">
        <v>9</v>
      </c>
      <c r="B15" s="911"/>
      <c r="C15" s="912"/>
      <c r="D15" s="912"/>
      <c r="E15" s="912"/>
      <c r="F15" s="912"/>
      <c r="G15" s="912"/>
      <c r="H15" s="912"/>
      <c r="I15" s="912"/>
      <c r="J15" s="912"/>
      <c r="K15" s="912"/>
      <c r="L15" s="912"/>
      <c r="M15" s="912"/>
      <c r="N15" s="912"/>
      <c r="O15" s="912"/>
      <c r="P15" s="913"/>
      <c r="Q15" s="914"/>
      <c r="R15" s="915"/>
      <c r="S15" s="915"/>
      <c r="T15" s="915"/>
      <c r="U15" s="915"/>
      <c r="V15" s="915"/>
      <c r="W15" s="915"/>
      <c r="X15" s="915"/>
      <c r="Y15" s="915"/>
      <c r="Z15" s="915"/>
      <c r="AA15" s="915"/>
      <c r="AB15" s="915"/>
      <c r="AC15" s="915"/>
      <c r="AD15" s="915"/>
      <c r="AE15" s="921"/>
      <c r="AF15" s="941"/>
      <c r="AG15" s="919"/>
      <c r="AH15" s="919"/>
      <c r="AI15" s="919"/>
      <c r="AJ15" s="942"/>
      <c r="AK15" s="920"/>
      <c r="AL15" s="915"/>
      <c r="AM15" s="915"/>
      <c r="AN15" s="915"/>
      <c r="AO15" s="915"/>
      <c r="AP15" s="915"/>
      <c r="AQ15" s="915"/>
      <c r="AR15" s="915"/>
      <c r="AS15" s="915"/>
      <c r="AT15" s="915"/>
      <c r="AU15" s="916"/>
      <c r="AV15" s="916"/>
      <c r="AW15" s="916"/>
      <c r="AX15" s="916"/>
      <c r="AY15" s="917"/>
      <c r="AZ15" s="56"/>
      <c r="BA15" s="56"/>
      <c r="BB15" s="56"/>
      <c r="BC15" s="56"/>
      <c r="BD15" s="56"/>
      <c r="BE15" s="67"/>
      <c r="BF15" s="67"/>
      <c r="BG15" s="67"/>
      <c r="BH15" s="67"/>
      <c r="BI15" s="67"/>
      <c r="BJ15" s="67"/>
      <c r="BK15" s="67"/>
      <c r="BL15" s="67"/>
      <c r="BM15" s="67"/>
      <c r="BN15" s="67"/>
      <c r="BO15" s="67"/>
      <c r="BP15" s="67"/>
      <c r="BQ15" s="52">
        <v>9</v>
      </c>
      <c r="BR15" s="72"/>
      <c r="BS15" s="911"/>
      <c r="BT15" s="912"/>
      <c r="BU15" s="912"/>
      <c r="BV15" s="912"/>
      <c r="BW15" s="912"/>
      <c r="BX15" s="912"/>
      <c r="BY15" s="912"/>
      <c r="BZ15" s="912"/>
      <c r="CA15" s="912"/>
      <c r="CB15" s="912"/>
      <c r="CC15" s="912"/>
      <c r="CD15" s="912"/>
      <c r="CE15" s="912"/>
      <c r="CF15" s="912"/>
      <c r="CG15" s="913"/>
      <c r="CH15" s="918"/>
      <c r="CI15" s="919"/>
      <c r="CJ15" s="919"/>
      <c r="CK15" s="919"/>
      <c r="CL15" s="929"/>
      <c r="CM15" s="918"/>
      <c r="CN15" s="919"/>
      <c r="CO15" s="919"/>
      <c r="CP15" s="919"/>
      <c r="CQ15" s="929"/>
      <c r="CR15" s="918"/>
      <c r="CS15" s="919"/>
      <c r="CT15" s="919"/>
      <c r="CU15" s="919"/>
      <c r="CV15" s="929"/>
      <c r="CW15" s="918"/>
      <c r="CX15" s="919"/>
      <c r="CY15" s="919"/>
      <c r="CZ15" s="919"/>
      <c r="DA15" s="929"/>
      <c r="DB15" s="918"/>
      <c r="DC15" s="919"/>
      <c r="DD15" s="919"/>
      <c r="DE15" s="919"/>
      <c r="DF15" s="929"/>
      <c r="DG15" s="918"/>
      <c r="DH15" s="919"/>
      <c r="DI15" s="919"/>
      <c r="DJ15" s="919"/>
      <c r="DK15" s="929"/>
      <c r="DL15" s="918"/>
      <c r="DM15" s="919"/>
      <c r="DN15" s="919"/>
      <c r="DO15" s="919"/>
      <c r="DP15" s="929"/>
      <c r="DQ15" s="918"/>
      <c r="DR15" s="919"/>
      <c r="DS15" s="919"/>
      <c r="DT15" s="919"/>
      <c r="DU15" s="929"/>
      <c r="DV15" s="911"/>
      <c r="DW15" s="912"/>
      <c r="DX15" s="912"/>
      <c r="DY15" s="912"/>
      <c r="DZ15" s="930"/>
      <c r="EA15" s="67"/>
    </row>
    <row r="16" spans="1:131" s="47" customFormat="1" ht="26.25" customHeight="1" x14ac:dyDescent="0.2">
      <c r="A16" s="52">
        <v>10</v>
      </c>
      <c r="B16" s="911"/>
      <c r="C16" s="912"/>
      <c r="D16" s="912"/>
      <c r="E16" s="912"/>
      <c r="F16" s="912"/>
      <c r="G16" s="912"/>
      <c r="H16" s="912"/>
      <c r="I16" s="912"/>
      <c r="J16" s="912"/>
      <c r="K16" s="912"/>
      <c r="L16" s="912"/>
      <c r="M16" s="912"/>
      <c r="N16" s="912"/>
      <c r="O16" s="912"/>
      <c r="P16" s="913"/>
      <c r="Q16" s="914"/>
      <c r="R16" s="915"/>
      <c r="S16" s="915"/>
      <c r="T16" s="915"/>
      <c r="U16" s="915"/>
      <c r="V16" s="915"/>
      <c r="W16" s="915"/>
      <c r="X16" s="915"/>
      <c r="Y16" s="915"/>
      <c r="Z16" s="915"/>
      <c r="AA16" s="915"/>
      <c r="AB16" s="915"/>
      <c r="AC16" s="915"/>
      <c r="AD16" s="915"/>
      <c r="AE16" s="921"/>
      <c r="AF16" s="941"/>
      <c r="AG16" s="919"/>
      <c r="AH16" s="919"/>
      <c r="AI16" s="919"/>
      <c r="AJ16" s="942"/>
      <c r="AK16" s="920"/>
      <c r="AL16" s="915"/>
      <c r="AM16" s="915"/>
      <c r="AN16" s="915"/>
      <c r="AO16" s="915"/>
      <c r="AP16" s="915"/>
      <c r="AQ16" s="915"/>
      <c r="AR16" s="915"/>
      <c r="AS16" s="915"/>
      <c r="AT16" s="915"/>
      <c r="AU16" s="916"/>
      <c r="AV16" s="916"/>
      <c r="AW16" s="916"/>
      <c r="AX16" s="916"/>
      <c r="AY16" s="917"/>
      <c r="AZ16" s="56"/>
      <c r="BA16" s="56"/>
      <c r="BB16" s="56"/>
      <c r="BC16" s="56"/>
      <c r="BD16" s="56"/>
      <c r="BE16" s="67"/>
      <c r="BF16" s="67"/>
      <c r="BG16" s="67"/>
      <c r="BH16" s="67"/>
      <c r="BI16" s="67"/>
      <c r="BJ16" s="67"/>
      <c r="BK16" s="67"/>
      <c r="BL16" s="67"/>
      <c r="BM16" s="67"/>
      <c r="BN16" s="67"/>
      <c r="BO16" s="67"/>
      <c r="BP16" s="67"/>
      <c r="BQ16" s="52">
        <v>10</v>
      </c>
      <c r="BR16" s="72"/>
      <c r="BS16" s="911"/>
      <c r="BT16" s="912"/>
      <c r="BU16" s="912"/>
      <c r="BV16" s="912"/>
      <c r="BW16" s="912"/>
      <c r="BX16" s="912"/>
      <c r="BY16" s="912"/>
      <c r="BZ16" s="912"/>
      <c r="CA16" s="912"/>
      <c r="CB16" s="912"/>
      <c r="CC16" s="912"/>
      <c r="CD16" s="912"/>
      <c r="CE16" s="912"/>
      <c r="CF16" s="912"/>
      <c r="CG16" s="913"/>
      <c r="CH16" s="918"/>
      <c r="CI16" s="919"/>
      <c r="CJ16" s="919"/>
      <c r="CK16" s="919"/>
      <c r="CL16" s="929"/>
      <c r="CM16" s="918"/>
      <c r="CN16" s="919"/>
      <c r="CO16" s="919"/>
      <c r="CP16" s="919"/>
      <c r="CQ16" s="929"/>
      <c r="CR16" s="918"/>
      <c r="CS16" s="919"/>
      <c r="CT16" s="919"/>
      <c r="CU16" s="919"/>
      <c r="CV16" s="929"/>
      <c r="CW16" s="918"/>
      <c r="CX16" s="919"/>
      <c r="CY16" s="919"/>
      <c r="CZ16" s="919"/>
      <c r="DA16" s="929"/>
      <c r="DB16" s="918"/>
      <c r="DC16" s="919"/>
      <c r="DD16" s="919"/>
      <c r="DE16" s="919"/>
      <c r="DF16" s="929"/>
      <c r="DG16" s="918"/>
      <c r="DH16" s="919"/>
      <c r="DI16" s="919"/>
      <c r="DJ16" s="919"/>
      <c r="DK16" s="929"/>
      <c r="DL16" s="918"/>
      <c r="DM16" s="919"/>
      <c r="DN16" s="919"/>
      <c r="DO16" s="919"/>
      <c r="DP16" s="929"/>
      <c r="DQ16" s="918"/>
      <c r="DR16" s="919"/>
      <c r="DS16" s="919"/>
      <c r="DT16" s="919"/>
      <c r="DU16" s="929"/>
      <c r="DV16" s="911"/>
      <c r="DW16" s="912"/>
      <c r="DX16" s="912"/>
      <c r="DY16" s="912"/>
      <c r="DZ16" s="930"/>
      <c r="EA16" s="67"/>
    </row>
    <row r="17" spans="1:131" s="47" customFormat="1" ht="26.25" customHeight="1" x14ac:dyDescent="0.2">
      <c r="A17" s="52">
        <v>11</v>
      </c>
      <c r="B17" s="911"/>
      <c r="C17" s="912"/>
      <c r="D17" s="912"/>
      <c r="E17" s="912"/>
      <c r="F17" s="912"/>
      <c r="G17" s="912"/>
      <c r="H17" s="912"/>
      <c r="I17" s="912"/>
      <c r="J17" s="912"/>
      <c r="K17" s="912"/>
      <c r="L17" s="912"/>
      <c r="M17" s="912"/>
      <c r="N17" s="912"/>
      <c r="O17" s="912"/>
      <c r="P17" s="913"/>
      <c r="Q17" s="914"/>
      <c r="R17" s="915"/>
      <c r="S17" s="915"/>
      <c r="T17" s="915"/>
      <c r="U17" s="915"/>
      <c r="V17" s="915"/>
      <c r="W17" s="915"/>
      <c r="X17" s="915"/>
      <c r="Y17" s="915"/>
      <c r="Z17" s="915"/>
      <c r="AA17" s="915"/>
      <c r="AB17" s="915"/>
      <c r="AC17" s="915"/>
      <c r="AD17" s="915"/>
      <c r="AE17" s="921"/>
      <c r="AF17" s="941"/>
      <c r="AG17" s="919"/>
      <c r="AH17" s="919"/>
      <c r="AI17" s="919"/>
      <c r="AJ17" s="942"/>
      <c r="AK17" s="920"/>
      <c r="AL17" s="915"/>
      <c r="AM17" s="915"/>
      <c r="AN17" s="915"/>
      <c r="AO17" s="915"/>
      <c r="AP17" s="915"/>
      <c r="AQ17" s="915"/>
      <c r="AR17" s="915"/>
      <c r="AS17" s="915"/>
      <c r="AT17" s="915"/>
      <c r="AU17" s="916"/>
      <c r="AV17" s="916"/>
      <c r="AW17" s="916"/>
      <c r="AX17" s="916"/>
      <c r="AY17" s="917"/>
      <c r="AZ17" s="56"/>
      <c r="BA17" s="56"/>
      <c r="BB17" s="56"/>
      <c r="BC17" s="56"/>
      <c r="BD17" s="56"/>
      <c r="BE17" s="67"/>
      <c r="BF17" s="67"/>
      <c r="BG17" s="67"/>
      <c r="BH17" s="67"/>
      <c r="BI17" s="67"/>
      <c r="BJ17" s="67"/>
      <c r="BK17" s="67"/>
      <c r="BL17" s="67"/>
      <c r="BM17" s="67"/>
      <c r="BN17" s="67"/>
      <c r="BO17" s="67"/>
      <c r="BP17" s="67"/>
      <c r="BQ17" s="52">
        <v>11</v>
      </c>
      <c r="BR17" s="72"/>
      <c r="BS17" s="911"/>
      <c r="BT17" s="912"/>
      <c r="BU17" s="912"/>
      <c r="BV17" s="912"/>
      <c r="BW17" s="912"/>
      <c r="BX17" s="912"/>
      <c r="BY17" s="912"/>
      <c r="BZ17" s="912"/>
      <c r="CA17" s="912"/>
      <c r="CB17" s="912"/>
      <c r="CC17" s="912"/>
      <c r="CD17" s="912"/>
      <c r="CE17" s="912"/>
      <c r="CF17" s="912"/>
      <c r="CG17" s="913"/>
      <c r="CH17" s="918"/>
      <c r="CI17" s="919"/>
      <c r="CJ17" s="919"/>
      <c r="CK17" s="919"/>
      <c r="CL17" s="929"/>
      <c r="CM17" s="918"/>
      <c r="CN17" s="919"/>
      <c r="CO17" s="919"/>
      <c r="CP17" s="919"/>
      <c r="CQ17" s="929"/>
      <c r="CR17" s="918"/>
      <c r="CS17" s="919"/>
      <c r="CT17" s="919"/>
      <c r="CU17" s="919"/>
      <c r="CV17" s="929"/>
      <c r="CW17" s="918"/>
      <c r="CX17" s="919"/>
      <c r="CY17" s="919"/>
      <c r="CZ17" s="919"/>
      <c r="DA17" s="929"/>
      <c r="DB17" s="918"/>
      <c r="DC17" s="919"/>
      <c r="DD17" s="919"/>
      <c r="DE17" s="919"/>
      <c r="DF17" s="929"/>
      <c r="DG17" s="918"/>
      <c r="DH17" s="919"/>
      <c r="DI17" s="919"/>
      <c r="DJ17" s="919"/>
      <c r="DK17" s="929"/>
      <c r="DL17" s="918"/>
      <c r="DM17" s="919"/>
      <c r="DN17" s="919"/>
      <c r="DO17" s="919"/>
      <c r="DP17" s="929"/>
      <c r="DQ17" s="918"/>
      <c r="DR17" s="919"/>
      <c r="DS17" s="919"/>
      <c r="DT17" s="919"/>
      <c r="DU17" s="929"/>
      <c r="DV17" s="911"/>
      <c r="DW17" s="912"/>
      <c r="DX17" s="912"/>
      <c r="DY17" s="912"/>
      <c r="DZ17" s="930"/>
      <c r="EA17" s="67"/>
    </row>
    <row r="18" spans="1:131" s="47" customFormat="1" ht="26.25" customHeight="1" x14ac:dyDescent="0.2">
      <c r="A18" s="52">
        <v>12</v>
      </c>
      <c r="B18" s="911"/>
      <c r="C18" s="912"/>
      <c r="D18" s="912"/>
      <c r="E18" s="912"/>
      <c r="F18" s="912"/>
      <c r="G18" s="912"/>
      <c r="H18" s="912"/>
      <c r="I18" s="912"/>
      <c r="J18" s="912"/>
      <c r="K18" s="912"/>
      <c r="L18" s="912"/>
      <c r="M18" s="912"/>
      <c r="N18" s="912"/>
      <c r="O18" s="912"/>
      <c r="P18" s="913"/>
      <c r="Q18" s="914"/>
      <c r="R18" s="915"/>
      <c r="S18" s="915"/>
      <c r="T18" s="915"/>
      <c r="U18" s="915"/>
      <c r="V18" s="915"/>
      <c r="W18" s="915"/>
      <c r="X18" s="915"/>
      <c r="Y18" s="915"/>
      <c r="Z18" s="915"/>
      <c r="AA18" s="915"/>
      <c r="AB18" s="915"/>
      <c r="AC18" s="915"/>
      <c r="AD18" s="915"/>
      <c r="AE18" s="921"/>
      <c r="AF18" s="941"/>
      <c r="AG18" s="919"/>
      <c r="AH18" s="919"/>
      <c r="AI18" s="919"/>
      <c r="AJ18" s="942"/>
      <c r="AK18" s="920"/>
      <c r="AL18" s="915"/>
      <c r="AM18" s="915"/>
      <c r="AN18" s="915"/>
      <c r="AO18" s="915"/>
      <c r="AP18" s="915"/>
      <c r="AQ18" s="915"/>
      <c r="AR18" s="915"/>
      <c r="AS18" s="915"/>
      <c r="AT18" s="915"/>
      <c r="AU18" s="916"/>
      <c r="AV18" s="916"/>
      <c r="AW18" s="916"/>
      <c r="AX18" s="916"/>
      <c r="AY18" s="917"/>
      <c r="AZ18" s="56"/>
      <c r="BA18" s="56"/>
      <c r="BB18" s="56"/>
      <c r="BC18" s="56"/>
      <c r="BD18" s="56"/>
      <c r="BE18" s="67"/>
      <c r="BF18" s="67"/>
      <c r="BG18" s="67"/>
      <c r="BH18" s="67"/>
      <c r="BI18" s="67"/>
      <c r="BJ18" s="67"/>
      <c r="BK18" s="67"/>
      <c r="BL18" s="67"/>
      <c r="BM18" s="67"/>
      <c r="BN18" s="67"/>
      <c r="BO18" s="67"/>
      <c r="BP18" s="67"/>
      <c r="BQ18" s="52">
        <v>12</v>
      </c>
      <c r="BR18" s="72"/>
      <c r="BS18" s="911"/>
      <c r="BT18" s="912"/>
      <c r="BU18" s="912"/>
      <c r="BV18" s="912"/>
      <c r="BW18" s="912"/>
      <c r="BX18" s="912"/>
      <c r="BY18" s="912"/>
      <c r="BZ18" s="912"/>
      <c r="CA18" s="912"/>
      <c r="CB18" s="912"/>
      <c r="CC18" s="912"/>
      <c r="CD18" s="912"/>
      <c r="CE18" s="912"/>
      <c r="CF18" s="912"/>
      <c r="CG18" s="913"/>
      <c r="CH18" s="918"/>
      <c r="CI18" s="919"/>
      <c r="CJ18" s="919"/>
      <c r="CK18" s="919"/>
      <c r="CL18" s="929"/>
      <c r="CM18" s="918"/>
      <c r="CN18" s="919"/>
      <c r="CO18" s="919"/>
      <c r="CP18" s="919"/>
      <c r="CQ18" s="929"/>
      <c r="CR18" s="918"/>
      <c r="CS18" s="919"/>
      <c r="CT18" s="919"/>
      <c r="CU18" s="919"/>
      <c r="CV18" s="929"/>
      <c r="CW18" s="918"/>
      <c r="CX18" s="919"/>
      <c r="CY18" s="919"/>
      <c r="CZ18" s="919"/>
      <c r="DA18" s="929"/>
      <c r="DB18" s="918"/>
      <c r="DC18" s="919"/>
      <c r="DD18" s="919"/>
      <c r="DE18" s="919"/>
      <c r="DF18" s="929"/>
      <c r="DG18" s="918"/>
      <c r="DH18" s="919"/>
      <c r="DI18" s="919"/>
      <c r="DJ18" s="919"/>
      <c r="DK18" s="929"/>
      <c r="DL18" s="918"/>
      <c r="DM18" s="919"/>
      <c r="DN18" s="919"/>
      <c r="DO18" s="919"/>
      <c r="DP18" s="929"/>
      <c r="DQ18" s="918"/>
      <c r="DR18" s="919"/>
      <c r="DS18" s="919"/>
      <c r="DT18" s="919"/>
      <c r="DU18" s="929"/>
      <c r="DV18" s="911"/>
      <c r="DW18" s="912"/>
      <c r="DX18" s="912"/>
      <c r="DY18" s="912"/>
      <c r="DZ18" s="930"/>
      <c r="EA18" s="67"/>
    </row>
    <row r="19" spans="1:131" s="47" customFormat="1" ht="26.25" customHeight="1" x14ac:dyDescent="0.2">
      <c r="A19" s="52">
        <v>13</v>
      </c>
      <c r="B19" s="911"/>
      <c r="C19" s="912"/>
      <c r="D19" s="912"/>
      <c r="E19" s="912"/>
      <c r="F19" s="912"/>
      <c r="G19" s="912"/>
      <c r="H19" s="912"/>
      <c r="I19" s="912"/>
      <c r="J19" s="912"/>
      <c r="K19" s="912"/>
      <c r="L19" s="912"/>
      <c r="M19" s="912"/>
      <c r="N19" s="912"/>
      <c r="O19" s="912"/>
      <c r="P19" s="913"/>
      <c r="Q19" s="914"/>
      <c r="R19" s="915"/>
      <c r="S19" s="915"/>
      <c r="T19" s="915"/>
      <c r="U19" s="915"/>
      <c r="V19" s="915"/>
      <c r="W19" s="915"/>
      <c r="X19" s="915"/>
      <c r="Y19" s="915"/>
      <c r="Z19" s="915"/>
      <c r="AA19" s="915"/>
      <c r="AB19" s="915"/>
      <c r="AC19" s="915"/>
      <c r="AD19" s="915"/>
      <c r="AE19" s="921"/>
      <c r="AF19" s="941"/>
      <c r="AG19" s="919"/>
      <c r="AH19" s="919"/>
      <c r="AI19" s="919"/>
      <c r="AJ19" s="942"/>
      <c r="AK19" s="920"/>
      <c r="AL19" s="915"/>
      <c r="AM19" s="915"/>
      <c r="AN19" s="915"/>
      <c r="AO19" s="915"/>
      <c r="AP19" s="915"/>
      <c r="AQ19" s="915"/>
      <c r="AR19" s="915"/>
      <c r="AS19" s="915"/>
      <c r="AT19" s="915"/>
      <c r="AU19" s="916"/>
      <c r="AV19" s="916"/>
      <c r="AW19" s="916"/>
      <c r="AX19" s="916"/>
      <c r="AY19" s="917"/>
      <c r="AZ19" s="56"/>
      <c r="BA19" s="56"/>
      <c r="BB19" s="56"/>
      <c r="BC19" s="56"/>
      <c r="BD19" s="56"/>
      <c r="BE19" s="67"/>
      <c r="BF19" s="67"/>
      <c r="BG19" s="67"/>
      <c r="BH19" s="67"/>
      <c r="BI19" s="67"/>
      <c r="BJ19" s="67"/>
      <c r="BK19" s="67"/>
      <c r="BL19" s="67"/>
      <c r="BM19" s="67"/>
      <c r="BN19" s="67"/>
      <c r="BO19" s="67"/>
      <c r="BP19" s="67"/>
      <c r="BQ19" s="52">
        <v>13</v>
      </c>
      <c r="BR19" s="72"/>
      <c r="BS19" s="911"/>
      <c r="BT19" s="912"/>
      <c r="BU19" s="912"/>
      <c r="BV19" s="912"/>
      <c r="BW19" s="912"/>
      <c r="BX19" s="912"/>
      <c r="BY19" s="912"/>
      <c r="BZ19" s="912"/>
      <c r="CA19" s="912"/>
      <c r="CB19" s="912"/>
      <c r="CC19" s="912"/>
      <c r="CD19" s="912"/>
      <c r="CE19" s="912"/>
      <c r="CF19" s="912"/>
      <c r="CG19" s="913"/>
      <c r="CH19" s="918"/>
      <c r="CI19" s="919"/>
      <c r="CJ19" s="919"/>
      <c r="CK19" s="919"/>
      <c r="CL19" s="929"/>
      <c r="CM19" s="918"/>
      <c r="CN19" s="919"/>
      <c r="CO19" s="919"/>
      <c r="CP19" s="919"/>
      <c r="CQ19" s="929"/>
      <c r="CR19" s="918"/>
      <c r="CS19" s="919"/>
      <c r="CT19" s="919"/>
      <c r="CU19" s="919"/>
      <c r="CV19" s="929"/>
      <c r="CW19" s="918"/>
      <c r="CX19" s="919"/>
      <c r="CY19" s="919"/>
      <c r="CZ19" s="919"/>
      <c r="DA19" s="929"/>
      <c r="DB19" s="918"/>
      <c r="DC19" s="919"/>
      <c r="DD19" s="919"/>
      <c r="DE19" s="919"/>
      <c r="DF19" s="929"/>
      <c r="DG19" s="918"/>
      <c r="DH19" s="919"/>
      <c r="DI19" s="919"/>
      <c r="DJ19" s="919"/>
      <c r="DK19" s="929"/>
      <c r="DL19" s="918"/>
      <c r="DM19" s="919"/>
      <c r="DN19" s="919"/>
      <c r="DO19" s="919"/>
      <c r="DP19" s="929"/>
      <c r="DQ19" s="918"/>
      <c r="DR19" s="919"/>
      <c r="DS19" s="919"/>
      <c r="DT19" s="919"/>
      <c r="DU19" s="929"/>
      <c r="DV19" s="911"/>
      <c r="DW19" s="912"/>
      <c r="DX19" s="912"/>
      <c r="DY19" s="912"/>
      <c r="DZ19" s="930"/>
      <c r="EA19" s="67"/>
    </row>
    <row r="20" spans="1:131" s="47" customFormat="1" ht="26.25" customHeight="1" x14ac:dyDescent="0.2">
      <c r="A20" s="52">
        <v>14</v>
      </c>
      <c r="B20" s="911"/>
      <c r="C20" s="912"/>
      <c r="D20" s="912"/>
      <c r="E20" s="912"/>
      <c r="F20" s="912"/>
      <c r="G20" s="912"/>
      <c r="H20" s="912"/>
      <c r="I20" s="912"/>
      <c r="J20" s="912"/>
      <c r="K20" s="912"/>
      <c r="L20" s="912"/>
      <c r="M20" s="912"/>
      <c r="N20" s="912"/>
      <c r="O20" s="912"/>
      <c r="P20" s="913"/>
      <c r="Q20" s="914"/>
      <c r="R20" s="915"/>
      <c r="S20" s="915"/>
      <c r="T20" s="915"/>
      <c r="U20" s="915"/>
      <c r="V20" s="915"/>
      <c r="W20" s="915"/>
      <c r="X20" s="915"/>
      <c r="Y20" s="915"/>
      <c r="Z20" s="915"/>
      <c r="AA20" s="915"/>
      <c r="AB20" s="915"/>
      <c r="AC20" s="915"/>
      <c r="AD20" s="915"/>
      <c r="AE20" s="921"/>
      <c r="AF20" s="941"/>
      <c r="AG20" s="919"/>
      <c r="AH20" s="919"/>
      <c r="AI20" s="919"/>
      <c r="AJ20" s="942"/>
      <c r="AK20" s="920"/>
      <c r="AL20" s="915"/>
      <c r="AM20" s="915"/>
      <c r="AN20" s="915"/>
      <c r="AO20" s="915"/>
      <c r="AP20" s="915"/>
      <c r="AQ20" s="915"/>
      <c r="AR20" s="915"/>
      <c r="AS20" s="915"/>
      <c r="AT20" s="915"/>
      <c r="AU20" s="916"/>
      <c r="AV20" s="916"/>
      <c r="AW20" s="916"/>
      <c r="AX20" s="916"/>
      <c r="AY20" s="917"/>
      <c r="AZ20" s="56"/>
      <c r="BA20" s="56"/>
      <c r="BB20" s="56"/>
      <c r="BC20" s="56"/>
      <c r="BD20" s="56"/>
      <c r="BE20" s="67"/>
      <c r="BF20" s="67"/>
      <c r="BG20" s="67"/>
      <c r="BH20" s="67"/>
      <c r="BI20" s="67"/>
      <c r="BJ20" s="67"/>
      <c r="BK20" s="67"/>
      <c r="BL20" s="67"/>
      <c r="BM20" s="67"/>
      <c r="BN20" s="67"/>
      <c r="BO20" s="67"/>
      <c r="BP20" s="67"/>
      <c r="BQ20" s="52">
        <v>14</v>
      </c>
      <c r="BR20" s="72"/>
      <c r="BS20" s="911"/>
      <c r="BT20" s="912"/>
      <c r="BU20" s="912"/>
      <c r="BV20" s="912"/>
      <c r="BW20" s="912"/>
      <c r="BX20" s="912"/>
      <c r="BY20" s="912"/>
      <c r="BZ20" s="912"/>
      <c r="CA20" s="912"/>
      <c r="CB20" s="912"/>
      <c r="CC20" s="912"/>
      <c r="CD20" s="912"/>
      <c r="CE20" s="912"/>
      <c r="CF20" s="912"/>
      <c r="CG20" s="913"/>
      <c r="CH20" s="918"/>
      <c r="CI20" s="919"/>
      <c r="CJ20" s="919"/>
      <c r="CK20" s="919"/>
      <c r="CL20" s="929"/>
      <c r="CM20" s="918"/>
      <c r="CN20" s="919"/>
      <c r="CO20" s="919"/>
      <c r="CP20" s="919"/>
      <c r="CQ20" s="929"/>
      <c r="CR20" s="918"/>
      <c r="CS20" s="919"/>
      <c r="CT20" s="919"/>
      <c r="CU20" s="919"/>
      <c r="CV20" s="929"/>
      <c r="CW20" s="918"/>
      <c r="CX20" s="919"/>
      <c r="CY20" s="919"/>
      <c r="CZ20" s="919"/>
      <c r="DA20" s="929"/>
      <c r="DB20" s="918"/>
      <c r="DC20" s="919"/>
      <c r="DD20" s="919"/>
      <c r="DE20" s="919"/>
      <c r="DF20" s="929"/>
      <c r="DG20" s="918"/>
      <c r="DH20" s="919"/>
      <c r="DI20" s="919"/>
      <c r="DJ20" s="919"/>
      <c r="DK20" s="929"/>
      <c r="DL20" s="918"/>
      <c r="DM20" s="919"/>
      <c r="DN20" s="919"/>
      <c r="DO20" s="919"/>
      <c r="DP20" s="929"/>
      <c r="DQ20" s="918"/>
      <c r="DR20" s="919"/>
      <c r="DS20" s="919"/>
      <c r="DT20" s="919"/>
      <c r="DU20" s="929"/>
      <c r="DV20" s="911"/>
      <c r="DW20" s="912"/>
      <c r="DX20" s="912"/>
      <c r="DY20" s="912"/>
      <c r="DZ20" s="930"/>
      <c r="EA20" s="67"/>
    </row>
    <row r="21" spans="1:131" s="47" customFormat="1" ht="26.25" customHeight="1" x14ac:dyDescent="0.2">
      <c r="A21" s="52">
        <v>15</v>
      </c>
      <c r="B21" s="911"/>
      <c r="C21" s="912"/>
      <c r="D21" s="912"/>
      <c r="E21" s="912"/>
      <c r="F21" s="912"/>
      <c r="G21" s="912"/>
      <c r="H21" s="912"/>
      <c r="I21" s="912"/>
      <c r="J21" s="912"/>
      <c r="K21" s="912"/>
      <c r="L21" s="912"/>
      <c r="M21" s="912"/>
      <c r="N21" s="912"/>
      <c r="O21" s="912"/>
      <c r="P21" s="913"/>
      <c r="Q21" s="914"/>
      <c r="R21" s="915"/>
      <c r="S21" s="915"/>
      <c r="T21" s="915"/>
      <c r="U21" s="915"/>
      <c r="V21" s="915"/>
      <c r="W21" s="915"/>
      <c r="X21" s="915"/>
      <c r="Y21" s="915"/>
      <c r="Z21" s="915"/>
      <c r="AA21" s="915"/>
      <c r="AB21" s="915"/>
      <c r="AC21" s="915"/>
      <c r="AD21" s="915"/>
      <c r="AE21" s="921"/>
      <c r="AF21" s="941"/>
      <c r="AG21" s="919"/>
      <c r="AH21" s="919"/>
      <c r="AI21" s="919"/>
      <c r="AJ21" s="942"/>
      <c r="AK21" s="920"/>
      <c r="AL21" s="915"/>
      <c r="AM21" s="915"/>
      <c r="AN21" s="915"/>
      <c r="AO21" s="915"/>
      <c r="AP21" s="915"/>
      <c r="AQ21" s="915"/>
      <c r="AR21" s="915"/>
      <c r="AS21" s="915"/>
      <c r="AT21" s="915"/>
      <c r="AU21" s="916"/>
      <c r="AV21" s="916"/>
      <c r="AW21" s="916"/>
      <c r="AX21" s="916"/>
      <c r="AY21" s="917"/>
      <c r="AZ21" s="56"/>
      <c r="BA21" s="56"/>
      <c r="BB21" s="56"/>
      <c r="BC21" s="56"/>
      <c r="BD21" s="56"/>
      <c r="BE21" s="67"/>
      <c r="BF21" s="67"/>
      <c r="BG21" s="67"/>
      <c r="BH21" s="67"/>
      <c r="BI21" s="67"/>
      <c r="BJ21" s="67"/>
      <c r="BK21" s="67"/>
      <c r="BL21" s="67"/>
      <c r="BM21" s="67"/>
      <c r="BN21" s="67"/>
      <c r="BO21" s="67"/>
      <c r="BP21" s="67"/>
      <c r="BQ21" s="52">
        <v>15</v>
      </c>
      <c r="BR21" s="72"/>
      <c r="BS21" s="911"/>
      <c r="BT21" s="912"/>
      <c r="BU21" s="912"/>
      <c r="BV21" s="912"/>
      <c r="BW21" s="912"/>
      <c r="BX21" s="912"/>
      <c r="BY21" s="912"/>
      <c r="BZ21" s="912"/>
      <c r="CA21" s="912"/>
      <c r="CB21" s="912"/>
      <c r="CC21" s="912"/>
      <c r="CD21" s="912"/>
      <c r="CE21" s="912"/>
      <c r="CF21" s="912"/>
      <c r="CG21" s="913"/>
      <c r="CH21" s="918"/>
      <c r="CI21" s="919"/>
      <c r="CJ21" s="919"/>
      <c r="CK21" s="919"/>
      <c r="CL21" s="929"/>
      <c r="CM21" s="918"/>
      <c r="CN21" s="919"/>
      <c r="CO21" s="919"/>
      <c r="CP21" s="919"/>
      <c r="CQ21" s="929"/>
      <c r="CR21" s="918"/>
      <c r="CS21" s="919"/>
      <c r="CT21" s="919"/>
      <c r="CU21" s="919"/>
      <c r="CV21" s="929"/>
      <c r="CW21" s="918"/>
      <c r="CX21" s="919"/>
      <c r="CY21" s="919"/>
      <c r="CZ21" s="919"/>
      <c r="DA21" s="929"/>
      <c r="DB21" s="918"/>
      <c r="DC21" s="919"/>
      <c r="DD21" s="919"/>
      <c r="DE21" s="919"/>
      <c r="DF21" s="929"/>
      <c r="DG21" s="918"/>
      <c r="DH21" s="919"/>
      <c r="DI21" s="919"/>
      <c r="DJ21" s="919"/>
      <c r="DK21" s="929"/>
      <c r="DL21" s="918"/>
      <c r="DM21" s="919"/>
      <c r="DN21" s="919"/>
      <c r="DO21" s="919"/>
      <c r="DP21" s="929"/>
      <c r="DQ21" s="918"/>
      <c r="DR21" s="919"/>
      <c r="DS21" s="919"/>
      <c r="DT21" s="919"/>
      <c r="DU21" s="929"/>
      <c r="DV21" s="911"/>
      <c r="DW21" s="912"/>
      <c r="DX21" s="912"/>
      <c r="DY21" s="912"/>
      <c r="DZ21" s="930"/>
      <c r="EA21" s="67"/>
    </row>
    <row r="22" spans="1:131" s="47" customFormat="1" ht="26.25" customHeight="1" x14ac:dyDescent="0.2">
      <c r="A22" s="52">
        <v>16</v>
      </c>
      <c r="B22" s="911"/>
      <c r="C22" s="912"/>
      <c r="D22" s="912"/>
      <c r="E22" s="912"/>
      <c r="F22" s="912"/>
      <c r="G22" s="912"/>
      <c r="H22" s="912"/>
      <c r="I22" s="912"/>
      <c r="J22" s="912"/>
      <c r="K22" s="912"/>
      <c r="L22" s="912"/>
      <c r="M22" s="912"/>
      <c r="N22" s="912"/>
      <c r="O22" s="912"/>
      <c r="P22" s="913"/>
      <c r="Q22" s="962"/>
      <c r="R22" s="963"/>
      <c r="S22" s="963"/>
      <c r="T22" s="963"/>
      <c r="U22" s="963"/>
      <c r="V22" s="963"/>
      <c r="W22" s="963"/>
      <c r="X22" s="963"/>
      <c r="Y22" s="963"/>
      <c r="Z22" s="963"/>
      <c r="AA22" s="963"/>
      <c r="AB22" s="963"/>
      <c r="AC22" s="963"/>
      <c r="AD22" s="963"/>
      <c r="AE22" s="964"/>
      <c r="AF22" s="941"/>
      <c r="AG22" s="919"/>
      <c r="AH22" s="919"/>
      <c r="AI22" s="919"/>
      <c r="AJ22" s="942"/>
      <c r="AK22" s="965"/>
      <c r="AL22" s="963"/>
      <c r="AM22" s="963"/>
      <c r="AN22" s="963"/>
      <c r="AO22" s="963"/>
      <c r="AP22" s="963"/>
      <c r="AQ22" s="963"/>
      <c r="AR22" s="963"/>
      <c r="AS22" s="963"/>
      <c r="AT22" s="963"/>
      <c r="AU22" s="966"/>
      <c r="AV22" s="966"/>
      <c r="AW22" s="966"/>
      <c r="AX22" s="966"/>
      <c r="AY22" s="967"/>
      <c r="AZ22" s="946" t="s">
        <v>450</v>
      </c>
      <c r="BA22" s="946"/>
      <c r="BB22" s="946"/>
      <c r="BC22" s="946"/>
      <c r="BD22" s="947"/>
      <c r="BE22" s="67"/>
      <c r="BF22" s="67"/>
      <c r="BG22" s="67"/>
      <c r="BH22" s="67"/>
      <c r="BI22" s="67"/>
      <c r="BJ22" s="67"/>
      <c r="BK22" s="67"/>
      <c r="BL22" s="67"/>
      <c r="BM22" s="67"/>
      <c r="BN22" s="67"/>
      <c r="BO22" s="67"/>
      <c r="BP22" s="67"/>
      <c r="BQ22" s="52">
        <v>16</v>
      </c>
      <c r="BR22" s="72"/>
      <c r="BS22" s="911"/>
      <c r="BT22" s="912"/>
      <c r="BU22" s="912"/>
      <c r="BV22" s="912"/>
      <c r="BW22" s="912"/>
      <c r="BX22" s="912"/>
      <c r="BY22" s="912"/>
      <c r="BZ22" s="912"/>
      <c r="CA22" s="912"/>
      <c r="CB22" s="912"/>
      <c r="CC22" s="912"/>
      <c r="CD22" s="912"/>
      <c r="CE22" s="912"/>
      <c r="CF22" s="912"/>
      <c r="CG22" s="913"/>
      <c r="CH22" s="918"/>
      <c r="CI22" s="919"/>
      <c r="CJ22" s="919"/>
      <c r="CK22" s="919"/>
      <c r="CL22" s="929"/>
      <c r="CM22" s="918"/>
      <c r="CN22" s="919"/>
      <c r="CO22" s="919"/>
      <c r="CP22" s="919"/>
      <c r="CQ22" s="929"/>
      <c r="CR22" s="918"/>
      <c r="CS22" s="919"/>
      <c r="CT22" s="919"/>
      <c r="CU22" s="919"/>
      <c r="CV22" s="929"/>
      <c r="CW22" s="918"/>
      <c r="CX22" s="919"/>
      <c r="CY22" s="919"/>
      <c r="CZ22" s="919"/>
      <c r="DA22" s="929"/>
      <c r="DB22" s="918"/>
      <c r="DC22" s="919"/>
      <c r="DD22" s="919"/>
      <c r="DE22" s="919"/>
      <c r="DF22" s="929"/>
      <c r="DG22" s="918"/>
      <c r="DH22" s="919"/>
      <c r="DI22" s="919"/>
      <c r="DJ22" s="919"/>
      <c r="DK22" s="929"/>
      <c r="DL22" s="918"/>
      <c r="DM22" s="919"/>
      <c r="DN22" s="919"/>
      <c r="DO22" s="919"/>
      <c r="DP22" s="929"/>
      <c r="DQ22" s="918"/>
      <c r="DR22" s="919"/>
      <c r="DS22" s="919"/>
      <c r="DT22" s="919"/>
      <c r="DU22" s="929"/>
      <c r="DV22" s="911"/>
      <c r="DW22" s="912"/>
      <c r="DX22" s="912"/>
      <c r="DY22" s="912"/>
      <c r="DZ22" s="930"/>
      <c r="EA22" s="67"/>
    </row>
    <row r="23" spans="1:131" s="47" customFormat="1" ht="26.25" customHeight="1" x14ac:dyDescent="0.2">
      <c r="A23" s="53" t="s">
        <v>254</v>
      </c>
      <c r="B23" s="889" t="s">
        <v>309</v>
      </c>
      <c r="C23" s="890"/>
      <c r="D23" s="890"/>
      <c r="E23" s="890"/>
      <c r="F23" s="890"/>
      <c r="G23" s="890"/>
      <c r="H23" s="890"/>
      <c r="I23" s="890"/>
      <c r="J23" s="890"/>
      <c r="K23" s="890"/>
      <c r="L23" s="890"/>
      <c r="M23" s="890"/>
      <c r="N23" s="890"/>
      <c r="O23" s="890"/>
      <c r="P23" s="891"/>
      <c r="Q23" s="960">
        <v>3859</v>
      </c>
      <c r="R23" s="901"/>
      <c r="S23" s="901"/>
      <c r="T23" s="901"/>
      <c r="U23" s="901"/>
      <c r="V23" s="901">
        <v>3674</v>
      </c>
      <c r="W23" s="901"/>
      <c r="X23" s="901"/>
      <c r="Y23" s="901"/>
      <c r="Z23" s="901"/>
      <c r="AA23" s="901">
        <v>185</v>
      </c>
      <c r="AB23" s="901"/>
      <c r="AC23" s="901"/>
      <c r="AD23" s="901"/>
      <c r="AE23" s="961"/>
      <c r="AF23" s="932">
        <v>166</v>
      </c>
      <c r="AG23" s="901"/>
      <c r="AH23" s="901"/>
      <c r="AI23" s="901"/>
      <c r="AJ23" s="933"/>
      <c r="AK23" s="934"/>
      <c r="AL23" s="900"/>
      <c r="AM23" s="900"/>
      <c r="AN23" s="900"/>
      <c r="AO23" s="900"/>
      <c r="AP23" s="901">
        <v>2679</v>
      </c>
      <c r="AQ23" s="901"/>
      <c r="AR23" s="901"/>
      <c r="AS23" s="901"/>
      <c r="AT23" s="901"/>
      <c r="AU23" s="902"/>
      <c r="AV23" s="902"/>
      <c r="AW23" s="902"/>
      <c r="AX23" s="902"/>
      <c r="AY23" s="903"/>
      <c r="AZ23" s="936" t="s">
        <v>203</v>
      </c>
      <c r="BA23" s="896"/>
      <c r="BB23" s="896"/>
      <c r="BC23" s="896"/>
      <c r="BD23" s="937"/>
      <c r="BE23" s="67"/>
      <c r="BF23" s="67"/>
      <c r="BG23" s="67"/>
      <c r="BH23" s="67"/>
      <c r="BI23" s="67"/>
      <c r="BJ23" s="67"/>
      <c r="BK23" s="67"/>
      <c r="BL23" s="67"/>
      <c r="BM23" s="67"/>
      <c r="BN23" s="67"/>
      <c r="BO23" s="67"/>
      <c r="BP23" s="67"/>
      <c r="BQ23" s="52">
        <v>17</v>
      </c>
      <c r="BR23" s="72"/>
      <c r="BS23" s="911"/>
      <c r="BT23" s="912"/>
      <c r="BU23" s="912"/>
      <c r="BV23" s="912"/>
      <c r="BW23" s="912"/>
      <c r="BX23" s="912"/>
      <c r="BY23" s="912"/>
      <c r="BZ23" s="912"/>
      <c r="CA23" s="912"/>
      <c r="CB23" s="912"/>
      <c r="CC23" s="912"/>
      <c r="CD23" s="912"/>
      <c r="CE23" s="912"/>
      <c r="CF23" s="912"/>
      <c r="CG23" s="913"/>
      <c r="CH23" s="918"/>
      <c r="CI23" s="919"/>
      <c r="CJ23" s="919"/>
      <c r="CK23" s="919"/>
      <c r="CL23" s="929"/>
      <c r="CM23" s="918"/>
      <c r="CN23" s="919"/>
      <c r="CO23" s="919"/>
      <c r="CP23" s="919"/>
      <c r="CQ23" s="929"/>
      <c r="CR23" s="918"/>
      <c r="CS23" s="919"/>
      <c r="CT23" s="919"/>
      <c r="CU23" s="919"/>
      <c r="CV23" s="929"/>
      <c r="CW23" s="918"/>
      <c r="CX23" s="919"/>
      <c r="CY23" s="919"/>
      <c r="CZ23" s="919"/>
      <c r="DA23" s="929"/>
      <c r="DB23" s="918"/>
      <c r="DC23" s="919"/>
      <c r="DD23" s="919"/>
      <c r="DE23" s="919"/>
      <c r="DF23" s="929"/>
      <c r="DG23" s="918"/>
      <c r="DH23" s="919"/>
      <c r="DI23" s="919"/>
      <c r="DJ23" s="919"/>
      <c r="DK23" s="929"/>
      <c r="DL23" s="918"/>
      <c r="DM23" s="919"/>
      <c r="DN23" s="919"/>
      <c r="DO23" s="919"/>
      <c r="DP23" s="929"/>
      <c r="DQ23" s="918"/>
      <c r="DR23" s="919"/>
      <c r="DS23" s="919"/>
      <c r="DT23" s="919"/>
      <c r="DU23" s="929"/>
      <c r="DV23" s="911"/>
      <c r="DW23" s="912"/>
      <c r="DX23" s="912"/>
      <c r="DY23" s="912"/>
      <c r="DZ23" s="930"/>
      <c r="EA23" s="67"/>
    </row>
    <row r="24" spans="1:131" s="47" customFormat="1" ht="26.25" customHeight="1" x14ac:dyDescent="0.2">
      <c r="A24" s="958" t="s">
        <v>387</v>
      </c>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56"/>
      <c r="BA24" s="56"/>
      <c r="BB24" s="56"/>
      <c r="BC24" s="56"/>
      <c r="BD24" s="56"/>
      <c r="BE24" s="67"/>
      <c r="BF24" s="67"/>
      <c r="BG24" s="67"/>
      <c r="BH24" s="67"/>
      <c r="BI24" s="67"/>
      <c r="BJ24" s="67"/>
      <c r="BK24" s="67"/>
      <c r="BL24" s="67"/>
      <c r="BM24" s="67"/>
      <c r="BN24" s="67"/>
      <c r="BO24" s="67"/>
      <c r="BP24" s="67"/>
      <c r="BQ24" s="52">
        <v>18</v>
      </c>
      <c r="BR24" s="72"/>
      <c r="BS24" s="911"/>
      <c r="BT24" s="912"/>
      <c r="BU24" s="912"/>
      <c r="BV24" s="912"/>
      <c r="BW24" s="912"/>
      <c r="BX24" s="912"/>
      <c r="BY24" s="912"/>
      <c r="BZ24" s="912"/>
      <c r="CA24" s="912"/>
      <c r="CB24" s="912"/>
      <c r="CC24" s="912"/>
      <c r="CD24" s="912"/>
      <c r="CE24" s="912"/>
      <c r="CF24" s="912"/>
      <c r="CG24" s="913"/>
      <c r="CH24" s="918"/>
      <c r="CI24" s="919"/>
      <c r="CJ24" s="919"/>
      <c r="CK24" s="919"/>
      <c r="CL24" s="929"/>
      <c r="CM24" s="918"/>
      <c r="CN24" s="919"/>
      <c r="CO24" s="919"/>
      <c r="CP24" s="919"/>
      <c r="CQ24" s="929"/>
      <c r="CR24" s="918"/>
      <c r="CS24" s="919"/>
      <c r="CT24" s="919"/>
      <c r="CU24" s="919"/>
      <c r="CV24" s="929"/>
      <c r="CW24" s="918"/>
      <c r="CX24" s="919"/>
      <c r="CY24" s="919"/>
      <c r="CZ24" s="919"/>
      <c r="DA24" s="929"/>
      <c r="DB24" s="918"/>
      <c r="DC24" s="919"/>
      <c r="DD24" s="919"/>
      <c r="DE24" s="919"/>
      <c r="DF24" s="929"/>
      <c r="DG24" s="918"/>
      <c r="DH24" s="919"/>
      <c r="DI24" s="919"/>
      <c r="DJ24" s="919"/>
      <c r="DK24" s="929"/>
      <c r="DL24" s="918"/>
      <c r="DM24" s="919"/>
      <c r="DN24" s="919"/>
      <c r="DO24" s="919"/>
      <c r="DP24" s="929"/>
      <c r="DQ24" s="918"/>
      <c r="DR24" s="919"/>
      <c r="DS24" s="919"/>
      <c r="DT24" s="919"/>
      <c r="DU24" s="929"/>
      <c r="DV24" s="911"/>
      <c r="DW24" s="912"/>
      <c r="DX24" s="912"/>
      <c r="DY24" s="912"/>
      <c r="DZ24" s="930"/>
      <c r="EA24" s="67"/>
    </row>
    <row r="25" spans="1:131" ht="26.25" customHeight="1" x14ac:dyDescent="0.2">
      <c r="A25" s="959" t="s">
        <v>416</v>
      </c>
      <c r="B25" s="959"/>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59"/>
      <c r="AY25" s="959"/>
      <c r="AZ25" s="959"/>
      <c r="BA25" s="959"/>
      <c r="BB25" s="959"/>
      <c r="BC25" s="959"/>
      <c r="BD25" s="959"/>
      <c r="BE25" s="959"/>
      <c r="BF25" s="959"/>
      <c r="BG25" s="959"/>
      <c r="BH25" s="959"/>
      <c r="BI25" s="959"/>
      <c r="BJ25" s="56"/>
      <c r="BK25" s="56"/>
      <c r="BL25" s="56"/>
      <c r="BM25" s="56"/>
      <c r="BN25" s="56"/>
      <c r="BO25" s="55"/>
      <c r="BP25" s="55"/>
      <c r="BQ25" s="52">
        <v>19</v>
      </c>
      <c r="BR25" s="72"/>
      <c r="BS25" s="911"/>
      <c r="BT25" s="912"/>
      <c r="BU25" s="912"/>
      <c r="BV25" s="912"/>
      <c r="BW25" s="912"/>
      <c r="BX25" s="912"/>
      <c r="BY25" s="912"/>
      <c r="BZ25" s="912"/>
      <c r="CA25" s="912"/>
      <c r="CB25" s="912"/>
      <c r="CC25" s="912"/>
      <c r="CD25" s="912"/>
      <c r="CE25" s="912"/>
      <c r="CF25" s="912"/>
      <c r="CG25" s="913"/>
      <c r="CH25" s="918"/>
      <c r="CI25" s="919"/>
      <c r="CJ25" s="919"/>
      <c r="CK25" s="919"/>
      <c r="CL25" s="929"/>
      <c r="CM25" s="918"/>
      <c r="CN25" s="919"/>
      <c r="CO25" s="919"/>
      <c r="CP25" s="919"/>
      <c r="CQ25" s="929"/>
      <c r="CR25" s="918"/>
      <c r="CS25" s="919"/>
      <c r="CT25" s="919"/>
      <c r="CU25" s="919"/>
      <c r="CV25" s="929"/>
      <c r="CW25" s="918"/>
      <c r="CX25" s="919"/>
      <c r="CY25" s="919"/>
      <c r="CZ25" s="919"/>
      <c r="DA25" s="929"/>
      <c r="DB25" s="918"/>
      <c r="DC25" s="919"/>
      <c r="DD25" s="919"/>
      <c r="DE25" s="919"/>
      <c r="DF25" s="929"/>
      <c r="DG25" s="918"/>
      <c r="DH25" s="919"/>
      <c r="DI25" s="919"/>
      <c r="DJ25" s="919"/>
      <c r="DK25" s="929"/>
      <c r="DL25" s="918"/>
      <c r="DM25" s="919"/>
      <c r="DN25" s="919"/>
      <c r="DO25" s="919"/>
      <c r="DP25" s="929"/>
      <c r="DQ25" s="918"/>
      <c r="DR25" s="919"/>
      <c r="DS25" s="919"/>
      <c r="DT25" s="919"/>
      <c r="DU25" s="929"/>
      <c r="DV25" s="911"/>
      <c r="DW25" s="912"/>
      <c r="DX25" s="912"/>
      <c r="DY25" s="912"/>
      <c r="DZ25" s="930"/>
      <c r="EA25" s="48"/>
    </row>
    <row r="26" spans="1:131" ht="26.25" customHeight="1" x14ac:dyDescent="0.2">
      <c r="A26" s="657" t="s">
        <v>436</v>
      </c>
      <c r="B26" s="658"/>
      <c r="C26" s="658"/>
      <c r="D26" s="658"/>
      <c r="E26" s="658"/>
      <c r="F26" s="658"/>
      <c r="G26" s="658"/>
      <c r="H26" s="658"/>
      <c r="I26" s="658"/>
      <c r="J26" s="658"/>
      <c r="K26" s="658"/>
      <c r="L26" s="658"/>
      <c r="M26" s="658"/>
      <c r="N26" s="658"/>
      <c r="O26" s="658"/>
      <c r="P26" s="659"/>
      <c r="Q26" s="649" t="s">
        <v>452</v>
      </c>
      <c r="R26" s="650"/>
      <c r="S26" s="650"/>
      <c r="T26" s="650"/>
      <c r="U26" s="651"/>
      <c r="V26" s="649" t="s">
        <v>453</v>
      </c>
      <c r="W26" s="650"/>
      <c r="X26" s="650"/>
      <c r="Y26" s="650"/>
      <c r="Z26" s="651"/>
      <c r="AA26" s="649" t="s">
        <v>454</v>
      </c>
      <c r="AB26" s="650"/>
      <c r="AC26" s="650"/>
      <c r="AD26" s="650"/>
      <c r="AE26" s="650"/>
      <c r="AF26" s="663" t="s">
        <v>250</v>
      </c>
      <c r="AG26" s="664"/>
      <c r="AH26" s="664"/>
      <c r="AI26" s="664"/>
      <c r="AJ26" s="665"/>
      <c r="AK26" s="650" t="s">
        <v>391</v>
      </c>
      <c r="AL26" s="650"/>
      <c r="AM26" s="650"/>
      <c r="AN26" s="650"/>
      <c r="AO26" s="651"/>
      <c r="AP26" s="649" t="s">
        <v>365</v>
      </c>
      <c r="AQ26" s="650"/>
      <c r="AR26" s="650"/>
      <c r="AS26" s="650"/>
      <c r="AT26" s="651"/>
      <c r="AU26" s="649" t="s">
        <v>455</v>
      </c>
      <c r="AV26" s="650"/>
      <c r="AW26" s="650"/>
      <c r="AX26" s="650"/>
      <c r="AY26" s="651"/>
      <c r="AZ26" s="649" t="s">
        <v>456</v>
      </c>
      <c r="BA26" s="650"/>
      <c r="BB26" s="650"/>
      <c r="BC26" s="650"/>
      <c r="BD26" s="651"/>
      <c r="BE26" s="649" t="s">
        <v>442</v>
      </c>
      <c r="BF26" s="650"/>
      <c r="BG26" s="650"/>
      <c r="BH26" s="650"/>
      <c r="BI26" s="655"/>
      <c r="BJ26" s="56"/>
      <c r="BK26" s="56"/>
      <c r="BL26" s="56"/>
      <c r="BM26" s="56"/>
      <c r="BN26" s="56"/>
      <c r="BO26" s="55"/>
      <c r="BP26" s="55"/>
      <c r="BQ26" s="52">
        <v>20</v>
      </c>
      <c r="BR26" s="72"/>
      <c r="BS26" s="911"/>
      <c r="BT26" s="912"/>
      <c r="BU26" s="912"/>
      <c r="BV26" s="912"/>
      <c r="BW26" s="912"/>
      <c r="BX26" s="912"/>
      <c r="BY26" s="912"/>
      <c r="BZ26" s="912"/>
      <c r="CA26" s="912"/>
      <c r="CB26" s="912"/>
      <c r="CC26" s="912"/>
      <c r="CD26" s="912"/>
      <c r="CE26" s="912"/>
      <c r="CF26" s="912"/>
      <c r="CG26" s="913"/>
      <c r="CH26" s="918"/>
      <c r="CI26" s="919"/>
      <c r="CJ26" s="919"/>
      <c r="CK26" s="919"/>
      <c r="CL26" s="929"/>
      <c r="CM26" s="918"/>
      <c r="CN26" s="919"/>
      <c r="CO26" s="919"/>
      <c r="CP26" s="919"/>
      <c r="CQ26" s="929"/>
      <c r="CR26" s="918"/>
      <c r="CS26" s="919"/>
      <c r="CT26" s="919"/>
      <c r="CU26" s="919"/>
      <c r="CV26" s="929"/>
      <c r="CW26" s="918"/>
      <c r="CX26" s="919"/>
      <c r="CY26" s="919"/>
      <c r="CZ26" s="919"/>
      <c r="DA26" s="929"/>
      <c r="DB26" s="918"/>
      <c r="DC26" s="919"/>
      <c r="DD26" s="919"/>
      <c r="DE26" s="919"/>
      <c r="DF26" s="929"/>
      <c r="DG26" s="918"/>
      <c r="DH26" s="919"/>
      <c r="DI26" s="919"/>
      <c r="DJ26" s="919"/>
      <c r="DK26" s="929"/>
      <c r="DL26" s="918"/>
      <c r="DM26" s="919"/>
      <c r="DN26" s="919"/>
      <c r="DO26" s="919"/>
      <c r="DP26" s="929"/>
      <c r="DQ26" s="918"/>
      <c r="DR26" s="919"/>
      <c r="DS26" s="919"/>
      <c r="DT26" s="919"/>
      <c r="DU26" s="929"/>
      <c r="DV26" s="911"/>
      <c r="DW26" s="912"/>
      <c r="DX26" s="912"/>
      <c r="DY26" s="912"/>
      <c r="DZ26" s="930"/>
      <c r="EA26" s="48"/>
    </row>
    <row r="27" spans="1:131" ht="26.25" customHeight="1" x14ac:dyDescent="0.2">
      <c r="A27" s="660"/>
      <c r="B27" s="661"/>
      <c r="C27" s="661"/>
      <c r="D27" s="661"/>
      <c r="E27" s="661"/>
      <c r="F27" s="661"/>
      <c r="G27" s="661"/>
      <c r="H27" s="661"/>
      <c r="I27" s="661"/>
      <c r="J27" s="661"/>
      <c r="K27" s="661"/>
      <c r="L27" s="661"/>
      <c r="M27" s="661"/>
      <c r="N27" s="661"/>
      <c r="O27" s="661"/>
      <c r="P27" s="662"/>
      <c r="Q27" s="652"/>
      <c r="R27" s="653"/>
      <c r="S27" s="653"/>
      <c r="T27" s="653"/>
      <c r="U27" s="654"/>
      <c r="V27" s="652"/>
      <c r="W27" s="653"/>
      <c r="X27" s="653"/>
      <c r="Y27" s="653"/>
      <c r="Z27" s="654"/>
      <c r="AA27" s="652"/>
      <c r="AB27" s="653"/>
      <c r="AC27" s="653"/>
      <c r="AD27" s="653"/>
      <c r="AE27" s="653"/>
      <c r="AF27" s="666"/>
      <c r="AG27" s="667"/>
      <c r="AH27" s="667"/>
      <c r="AI27" s="667"/>
      <c r="AJ27" s="668"/>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6"/>
      <c r="BJ27" s="56"/>
      <c r="BK27" s="56"/>
      <c r="BL27" s="56"/>
      <c r="BM27" s="56"/>
      <c r="BN27" s="56"/>
      <c r="BO27" s="55"/>
      <c r="BP27" s="55"/>
      <c r="BQ27" s="52">
        <v>21</v>
      </c>
      <c r="BR27" s="72"/>
      <c r="BS27" s="911"/>
      <c r="BT27" s="912"/>
      <c r="BU27" s="912"/>
      <c r="BV27" s="912"/>
      <c r="BW27" s="912"/>
      <c r="BX27" s="912"/>
      <c r="BY27" s="912"/>
      <c r="BZ27" s="912"/>
      <c r="CA27" s="912"/>
      <c r="CB27" s="912"/>
      <c r="CC27" s="912"/>
      <c r="CD27" s="912"/>
      <c r="CE27" s="912"/>
      <c r="CF27" s="912"/>
      <c r="CG27" s="913"/>
      <c r="CH27" s="918"/>
      <c r="CI27" s="919"/>
      <c r="CJ27" s="919"/>
      <c r="CK27" s="919"/>
      <c r="CL27" s="929"/>
      <c r="CM27" s="918"/>
      <c r="CN27" s="919"/>
      <c r="CO27" s="919"/>
      <c r="CP27" s="919"/>
      <c r="CQ27" s="929"/>
      <c r="CR27" s="918"/>
      <c r="CS27" s="919"/>
      <c r="CT27" s="919"/>
      <c r="CU27" s="919"/>
      <c r="CV27" s="929"/>
      <c r="CW27" s="918"/>
      <c r="CX27" s="919"/>
      <c r="CY27" s="919"/>
      <c r="CZ27" s="919"/>
      <c r="DA27" s="929"/>
      <c r="DB27" s="918"/>
      <c r="DC27" s="919"/>
      <c r="DD27" s="919"/>
      <c r="DE27" s="919"/>
      <c r="DF27" s="929"/>
      <c r="DG27" s="918"/>
      <c r="DH27" s="919"/>
      <c r="DI27" s="919"/>
      <c r="DJ27" s="919"/>
      <c r="DK27" s="929"/>
      <c r="DL27" s="918"/>
      <c r="DM27" s="919"/>
      <c r="DN27" s="919"/>
      <c r="DO27" s="919"/>
      <c r="DP27" s="929"/>
      <c r="DQ27" s="918"/>
      <c r="DR27" s="919"/>
      <c r="DS27" s="919"/>
      <c r="DT27" s="919"/>
      <c r="DU27" s="929"/>
      <c r="DV27" s="911"/>
      <c r="DW27" s="912"/>
      <c r="DX27" s="912"/>
      <c r="DY27" s="912"/>
      <c r="DZ27" s="930"/>
      <c r="EA27" s="48"/>
    </row>
    <row r="28" spans="1:131" ht="26.25" customHeight="1" x14ac:dyDescent="0.2">
      <c r="A28" s="54">
        <v>1</v>
      </c>
      <c r="B28" s="922" t="s">
        <v>457</v>
      </c>
      <c r="C28" s="923"/>
      <c r="D28" s="923"/>
      <c r="E28" s="923"/>
      <c r="F28" s="923"/>
      <c r="G28" s="923"/>
      <c r="H28" s="923"/>
      <c r="I28" s="923"/>
      <c r="J28" s="923"/>
      <c r="K28" s="923"/>
      <c r="L28" s="923"/>
      <c r="M28" s="923"/>
      <c r="N28" s="923"/>
      <c r="O28" s="923"/>
      <c r="P28" s="924"/>
      <c r="Q28" s="949">
        <v>831</v>
      </c>
      <c r="R28" s="950"/>
      <c r="S28" s="950"/>
      <c r="T28" s="950"/>
      <c r="U28" s="950"/>
      <c r="V28" s="950">
        <v>788</v>
      </c>
      <c r="W28" s="950"/>
      <c r="X28" s="950"/>
      <c r="Y28" s="950"/>
      <c r="Z28" s="950"/>
      <c r="AA28" s="950">
        <v>43</v>
      </c>
      <c r="AB28" s="950"/>
      <c r="AC28" s="950"/>
      <c r="AD28" s="950"/>
      <c r="AE28" s="951"/>
      <c r="AF28" s="952">
        <v>43</v>
      </c>
      <c r="AG28" s="950"/>
      <c r="AH28" s="950"/>
      <c r="AI28" s="950"/>
      <c r="AJ28" s="953"/>
      <c r="AK28" s="954">
        <v>56</v>
      </c>
      <c r="AL28" s="950"/>
      <c r="AM28" s="950"/>
      <c r="AN28" s="950"/>
      <c r="AO28" s="950"/>
      <c r="AP28" s="950" t="s">
        <v>203</v>
      </c>
      <c r="AQ28" s="950"/>
      <c r="AR28" s="950"/>
      <c r="AS28" s="950"/>
      <c r="AT28" s="950"/>
      <c r="AU28" s="950" t="s">
        <v>203</v>
      </c>
      <c r="AV28" s="950"/>
      <c r="AW28" s="950"/>
      <c r="AX28" s="950"/>
      <c r="AY28" s="950"/>
      <c r="AZ28" s="955" t="s">
        <v>203</v>
      </c>
      <c r="BA28" s="955"/>
      <c r="BB28" s="955"/>
      <c r="BC28" s="955"/>
      <c r="BD28" s="955"/>
      <c r="BE28" s="956"/>
      <c r="BF28" s="956"/>
      <c r="BG28" s="956"/>
      <c r="BH28" s="956"/>
      <c r="BI28" s="957"/>
      <c r="BJ28" s="56"/>
      <c r="BK28" s="56"/>
      <c r="BL28" s="56"/>
      <c r="BM28" s="56"/>
      <c r="BN28" s="56"/>
      <c r="BO28" s="55"/>
      <c r="BP28" s="55"/>
      <c r="BQ28" s="52">
        <v>22</v>
      </c>
      <c r="BR28" s="72"/>
      <c r="BS28" s="911"/>
      <c r="BT28" s="912"/>
      <c r="BU28" s="912"/>
      <c r="BV28" s="912"/>
      <c r="BW28" s="912"/>
      <c r="BX28" s="912"/>
      <c r="BY28" s="912"/>
      <c r="BZ28" s="912"/>
      <c r="CA28" s="912"/>
      <c r="CB28" s="912"/>
      <c r="CC28" s="912"/>
      <c r="CD28" s="912"/>
      <c r="CE28" s="912"/>
      <c r="CF28" s="912"/>
      <c r="CG28" s="913"/>
      <c r="CH28" s="918"/>
      <c r="CI28" s="919"/>
      <c r="CJ28" s="919"/>
      <c r="CK28" s="919"/>
      <c r="CL28" s="929"/>
      <c r="CM28" s="918"/>
      <c r="CN28" s="919"/>
      <c r="CO28" s="919"/>
      <c r="CP28" s="919"/>
      <c r="CQ28" s="929"/>
      <c r="CR28" s="918"/>
      <c r="CS28" s="919"/>
      <c r="CT28" s="919"/>
      <c r="CU28" s="919"/>
      <c r="CV28" s="929"/>
      <c r="CW28" s="918"/>
      <c r="CX28" s="919"/>
      <c r="CY28" s="919"/>
      <c r="CZ28" s="919"/>
      <c r="DA28" s="929"/>
      <c r="DB28" s="918"/>
      <c r="DC28" s="919"/>
      <c r="DD28" s="919"/>
      <c r="DE28" s="919"/>
      <c r="DF28" s="929"/>
      <c r="DG28" s="918"/>
      <c r="DH28" s="919"/>
      <c r="DI28" s="919"/>
      <c r="DJ28" s="919"/>
      <c r="DK28" s="929"/>
      <c r="DL28" s="918"/>
      <c r="DM28" s="919"/>
      <c r="DN28" s="919"/>
      <c r="DO28" s="919"/>
      <c r="DP28" s="929"/>
      <c r="DQ28" s="918"/>
      <c r="DR28" s="919"/>
      <c r="DS28" s="919"/>
      <c r="DT28" s="919"/>
      <c r="DU28" s="929"/>
      <c r="DV28" s="911"/>
      <c r="DW28" s="912"/>
      <c r="DX28" s="912"/>
      <c r="DY28" s="912"/>
      <c r="DZ28" s="930"/>
      <c r="EA28" s="48"/>
    </row>
    <row r="29" spans="1:131" ht="26.25" customHeight="1" x14ac:dyDescent="0.2">
      <c r="A29" s="54">
        <v>2</v>
      </c>
      <c r="B29" s="911" t="s">
        <v>27</v>
      </c>
      <c r="C29" s="912"/>
      <c r="D29" s="912"/>
      <c r="E29" s="912"/>
      <c r="F29" s="912"/>
      <c r="G29" s="912"/>
      <c r="H29" s="912"/>
      <c r="I29" s="912"/>
      <c r="J29" s="912"/>
      <c r="K29" s="912"/>
      <c r="L29" s="912"/>
      <c r="M29" s="912"/>
      <c r="N29" s="912"/>
      <c r="O29" s="912"/>
      <c r="P29" s="913"/>
      <c r="Q29" s="914">
        <v>816</v>
      </c>
      <c r="R29" s="915"/>
      <c r="S29" s="915"/>
      <c r="T29" s="915"/>
      <c r="U29" s="915"/>
      <c r="V29" s="915">
        <v>774</v>
      </c>
      <c r="W29" s="915"/>
      <c r="X29" s="915"/>
      <c r="Y29" s="915"/>
      <c r="Z29" s="915"/>
      <c r="AA29" s="915">
        <v>42</v>
      </c>
      <c r="AB29" s="915"/>
      <c r="AC29" s="915"/>
      <c r="AD29" s="915"/>
      <c r="AE29" s="921"/>
      <c r="AF29" s="941">
        <v>42</v>
      </c>
      <c r="AG29" s="919"/>
      <c r="AH29" s="919"/>
      <c r="AI29" s="919"/>
      <c r="AJ29" s="942"/>
      <c r="AK29" s="920">
        <v>134</v>
      </c>
      <c r="AL29" s="915"/>
      <c r="AM29" s="915"/>
      <c r="AN29" s="915"/>
      <c r="AO29" s="915"/>
      <c r="AP29" s="915" t="s">
        <v>203</v>
      </c>
      <c r="AQ29" s="915"/>
      <c r="AR29" s="915"/>
      <c r="AS29" s="915"/>
      <c r="AT29" s="915"/>
      <c r="AU29" s="915" t="s">
        <v>203</v>
      </c>
      <c r="AV29" s="915"/>
      <c r="AW29" s="915"/>
      <c r="AX29" s="915"/>
      <c r="AY29" s="915"/>
      <c r="AZ29" s="948" t="s">
        <v>203</v>
      </c>
      <c r="BA29" s="948"/>
      <c r="BB29" s="948"/>
      <c r="BC29" s="948"/>
      <c r="BD29" s="948"/>
      <c r="BE29" s="916"/>
      <c r="BF29" s="916"/>
      <c r="BG29" s="916"/>
      <c r="BH29" s="916"/>
      <c r="BI29" s="917"/>
      <c r="BJ29" s="56"/>
      <c r="BK29" s="56"/>
      <c r="BL29" s="56"/>
      <c r="BM29" s="56"/>
      <c r="BN29" s="56"/>
      <c r="BO29" s="55"/>
      <c r="BP29" s="55"/>
      <c r="BQ29" s="52">
        <v>23</v>
      </c>
      <c r="BR29" s="72"/>
      <c r="BS29" s="911"/>
      <c r="BT29" s="912"/>
      <c r="BU29" s="912"/>
      <c r="BV29" s="912"/>
      <c r="BW29" s="912"/>
      <c r="BX29" s="912"/>
      <c r="BY29" s="912"/>
      <c r="BZ29" s="912"/>
      <c r="CA29" s="912"/>
      <c r="CB29" s="912"/>
      <c r="CC29" s="912"/>
      <c r="CD29" s="912"/>
      <c r="CE29" s="912"/>
      <c r="CF29" s="912"/>
      <c r="CG29" s="913"/>
      <c r="CH29" s="918"/>
      <c r="CI29" s="919"/>
      <c r="CJ29" s="919"/>
      <c r="CK29" s="919"/>
      <c r="CL29" s="929"/>
      <c r="CM29" s="918"/>
      <c r="CN29" s="919"/>
      <c r="CO29" s="919"/>
      <c r="CP29" s="919"/>
      <c r="CQ29" s="929"/>
      <c r="CR29" s="918"/>
      <c r="CS29" s="919"/>
      <c r="CT29" s="919"/>
      <c r="CU29" s="919"/>
      <c r="CV29" s="929"/>
      <c r="CW29" s="918"/>
      <c r="CX29" s="919"/>
      <c r="CY29" s="919"/>
      <c r="CZ29" s="919"/>
      <c r="DA29" s="929"/>
      <c r="DB29" s="918"/>
      <c r="DC29" s="919"/>
      <c r="DD29" s="919"/>
      <c r="DE29" s="919"/>
      <c r="DF29" s="929"/>
      <c r="DG29" s="918"/>
      <c r="DH29" s="919"/>
      <c r="DI29" s="919"/>
      <c r="DJ29" s="919"/>
      <c r="DK29" s="929"/>
      <c r="DL29" s="918"/>
      <c r="DM29" s="919"/>
      <c r="DN29" s="919"/>
      <c r="DO29" s="919"/>
      <c r="DP29" s="929"/>
      <c r="DQ29" s="918"/>
      <c r="DR29" s="919"/>
      <c r="DS29" s="919"/>
      <c r="DT29" s="919"/>
      <c r="DU29" s="929"/>
      <c r="DV29" s="911"/>
      <c r="DW29" s="912"/>
      <c r="DX29" s="912"/>
      <c r="DY29" s="912"/>
      <c r="DZ29" s="930"/>
      <c r="EA29" s="48"/>
    </row>
    <row r="30" spans="1:131" ht="26.25" customHeight="1" x14ac:dyDescent="0.2">
      <c r="A30" s="54">
        <v>3</v>
      </c>
      <c r="B30" s="911" t="s">
        <v>226</v>
      </c>
      <c r="C30" s="912"/>
      <c r="D30" s="912"/>
      <c r="E30" s="912"/>
      <c r="F30" s="912"/>
      <c r="G30" s="912"/>
      <c r="H30" s="912"/>
      <c r="I30" s="912"/>
      <c r="J30" s="912"/>
      <c r="K30" s="912"/>
      <c r="L30" s="912"/>
      <c r="M30" s="912"/>
      <c r="N30" s="912"/>
      <c r="O30" s="912"/>
      <c r="P30" s="913"/>
      <c r="Q30" s="914">
        <v>119</v>
      </c>
      <c r="R30" s="915"/>
      <c r="S30" s="915"/>
      <c r="T30" s="915"/>
      <c r="U30" s="915"/>
      <c r="V30" s="915">
        <v>118</v>
      </c>
      <c r="W30" s="915"/>
      <c r="X30" s="915"/>
      <c r="Y30" s="915"/>
      <c r="Z30" s="915"/>
      <c r="AA30" s="915">
        <v>1</v>
      </c>
      <c r="AB30" s="915"/>
      <c r="AC30" s="915"/>
      <c r="AD30" s="915"/>
      <c r="AE30" s="921"/>
      <c r="AF30" s="941">
        <v>1</v>
      </c>
      <c r="AG30" s="919"/>
      <c r="AH30" s="919"/>
      <c r="AI30" s="919"/>
      <c r="AJ30" s="942"/>
      <c r="AK30" s="920">
        <v>25</v>
      </c>
      <c r="AL30" s="915"/>
      <c r="AM30" s="915"/>
      <c r="AN30" s="915"/>
      <c r="AO30" s="915"/>
      <c r="AP30" s="915" t="s">
        <v>203</v>
      </c>
      <c r="AQ30" s="915"/>
      <c r="AR30" s="915"/>
      <c r="AS30" s="915"/>
      <c r="AT30" s="915"/>
      <c r="AU30" s="915" t="s">
        <v>203</v>
      </c>
      <c r="AV30" s="915"/>
      <c r="AW30" s="915"/>
      <c r="AX30" s="915"/>
      <c r="AY30" s="915"/>
      <c r="AZ30" s="948" t="s">
        <v>203</v>
      </c>
      <c r="BA30" s="948"/>
      <c r="BB30" s="948"/>
      <c r="BC30" s="948"/>
      <c r="BD30" s="948"/>
      <c r="BE30" s="916"/>
      <c r="BF30" s="916"/>
      <c r="BG30" s="916"/>
      <c r="BH30" s="916"/>
      <c r="BI30" s="917"/>
      <c r="BJ30" s="56"/>
      <c r="BK30" s="56"/>
      <c r="BL30" s="56"/>
      <c r="BM30" s="56"/>
      <c r="BN30" s="56"/>
      <c r="BO30" s="55"/>
      <c r="BP30" s="55"/>
      <c r="BQ30" s="52">
        <v>24</v>
      </c>
      <c r="BR30" s="72"/>
      <c r="BS30" s="911"/>
      <c r="BT30" s="912"/>
      <c r="BU30" s="912"/>
      <c r="BV30" s="912"/>
      <c r="BW30" s="912"/>
      <c r="BX30" s="912"/>
      <c r="BY30" s="912"/>
      <c r="BZ30" s="912"/>
      <c r="CA30" s="912"/>
      <c r="CB30" s="912"/>
      <c r="CC30" s="912"/>
      <c r="CD30" s="912"/>
      <c r="CE30" s="912"/>
      <c r="CF30" s="912"/>
      <c r="CG30" s="913"/>
      <c r="CH30" s="918"/>
      <c r="CI30" s="919"/>
      <c r="CJ30" s="919"/>
      <c r="CK30" s="919"/>
      <c r="CL30" s="929"/>
      <c r="CM30" s="918"/>
      <c r="CN30" s="919"/>
      <c r="CO30" s="919"/>
      <c r="CP30" s="919"/>
      <c r="CQ30" s="929"/>
      <c r="CR30" s="918"/>
      <c r="CS30" s="919"/>
      <c r="CT30" s="919"/>
      <c r="CU30" s="919"/>
      <c r="CV30" s="929"/>
      <c r="CW30" s="918"/>
      <c r="CX30" s="919"/>
      <c r="CY30" s="919"/>
      <c r="CZ30" s="919"/>
      <c r="DA30" s="929"/>
      <c r="DB30" s="918"/>
      <c r="DC30" s="919"/>
      <c r="DD30" s="919"/>
      <c r="DE30" s="919"/>
      <c r="DF30" s="929"/>
      <c r="DG30" s="918"/>
      <c r="DH30" s="919"/>
      <c r="DI30" s="919"/>
      <c r="DJ30" s="919"/>
      <c r="DK30" s="929"/>
      <c r="DL30" s="918"/>
      <c r="DM30" s="919"/>
      <c r="DN30" s="919"/>
      <c r="DO30" s="919"/>
      <c r="DP30" s="929"/>
      <c r="DQ30" s="918"/>
      <c r="DR30" s="919"/>
      <c r="DS30" s="919"/>
      <c r="DT30" s="919"/>
      <c r="DU30" s="929"/>
      <c r="DV30" s="911"/>
      <c r="DW30" s="912"/>
      <c r="DX30" s="912"/>
      <c r="DY30" s="912"/>
      <c r="DZ30" s="930"/>
      <c r="EA30" s="48"/>
    </row>
    <row r="31" spans="1:131" ht="26.25" customHeight="1" x14ac:dyDescent="0.2">
      <c r="A31" s="54">
        <v>4</v>
      </c>
      <c r="B31" s="911"/>
      <c r="C31" s="912"/>
      <c r="D31" s="912"/>
      <c r="E31" s="912"/>
      <c r="F31" s="912"/>
      <c r="G31" s="912"/>
      <c r="H31" s="912"/>
      <c r="I31" s="912"/>
      <c r="J31" s="912"/>
      <c r="K31" s="912"/>
      <c r="L31" s="912"/>
      <c r="M31" s="912"/>
      <c r="N31" s="912"/>
      <c r="O31" s="912"/>
      <c r="P31" s="913"/>
      <c r="Q31" s="914"/>
      <c r="R31" s="915"/>
      <c r="S31" s="915"/>
      <c r="T31" s="915"/>
      <c r="U31" s="915"/>
      <c r="V31" s="915"/>
      <c r="W31" s="915"/>
      <c r="X31" s="915"/>
      <c r="Y31" s="915"/>
      <c r="Z31" s="915"/>
      <c r="AA31" s="915"/>
      <c r="AB31" s="915"/>
      <c r="AC31" s="915"/>
      <c r="AD31" s="915"/>
      <c r="AE31" s="921"/>
      <c r="AF31" s="941"/>
      <c r="AG31" s="919"/>
      <c r="AH31" s="919"/>
      <c r="AI31" s="919"/>
      <c r="AJ31" s="942"/>
      <c r="AK31" s="920"/>
      <c r="AL31" s="915"/>
      <c r="AM31" s="915"/>
      <c r="AN31" s="915"/>
      <c r="AO31" s="915"/>
      <c r="AP31" s="915"/>
      <c r="AQ31" s="915"/>
      <c r="AR31" s="915"/>
      <c r="AS31" s="915"/>
      <c r="AT31" s="915"/>
      <c r="AU31" s="915"/>
      <c r="AV31" s="915"/>
      <c r="AW31" s="915"/>
      <c r="AX31" s="915"/>
      <c r="AY31" s="915"/>
      <c r="AZ31" s="948"/>
      <c r="BA31" s="948"/>
      <c r="BB31" s="948"/>
      <c r="BC31" s="948"/>
      <c r="BD31" s="948"/>
      <c r="BE31" s="916"/>
      <c r="BF31" s="916"/>
      <c r="BG31" s="916"/>
      <c r="BH31" s="916"/>
      <c r="BI31" s="917"/>
      <c r="BJ31" s="56"/>
      <c r="BK31" s="56"/>
      <c r="BL31" s="56"/>
      <c r="BM31" s="56"/>
      <c r="BN31" s="56"/>
      <c r="BO31" s="55"/>
      <c r="BP31" s="55"/>
      <c r="BQ31" s="52">
        <v>25</v>
      </c>
      <c r="BR31" s="72"/>
      <c r="BS31" s="911"/>
      <c r="BT31" s="912"/>
      <c r="BU31" s="912"/>
      <c r="BV31" s="912"/>
      <c r="BW31" s="912"/>
      <c r="BX31" s="912"/>
      <c r="BY31" s="912"/>
      <c r="BZ31" s="912"/>
      <c r="CA31" s="912"/>
      <c r="CB31" s="912"/>
      <c r="CC31" s="912"/>
      <c r="CD31" s="912"/>
      <c r="CE31" s="912"/>
      <c r="CF31" s="912"/>
      <c r="CG31" s="913"/>
      <c r="CH31" s="918"/>
      <c r="CI31" s="919"/>
      <c r="CJ31" s="919"/>
      <c r="CK31" s="919"/>
      <c r="CL31" s="929"/>
      <c r="CM31" s="918"/>
      <c r="CN31" s="919"/>
      <c r="CO31" s="919"/>
      <c r="CP31" s="919"/>
      <c r="CQ31" s="929"/>
      <c r="CR31" s="918"/>
      <c r="CS31" s="919"/>
      <c r="CT31" s="919"/>
      <c r="CU31" s="919"/>
      <c r="CV31" s="929"/>
      <c r="CW31" s="918"/>
      <c r="CX31" s="919"/>
      <c r="CY31" s="919"/>
      <c r="CZ31" s="919"/>
      <c r="DA31" s="929"/>
      <c r="DB31" s="918"/>
      <c r="DC31" s="919"/>
      <c r="DD31" s="919"/>
      <c r="DE31" s="919"/>
      <c r="DF31" s="929"/>
      <c r="DG31" s="918"/>
      <c r="DH31" s="919"/>
      <c r="DI31" s="919"/>
      <c r="DJ31" s="919"/>
      <c r="DK31" s="929"/>
      <c r="DL31" s="918"/>
      <c r="DM31" s="919"/>
      <c r="DN31" s="919"/>
      <c r="DO31" s="919"/>
      <c r="DP31" s="929"/>
      <c r="DQ31" s="918"/>
      <c r="DR31" s="919"/>
      <c r="DS31" s="919"/>
      <c r="DT31" s="919"/>
      <c r="DU31" s="929"/>
      <c r="DV31" s="911"/>
      <c r="DW31" s="912"/>
      <c r="DX31" s="912"/>
      <c r="DY31" s="912"/>
      <c r="DZ31" s="930"/>
      <c r="EA31" s="48"/>
    </row>
    <row r="32" spans="1:131" ht="26.25" customHeight="1" x14ac:dyDescent="0.2">
      <c r="A32" s="54">
        <v>5</v>
      </c>
      <c r="B32" s="911"/>
      <c r="C32" s="912"/>
      <c r="D32" s="912"/>
      <c r="E32" s="912"/>
      <c r="F32" s="912"/>
      <c r="G32" s="912"/>
      <c r="H32" s="912"/>
      <c r="I32" s="912"/>
      <c r="J32" s="912"/>
      <c r="K32" s="912"/>
      <c r="L32" s="912"/>
      <c r="M32" s="912"/>
      <c r="N32" s="912"/>
      <c r="O32" s="912"/>
      <c r="P32" s="913"/>
      <c r="Q32" s="914"/>
      <c r="R32" s="915"/>
      <c r="S32" s="915"/>
      <c r="T32" s="915"/>
      <c r="U32" s="915"/>
      <c r="V32" s="915"/>
      <c r="W32" s="915"/>
      <c r="X32" s="915"/>
      <c r="Y32" s="915"/>
      <c r="Z32" s="915"/>
      <c r="AA32" s="915"/>
      <c r="AB32" s="915"/>
      <c r="AC32" s="915"/>
      <c r="AD32" s="915"/>
      <c r="AE32" s="921"/>
      <c r="AF32" s="941"/>
      <c r="AG32" s="919"/>
      <c r="AH32" s="919"/>
      <c r="AI32" s="919"/>
      <c r="AJ32" s="942"/>
      <c r="AK32" s="920"/>
      <c r="AL32" s="915"/>
      <c r="AM32" s="915"/>
      <c r="AN32" s="915"/>
      <c r="AO32" s="915"/>
      <c r="AP32" s="915"/>
      <c r="AQ32" s="915"/>
      <c r="AR32" s="915"/>
      <c r="AS32" s="915"/>
      <c r="AT32" s="915"/>
      <c r="AU32" s="915"/>
      <c r="AV32" s="915"/>
      <c r="AW32" s="915"/>
      <c r="AX32" s="915"/>
      <c r="AY32" s="915"/>
      <c r="AZ32" s="948"/>
      <c r="BA32" s="948"/>
      <c r="BB32" s="948"/>
      <c r="BC32" s="948"/>
      <c r="BD32" s="948"/>
      <c r="BE32" s="916"/>
      <c r="BF32" s="916"/>
      <c r="BG32" s="916"/>
      <c r="BH32" s="916"/>
      <c r="BI32" s="917"/>
      <c r="BJ32" s="56"/>
      <c r="BK32" s="56"/>
      <c r="BL32" s="56"/>
      <c r="BM32" s="56"/>
      <c r="BN32" s="56"/>
      <c r="BO32" s="55"/>
      <c r="BP32" s="55"/>
      <c r="BQ32" s="52">
        <v>26</v>
      </c>
      <c r="BR32" s="72"/>
      <c r="BS32" s="911"/>
      <c r="BT32" s="912"/>
      <c r="BU32" s="912"/>
      <c r="BV32" s="912"/>
      <c r="BW32" s="912"/>
      <c r="BX32" s="912"/>
      <c r="BY32" s="912"/>
      <c r="BZ32" s="912"/>
      <c r="CA32" s="912"/>
      <c r="CB32" s="912"/>
      <c r="CC32" s="912"/>
      <c r="CD32" s="912"/>
      <c r="CE32" s="912"/>
      <c r="CF32" s="912"/>
      <c r="CG32" s="913"/>
      <c r="CH32" s="918"/>
      <c r="CI32" s="919"/>
      <c r="CJ32" s="919"/>
      <c r="CK32" s="919"/>
      <c r="CL32" s="929"/>
      <c r="CM32" s="918"/>
      <c r="CN32" s="919"/>
      <c r="CO32" s="919"/>
      <c r="CP32" s="919"/>
      <c r="CQ32" s="929"/>
      <c r="CR32" s="918"/>
      <c r="CS32" s="919"/>
      <c r="CT32" s="919"/>
      <c r="CU32" s="919"/>
      <c r="CV32" s="929"/>
      <c r="CW32" s="918"/>
      <c r="CX32" s="919"/>
      <c r="CY32" s="919"/>
      <c r="CZ32" s="919"/>
      <c r="DA32" s="929"/>
      <c r="DB32" s="918"/>
      <c r="DC32" s="919"/>
      <c r="DD32" s="919"/>
      <c r="DE32" s="919"/>
      <c r="DF32" s="929"/>
      <c r="DG32" s="918"/>
      <c r="DH32" s="919"/>
      <c r="DI32" s="919"/>
      <c r="DJ32" s="919"/>
      <c r="DK32" s="929"/>
      <c r="DL32" s="918"/>
      <c r="DM32" s="919"/>
      <c r="DN32" s="919"/>
      <c r="DO32" s="919"/>
      <c r="DP32" s="929"/>
      <c r="DQ32" s="918"/>
      <c r="DR32" s="919"/>
      <c r="DS32" s="919"/>
      <c r="DT32" s="919"/>
      <c r="DU32" s="929"/>
      <c r="DV32" s="911"/>
      <c r="DW32" s="912"/>
      <c r="DX32" s="912"/>
      <c r="DY32" s="912"/>
      <c r="DZ32" s="930"/>
      <c r="EA32" s="48"/>
    </row>
    <row r="33" spans="1:131" ht="26.25" customHeight="1" x14ac:dyDescent="0.2">
      <c r="A33" s="54">
        <v>6</v>
      </c>
      <c r="B33" s="911"/>
      <c r="C33" s="912"/>
      <c r="D33" s="912"/>
      <c r="E33" s="912"/>
      <c r="F33" s="912"/>
      <c r="G33" s="912"/>
      <c r="H33" s="912"/>
      <c r="I33" s="912"/>
      <c r="J33" s="912"/>
      <c r="K33" s="912"/>
      <c r="L33" s="912"/>
      <c r="M33" s="912"/>
      <c r="N33" s="912"/>
      <c r="O33" s="912"/>
      <c r="P33" s="913"/>
      <c r="Q33" s="914"/>
      <c r="R33" s="915"/>
      <c r="S33" s="915"/>
      <c r="T33" s="915"/>
      <c r="U33" s="915"/>
      <c r="V33" s="915"/>
      <c r="W33" s="915"/>
      <c r="X33" s="915"/>
      <c r="Y33" s="915"/>
      <c r="Z33" s="915"/>
      <c r="AA33" s="915"/>
      <c r="AB33" s="915"/>
      <c r="AC33" s="915"/>
      <c r="AD33" s="915"/>
      <c r="AE33" s="921"/>
      <c r="AF33" s="941"/>
      <c r="AG33" s="919"/>
      <c r="AH33" s="919"/>
      <c r="AI33" s="919"/>
      <c r="AJ33" s="942"/>
      <c r="AK33" s="920"/>
      <c r="AL33" s="915"/>
      <c r="AM33" s="915"/>
      <c r="AN33" s="915"/>
      <c r="AO33" s="915"/>
      <c r="AP33" s="915"/>
      <c r="AQ33" s="915"/>
      <c r="AR33" s="915"/>
      <c r="AS33" s="915"/>
      <c r="AT33" s="915"/>
      <c r="AU33" s="915"/>
      <c r="AV33" s="915"/>
      <c r="AW33" s="915"/>
      <c r="AX33" s="915"/>
      <c r="AY33" s="915"/>
      <c r="AZ33" s="948"/>
      <c r="BA33" s="948"/>
      <c r="BB33" s="948"/>
      <c r="BC33" s="948"/>
      <c r="BD33" s="948"/>
      <c r="BE33" s="916"/>
      <c r="BF33" s="916"/>
      <c r="BG33" s="916"/>
      <c r="BH33" s="916"/>
      <c r="BI33" s="917"/>
      <c r="BJ33" s="56"/>
      <c r="BK33" s="56"/>
      <c r="BL33" s="56"/>
      <c r="BM33" s="56"/>
      <c r="BN33" s="56"/>
      <c r="BO33" s="55"/>
      <c r="BP33" s="55"/>
      <c r="BQ33" s="52">
        <v>27</v>
      </c>
      <c r="BR33" s="72"/>
      <c r="BS33" s="911"/>
      <c r="BT33" s="912"/>
      <c r="BU33" s="912"/>
      <c r="BV33" s="912"/>
      <c r="BW33" s="912"/>
      <c r="BX33" s="912"/>
      <c r="BY33" s="912"/>
      <c r="BZ33" s="912"/>
      <c r="CA33" s="912"/>
      <c r="CB33" s="912"/>
      <c r="CC33" s="912"/>
      <c r="CD33" s="912"/>
      <c r="CE33" s="912"/>
      <c r="CF33" s="912"/>
      <c r="CG33" s="913"/>
      <c r="CH33" s="918"/>
      <c r="CI33" s="919"/>
      <c r="CJ33" s="919"/>
      <c r="CK33" s="919"/>
      <c r="CL33" s="929"/>
      <c r="CM33" s="918"/>
      <c r="CN33" s="919"/>
      <c r="CO33" s="919"/>
      <c r="CP33" s="919"/>
      <c r="CQ33" s="929"/>
      <c r="CR33" s="918"/>
      <c r="CS33" s="919"/>
      <c r="CT33" s="919"/>
      <c r="CU33" s="919"/>
      <c r="CV33" s="929"/>
      <c r="CW33" s="918"/>
      <c r="CX33" s="919"/>
      <c r="CY33" s="919"/>
      <c r="CZ33" s="919"/>
      <c r="DA33" s="929"/>
      <c r="DB33" s="918"/>
      <c r="DC33" s="919"/>
      <c r="DD33" s="919"/>
      <c r="DE33" s="919"/>
      <c r="DF33" s="929"/>
      <c r="DG33" s="918"/>
      <c r="DH33" s="919"/>
      <c r="DI33" s="919"/>
      <c r="DJ33" s="919"/>
      <c r="DK33" s="929"/>
      <c r="DL33" s="918"/>
      <c r="DM33" s="919"/>
      <c r="DN33" s="919"/>
      <c r="DO33" s="919"/>
      <c r="DP33" s="929"/>
      <c r="DQ33" s="918"/>
      <c r="DR33" s="919"/>
      <c r="DS33" s="919"/>
      <c r="DT33" s="919"/>
      <c r="DU33" s="929"/>
      <c r="DV33" s="911"/>
      <c r="DW33" s="912"/>
      <c r="DX33" s="912"/>
      <c r="DY33" s="912"/>
      <c r="DZ33" s="930"/>
      <c r="EA33" s="48"/>
    </row>
    <row r="34" spans="1:131" ht="26.25" customHeight="1" x14ac:dyDescent="0.2">
      <c r="A34" s="54">
        <v>7</v>
      </c>
      <c r="B34" s="911"/>
      <c r="C34" s="912"/>
      <c r="D34" s="912"/>
      <c r="E34" s="912"/>
      <c r="F34" s="912"/>
      <c r="G34" s="912"/>
      <c r="H34" s="912"/>
      <c r="I34" s="912"/>
      <c r="J34" s="912"/>
      <c r="K34" s="912"/>
      <c r="L34" s="912"/>
      <c r="M34" s="912"/>
      <c r="N34" s="912"/>
      <c r="O34" s="912"/>
      <c r="P34" s="913"/>
      <c r="Q34" s="914"/>
      <c r="R34" s="915"/>
      <c r="S34" s="915"/>
      <c r="T34" s="915"/>
      <c r="U34" s="915"/>
      <c r="V34" s="915"/>
      <c r="W34" s="915"/>
      <c r="X34" s="915"/>
      <c r="Y34" s="915"/>
      <c r="Z34" s="915"/>
      <c r="AA34" s="915"/>
      <c r="AB34" s="915"/>
      <c r="AC34" s="915"/>
      <c r="AD34" s="915"/>
      <c r="AE34" s="921"/>
      <c r="AF34" s="941"/>
      <c r="AG34" s="919"/>
      <c r="AH34" s="919"/>
      <c r="AI34" s="919"/>
      <c r="AJ34" s="942"/>
      <c r="AK34" s="920"/>
      <c r="AL34" s="915"/>
      <c r="AM34" s="915"/>
      <c r="AN34" s="915"/>
      <c r="AO34" s="915"/>
      <c r="AP34" s="915"/>
      <c r="AQ34" s="915"/>
      <c r="AR34" s="915"/>
      <c r="AS34" s="915"/>
      <c r="AT34" s="915"/>
      <c r="AU34" s="915"/>
      <c r="AV34" s="915"/>
      <c r="AW34" s="915"/>
      <c r="AX34" s="915"/>
      <c r="AY34" s="915"/>
      <c r="AZ34" s="948"/>
      <c r="BA34" s="948"/>
      <c r="BB34" s="948"/>
      <c r="BC34" s="948"/>
      <c r="BD34" s="948"/>
      <c r="BE34" s="916"/>
      <c r="BF34" s="916"/>
      <c r="BG34" s="916"/>
      <c r="BH34" s="916"/>
      <c r="BI34" s="917"/>
      <c r="BJ34" s="56"/>
      <c r="BK34" s="56"/>
      <c r="BL34" s="56"/>
      <c r="BM34" s="56"/>
      <c r="BN34" s="56"/>
      <c r="BO34" s="55"/>
      <c r="BP34" s="55"/>
      <c r="BQ34" s="52">
        <v>28</v>
      </c>
      <c r="BR34" s="72"/>
      <c r="BS34" s="911"/>
      <c r="BT34" s="912"/>
      <c r="BU34" s="912"/>
      <c r="BV34" s="912"/>
      <c r="BW34" s="912"/>
      <c r="BX34" s="912"/>
      <c r="BY34" s="912"/>
      <c r="BZ34" s="912"/>
      <c r="CA34" s="912"/>
      <c r="CB34" s="912"/>
      <c r="CC34" s="912"/>
      <c r="CD34" s="912"/>
      <c r="CE34" s="912"/>
      <c r="CF34" s="912"/>
      <c r="CG34" s="913"/>
      <c r="CH34" s="918"/>
      <c r="CI34" s="919"/>
      <c r="CJ34" s="919"/>
      <c r="CK34" s="919"/>
      <c r="CL34" s="929"/>
      <c r="CM34" s="918"/>
      <c r="CN34" s="919"/>
      <c r="CO34" s="919"/>
      <c r="CP34" s="919"/>
      <c r="CQ34" s="929"/>
      <c r="CR34" s="918"/>
      <c r="CS34" s="919"/>
      <c r="CT34" s="919"/>
      <c r="CU34" s="919"/>
      <c r="CV34" s="929"/>
      <c r="CW34" s="918"/>
      <c r="CX34" s="919"/>
      <c r="CY34" s="919"/>
      <c r="CZ34" s="919"/>
      <c r="DA34" s="929"/>
      <c r="DB34" s="918"/>
      <c r="DC34" s="919"/>
      <c r="DD34" s="919"/>
      <c r="DE34" s="919"/>
      <c r="DF34" s="929"/>
      <c r="DG34" s="918"/>
      <c r="DH34" s="919"/>
      <c r="DI34" s="919"/>
      <c r="DJ34" s="919"/>
      <c r="DK34" s="929"/>
      <c r="DL34" s="918"/>
      <c r="DM34" s="919"/>
      <c r="DN34" s="919"/>
      <c r="DO34" s="919"/>
      <c r="DP34" s="929"/>
      <c r="DQ34" s="918"/>
      <c r="DR34" s="919"/>
      <c r="DS34" s="919"/>
      <c r="DT34" s="919"/>
      <c r="DU34" s="929"/>
      <c r="DV34" s="911"/>
      <c r="DW34" s="912"/>
      <c r="DX34" s="912"/>
      <c r="DY34" s="912"/>
      <c r="DZ34" s="930"/>
      <c r="EA34" s="48"/>
    </row>
    <row r="35" spans="1:131" ht="26.25" customHeight="1" x14ac:dyDescent="0.2">
      <c r="A35" s="54">
        <v>8</v>
      </c>
      <c r="B35" s="911"/>
      <c r="C35" s="912"/>
      <c r="D35" s="912"/>
      <c r="E35" s="912"/>
      <c r="F35" s="912"/>
      <c r="G35" s="912"/>
      <c r="H35" s="912"/>
      <c r="I35" s="912"/>
      <c r="J35" s="912"/>
      <c r="K35" s="912"/>
      <c r="L35" s="912"/>
      <c r="M35" s="912"/>
      <c r="N35" s="912"/>
      <c r="O35" s="912"/>
      <c r="P35" s="913"/>
      <c r="Q35" s="914"/>
      <c r="R35" s="915"/>
      <c r="S35" s="915"/>
      <c r="T35" s="915"/>
      <c r="U35" s="915"/>
      <c r="V35" s="915"/>
      <c r="W35" s="915"/>
      <c r="X35" s="915"/>
      <c r="Y35" s="915"/>
      <c r="Z35" s="915"/>
      <c r="AA35" s="915"/>
      <c r="AB35" s="915"/>
      <c r="AC35" s="915"/>
      <c r="AD35" s="915"/>
      <c r="AE35" s="921"/>
      <c r="AF35" s="941"/>
      <c r="AG35" s="919"/>
      <c r="AH35" s="919"/>
      <c r="AI35" s="919"/>
      <c r="AJ35" s="942"/>
      <c r="AK35" s="920"/>
      <c r="AL35" s="915"/>
      <c r="AM35" s="915"/>
      <c r="AN35" s="915"/>
      <c r="AO35" s="915"/>
      <c r="AP35" s="915"/>
      <c r="AQ35" s="915"/>
      <c r="AR35" s="915"/>
      <c r="AS35" s="915"/>
      <c r="AT35" s="915"/>
      <c r="AU35" s="915"/>
      <c r="AV35" s="915"/>
      <c r="AW35" s="915"/>
      <c r="AX35" s="915"/>
      <c r="AY35" s="915"/>
      <c r="AZ35" s="948"/>
      <c r="BA35" s="948"/>
      <c r="BB35" s="948"/>
      <c r="BC35" s="948"/>
      <c r="BD35" s="948"/>
      <c r="BE35" s="916"/>
      <c r="BF35" s="916"/>
      <c r="BG35" s="916"/>
      <c r="BH35" s="916"/>
      <c r="BI35" s="917"/>
      <c r="BJ35" s="56"/>
      <c r="BK35" s="56"/>
      <c r="BL35" s="56"/>
      <c r="BM35" s="56"/>
      <c r="BN35" s="56"/>
      <c r="BO35" s="55"/>
      <c r="BP35" s="55"/>
      <c r="BQ35" s="52">
        <v>29</v>
      </c>
      <c r="BR35" s="72"/>
      <c r="BS35" s="911"/>
      <c r="BT35" s="912"/>
      <c r="BU35" s="912"/>
      <c r="BV35" s="912"/>
      <c r="BW35" s="912"/>
      <c r="BX35" s="912"/>
      <c r="BY35" s="912"/>
      <c r="BZ35" s="912"/>
      <c r="CA35" s="912"/>
      <c r="CB35" s="912"/>
      <c r="CC35" s="912"/>
      <c r="CD35" s="912"/>
      <c r="CE35" s="912"/>
      <c r="CF35" s="912"/>
      <c r="CG35" s="913"/>
      <c r="CH35" s="918"/>
      <c r="CI35" s="919"/>
      <c r="CJ35" s="919"/>
      <c r="CK35" s="919"/>
      <c r="CL35" s="929"/>
      <c r="CM35" s="918"/>
      <c r="CN35" s="919"/>
      <c r="CO35" s="919"/>
      <c r="CP35" s="919"/>
      <c r="CQ35" s="929"/>
      <c r="CR35" s="918"/>
      <c r="CS35" s="919"/>
      <c r="CT35" s="919"/>
      <c r="CU35" s="919"/>
      <c r="CV35" s="929"/>
      <c r="CW35" s="918"/>
      <c r="CX35" s="919"/>
      <c r="CY35" s="919"/>
      <c r="CZ35" s="919"/>
      <c r="DA35" s="929"/>
      <c r="DB35" s="918"/>
      <c r="DC35" s="919"/>
      <c r="DD35" s="919"/>
      <c r="DE35" s="919"/>
      <c r="DF35" s="929"/>
      <c r="DG35" s="918"/>
      <c r="DH35" s="919"/>
      <c r="DI35" s="919"/>
      <c r="DJ35" s="919"/>
      <c r="DK35" s="929"/>
      <c r="DL35" s="918"/>
      <c r="DM35" s="919"/>
      <c r="DN35" s="919"/>
      <c r="DO35" s="919"/>
      <c r="DP35" s="929"/>
      <c r="DQ35" s="918"/>
      <c r="DR35" s="919"/>
      <c r="DS35" s="919"/>
      <c r="DT35" s="919"/>
      <c r="DU35" s="929"/>
      <c r="DV35" s="911"/>
      <c r="DW35" s="912"/>
      <c r="DX35" s="912"/>
      <c r="DY35" s="912"/>
      <c r="DZ35" s="930"/>
      <c r="EA35" s="48"/>
    </row>
    <row r="36" spans="1:131" ht="26.25" customHeight="1" x14ac:dyDescent="0.2">
      <c r="A36" s="54">
        <v>9</v>
      </c>
      <c r="B36" s="911"/>
      <c r="C36" s="912"/>
      <c r="D36" s="912"/>
      <c r="E36" s="912"/>
      <c r="F36" s="912"/>
      <c r="G36" s="912"/>
      <c r="H36" s="912"/>
      <c r="I36" s="912"/>
      <c r="J36" s="912"/>
      <c r="K36" s="912"/>
      <c r="L36" s="912"/>
      <c r="M36" s="912"/>
      <c r="N36" s="912"/>
      <c r="O36" s="912"/>
      <c r="P36" s="913"/>
      <c r="Q36" s="914"/>
      <c r="R36" s="915"/>
      <c r="S36" s="915"/>
      <c r="T36" s="915"/>
      <c r="U36" s="915"/>
      <c r="V36" s="915"/>
      <c r="W36" s="915"/>
      <c r="X36" s="915"/>
      <c r="Y36" s="915"/>
      <c r="Z36" s="915"/>
      <c r="AA36" s="915"/>
      <c r="AB36" s="915"/>
      <c r="AC36" s="915"/>
      <c r="AD36" s="915"/>
      <c r="AE36" s="921"/>
      <c r="AF36" s="941"/>
      <c r="AG36" s="919"/>
      <c r="AH36" s="919"/>
      <c r="AI36" s="919"/>
      <c r="AJ36" s="942"/>
      <c r="AK36" s="920"/>
      <c r="AL36" s="915"/>
      <c r="AM36" s="915"/>
      <c r="AN36" s="915"/>
      <c r="AO36" s="915"/>
      <c r="AP36" s="915"/>
      <c r="AQ36" s="915"/>
      <c r="AR36" s="915"/>
      <c r="AS36" s="915"/>
      <c r="AT36" s="915"/>
      <c r="AU36" s="915"/>
      <c r="AV36" s="915"/>
      <c r="AW36" s="915"/>
      <c r="AX36" s="915"/>
      <c r="AY36" s="915"/>
      <c r="AZ36" s="948"/>
      <c r="BA36" s="948"/>
      <c r="BB36" s="948"/>
      <c r="BC36" s="948"/>
      <c r="BD36" s="948"/>
      <c r="BE36" s="916"/>
      <c r="BF36" s="916"/>
      <c r="BG36" s="916"/>
      <c r="BH36" s="916"/>
      <c r="BI36" s="917"/>
      <c r="BJ36" s="56"/>
      <c r="BK36" s="56"/>
      <c r="BL36" s="56"/>
      <c r="BM36" s="56"/>
      <c r="BN36" s="56"/>
      <c r="BO36" s="55"/>
      <c r="BP36" s="55"/>
      <c r="BQ36" s="52">
        <v>30</v>
      </c>
      <c r="BR36" s="72"/>
      <c r="BS36" s="911"/>
      <c r="BT36" s="912"/>
      <c r="BU36" s="912"/>
      <c r="BV36" s="912"/>
      <c r="BW36" s="912"/>
      <c r="BX36" s="912"/>
      <c r="BY36" s="912"/>
      <c r="BZ36" s="912"/>
      <c r="CA36" s="912"/>
      <c r="CB36" s="912"/>
      <c r="CC36" s="912"/>
      <c r="CD36" s="912"/>
      <c r="CE36" s="912"/>
      <c r="CF36" s="912"/>
      <c r="CG36" s="913"/>
      <c r="CH36" s="918"/>
      <c r="CI36" s="919"/>
      <c r="CJ36" s="919"/>
      <c r="CK36" s="919"/>
      <c r="CL36" s="929"/>
      <c r="CM36" s="918"/>
      <c r="CN36" s="919"/>
      <c r="CO36" s="919"/>
      <c r="CP36" s="919"/>
      <c r="CQ36" s="929"/>
      <c r="CR36" s="918"/>
      <c r="CS36" s="919"/>
      <c r="CT36" s="919"/>
      <c r="CU36" s="919"/>
      <c r="CV36" s="929"/>
      <c r="CW36" s="918"/>
      <c r="CX36" s="919"/>
      <c r="CY36" s="919"/>
      <c r="CZ36" s="919"/>
      <c r="DA36" s="929"/>
      <c r="DB36" s="918"/>
      <c r="DC36" s="919"/>
      <c r="DD36" s="919"/>
      <c r="DE36" s="919"/>
      <c r="DF36" s="929"/>
      <c r="DG36" s="918"/>
      <c r="DH36" s="919"/>
      <c r="DI36" s="919"/>
      <c r="DJ36" s="919"/>
      <c r="DK36" s="929"/>
      <c r="DL36" s="918"/>
      <c r="DM36" s="919"/>
      <c r="DN36" s="919"/>
      <c r="DO36" s="919"/>
      <c r="DP36" s="929"/>
      <c r="DQ36" s="918"/>
      <c r="DR36" s="919"/>
      <c r="DS36" s="919"/>
      <c r="DT36" s="919"/>
      <c r="DU36" s="929"/>
      <c r="DV36" s="911"/>
      <c r="DW36" s="912"/>
      <c r="DX36" s="912"/>
      <c r="DY36" s="912"/>
      <c r="DZ36" s="930"/>
      <c r="EA36" s="48"/>
    </row>
    <row r="37" spans="1:131" ht="26.25" customHeight="1" x14ac:dyDescent="0.2">
      <c r="A37" s="54">
        <v>10</v>
      </c>
      <c r="B37" s="911"/>
      <c r="C37" s="912"/>
      <c r="D37" s="912"/>
      <c r="E37" s="912"/>
      <c r="F37" s="912"/>
      <c r="G37" s="912"/>
      <c r="H37" s="912"/>
      <c r="I37" s="912"/>
      <c r="J37" s="912"/>
      <c r="K37" s="912"/>
      <c r="L37" s="912"/>
      <c r="M37" s="912"/>
      <c r="N37" s="912"/>
      <c r="O37" s="912"/>
      <c r="P37" s="913"/>
      <c r="Q37" s="914"/>
      <c r="R37" s="915"/>
      <c r="S37" s="915"/>
      <c r="T37" s="915"/>
      <c r="U37" s="915"/>
      <c r="V37" s="915"/>
      <c r="W37" s="915"/>
      <c r="X37" s="915"/>
      <c r="Y37" s="915"/>
      <c r="Z37" s="915"/>
      <c r="AA37" s="915"/>
      <c r="AB37" s="915"/>
      <c r="AC37" s="915"/>
      <c r="AD37" s="915"/>
      <c r="AE37" s="921"/>
      <c r="AF37" s="941"/>
      <c r="AG37" s="919"/>
      <c r="AH37" s="919"/>
      <c r="AI37" s="919"/>
      <c r="AJ37" s="942"/>
      <c r="AK37" s="920"/>
      <c r="AL37" s="915"/>
      <c r="AM37" s="915"/>
      <c r="AN37" s="915"/>
      <c r="AO37" s="915"/>
      <c r="AP37" s="915"/>
      <c r="AQ37" s="915"/>
      <c r="AR37" s="915"/>
      <c r="AS37" s="915"/>
      <c r="AT37" s="915"/>
      <c r="AU37" s="915"/>
      <c r="AV37" s="915"/>
      <c r="AW37" s="915"/>
      <c r="AX37" s="915"/>
      <c r="AY37" s="915"/>
      <c r="AZ37" s="948"/>
      <c r="BA37" s="948"/>
      <c r="BB37" s="948"/>
      <c r="BC37" s="948"/>
      <c r="BD37" s="948"/>
      <c r="BE37" s="916"/>
      <c r="BF37" s="916"/>
      <c r="BG37" s="916"/>
      <c r="BH37" s="916"/>
      <c r="BI37" s="917"/>
      <c r="BJ37" s="56"/>
      <c r="BK37" s="56"/>
      <c r="BL37" s="56"/>
      <c r="BM37" s="56"/>
      <c r="BN37" s="56"/>
      <c r="BO37" s="55"/>
      <c r="BP37" s="55"/>
      <c r="BQ37" s="52">
        <v>31</v>
      </c>
      <c r="BR37" s="72"/>
      <c r="BS37" s="911"/>
      <c r="BT37" s="912"/>
      <c r="BU37" s="912"/>
      <c r="BV37" s="912"/>
      <c r="BW37" s="912"/>
      <c r="BX37" s="912"/>
      <c r="BY37" s="912"/>
      <c r="BZ37" s="912"/>
      <c r="CA37" s="912"/>
      <c r="CB37" s="912"/>
      <c r="CC37" s="912"/>
      <c r="CD37" s="912"/>
      <c r="CE37" s="912"/>
      <c r="CF37" s="912"/>
      <c r="CG37" s="913"/>
      <c r="CH37" s="918"/>
      <c r="CI37" s="919"/>
      <c r="CJ37" s="919"/>
      <c r="CK37" s="919"/>
      <c r="CL37" s="929"/>
      <c r="CM37" s="918"/>
      <c r="CN37" s="919"/>
      <c r="CO37" s="919"/>
      <c r="CP37" s="919"/>
      <c r="CQ37" s="929"/>
      <c r="CR37" s="918"/>
      <c r="CS37" s="919"/>
      <c r="CT37" s="919"/>
      <c r="CU37" s="919"/>
      <c r="CV37" s="929"/>
      <c r="CW37" s="918"/>
      <c r="CX37" s="919"/>
      <c r="CY37" s="919"/>
      <c r="CZ37" s="919"/>
      <c r="DA37" s="929"/>
      <c r="DB37" s="918"/>
      <c r="DC37" s="919"/>
      <c r="DD37" s="919"/>
      <c r="DE37" s="919"/>
      <c r="DF37" s="929"/>
      <c r="DG37" s="918"/>
      <c r="DH37" s="919"/>
      <c r="DI37" s="919"/>
      <c r="DJ37" s="919"/>
      <c r="DK37" s="929"/>
      <c r="DL37" s="918"/>
      <c r="DM37" s="919"/>
      <c r="DN37" s="919"/>
      <c r="DO37" s="919"/>
      <c r="DP37" s="929"/>
      <c r="DQ37" s="918"/>
      <c r="DR37" s="919"/>
      <c r="DS37" s="919"/>
      <c r="DT37" s="919"/>
      <c r="DU37" s="929"/>
      <c r="DV37" s="911"/>
      <c r="DW37" s="912"/>
      <c r="DX37" s="912"/>
      <c r="DY37" s="912"/>
      <c r="DZ37" s="930"/>
      <c r="EA37" s="48"/>
    </row>
    <row r="38" spans="1:131" ht="26.25" customHeight="1" x14ac:dyDescent="0.2">
      <c r="A38" s="54">
        <v>11</v>
      </c>
      <c r="B38" s="911"/>
      <c r="C38" s="912"/>
      <c r="D38" s="912"/>
      <c r="E38" s="912"/>
      <c r="F38" s="912"/>
      <c r="G38" s="912"/>
      <c r="H38" s="912"/>
      <c r="I38" s="912"/>
      <c r="J38" s="912"/>
      <c r="K38" s="912"/>
      <c r="L38" s="912"/>
      <c r="M38" s="912"/>
      <c r="N38" s="912"/>
      <c r="O38" s="912"/>
      <c r="P38" s="913"/>
      <c r="Q38" s="914"/>
      <c r="R38" s="915"/>
      <c r="S38" s="915"/>
      <c r="T38" s="915"/>
      <c r="U38" s="915"/>
      <c r="V38" s="915"/>
      <c r="W38" s="915"/>
      <c r="X38" s="915"/>
      <c r="Y38" s="915"/>
      <c r="Z38" s="915"/>
      <c r="AA38" s="915"/>
      <c r="AB38" s="915"/>
      <c r="AC38" s="915"/>
      <c r="AD38" s="915"/>
      <c r="AE38" s="921"/>
      <c r="AF38" s="941"/>
      <c r="AG38" s="919"/>
      <c r="AH38" s="919"/>
      <c r="AI38" s="919"/>
      <c r="AJ38" s="942"/>
      <c r="AK38" s="920"/>
      <c r="AL38" s="915"/>
      <c r="AM38" s="915"/>
      <c r="AN38" s="915"/>
      <c r="AO38" s="915"/>
      <c r="AP38" s="915"/>
      <c r="AQ38" s="915"/>
      <c r="AR38" s="915"/>
      <c r="AS38" s="915"/>
      <c r="AT38" s="915"/>
      <c r="AU38" s="915"/>
      <c r="AV38" s="915"/>
      <c r="AW38" s="915"/>
      <c r="AX38" s="915"/>
      <c r="AY38" s="915"/>
      <c r="AZ38" s="948"/>
      <c r="BA38" s="948"/>
      <c r="BB38" s="948"/>
      <c r="BC38" s="948"/>
      <c r="BD38" s="948"/>
      <c r="BE38" s="916"/>
      <c r="BF38" s="916"/>
      <c r="BG38" s="916"/>
      <c r="BH38" s="916"/>
      <c r="BI38" s="917"/>
      <c r="BJ38" s="56"/>
      <c r="BK38" s="56"/>
      <c r="BL38" s="56"/>
      <c r="BM38" s="56"/>
      <c r="BN38" s="56"/>
      <c r="BO38" s="55"/>
      <c r="BP38" s="55"/>
      <c r="BQ38" s="52">
        <v>32</v>
      </c>
      <c r="BR38" s="72"/>
      <c r="BS38" s="911"/>
      <c r="BT38" s="912"/>
      <c r="BU38" s="912"/>
      <c r="BV38" s="912"/>
      <c r="BW38" s="912"/>
      <c r="BX38" s="912"/>
      <c r="BY38" s="912"/>
      <c r="BZ38" s="912"/>
      <c r="CA38" s="912"/>
      <c r="CB38" s="912"/>
      <c r="CC38" s="912"/>
      <c r="CD38" s="912"/>
      <c r="CE38" s="912"/>
      <c r="CF38" s="912"/>
      <c r="CG38" s="913"/>
      <c r="CH38" s="918"/>
      <c r="CI38" s="919"/>
      <c r="CJ38" s="919"/>
      <c r="CK38" s="919"/>
      <c r="CL38" s="929"/>
      <c r="CM38" s="918"/>
      <c r="CN38" s="919"/>
      <c r="CO38" s="919"/>
      <c r="CP38" s="919"/>
      <c r="CQ38" s="929"/>
      <c r="CR38" s="918"/>
      <c r="CS38" s="919"/>
      <c r="CT38" s="919"/>
      <c r="CU38" s="919"/>
      <c r="CV38" s="929"/>
      <c r="CW38" s="918"/>
      <c r="CX38" s="919"/>
      <c r="CY38" s="919"/>
      <c r="CZ38" s="919"/>
      <c r="DA38" s="929"/>
      <c r="DB38" s="918"/>
      <c r="DC38" s="919"/>
      <c r="DD38" s="919"/>
      <c r="DE38" s="919"/>
      <c r="DF38" s="929"/>
      <c r="DG38" s="918"/>
      <c r="DH38" s="919"/>
      <c r="DI38" s="919"/>
      <c r="DJ38" s="919"/>
      <c r="DK38" s="929"/>
      <c r="DL38" s="918"/>
      <c r="DM38" s="919"/>
      <c r="DN38" s="919"/>
      <c r="DO38" s="919"/>
      <c r="DP38" s="929"/>
      <c r="DQ38" s="918"/>
      <c r="DR38" s="919"/>
      <c r="DS38" s="919"/>
      <c r="DT38" s="919"/>
      <c r="DU38" s="929"/>
      <c r="DV38" s="911"/>
      <c r="DW38" s="912"/>
      <c r="DX38" s="912"/>
      <c r="DY38" s="912"/>
      <c r="DZ38" s="930"/>
      <c r="EA38" s="48"/>
    </row>
    <row r="39" spans="1:131" ht="26.25" customHeight="1" x14ac:dyDescent="0.2">
      <c r="A39" s="54">
        <v>12</v>
      </c>
      <c r="B39" s="911"/>
      <c r="C39" s="912"/>
      <c r="D39" s="912"/>
      <c r="E39" s="912"/>
      <c r="F39" s="912"/>
      <c r="G39" s="912"/>
      <c r="H39" s="912"/>
      <c r="I39" s="912"/>
      <c r="J39" s="912"/>
      <c r="K39" s="912"/>
      <c r="L39" s="912"/>
      <c r="M39" s="912"/>
      <c r="N39" s="912"/>
      <c r="O39" s="912"/>
      <c r="P39" s="913"/>
      <c r="Q39" s="914"/>
      <c r="R39" s="915"/>
      <c r="S39" s="915"/>
      <c r="T39" s="915"/>
      <c r="U39" s="915"/>
      <c r="V39" s="915"/>
      <c r="W39" s="915"/>
      <c r="X39" s="915"/>
      <c r="Y39" s="915"/>
      <c r="Z39" s="915"/>
      <c r="AA39" s="915"/>
      <c r="AB39" s="915"/>
      <c r="AC39" s="915"/>
      <c r="AD39" s="915"/>
      <c r="AE39" s="921"/>
      <c r="AF39" s="941"/>
      <c r="AG39" s="919"/>
      <c r="AH39" s="919"/>
      <c r="AI39" s="919"/>
      <c r="AJ39" s="942"/>
      <c r="AK39" s="920"/>
      <c r="AL39" s="915"/>
      <c r="AM39" s="915"/>
      <c r="AN39" s="915"/>
      <c r="AO39" s="915"/>
      <c r="AP39" s="915"/>
      <c r="AQ39" s="915"/>
      <c r="AR39" s="915"/>
      <c r="AS39" s="915"/>
      <c r="AT39" s="915"/>
      <c r="AU39" s="915"/>
      <c r="AV39" s="915"/>
      <c r="AW39" s="915"/>
      <c r="AX39" s="915"/>
      <c r="AY39" s="915"/>
      <c r="AZ39" s="948"/>
      <c r="BA39" s="948"/>
      <c r="BB39" s="948"/>
      <c r="BC39" s="948"/>
      <c r="BD39" s="948"/>
      <c r="BE39" s="916"/>
      <c r="BF39" s="916"/>
      <c r="BG39" s="916"/>
      <c r="BH39" s="916"/>
      <c r="BI39" s="917"/>
      <c r="BJ39" s="56"/>
      <c r="BK39" s="56"/>
      <c r="BL39" s="56"/>
      <c r="BM39" s="56"/>
      <c r="BN39" s="56"/>
      <c r="BO39" s="55"/>
      <c r="BP39" s="55"/>
      <c r="BQ39" s="52">
        <v>33</v>
      </c>
      <c r="BR39" s="72"/>
      <c r="BS39" s="911"/>
      <c r="BT39" s="912"/>
      <c r="BU39" s="912"/>
      <c r="BV39" s="912"/>
      <c r="BW39" s="912"/>
      <c r="BX39" s="912"/>
      <c r="BY39" s="912"/>
      <c r="BZ39" s="912"/>
      <c r="CA39" s="912"/>
      <c r="CB39" s="912"/>
      <c r="CC39" s="912"/>
      <c r="CD39" s="912"/>
      <c r="CE39" s="912"/>
      <c r="CF39" s="912"/>
      <c r="CG39" s="913"/>
      <c r="CH39" s="918"/>
      <c r="CI39" s="919"/>
      <c r="CJ39" s="919"/>
      <c r="CK39" s="919"/>
      <c r="CL39" s="929"/>
      <c r="CM39" s="918"/>
      <c r="CN39" s="919"/>
      <c r="CO39" s="919"/>
      <c r="CP39" s="919"/>
      <c r="CQ39" s="929"/>
      <c r="CR39" s="918"/>
      <c r="CS39" s="919"/>
      <c r="CT39" s="919"/>
      <c r="CU39" s="919"/>
      <c r="CV39" s="929"/>
      <c r="CW39" s="918"/>
      <c r="CX39" s="919"/>
      <c r="CY39" s="919"/>
      <c r="CZ39" s="919"/>
      <c r="DA39" s="929"/>
      <c r="DB39" s="918"/>
      <c r="DC39" s="919"/>
      <c r="DD39" s="919"/>
      <c r="DE39" s="919"/>
      <c r="DF39" s="929"/>
      <c r="DG39" s="918"/>
      <c r="DH39" s="919"/>
      <c r="DI39" s="919"/>
      <c r="DJ39" s="919"/>
      <c r="DK39" s="929"/>
      <c r="DL39" s="918"/>
      <c r="DM39" s="919"/>
      <c r="DN39" s="919"/>
      <c r="DO39" s="919"/>
      <c r="DP39" s="929"/>
      <c r="DQ39" s="918"/>
      <c r="DR39" s="919"/>
      <c r="DS39" s="919"/>
      <c r="DT39" s="919"/>
      <c r="DU39" s="929"/>
      <c r="DV39" s="911"/>
      <c r="DW39" s="912"/>
      <c r="DX39" s="912"/>
      <c r="DY39" s="912"/>
      <c r="DZ39" s="930"/>
      <c r="EA39" s="48"/>
    </row>
    <row r="40" spans="1:131" ht="26.25" customHeight="1" x14ac:dyDescent="0.2">
      <c r="A40" s="52">
        <v>13</v>
      </c>
      <c r="B40" s="911"/>
      <c r="C40" s="912"/>
      <c r="D40" s="912"/>
      <c r="E40" s="912"/>
      <c r="F40" s="912"/>
      <c r="G40" s="912"/>
      <c r="H40" s="912"/>
      <c r="I40" s="912"/>
      <c r="J40" s="912"/>
      <c r="K40" s="912"/>
      <c r="L40" s="912"/>
      <c r="M40" s="912"/>
      <c r="N40" s="912"/>
      <c r="O40" s="912"/>
      <c r="P40" s="913"/>
      <c r="Q40" s="914"/>
      <c r="R40" s="915"/>
      <c r="S40" s="915"/>
      <c r="T40" s="915"/>
      <c r="U40" s="915"/>
      <c r="V40" s="915"/>
      <c r="W40" s="915"/>
      <c r="X40" s="915"/>
      <c r="Y40" s="915"/>
      <c r="Z40" s="915"/>
      <c r="AA40" s="915"/>
      <c r="AB40" s="915"/>
      <c r="AC40" s="915"/>
      <c r="AD40" s="915"/>
      <c r="AE40" s="921"/>
      <c r="AF40" s="941"/>
      <c r="AG40" s="919"/>
      <c r="AH40" s="919"/>
      <c r="AI40" s="919"/>
      <c r="AJ40" s="942"/>
      <c r="AK40" s="920"/>
      <c r="AL40" s="915"/>
      <c r="AM40" s="915"/>
      <c r="AN40" s="915"/>
      <c r="AO40" s="915"/>
      <c r="AP40" s="915"/>
      <c r="AQ40" s="915"/>
      <c r="AR40" s="915"/>
      <c r="AS40" s="915"/>
      <c r="AT40" s="915"/>
      <c r="AU40" s="915"/>
      <c r="AV40" s="915"/>
      <c r="AW40" s="915"/>
      <c r="AX40" s="915"/>
      <c r="AY40" s="915"/>
      <c r="AZ40" s="948"/>
      <c r="BA40" s="948"/>
      <c r="BB40" s="948"/>
      <c r="BC40" s="948"/>
      <c r="BD40" s="948"/>
      <c r="BE40" s="916"/>
      <c r="BF40" s="916"/>
      <c r="BG40" s="916"/>
      <c r="BH40" s="916"/>
      <c r="BI40" s="917"/>
      <c r="BJ40" s="56"/>
      <c r="BK40" s="56"/>
      <c r="BL40" s="56"/>
      <c r="BM40" s="56"/>
      <c r="BN40" s="56"/>
      <c r="BO40" s="55"/>
      <c r="BP40" s="55"/>
      <c r="BQ40" s="52">
        <v>34</v>
      </c>
      <c r="BR40" s="72"/>
      <c r="BS40" s="911"/>
      <c r="BT40" s="912"/>
      <c r="BU40" s="912"/>
      <c r="BV40" s="912"/>
      <c r="BW40" s="912"/>
      <c r="BX40" s="912"/>
      <c r="BY40" s="912"/>
      <c r="BZ40" s="912"/>
      <c r="CA40" s="912"/>
      <c r="CB40" s="912"/>
      <c r="CC40" s="912"/>
      <c r="CD40" s="912"/>
      <c r="CE40" s="912"/>
      <c r="CF40" s="912"/>
      <c r="CG40" s="913"/>
      <c r="CH40" s="918"/>
      <c r="CI40" s="919"/>
      <c r="CJ40" s="919"/>
      <c r="CK40" s="919"/>
      <c r="CL40" s="929"/>
      <c r="CM40" s="918"/>
      <c r="CN40" s="919"/>
      <c r="CO40" s="919"/>
      <c r="CP40" s="919"/>
      <c r="CQ40" s="929"/>
      <c r="CR40" s="918"/>
      <c r="CS40" s="919"/>
      <c r="CT40" s="919"/>
      <c r="CU40" s="919"/>
      <c r="CV40" s="929"/>
      <c r="CW40" s="918"/>
      <c r="CX40" s="919"/>
      <c r="CY40" s="919"/>
      <c r="CZ40" s="919"/>
      <c r="DA40" s="929"/>
      <c r="DB40" s="918"/>
      <c r="DC40" s="919"/>
      <c r="DD40" s="919"/>
      <c r="DE40" s="919"/>
      <c r="DF40" s="929"/>
      <c r="DG40" s="918"/>
      <c r="DH40" s="919"/>
      <c r="DI40" s="919"/>
      <c r="DJ40" s="919"/>
      <c r="DK40" s="929"/>
      <c r="DL40" s="918"/>
      <c r="DM40" s="919"/>
      <c r="DN40" s="919"/>
      <c r="DO40" s="919"/>
      <c r="DP40" s="929"/>
      <c r="DQ40" s="918"/>
      <c r="DR40" s="919"/>
      <c r="DS40" s="919"/>
      <c r="DT40" s="919"/>
      <c r="DU40" s="929"/>
      <c r="DV40" s="911"/>
      <c r="DW40" s="912"/>
      <c r="DX40" s="912"/>
      <c r="DY40" s="912"/>
      <c r="DZ40" s="930"/>
      <c r="EA40" s="48"/>
    </row>
    <row r="41" spans="1:131" ht="26.25" customHeight="1" x14ac:dyDescent="0.2">
      <c r="A41" s="52">
        <v>14</v>
      </c>
      <c r="B41" s="911"/>
      <c r="C41" s="912"/>
      <c r="D41" s="912"/>
      <c r="E41" s="912"/>
      <c r="F41" s="912"/>
      <c r="G41" s="912"/>
      <c r="H41" s="912"/>
      <c r="I41" s="912"/>
      <c r="J41" s="912"/>
      <c r="K41" s="912"/>
      <c r="L41" s="912"/>
      <c r="M41" s="912"/>
      <c r="N41" s="912"/>
      <c r="O41" s="912"/>
      <c r="P41" s="913"/>
      <c r="Q41" s="914"/>
      <c r="R41" s="915"/>
      <c r="S41" s="915"/>
      <c r="T41" s="915"/>
      <c r="U41" s="915"/>
      <c r="V41" s="915"/>
      <c r="W41" s="915"/>
      <c r="X41" s="915"/>
      <c r="Y41" s="915"/>
      <c r="Z41" s="915"/>
      <c r="AA41" s="915"/>
      <c r="AB41" s="915"/>
      <c r="AC41" s="915"/>
      <c r="AD41" s="915"/>
      <c r="AE41" s="921"/>
      <c r="AF41" s="941"/>
      <c r="AG41" s="919"/>
      <c r="AH41" s="919"/>
      <c r="AI41" s="919"/>
      <c r="AJ41" s="942"/>
      <c r="AK41" s="920"/>
      <c r="AL41" s="915"/>
      <c r="AM41" s="915"/>
      <c r="AN41" s="915"/>
      <c r="AO41" s="915"/>
      <c r="AP41" s="915"/>
      <c r="AQ41" s="915"/>
      <c r="AR41" s="915"/>
      <c r="AS41" s="915"/>
      <c r="AT41" s="915"/>
      <c r="AU41" s="915"/>
      <c r="AV41" s="915"/>
      <c r="AW41" s="915"/>
      <c r="AX41" s="915"/>
      <c r="AY41" s="915"/>
      <c r="AZ41" s="948"/>
      <c r="BA41" s="948"/>
      <c r="BB41" s="948"/>
      <c r="BC41" s="948"/>
      <c r="BD41" s="948"/>
      <c r="BE41" s="916"/>
      <c r="BF41" s="916"/>
      <c r="BG41" s="916"/>
      <c r="BH41" s="916"/>
      <c r="BI41" s="917"/>
      <c r="BJ41" s="56"/>
      <c r="BK41" s="56"/>
      <c r="BL41" s="56"/>
      <c r="BM41" s="56"/>
      <c r="BN41" s="56"/>
      <c r="BO41" s="55"/>
      <c r="BP41" s="55"/>
      <c r="BQ41" s="52">
        <v>35</v>
      </c>
      <c r="BR41" s="72"/>
      <c r="BS41" s="911"/>
      <c r="BT41" s="912"/>
      <c r="BU41" s="912"/>
      <c r="BV41" s="912"/>
      <c r="BW41" s="912"/>
      <c r="BX41" s="912"/>
      <c r="BY41" s="912"/>
      <c r="BZ41" s="912"/>
      <c r="CA41" s="912"/>
      <c r="CB41" s="912"/>
      <c r="CC41" s="912"/>
      <c r="CD41" s="912"/>
      <c r="CE41" s="912"/>
      <c r="CF41" s="912"/>
      <c r="CG41" s="913"/>
      <c r="CH41" s="918"/>
      <c r="CI41" s="919"/>
      <c r="CJ41" s="919"/>
      <c r="CK41" s="919"/>
      <c r="CL41" s="929"/>
      <c r="CM41" s="918"/>
      <c r="CN41" s="919"/>
      <c r="CO41" s="919"/>
      <c r="CP41" s="919"/>
      <c r="CQ41" s="929"/>
      <c r="CR41" s="918"/>
      <c r="CS41" s="919"/>
      <c r="CT41" s="919"/>
      <c r="CU41" s="919"/>
      <c r="CV41" s="929"/>
      <c r="CW41" s="918"/>
      <c r="CX41" s="919"/>
      <c r="CY41" s="919"/>
      <c r="CZ41" s="919"/>
      <c r="DA41" s="929"/>
      <c r="DB41" s="918"/>
      <c r="DC41" s="919"/>
      <c r="DD41" s="919"/>
      <c r="DE41" s="919"/>
      <c r="DF41" s="929"/>
      <c r="DG41" s="918"/>
      <c r="DH41" s="919"/>
      <c r="DI41" s="919"/>
      <c r="DJ41" s="919"/>
      <c r="DK41" s="929"/>
      <c r="DL41" s="918"/>
      <c r="DM41" s="919"/>
      <c r="DN41" s="919"/>
      <c r="DO41" s="919"/>
      <c r="DP41" s="929"/>
      <c r="DQ41" s="918"/>
      <c r="DR41" s="919"/>
      <c r="DS41" s="919"/>
      <c r="DT41" s="919"/>
      <c r="DU41" s="929"/>
      <c r="DV41" s="911"/>
      <c r="DW41" s="912"/>
      <c r="DX41" s="912"/>
      <c r="DY41" s="912"/>
      <c r="DZ41" s="930"/>
      <c r="EA41" s="48"/>
    </row>
    <row r="42" spans="1:131" ht="26.25" customHeight="1" x14ac:dyDescent="0.2">
      <c r="A42" s="52">
        <v>15</v>
      </c>
      <c r="B42" s="911"/>
      <c r="C42" s="912"/>
      <c r="D42" s="912"/>
      <c r="E42" s="912"/>
      <c r="F42" s="912"/>
      <c r="G42" s="912"/>
      <c r="H42" s="912"/>
      <c r="I42" s="912"/>
      <c r="J42" s="912"/>
      <c r="K42" s="912"/>
      <c r="L42" s="912"/>
      <c r="M42" s="912"/>
      <c r="N42" s="912"/>
      <c r="O42" s="912"/>
      <c r="P42" s="913"/>
      <c r="Q42" s="914"/>
      <c r="R42" s="915"/>
      <c r="S42" s="915"/>
      <c r="T42" s="915"/>
      <c r="U42" s="915"/>
      <c r="V42" s="915"/>
      <c r="W42" s="915"/>
      <c r="X42" s="915"/>
      <c r="Y42" s="915"/>
      <c r="Z42" s="915"/>
      <c r="AA42" s="915"/>
      <c r="AB42" s="915"/>
      <c r="AC42" s="915"/>
      <c r="AD42" s="915"/>
      <c r="AE42" s="921"/>
      <c r="AF42" s="941"/>
      <c r="AG42" s="919"/>
      <c r="AH42" s="919"/>
      <c r="AI42" s="919"/>
      <c r="AJ42" s="942"/>
      <c r="AK42" s="920"/>
      <c r="AL42" s="915"/>
      <c r="AM42" s="915"/>
      <c r="AN42" s="915"/>
      <c r="AO42" s="915"/>
      <c r="AP42" s="915"/>
      <c r="AQ42" s="915"/>
      <c r="AR42" s="915"/>
      <c r="AS42" s="915"/>
      <c r="AT42" s="915"/>
      <c r="AU42" s="915"/>
      <c r="AV42" s="915"/>
      <c r="AW42" s="915"/>
      <c r="AX42" s="915"/>
      <c r="AY42" s="915"/>
      <c r="AZ42" s="948"/>
      <c r="BA42" s="948"/>
      <c r="BB42" s="948"/>
      <c r="BC42" s="948"/>
      <c r="BD42" s="948"/>
      <c r="BE42" s="916"/>
      <c r="BF42" s="916"/>
      <c r="BG42" s="916"/>
      <c r="BH42" s="916"/>
      <c r="BI42" s="917"/>
      <c r="BJ42" s="56"/>
      <c r="BK42" s="56"/>
      <c r="BL42" s="56"/>
      <c r="BM42" s="56"/>
      <c r="BN42" s="56"/>
      <c r="BO42" s="55"/>
      <c r="BP42" s="55"/>
      <c r="BQ42" s="52">
        <v>36</v>
      </c>
      <c r="BR42" s="72"/>
      <c r="BS42" s="911"/>
      <c r="BT42" s="912"/>
      <c r="BU42" s="912"/>
      <c r="BV42" s="912"/>
      <c r="BW42" s="912"/>
      <c r="BX42" s="912"/>
      <c r="BY42" s="912"/>
      <c r="BZ42" s="912"/>
      <c r="CA42" s="912"/>
      <c r="CB42" s="912"/>
      <c r="CC42" s="912"/>
      <c r="CD42" s="912"/>
      <c r="CE42" s="912"/>
      <c r="CF42" s="912"/>
      <c r="CG42" s="913"/>
      <c r="CH42" s="918"/>
      <c r="CI42" s="919"/>
      <c r="CJ42" s="919"/>
      <c r="CK42" s="919"/>
      <c r="CL42" s="929"/>
      <c r="CM42" s="918"/>
      <c r="CN42" s="919"/>
      <c r="CO42" s="919"/>
      <c r="CP42" s="919"/>
      <c r="CQ42" s="929"/>
      <c r="CR42" s="918"/>
      <c r="CS42" s="919"/>
      <c r="CT42" s="919"/>
      <c r="CU42" s="919"/>
      <c r="CV42" s="929"/>
      <c r="CW42" s="918"/>
      <c r="CX42" s="919"/>
      <c r="CY42" s="919"/>
      <c r="CZ42" s="919"/>
      <c r="DA42" s="929"/>
      <c r="DB42" s="918"/>
      <c r="DC42" s="919"/>
      <c r="DD42" s="919"/>
      <c r="DE42" s="919"/>
      <c r="DF42" s="929"/>
      <c r="DG42" s="918"/>
      <c r="DH42" s="919"/>
      <c r="DI42" s="919"/>
      <c r="DJ42" s="919"/>
      <c r="DK42" s="929"/>
      <c r="DL42" s="918"/>
      <c r="DM42" s="919"/>
      <c r="DN42" s="919"/>
      <c r="DO42" s="919"/>
      <c r="DP42" s="929"/>
      <c r="DQ42" s="918"/>
      <c r="DR42" s="919"/>
      <c r="DS42" s="919"/>
      <c r="DT42" s="919"/>
      <c r="DU42" s="929"/>
      <c r="DV42" s="911"/>
      <c r="DW42" s="912"/>
      <c r="DX42" s="912"/>
      <c r="DY42" s="912"/>
      <c r="DZ42" s="930"/>
      <c r="EA42" s="48"/>
    </row>
    <row r="43" spans="1:131" ht="26.25" customHeight="1" x14ac:dyDescent="0.2">
      <c r="A43" s="52">
        <v>16</v>
      </c>
      <c r="B43" s="911"/>
      <c r="C43" s="912"/>
      <c r="D43" s="912"/>
      <c r="E43" s="912"/>
      <c r="F43" s="912"/>
      <c r="G43" s="912"/>
      <c r="H43" s="912"/>
      <c r="I43" s="912"/>
      <c r="J43" s="912"/>
      <c r="K43" s="912"/>
      <c r="L43" s="912"/>
      <c r="M43" s="912"/>
      <c r="N43" s="912"/>
      <c r="O43" s="912"/>
      <c r="P43" s="913"/>
      <c r="Q43" s="914"/>
      <c r="R43" s="915"/>
      <c r="S43" s="915"/>
      <c r="T43" s="915"/>
      <c r="U43" s="915"/>
      <c r="V43" s="915"/>
      <c r="W43" s="915"/>
      <c r="X43" s="915"/>
      <c r="Y43" s="915"/>
      <c r="Z43" s="915"/>
      <c r="AA43" s="915"/>
      <c r="AB43" s="915"/>
      <c r="AC43" s="915"/>
      <c r="AD43" s="915"/>
      <c r="AE43" s="921"/>
      <c r="AF43" s="941"/>
      <c r="AG43" s="919"/>
      <c r="AH43" s="919"/>
      <c r="AI43" s="919"/>
      <c r="AJ43" s="942"/>
      <c r="AK43" s="920"/>
      <c r="AL43" s="915"/>
      <c r="AM43" s="915"/>
      <c r="AN43" s="915"/>
      <c r="AO43" s="915"/>
      <c r="AP43" s="915"/>
      <c r="AQ43" s="915"/>
      <c r="AR43" s="915"/>
      <c r="AS43" s="915"/>
      <c r="AT43" s="915"/>
      <c r="AU43" s="915"/>
      <c r="AV43" s="915"/>
      <c r="AW43" s="915"/>
      <c r="AX43" s="915"/>
      <c r="AY43" s="915"/>
      <c r="AZ43" s="948"/>
      <c r="BA43" s="948"/>
      <c r="BB43" s="948"/>
      <c r="BC43" s="948"/>
      <c r="BD43" s="948"/>
      <c r="BE43" s="916"/>
      <c r="BF43" s="916"/>
      <c r="BG43" s="916"/>
      <c r="BH43" s="916"/>
      <c r="BI43" s="917"/>
      <c r="BJ43" s="56"/>
      <c r="BK43" s="56"/>
      <c r="BL43" s="56"/>
      <c r="BM43" s="56"/>
      <c r="BN43" s="56"/>
      <c r="BO43" s="55"/>
      <c r="BP43" s="55"/>
      <c r="BQ43" s="52">
        <v>37</v>
      </c>
      <c r="BR43" s="72"/>
      <c r="BS43" s="911"/>
      <c r="BT43" s="912"/>
      <c r="BU43" s="912"/>
      <c r="BV43" s="912"/>
      <c r="BW43" s="912"/>
      <c r="BX43" s="912"/>
      <c r="BY43" s="912"/>
      <c r="BZ43" s="912"/>
      <c r="CA43" s="912"/>
      <c r="CB43" s="912"/>
      <c r="CC43" s="912"/>
      <c r="CD43" s="912"/>
      <c r="CE43" s="912"/>
      <c r="CF43" s="912"/>
      <c r="CG43" s="913"/>
      <c r="CH43" s="918"/>
      <c r="CI43" s="919"/>
      <c r="CJ43" s="919"/>
      <c r="CK43" s="919"/>
      <c r="CL43" s="929"/>
      <c r="CM43" s="918"/>
      <c r="CN43" s="919"/>
      <c r="CO43" s="919"/>
      <c r="CP43" s="919"/>
      <c r="CQ43" s="929"/>
      <c r="CR43" s="918"/>
      <c r="CS43" s="919"/>
      <c r="CT43" s="919"/>
      <c r="CU43" s="919"/>
      <c r="CV43" s="929"/>
      <c r="CW43" s="918"/>
      <c r="CX43" s="919"/>
      <c r="CY43" s="919"/>
      <c r="CZ43" s="919"/>
      <c r="DA43" s="929"/>
      <c r="DB43" s="918"/>
      <c r="DC43" s="919"/>
      <c r="DD43" s="919"/>
      <c r="DE43" s="919"/>
      <c r="DF43" s="929"/>
      <c r="DG43" s="918"/>
      <c r="DH43" s="919"/>
      <c r="DI43" s="919"/>
      <c r="DJ43" s="919"/>
      <c r="DK43" s="929"/>
      <c r="DL43" s="918"/>
      <c r="DM43" s="919"/>
      <c r="DN43" s="919"/>
      <c r="DO43" s="919"/>
      <c r="DP43" s="929"/>
      <c r="DQ43" s="918"/>
      <c r="DR43" s="919"/>
      <c r="DS43" s="919"/>
      <c r="DT43" s="919"/>
      <c r="DU43" s="929"/>
      <c r="DV43" s="911"/>
      <c r="DW43" s="912"/>
      <c r="DX43" s="912"/>
      <c r="DY43" s="912"/>
      <c r="DZ43" s="930"/>
      <c r="EA43" s="48"/>
    </row>
    <row r="44" spans="1:131" ht="26.25" customHeight="1" x14ac:dyDescent="0.2">
      <c r="A44" s="52">
        <v>17</v>
      </c>
      <c r="B44" s="911"/>
      <c r="C44" s="912"/>
      <c r="D44" s="912"/>
      <c r="E44" s="912"/>
      <c r="F44" s="912"/>
      <c r="G44" s="912"/>
      <c r="H44" s="912"/>
      <c r="I44" s="912"/>
      <c r="J44" s="912"/>
      <c r="K44" s="912"/>
      <c r="L44" s="912"/>
      <c r="M44" s="912"/>
      <c r="N44" s="912"/>
      <c r="O44" s="912"/>
      <c r="P44" s="913"/>
      <c r="Q44" s="914"/>
      <c r="R44" s="915"/>
      <c r="S44" s="915"/>
      <c r="T44" s="915"/>
      <c r="U44" s="915"/>
      <c r="V44" s="915"/>
      <c r="W44" s="915"/>
      <c r="X44" s="915"/>
      <c r="Y44" s="915"/>
      <c r="Z44" s="915"/>
      <c r="AA44" s="915"/>
      <c r="AB44" s="915"/>
      <c r="AC44" s="915"/>
      <c r="AD44" s="915"/>
      <c r="AE44" s="921"/>
      <c r="AF44" s="941"/>
      <c r="AG44" s="919"/>
      <c r="AH44" s="919"/>
      <c r="AI44" s="919"/>
      <c r="AJ44" s="942"/>
      <c r="AK44" s="920"/>
      <c r="AL44" s="915"/>
      <c r="AM44" s="915"/>
      <c r="AN44" s="915"/>
      <c r="AO44" s="915"/>
      <c r="AP44" s="915"/>
      <c r="AQ44" s="915"/>
      <c r="AR44" s="915"/>
      <c r="AS44" s="915"/>
      <c r="AT44" s="915"/>
      <c r="AU44" s="915"/>
      <c r="AV44" s="915"/>
      <c r="AW44" s="915"/>
      <c r="AX44" s="915"/>
      <c r="AY44" s="915"/>
      <c r="AZ44" s="948"/>
      <c r="BA44" s="948"/>
      <c r="BB44" s="948"/>
      <c r="BC44" s="948"/>
      <c r="BD44" s="948"/>
      <c r="BE44" s="916"/>
      <c r="BF44" s="916"/>
      <c r="BG44" s="916"/>
      <c r="BH44" s="916"/>
      <c r="BI44" s="917"/>
      <c r="BJ44" s="56"/>
      <c r="BK44" s="56"/>
      <c r="BL44" s="56"/>
      <c r="BM44" s="56"/>
      <c r="BN44" s="56"/>
      <c r="BO44" s="55"/>
      <c r="BP44" s="55"/>
      <c r="BQ44" s="52">
        <v>38</v>
      </c>
      <c r="BR44" s="72"/>
      <c r="BS44" s="911"/>
      <c r="BT44" s="912"/>
      <c r="BU44" s="912"/>
      <c r="BV44" s="912"/>
      <c r="BW44" s="912"/>
      <c r="BX44" s="912"/>
      <c r="BY44" s="912"/>
      <c r="BZ44" s="912"/>
      <c r="CA44" s="912"/>
      <c r="CB44" s="912"/>
      <c r="CC44" s="912"/>
      <c r="CD44" s="912"/>
      <c r="CE44" s="912"/>
      <c r="CF44" s="912"/>
      <c r="CG44" s="913"/>
      <c r="CH44" s="918"/>
      <c r="CI44" s="919"/>
      <c r="CJ44" s="919"/>
      <c r="CK44" s="919"/>
      <c r="CL44" s="929"/>
      <c r="CM44" s="918"/>
      <c r="CN44" s="919"/>
      <c r="CO44" s="919"/>
      <c r="CP44" s="919"/>
      <c r="CQ44" s="929"/>
      <c r="CR44" s="918"/>
      <c r="CS44" s="919"/>
      <c r="CT44" s="919"/>
      <c r="CU44" s="919"/>
      <c r="CV44" s="929"/>
      <c r="CW44" s="918"/>
      <c r="CX44" s="919"/>
      <c r="CY44" s="919"/>
      <c r="CZ44" s="919"/>
      <c r="DA44" s="929"/>
      <c r="DB44" s="918"/>
      <c r="DC44" s="919"/>
      <c r="DD44" s="919"/>
      <c r="DE44" s="919"/>
      <c r="DF44" s="929"/>
      <c r="DG44" s="918"/>
      <c r="DH44" s="919"/>
      <c r="DI44" s="919"/>
      <c r="DJ44" s="919"/>
      <c r="DK44" s="929"/>
      <c r="DL44" s="918"/>
      <c r="DM44" s="919"/>
      <c r="DN44" s="919"/>
      <c r="DO44" s="919"/>
      <c r="DP44" s="929"/>
      <c r="DQ44" s="918"/>
      <c r="DR44" s="919"/>
      <c r="DS44" s="919"/>
      <c r="DT44" s="919"/>
      <c r="DU44" s="929"/>
      <c r="DV44" s="911"/>
      <c r="DW44" s="912"/>
      <c r="DX44" s="912"/>
      <c r="DY44" s="912"/>
      <c r="DZ44" s="930"/>
      <c r="EA44" s="48"/>
    </row>
    <row r="45" spans="1:131" ht="26.25" customHeight="1" x14ac:dyDescent="0.2">
      <c r="A45" s="52">
        <v>18</v>
      </c>
      <c r="B45" s="911"/>
      <c r="C45" s="912"/>
      <c r="D45" s="912"/>
      <c r="E45" s="912"/>
      <c r="F45" s="912"/>
      <c r="G45" s="912"/>
      <c r="H45" s="912"/>
      <c r="I45" s="912"/>
      <c r="J45" s="912"/>
      <c r="K45" s="912"/>
      <c r="L45" s="912"/>
      <c r="M45" s="912"/>
      <c r="N45" s="912"/>
      <c r="O45" s="912"/>
      <c r="P45" s="913"/>
      <c r="Q45" s="914"/>
      <c r="R45" s="915"/>
      <c r="S45" s="915"/>
      <c r="T45" s="915"/>
      <c r="U45" s="915"/>
      <c r="V45" s="915"/>
      <c r="W45" s="915"/>
      <c r="X45" s="915"/>
      <c r="Y45" s="915"/>
      <c r="Z45" s="915"/>
      <c r="AA45" s="915"/>
      <c r="AB45" s="915"/>
      <c r="AC45" s="915"/>
      <c r="AD45" s="915"/>
      <c r="AE45" s="921"/>
      <c r="AF45" s="941"/>
      <c r="AG45" s="919"/>
      <c r="AH45" s="919"/>
      <c r="AI45" s="919"/>
      <c r="AJ45" s="942"/>
      <c r="AK45" s="920"/>
      <c r="AL45" s="915"/>
      <c r="AM45" s="915"/>
      <c r="AN45" s="915"/>
      <c r="AO45" s="915"/>
      <c r="AP45" s="915"/>
      <c r="AQ45" s="915"/>
      <c r="AR45" s="915"/>
      <c r="AS45" s="915"/>
      <c r="AT45" s="915"/>
      <c r="AU45" s="915"/>
      <c r="AV45" s="915"/>
      <c r="AW45" s="915"/>
      <c r="AX45" s="915"/>
      <c r="AY45" s="915"/>
      <c r="AZ45" s="948"/>
      <c r="BA45" s="948"/>
      <c r="BB45" s="948"/>
      <c r="BC45" s="948"/>
      <c r="BD45" s="948"/>
      <c r="BE45" s="916"/>
      <c r="BF45" s="916"/>
      <c r="BG45" s="916"/>
      <c r="BH45" s="916"/>
      <c r="BI45" s="917"/>
      <c r="BJ45" s="56"/>
      <c r="BK45" s="56"/>
      <c r="BL45" s="56"/>
      <c r="BM45" s="56"/>
      <c r="BN45" s="56"/>
      <c r="BO45" s="55"/>
      <c r="BP45" s="55"/>
      <c r="BQ45" s="52">
        <v>39</v>
      </c>
      <c r="BR45" s="72"/>
      <c r="BS45" s="911"/>
      <c r="BT45" s="912"/>
      <c r="BU45" s="912"/>
      <c r="BV45" s="912"/>
      <c r="BW45" s="912"/>
      <c r="BX45" s="912"/>
      <c r="BY45" s="912"/>
      <c r="BZ45" s="912"/>
      <c r="CA45" s="912"/>
      <c r="CB45" s="912"/>
      <c r="CC45" s="912"/>
      <c r="CD45" s="912"/>
      <c r="CE45" s="912"/>
      <c r="CF45" s="912"/>
      <c r="CG45" s="913"/>
      <c r="CH45" s="918"/>
      <c r="CI45" s="919"/>
      <c r="CJ45" s="919"/>
      <c r="CK45" s="919"/>
      <c r="CL45" s="929"/>
      <c r="CM45" s="918"/>
      <c r="CN45" s="919"/>
      <c r="CO45" s="919"/>
      <c r="CP45" s="919"/>
      <c r="CQ45" s="929"/>
      <c r="CR45" s="918"/>
      <c r="CS45" s="919"/>
      <c r="CT45" s="919"/>
      <c r="CU45" s="919"/>
      <c r="CV45" s="929"/>
      <c r="CW45" s="918"/>
      <c r="CX45" s="919"/>
      <c r="CY45" s="919"/>
      <c r="CZ45" s="919"/>
      <c r="DA45" s="929"/>
      <c r="DB45" s="918"/>
      <c r="DC45" s="919"/>
      <c r="DD45" s="919"/>
      <c r="DE45" s="919"/>
      <c r="DF45" s="929"/>
      <c r="DG45" s="918"/>
      <c r="DH45" s="919"/>
      <c r="DI45" s="919"/>
      <c r="DJ45" s="919"/>
      <c r="DK45" s="929"/>
      <c r="DL45" s="918"/>
      <c r="DM45" s="919"/>
      <c r="DN45" s="919"/>
      <c r="DO45" s="919"/>
      <c r="DP45" s="929"/>
      <c r="DQ45" s="918"/>
      <c r="DR45" s="919"/>
      <c r="DS45" s="919"/>
      <c r="DT45" s="919"/>
      <c r="DU45" s="929"/>
      <c r="DV45" s="911"/>
      <c r="DW45" s="912"/>
      <c r="DX45" s="912"/>
      <c r="DY45" s="912"/>
      <c r="DZ45" s="930"/>
      <c r="EA45" s="48"/>
    </row>
    <row r="46" spans="1:131" ht="26.25" customHeight="1" x14ac:dyDescent="0.2">
      <c r="A46" s="52">
        <v>19</v>
      </c>
      <c r="B46" s="911"/>
      <c r="C46" s="912"/>
      <c r="D46" s="912"/>
      <c r="E46" s="912"/>
      <c r="F46" s="912"/>
      <c r="G46" s="912"/>
      <c r="H46" s="912"/>
      <c r="I46" s="912"/>
      <c r="J46" s="912"/>
      <c r="K46" s="912"/>
      <c r="L46" s="912"/>
      <c r="M46" s="912"/>
      <c r="N46" s="912"/>
      <c r="O46" s="912"/>
      <c r="P46" s="913"/>
      <c r="Q46" s="914"/>
      <c r="R46" s="915"/>
      <c r="S46" s="915"/>
      <c r="T46" s="915"/>
      <c r="U46" s="915"/>
      <c r="V46" s="915"/>
      <c r="W46" s="915"/>
      <c r="X46" s="915"/>
      <c r="Y46" s="915"/>
      <c r="Z46" s="915"/>
      <c r="AA46" s="915"/>
      <c r="AB46" s="915"/>
      <c r="AC46" s="915"/>
      <c r="AD46" s="915"/>
      <c r="AE46" s="921"/>
      <c r="AF46" s="941"/>
      <c r="AG46" s="919"/>
      <c r="AH46" s="919"/>
      <c r="AI46" s="919"/>
      <c r="AJ46" s="942"/>
      <c r="AK46" s="920"/>
      <c r="AL46" s="915"/>
      <c r="AM46" s="915"/>
      <c r="AN46" s="915"/>
      <c r="AO46" s="915"/>
      <c r="AP46" s="915"/>
      <c r="AQ46" s="915"/>
      <c r="AR46" s="915"/>
      <c r="AS46" s="915"/>
      <c r="AT46" s="915"/>
      <c r="AU46" s="915"/>
      <c r="AV46" s="915"/>
      <c r="AW46" s="915"/>
      <c r="AX46" s="915"/>
      <c r="AY46" s="915"/>
      <c r="AZ46" s="948"/>
      <c r="BA46" s="948"/>
      <c r="BB46" s="948"/>
      <c r="BC46" s="948"/>
      <c r="BD46" s="948"/>
      <c r="BE46" s="916"/>
      <c r="BF46" s="916"/>
      <c r="BG46" s="916"/>
      <c r="BH46" s="916"/>
      <c r="BI46" s="917"/>
      <c r="BJ46" s="56"/>
      <c r="BK46" s="56"/>
      <c r="BL46" s="56"/>
      <c r="BM46" s="56"/>
      <c r="BN46" s="56"/>
      <c r="BO46" s="55"/>
      <c r="BP46" s="55"/>
      <c r="BQ46" s="52">
        <v>40</v>
      </c>
      <c r="BR46" s="72"/>
      <c r="BS46" s="911"/>
      <c r="BT46" s="912"/>
      <c r="BU46" s="912"/>
      <c r="BV46" s="912"/>
      <c r="BW46" s="912"/>
      <c r="BX46" s="912"/>
      <c r="BY46" s="912"/>
      <c r="BZ46" s="912"/>
      <c r="CA46" s="912"/>
      <c r="CB46" s="912"/>
      <c r="CC46" s="912"/>
      <c r="CD46" s="912"/>
      <c r="CE46" s="912"/>
      <c r="CF46" s="912"/>
      <c r="CG46" s="913"/>
      <c r="CH46" s="918"/>
      <c r="CI46" s="919"/>
      <c r="CJ46" s="919"/>
      <c r="CK46" s="919"/>
      <c r="CL46" s="929"/>
      <c r="CM46" s="918"/>
      <c r="CN46" s="919"/>
      <c r="CO46" s="919"/>
      <c r="CP46" s="919"/>
      <c r="CQ46" s="929"/>
      <c r="CR46" s="918"/>
      <c r="CS46" s="919"/>
      <c r="CT46" s="919"/>
      <c r="CU46" s="919"/>
      <c r="CV46" s="929"/>
      <c r="CW46" s="918"/>
      <c r="CX46" s="919"/>
      <c r="CY46" s="919"/>
      <c r="CZ46" s="919"/>
      <c r="DA46" s="929"/>
      <c r="DB46" s="918"/>
      <c r="DC46" s="919"/>
      <c r="DD46" s="919"/>
      <c r="DE46" s="919"/>
      <c r="DF46" s="929"/>
      <c r="DG46" s="918"/>
      <c r="DH46" s="919"/>
      <c r="DI46" s="919"/>
      <c r="DJ46" s="919"/>
      <c r="DK46" s="929"/>
      <c r="DL46" s="918"/>
      <c r="DM46" s="919"/>
      <c r="DN46" s="919"/>
      <c r="DO46" s="919"/>
      <c r="DP46" s="929"/>
      <c r="DQ46" s="918"/>
      <c r="DR46" s="919"/>
      <c r="DS46" s="919"/>
      <c r="DT46" s="919"/>
      <c r="DU46" s="929"/>
      <c r="DV46" s="911"/>
      <c r="DW46" s="912"/>
      <c r="DX46" s="912"/>
      <c r="DY46" s="912"/>
      <c r="DZ46" s="930"/>
      <c r="EA46" s="48"/>
    </row>
    <row r="47" spans="1:131" ht="26.25" customHeight="1" x14ac:dyDescent="0.2">
      <c r="A47" s="52">
        <v>20</v>
      </c>
      <c r="B47" s="911"/>
      <c r="C47" s="912"/>
      <c r="D47" s="912"/>
      <c r="E47" s="912"/>
      <c r="F47" s="912"/>
      <c r="G47" s="912"/>
      <c r="H47" s="912"/>
      <c r="I47" s="912"/>
      <c r="J47" s="912"/>
      <c r="K47" s="912"/>
      <c r="L47" s="912"/>
      <c r="M47" s="912"/>
      <c r="N47" s="912"/>
      <c r="O47" s="912"/>
      <c r="P47" s="913"/>
      <c r="Q47" s="914"/>
      <c r="R47" s="915"/>
      <c r="S47" s="915"/>
      <c r="T47" s="915"/>
      <c r="U47" s="915"/>
      <c r="V47" s="915"/>
      <c r="W47" s="915"/>
      <c r="X47" s="915"/>
      <c r="Y47" s="915"/>
      <c r="Z47" s="915"/>
      <c r="AA47" s="915"/>
      <c r="AB47" s="915"/>
      <c r="AC47" s="915"/>
      <c r="AD47" s="915"/>
      <c r="AE47" s="921"/>
      <c r="AF47" s="941"/>
      <c r="AG47" s="919"/>
      <c r="AH47" s="919"/>
      <c r="AI47" s="919"/>
      <c r="AJ47" s="942"/>
      <c r="AK47" s="920"/>
      <c r="AL47" s="915"/>
      <c r="AM47" s="915"/>
      <c r="AN47" s="915"/>
      <c r="AO47" s="915"/>
      <c r="AP47" s="915"/>
      <c r="AQ47" s="915"/>
      <c r="AR47" s="915"/>
      <c r="AS47" s="915"/>
      <c r="AT47" s="915"/>
      <c r="AU47" s="915"/>
      <c r="AV47" s="915"/>
      <c r="AW47" s="915"/>
      <c r="AX47" s="915"/>
      <c r="AY47" s="915"/>
      <c r="AZ47" s="948"/>
      <c r="BA47" s="948"/>
      <c r="BB47" s="948"/>
      <c r="BC47" s="948"/>
      <c r="BD47" s="948"/>
      <c r="BE47" s="916"/>
      <c r="BF47" s="916"/>
      <c r="BG47" s="916"/>
      <c r="BH47" s="916"/>
      <c r="BI47" s="917"/>
      <c r="BJ47" s="56"/>
      <c r="BK47" s="56"/>
      <c r="BL47" s="56"/>
      <c r="BM47" s="56"/>
      <c r="BN47" s="56"/>
      <c r="BO47" s="55"/>
      <c r="BP47" s="55"/>
      <c r="BQ47" s="52">
        <v>41</v>
      </c>
      <c r="BR47" s="72"/>
      <c r="BS47" s="911"/>
      <c r="BT47" s="912"/>
      <c r="BU47" s="912"/>
      <c r="BV47" s="912"/>
      <c r="BW47" s="912"/>
      <c r="BX47" s="912"/>
      <c r="BY47" s="912"/>
      <c r="BZ47" s="912"/>
      <c r="CA47" s="912"/>
      <c r="CB47" s="912"/>
      <c r="CC47" s="912"/>
      <c r="CD47" s="912"/>
      <c r="CE47" s="912"/>
      <c r="CF47" s="912"/>
      <c r="CG47" s="913"/>
      <c r="CH47" s="918"/>
      <c r="CI47" s="919"/>
      <c r="CJ47" s="919"/>
      <c r="CK47" s="919"/>
      <c r="CL47" s="929"/>
      <c r="CM47" s="918"/>
      <c r="CN47" s="919"/>
      <c r="CO47" s="919"/>
      <c r="CP47" s="919"/>
      <c r="CQ47" s="929"/>
      <c r="CR47" s="918"/>
      <c r="CS47" s="919"/>
      <c r="CT47" s="919"/>
      <c r="CU47" s="919"/>
      <c r="CV47" s="929"/>
      <c r="CW47" s="918"/>
      <c r="CX47" s="919"/>
      <c r="CY47" s="919"/>
      <c r="CZ47" s="919"/>
      <c r="DA47" s="929"/>
      <c r="DB47" s="918"/>
      <c r="DC47" s="919"/>
      <c r="DD47" s="919"/>
      <c r="DE47" s="919"/>
      <c r="DF47" s="929"/>
      <c r="DG47" s="918"/>
      <c r="DH47" s="919"/>
      <c r="DI47" s="919"/>
      <c r="DJ47" s="919"/>
      <c r="DK47" s="929"/>
      <c r="DL47" s="918"/>
      <c r="DM47" s="919"/>
      <c r="DN47" s="919"/>
      <c r="DO47" s="919"/>
      <c r="DP47" s="929"/>
      <c r="DQ47" s="918"/>
      <c r="DR47" s="919"/>
      <c r="DS47" s="919"/>
      <c r="DT47" s="919"/>
      <c r="DU47" s="929"/>
      <c r="DV47" s="911"/>
      <c r="DW47" s="912"/>
      <c r="DX47" s="912"/>
      <c r="DY47" s="912"/>
      <c r="DZ47" s="930"/>
      <c r="EA47" s="48"/>
    </row>
    <row r="48" spans="1:131" ht="26.25" customHeight="1" x14ac:dyDescent="0.2">
      <c r="A48" s="52">
        <v>21</v>
      </c>
      <c r="B48" s="911"/>
      <c r="C48" s="912"/>
      <c r="D48" s="912"/>
      <c r="E48" s="912"/>
      <c r="F48" s="912"/>
      <c r="G48" s="912"/>
      <c r="H48" s="912"/>
      <c r="I48" s="912"/>
      <c r="J48" s="912"/>
      <c r="K48" s="912"/>
      <c r="L48" s="912"/>
      <c r="M48" s="912"/>
      <c r="N48" s="912"/>
      <c r="O48" s="912"/>
      <c r="P48" s="913"/>
      <c r="Q48" s="914"/>
      <c r="R48" s="915"/>
      <c r="S48" s="915"/>
      <c r="T48" s="915"/>
      <c r="U48" s="915"/>
      <c r="V48" s="915"/>
      <c r="W48" s="915"/>
      <c r="X48" s="915"/>
      <c r="Y48" s="915"/>
      <c r="Z48" s="915"/>
      <c r="AA48" s="915"/>
      <c r="AB48" s="915"/>
      <c r="AC48" s="915"/>
      <c r="AD48" s="915"/>
      <c r="AE48" s="921"/>
      <c r="AF48" s="941"/>
      <c r="AG48" s="919"/>
      <c r="AH48" s="919"/>
      <c r="AI48" s="919"/>
      <c r="AJ48" s="942"/>
      <c r="AK48" s="920"/>
      <c r="AL48" s="915"/>
      <c r="AM48" s="915"/>
      <c r="AN48" s="915"/>
      <c r="AO48" s="915"/>
      <c r="AP48" s="915"/>
      <c r="AQ48" s="915"/>
      <c r="AR48" s="915"/>
      <c r="AS48" s="915"/>
      <c r="AT48" s="915"/>
      <c r="AU48" s="915"/>
      <c r="AV48" s="915"/>
      <c r="AW48" s="915"/>
      <c r="AX48" s="915"/>
      <c r="AY48" s="915"/>
      <c r="AZ48" s="948"/>
      <c r="BA48" s="948"/>
      <c r="BB48" s="948"/>
      <c r="BC48" s="948"/>
      <c r="BD48" s="948"/>
      <c r="BE48" s="916"/>
      <c r="BF48" s="916"/>
      <c r="BG48" s="916"/>
      <c r="BH48" s="916"/>
      <c r="BI48" s="917"/>
      <c r="BJ48" s="56"/>
      <c r="BK48" s="56"/>
      <c r="BL48" s="56"/>
      <c r="BM48" s="56"/>
      <c r="BN48" s="56"/>
      <c r="BO48" s="55"/>
      <c r="BP48" s="55"/>
      <c r="BQ48" s="52">
        <v>42</v>
      </c>
      <c r="BR48" s="72"/>
      <c r="BS48" s="911"/>
      <c r="BT48" s="912"/>
      <c r="BU48" s="912"/>
      <c r="BV48" s="912"/>
      <c r="BW48" s="912"/>
      <c r="BX48" s="912"/>
      <c r="BY48" s="912"/>
      <c r="BZ48" s="912"/>
      <c r="CA48" s="912"/>
      <c r="CB48" s="912"/>
      <c r="CC48" s="912"/>
      <c r="CD48" s="912"/>
      <c r="CE48" s="912"/>
      <c r="CF48" s="912"/>
      <c r="CG48" s="913"/>
      <c r="CH48" s="918"/>
      <c r="CI48" s="919"/>
      <c r="CJ48" s="919"/>
      <c r="CK48" s="919"/>
      <c r="CL48" s="929"/>
      <c r="CM48" s="918"/>
      <c r="CN48" s="919"/>
      <c r="CO48" s="919"/>
      <c r="CP48" s="919"/>
      <c r="CQ48" s="929"/>
      <c r="CR48" s="918"/>
      <c r="CS48" s="919"/>
      <c r="CT48" s="919"/>
      <c r="CU48" s="919"/>
      <c r="CV48" s="929"/>
      <c r="CW48" s="918"/>
      <c r="CX48" s="919"/>
      <c r="CY48" s="919"/>
      <c r="CZ48" s="919"/>
      <c r="DA48" s="929"/>
      <c r="DB48" s="918"/>
      <c r="DC48" s="919"/>
      <c r="DD48" s="919"/>
      <c r="DE48" s="919"/>
      <c r="DF48" s="929"/>
      <c r="DG48" s="918"/>
      <c r="DH48" s="919"/>
      <c r="DI48" s="919"/>
      <c r="DJ48" s="919"/>
      <c r="DK48" s="929"/>
      <c r="DL48" s="918"/>
      <c r="DM48" s="919"/>
      <c r="DN48" s="919"/>
      <c r="DO48" s="919"/>
      <c r="DP48" s="929"/>
      <c r="DQ48" s="918"/>
      <c r="DR48" s="919"/>
      <c r="DS48" s="919"/>
      <c r="DT48" s="919"/>
      <c r="DU48" s="929"/>
      <c r="DV48" s="911"/>
      <c r="DW48" s="912"/>
      <c r="DX48" s="912"/>
      <c r="DY48" s="912"/>
      <c r="DZ48" s="930"/>
      <c r="EA48" s="48"/>
    </row>
    <row r="49" spans="1:131" ht="26.25" customHeight="1" x14ac:dyDescent="0.2">
      <c r="A49" s="52">
        <v>22</v>
      </c>
      <c r="B49" s="911"/>
      <c r="C49" s="912"/>
      <c r="D49" s="912"/>
      <c r="E49" s="912"/>
      <c r="F49" s="912"/>
      <c r="G49" s="912"/>
      <c r="H49" s="912"/>
      <c r="I49" s="912"/>
      <c r="J49" s="912"/>
      <c r="K49" s="912"/>
      <c r="L49" s="912"/>
      <c r="M49" s="912"/>
      <c r="N49" s="912"/>
      <c r="O49" s="912"/>
      <c r="P49" s="913"/>
      <c r="Q49" s="914"/>
      <c r="R49" s="915"/>
      <c r="S49" s="915"/>
      <c r="T49" s="915"/>
      <c r="U49" s="915"/>
      <c r="V49" s="915"/>
      <c r="W49" s="915"/>
      <c r="X49" s="915"/>
      <c r="Y49" s="915"/>
      <c r="Z49" s="915"/>
      <c r="AA49" s="915"/>
      <c r="AB49" s="915"/>
      <c r="AC49" s="915"/>
      <c r="AD49" s="915"/>
      <c r="AE49" s="921"/>
      <c r="AF49" s="941"/>
      <c r="AG49" s="919"/>
      <c r="AH49" s="919"/>
      <c r="AI49" s="919"/>
      <c r="AJ49" s="942"/>
      <c r="AK49" s="920"/>
      <c r="AL49" s="915"/>
      <c r="AM49" s="915"/>
      <c r="AN49" s="915"/>
      <c r="AO49" s="915"/>
      <c r="AP49" s="915"/>
      <c r="AQ49" s="915"/>
      <c r="AR49" s="915"/>
      <c r="AS49" s="915"/>
      <c r="AT49" s="915"/>
      <c r="AU49" s="915"/>
      <c r="AV49" s="915"/>
      <c r="AW49" s="915"/>
      <c r="AX49" s="915"/>
      <c r="AY49" s="915"/>
      <c r="AZ49" s="948"/>
      <c r="BA49" s="948"/>
      <c r="BB49" s="948"/>
      <c r="BC49" s="948"/>
      <c r="BD49" s="948"/>
      <c r="BE49" s="916"/>
      <c r="BF49" s="916"/>
      <c r="BG49" s="916"/>
      <c r="BH49" s="916"/>
      <c r="BI49" s="917"/>
      <c r="BJ49" s="56"/>
      <c r="BK49" s="56"/>
      <c r="BL49" s="56"/>
      <c r="BM49" s="56"/>
      <c r="BN49" s="56"/>
      <c r="BO49" s="55"/>
      <c r="BP49" s="55"/>
      <c r="BQ49" s="52">
        <v>43</v>
      </c>
      <c r="BR49" s="72"/>
      <c r="BS49" s="911"/>
      <c r="BT49" s="912"/>
      <c r="BU49" s="912"/>
      <c r="BV49" s="912"/>
      <c r="BW49" s="912"/>
      <c r="BX49" s="912"/>
      <c r="BY49" s="912"/>
      <c r="BZ49" s="912"/>
      <c r="CA49" s="912"/>
      <c r="CB49" s="912"/>
      <c r="CC49" s="912"/>
      <c r="CD49" s="912"/>
      <c r="CE49" s="912"/>
      <c r="CF49" s="912"/>
      <c r="CG49" s="913"/>
      <c r="CH49" s="918"/>
      <c r="CI49" s="919"/>
      <c r="CJ49" s="919"/>
      <c r="CK49" s="919"/>
      <c r="CL49" s="929"/>
      <c r="CM49" s="918"/>
      <c r="CN49" s="919"/>
      <c r="CO49" s="919"/>
      <c r="CP49" s="919"/>
      <c r="CQ49" s="929"/>
      <c r="CR49" s="918"/>
      <c r="CS49" s="919"/>
      <c r="CT49" s="919"/>
      <c r="CU49" s="919"/>
      <c r="CV49" s="929"/>
      <c r="CW49" s="918"/>
      <c r="CX49" s="919"/>
      <c r="CY49" s="919"/>
      <c r="CZ49" s="919"/>
      <c r="DA49" s="929"/>
      <c r="DB49" s="918"/>
      <c r="DC49" s="919"/>
      <c r="DD49" s="919"/>
      <c r="DE49" s="919"/>
      <c r="DF49" s="929"/>
      <c r="DG49" s="918"/>
      <c r="DH49" s="919"/>
      <c r="DI49" s="919"/>
      <c r="DJ49" s="919"/>
      <c r="DK49" s="929"/>
      <c r="DL49" s="918"/>
      <c r="DM49" s="919"/>
      <c r="DN49" s="919"/>
      <c r="DO49" s="919"/>
      <c r="DP49" s="929"/>
      <c r="DQ49" s="918"/>
      <c r="DR49" s="919"/>
      <c r="DS49" s="919"/>
      <c r="DT49" s="919"/>
      <c r="DU49" s="929"/>
      <c r="DV49" s="911"/>
      <c r="DW49" s="912"/>
      <c r="DX49" s="912"/>
      <c r="DY49" s="912"/>
      <c r="DZ49" s="930"/>
      <c r="EA49" s="48"/>
    </row>
    <row r="50" spans="1:131" ht="26.25" customHeight="1" x14ac:dyDescent="0.2">
      <c r="A50" s="52">
        <v>23</v>
      </c>
      <c r="B50" s="911"/>
      <c r="C50" s="912"/>
      <c r="D50" s="912"/>
      <c r="E50" s="912"/>
      <c r="F50" s="912"/>
      <c r="G50" s="912"/>
      <c r="H50" s="912"/>
      <c r="I50" s="912"/>
      <c r="J50" s="912"/>
      <c r="K50" s="912"/>
      <c r="L50" s="912"/>
      <c r="M50" s="912"/>
      <c r="N50" s="912"/>
      <c r="O50" s="912"/>
      <c r="P50" s="913"/>
      <c r="Q50" s="938"/>
      <c r="R50" s="939"/>
      <c r="S50" s="939"/>
      <c r="T50" s="939"/>
      <c r="U50" s="939"/>
      <c r="V50" s="939"/>
      <c r="W50" s="939"/>
      <c r="X50" s="939"/>
      <c r="Y50" s="939"/>
      <c r="Z50" s="939"/>
      <c r="AA50" s="939"/>
      <c r="AB50" s="939"/>
      <c r="AC50" s="939"/>
      <c r="AD50" s="939"/>
      <c r="AE50" s="940"/>
      <c r="AF50" s="941"/>
      <c r="AG50" s="919"/>
      <c r="AH50" s="919"/>
      <c r="AI50" s="919"/>
      <c r="AJ50" s="942"/>
      <c r="AK50" s="943"/>
      <c r="AL50" s="939"/>
      <c r="AM50" s="939"/>
      <c r="AN50" s="939"/>
      <c r="AO50" s="939"/>
      <c r="AP50" s="939"/>
      <c r="AQ50" s="939"/>
      <c r="AR50" s="939"/>
      <c r="AS50" s="939"/>
      <c r="AT50" s="939"/>
      <c r="AU50" s="939"/>
      <c r="AV50" s="939"/>
      <c r="AW50" s="939"/>
      <c r="AX50" s="939"/>
      <c r="AY50" s="939"/>
      <c r="AZ50" s="944"/>
      <c r="BA50" s="944"/>
      <c r="BB50" s="944"/>
      <c r="BC50" s="944"/>
      <c r="BD50" s="944"/>
      <c r="BE50" s="916"/>
      <c r="BF50" s="916"/>
      <c r="BG50" s="916"/>
      <c r="BH50" s="916"/>
      <c r="BI50" s="917"/>
      <c r="BJ50" s="56"/>
      <c r="BK50" s="56"/>
      <c r="BL50" s="56"/>
      <c r="BM50" s="56"/>
      <c r="BN50" s="56"/>
      <c r="BO50" s="55"/>
      <c r="BP50" s="55"/>
      <c r="BQ50" s="52">
        <v>44</v>
      </c>
      <c r="BR50" s="72"/>
      <c r="BS50" s="911"/>
      <c r="BT50" s="912"/>
      <c r="BU50" s="912"/>
      <c r="BV50" s="912"/>
      <c r="BW50" s="912"/>
      <c r="BX50" s="912"/>
      <c r="BY50" s="912"/>
      <c r="BZ50" s="912"/>
      <c r="CA50" s="912"/>
      <c r="CB50" s="912"/>
      <c r="CC50" s="912"/>
      <c r="CD50" s="912"/>
      <c r="CE50" s="912"/>
      <c r="CF50" s="912"/>
      <c r="CG50" s="913"/>
      <c r="CH50" s="918"/>
      <c r="CI50" s="919"/>
      <c r="CJ50" s="919"/>
      <c r="CK50" s="919"/>
      <c r="CL50" s="929"/>
      <c r="CM50" s="918"/>
      <c r="CN50" s="919"/>
      <c r="CO50" s="919"/>
      <c r="CP50" s="919"/>
      <c r="CQ50" s="929"/>
      <c r="CR50" s="918"/>
      <c r="CS50" s="919"/>
      <c r="CT50" s="919"/>
      <c r="CU50" s="919"/>
      <c r="CV50" s="929"/>
      <c r="CW50" s="918"/>
      <c r="CX50" s="919"/>
      <c r="CY50" s="919"/>
      <c r="CZ50" s="919"/>
      <c r="DA50" s="929"/>
      <c r="DB50" s="918"/>
      <c r="DC50" s="919"/>
      <c r="DD50" s="919"/>
      <c r="DE50" s="919"/>
      <c r="DF50" s="929"/>
      <c r="DG50" s="918"/>
      <c r="DH50" s="919"/>
      <c r="DI50" s="919"/>
      <c r="DJ50" s="919"/>
      <c r="DK50" s="929"/>
      <c r="DL50" s="918"/>
      <c r="DM50" s="919"/>
      <c r="DN50" s="919"/>
      <c r="DO50" s="919"/>
      <c r="DP50" s="929"/>
      <c r="DQ50" s="918"/>
      <c r="DR50" s="919"/>
      <c r="DS50" s="919"/>
      <c r="DT50" s="919"/>
      <c r="DU50" s="929"/>
      <c r="DV50" s="911"/>
      <c r="DW50" s="912"/>
      <c r="DX50" s="912"/>
      <c r="DY50" s="912"/>
      <c r="DZ50" s="930"/>
      <c r="EA50" s="48"/>
    </row>
    <row r="51" spans="1:131" ht="26.25" customHeight="1" x14ac:dyDescent="0.2">
      <c r="A51" s="52">
        <v>24</v>
      </c>
      <c r="B51" s="911"/>
      <c r="C51" s="912"/>
      <c r="D51" s="912"/>
      <c r="E51" s="912"/>
      <c r="F51" s="912"/>
      <c r="G51" s="912"/>
      <c r="H51" s="912"/>
      <c r="I51" s="912"/>
      <c r="J51" s="912"/>
      <c r="K51" s="912"/>
      <c r="L51" s="912"/>
      <c r="M51" s="912"/>
      <c r="N51" s="912"/>
      <c r="O51" s="912"/>
      <c r="P51" s="913"/>
      <c r="Q51" s="938"/>
      <c r="R51" s="939"/>
      <c r="S51" s="939"/>
      <c r="T51" s="939"/>
      <c r="U51" s="939"/>
      <c r="V51" s="939"/>
      <c r="W51" s="939"/>
      <c r="X51" s="939"/>
      <c r="Y51" s="939"/>
      <c r="Z51" s="939"/>
      <c r="AA51" s="939"/>
      <c r="AB51" s="939"/>
      <c r="AC51" s="939"/>
      <c r="AD51" s="939"/>
      <c r="AE51" s="940"/>
      <c r="AF51" s="941"/>
      <c r="AG51" s="919"/>
      <c r="AH51" s="919"/>
      <c r="AI51" s="919"/>
      <c r="AJ51" s="942"/>
      <c r="AK51" s="943"/>
      <c r="AL51" s="939"/>
      <c r="AM51" s="939"/>
      <c r="AN51" s="939"/>
      <c r="AO51" s="939"/>
      <c r="AP51" s="939"/>
      <c r="AQ51" s="939"/>
      <c r="AR51" s="939"/>
      <c r="AS51" s="939"/>
      <c r="AT51" s="939"/>
      <c r="AU51" s="939"/>
      <c r="AV51" s="939"/>
      <c r="AW51" s="939"/>
      <c r="AX51" s="939"/>
      <c r="AY51" s="939"/>
      <c r="AZ51" s="944"/>
      <c r="BA51" s="944"/>
      <c r="BB51" s="944"/>
      <c r="BC51" s="944"/>
      <c r="BD51" s="944"/>
      <c r="BE51" s="916"/>
      <c r="BF51" s="916"/>
      <c r="BG51" s="916"/>
      <c r="BH51" s="916"/>
      <c r="BI51" s="917"/>
      <c r="BJ51" s="56"/>
      <c r="BK51" s="56"/>
      <c r="BL51" s="56"/>
      <c r="BM51" s="56"/>
      <c r="BN51" s="56"/>
      <c r="BO51" s="55"/>
      <c r="BP51" s="55"/>
      <c r="BQ51" s="52">
        <v>45</v>
      </c>
      <c r="BR51" s="72"/>
      <c r="BS51" s="911"/>
      <c r="BT51" s="912"/>
      <c r="BU51" s="912"/>
      <c r="BV51" s="912"/>
      <c r="BW51" s="912"/>
      <c r="BX51" s="912"/>
      <c r="BY51" s="912"/>
      <c r="BZ51" s="912"/>
      <c r="CA51" s="912"/>
      <c r="CB51" s="912"/>
      <c r="CC51" s="912"/>
      <c r="CD51" s="912"/>
      <c r="CE51" s="912"/>
      <c r="CF51" s="912"/>
      <c r="CG51" s="913"/>
      <c r="CH51" s="918"/>
      <c r="CI51" s="919"/>
      <c r="CJ51" s="919"/>
      <c r="CK51" s="919"/>
      <c r="CL51" s="929"/>
      <c r="CM51" s="918"/>
      <c r="CN51" s="919"/>
      <c r="CO51" s="919"/>
      <c r="CP51" s="919"/>
      <c r="CQ51" s="929"/>
      <c r="CR51" s="918"/>
      <c r="CS51" s="919"/>
      <c r="CT51" s="919"/>
      <c r="CU51" s="919"/>
      <c r="CV51" s="929"/>
      <c r="CW51" s="918"/>
      <c r="CX51" s="919"/>
      <c r="CY51" s="919"/>
      <c r="CZ51" s="919"/>
      <c r="DA51" s="929"/>
      <c r="DB51" s="918"/>
      <c r="DC51" s="919"/>
      <c r="DD51" s="919"/>
      <c r="DE51" s="919"/>
      <c r="DF51" s="929"/>
      <c r="DG51" s="918"/>
      <c r="DH51" s="919"/>
      <c r="DI51" s="919"/>
      <c r="DJ51" s="919"/>
      <c r="DK51" s="929"/>
      <c r="DL51" s="918"/>
      <c r="DM51" s="919"/>
      <c r="DN51" s="919"/>
      <c r="DO51" s="919"/>
      <c r="DP51" s="929"/>
      <c r="DQ51" s="918"/>
      <c r="DR51" s="919"/>
      <c r="DS51" s="919"/>
      <c r="DT51" s="919"/>
      <c r="DU51" s="929"/>
      <c r="DV51" s="911"/>
      <c r="DW51" s="912"/>
      <c r="DX51" s="912"/>
      <c r="DY51" s="912"/>
      <c r="DZ51" s="930"/>
      <c r="EA51" s="48"/>
    </row>
    <row r="52" spans="1:131" ht="26.25" customHeight="1" x14ac:dyDescent="0.2">
      <c r="A52" s="52">
        <v>25</v>
      </c>
      <c r="B52" s="911"/>
      <c r="C52" s="912"/>
      <c r="D52" s="912"/>
      <c r="E52" s="912"/>
      <c r="F52" s="912"/>
      <c r="G52" s="912"/>
      <c r="H52" s="912"/>
      <c r="I52" s="912"/>
      <c r="J52" s="912"/>
      <c r="K52" s="912"/>
      <c r="L52" s="912"/>
      <c r="M52" s="912"/>
      <c r="N52" s="912"/>
      <c r="O52" s="912"/>
      <c r="P52" s="913"/>
      <c r="Q52" s="938"/>
      <c r="R52" s="939"/>
      <c r="S52" s="939"/>
      <c r="T52" s="939"/>
      <c r="U52" s="939"/>
      <c r="V52" s="939"/>
      <c r="W52" s="939"/>
      <c r="X52" s="939"/>
      <c r="Y52" s="939"/>
      <c r="Z52" s="939"/>
      <c r="AA52" s="939"/>
      <c r="AB52" s="939"/>
      <c r="AC52" s="939"/>
      <c r="AD52" s="939"/>
      <c r="AE52" s="940"/>
      <c r="AF52" s="941"/>
      <c r="AG52" s="919"/>
      <c r="AH52" s="919"/>
      <c r="AI52" s="919"/>
      <c r="AJ52" s="942"/>
      <c r="AK52" s="943"/>
      <c r="AL52" s="939"/>
      <c r="AM52" s="939"/>
      <c r="AN52" s="939"/>
      <c r="AO52" s="939"/>
      <c r="AP52" s="939"/>
      <c r="AQ52" s="939"/>
      <c r="AR52" s="939"/>
      <c r="AS52" s="939"/>
      <c r="AT52" s="939"/>
      <c r="AU52" s="939"/>
      <c r="AV52" s="939"/>
      <c r="AW52" s="939"/>
      <c r="AX52" s="939"/>
      <c r="AY52" s="939"/>
      <c r="AZ52" s="944"/>
      <c r="BA52" s="944"/>
      <c r="BB52" s="944"/>
      <c r="BC52" s="944"/>
      <c r="BD52" s="944"/>
      <c r="BE52" s="916"/>
      <c r="BF52" s="916"/>
      <c r="BG52" s="916"/>
      <c r="BH52" s="916"/>
      <c r="BI52" s="917"/>
      <c r="BJ52" s="56"/>
      <c r="BK52" s="56"/>
      <c r="BL52" s="56"/>
      <c r="BM52" s="56"/>
      <c r="BN52" s="56"/>
      <c r="BO52" s="55"/>
      <c r="BP52" s="55"/>
      <c r="BQ52" s="52">
        <v>46</v>
      </c>
      <c r="BR52" s="72"/>
      <c r="BS52" s="911"/>
      <c r="BT52" s="912"/>
      <c r="BU52" s="912"/>
      <c r="BV52" s="912"/>
      <c r="BW52" s="912"/>
      <c r="BX52" s="912"/>
      <c r="BY52" s="912"/>
      <c r="BZ52" s="912"/>
      <c r="CA52" s="912"/>
      <c r="CB52" s="912"/>
      <c r="CC52" s="912"/>
      <c r="CD52" s="912"/>
      <c r="CE52" s="912"/>
      <c r="CF52" s="912"/>
      <c r="CG52" s="913"/>
      <c r="CH52" s="918"/>
      <c r="CI52" s="919"/>
      <c r="CJ52" s="919"/>
      <c r="CK52" s="919"/>
      <c r="CL52" s="929"/>
      <c r="CM52" s="918"/>
      <c r="CN52" s="919"/>
      <c r="CO52" s="919"/>
      <c r="CP52" s="919"/>
      <c r="CQ52" s="929"/>
      <c r="CR52" s="918"/>
      <c r="CS52" s="919"/>
      <c r="CT52" s="919"/>
      <c r="CU52" s="919"/>
      <c r="CV52" s="929"/>
      <c r="CW52" s="918"/>
      <c r="CX52" s="919"/>
      <c r="CY52" s="919"/>
      <c r="CZ52" s="919"/>
      <c r="DA52" s="929"/>
      <c r="DB52" s="918"/>
      <c r="DC52" s="919"/>
      <c r="DD52" s="919"/>
      <c r="DE52" s="919"/>
      <c r="DF52" s="929"/>
      <c r="DG52" s="918"/>
      <c r="DH52" s="919"/>
      <c r="DI52" s="919"/>
      <c r="DJ52" s="919"/>
      <c r="DK52" s="929"/>
      <c r="DL52" s="918"/>
      <c r="DM52" s="919"/>
      <c r="DN52" s="919"/>
      <c r="DO52" s="919"/>
      <c r="DP52" s="929"/>
      <c r="DQ52" s="918"/>
      <c r="DR52" s="919"/>
      <c r="DS52" s="919"/>
      <c r="DT52" s="919"/>
      <c r="DU52" s="929"/>
      <c r="DV52" s="911"/>
      <c r="DW52" s="912"/>
      <c r="DX52" s="912"/>
      <c r="DY52" s="912"/>
      <c r="DZ52" s="930"/>
      <c r="EA52" s="48"/>
    </row>
    <row r="53" spans="1:131" ht="26.25" customHeight="1" x14ac:dyDescent="0.2">
      <c r="A53" s="52">
        <v>26</v>
      </c>
      <c r="B53" s="911"/>
      <c r="C53" s="912"/>
      <c r="D53" s="912"/>
      <c r="E53" s="912"/>
      <c r="F53" s="912"/>
      <c r="G53" s="912"/>
      <c r="H53" s="912"/>
      <c r="I53" s="912"/>
      <c r="J53" s="912"/>
      <c r="K53" s="912"/>
      <c r="L53" s="912"/>
      <c r="M53" s="912"/>
      <c r="N53" s="912"/>
      <c r="O53" s="912"/>
      <c r="P53" s="913"/>
      <c r="Q53" s="938"/>
      <c r="R53" s="939"/>
      <c r="S53" s="939"/>
      <c r="T53" s="939"/>
      <c r="U53" s="939"/>
      <c r="V53" s="939"/>
      <c r="W53" s="939"/>
      <c r="X53" s="939"/>
      <c r="Y53" s="939"/>
      <c r="Z53" s="939"/>
      <c r="AA53" s="939"/>
      <c r="AB53" s="939"/>
      <c r="AC53" s="939"/>
      <c r="AD53" s="939"/>
      <c r="AE53" s="940"/>
      <c r="AF53" s="941"/>
      <c r="AG53" s="919"/>
      <c r="AH53" s="919"/>
      <c r="AI53" s="919"/>
      <c r="AJ53" s="942"/>
      <c r="AK53" s="943"/>
      <c r="AL53" s="939"/>
      <c r="AM53" s="939"/>
      <c r="AN53" s="939"/>
      <c r="AO53" s="939"/>
      <c r="AP53" s="939"/>
      <c r="AQ53" s="939"/>
      <c r="AR53" s="939"/>
      <c r="AS53" s="939"/>
      <c r="AT53" s="939"/>
      <c r="AU53" s="939"/>
      <c r="AV53" s="939"/>
      <c r="AW53" s="939"/>
      <c r="AX53" s="939"/>
      <c r="AY53" s="939"/>
      <c r="AZ53" s="944"/>
      <c r="BA53" s="944"/>
      <c r="BB53" s="944"/>
      <c r="BC53" s="944"/>
      <c r="BD53" s="944"/>
      <c r="BE53" s="916"/>
      <c r="BF53" s="916"/>
      <c r="BG53" s="916"/>
      <c r="BH53" s="916"/>
      <c r="BI53" s="917"/>
      <c r="BJ53" s="56"/>
      <c r="BK53" s="56"/>
      <c r="BL53" s="56"/>
      <c r="BM53" s="56"/>
      <c r="BN53" s="56"/>
      <c r="BO53" s="55"/>
      <c r="BP53" s="55"/>
      <c r="BQ53" s="52">
        <v>47</v>
      </c>
      <c r="BR53" s="72"/>
      <c r="BS53" s="911"/>
      <c r="BT53" s="912"/>
      <c r="BU53" s="912"/>
      <c r="BV53" s="912"/>
      <c r="BW53" s="912"/>
      <c r="BX53" s="912"/>
      <c r="BY53" s="912"/>
      <c r="BZ53" s="912"/>
      <c r="CA53" s="912"/>
      <c r="CB53" s="912"/>
      <c r="CC53" s="912"/>
      <c r="CD53" s="912"/>
      <c r="CE53" s="912"/>
      <c r="CF53" s="912"/>
      <c r="CG53" s="913"/>
      <c r="CH53" s="918"/>
      <c r="CI53" s="919"/>
      <c r="CJ53" s="919"/>
      <c r="CK53" s="919"/>
      <c r="CL53" s="929"/>
      <c r="CM53" s="918"/>
      <c r="CN53" s="919"/>
      <c r="CO53" s="919"/>
      <c r="CP53" s="919"/>
      <c r="CQ53" s="929"/>
      <c r="CR53" s="918"/>
      <c r="CS53" s="919"/>
      <c r="CT53" s="919"/>
      <c r="CU53" s="919"/>
      <c r="CV53" s="929"/>
      <c r="CW53" s="918"/>
      <c r="CX53" s="919"/>
      <c r="CY53" s="919"/>
      <c r="CZ53" s="919"/>
      <c r="DA53" s="929"/>
      <c r="DB53" s="918"/>
      <c r="DC53" s="919"/>
      <c r="DD53" s="919"/>
      <c r="DE53" s="919"/>
      <c r="DF53" s="929"/>
      <c r="DG53" s="918"/>
      <c r="DH53" s="919"/>
      <c r="DI53" s="919"/>
      <c r="DJ53" s="919"/>
      <c r="DK53" s="929"/>
      <c r="DL53" s="918"/>
      <c r="DM53" s="919"/>
      <c r="DN53" s="919"/>
      <c r="DO53" s="919"/>
      <c r="DP53" s="929"/>
      <c r="DQ53" s="918"/>
      <c r="DR53" s="919"/>
      <c r="DS53" s="919"/>
      <c r="DT53" s="919"/>
      <c r="DU53" s="929"/>
      <c r="DV53" s="911"/>
      <c r="DW53" s="912"/>
      <c r="DX53" s="912"/>
      <c r="DY53" s="912"/>
      <c r="DZ53" s="930"/>
      <c r="EA53" s="48"/>
    </row>
    <row r="54" spans="1:131" ht="26.25" customHeight="1" x14ac:dyDescent="0.2">
      <c r="A54" s="52">
        <v>27</v>
      </c>
      <c r="B54" s="911"/>
      <c r="C54" s="912"/>
      <c r="D54" s="912"/>
      <c r="E54" s="912"/>
      <c r="F54" s="912"/>
      <c r="G54" s="912"/>
      <c r="H54" s="912"/>
      <c r="I54" s="912"/>
      <c r="J54" s="912"/>
      <c r="K54" s="912"/>
      <c r="L54" s="912"/>
      <c r="M54" s="912"/>
      <c r="N54" s="912"/>
      <c r="O54" s="912"/>
      <c r="P54" s="913"/>
      <c r="Q54" s="938"/>
      <c r="R54" s="939"/>
      <c r="S54" s="939"/>
      <c r="T54" s="939"/>
      <c r="U54" s="939"/>
      <c r="V54" s="939"/>
      <c r="W54" s="939"/>
      <c r="X54" s="939"/>
      <c r="Y54" s="939"/>
      <c r="Z54" s="939"/>
      <c r="AA54" s="939"/>
      <c r="AB54" s="939"/>
      <c r="AC54" s="939"/>
      <c r="AD54" s="939"/>
      <c r="AE54" s="940"/>
      <c r="AF54" s="941"/>
      <c r="AG54" s="919"/>
      <c r="AH54" s="919"/>
      <c r="AI54" s="919"/>
      <c r="AJ54" s="942"/>
      <c r="AK54" s="943"/>
      <c r="AL54" s="939"/>
      <c r="AM54" s="939"/>
      <c r="AN54" s="939"/>
      <c r="AO54" s="939"/>
      <c r="AP54" s="939"/>
      <c r="AQ54" s="939"/>
      <c r="AR54" s="939"/>
      <c r="AS54" s="939"/>
      <c r="AT54" s="939"/>
      <c r="AU54" s="939"/>
      <c r="AV54" s="939"/>
      <c r="AW54" s="939"/>
      <c r="AX54" s="939"/>
      <c r="AY54" s="939"/>
      <c r="AZ54" s="944"/>
      <c r="BA54" s="944"/>
      <c r="BB54" s="944"/>
      <c r="BC54" s="944"/>
      <c r="BD54" s="944"/>
      <c r="BE54" s="916"/>
      <c r="BF54" s="916"/>
      <c r="BG54" s="916"/>
      <c r="BH54" s="916"/>
      <c r="BI54" s="917"/>
      <c r="BJ54" s="56"/>
      <c r="BK54" s="56"/>
      <c r="BL54" s="56"/>
      <c r="BM54" s="56"/>
      <c r="BN54" s="56"/>
      <c r="BO54" s="55"/>
      <c r="BP54" s="55"/>
      <c r="BQ54" s="52">
        <v>48</v>
      </c>
      <c r="BR54" s="72"/>
      <c r="BS54" s="911"/>
      <c r="BT54" s="912"/>
      <c r="BU54" s="912"/>
      <c r="BV54" s="912"/>
      <c r="BW54" s="912"/>
      <c r="BX54" s="912"/>
      <c r="BY54" s="912"/>
      <c r="BZ54" s="912"/>
      <c r="CA54" s="912"/>
      <c r="CB54" s="912"/>
      <c r="CC54" s="912"/>
      <c r="CD54" s="912"/>
      <c r="CE54" s="912"/>
      <c r="CF54" s="912"/>
      <c r="CG54" s="913"/>
      <c r="CH54" s="918"/>
      <c r="CI54" s="919"/>
      <c r="CJ54" s="919"/>
      <c r="CK54" s="919"/>
      <c r="CL54" s="929"/>
      <c r="CM54" s="918"/>
      <c r="CN54" s="919"/>
      <c r="CO54" s="919"/>
      <c r="CP54" s="919"/>
      <c r="CQ54" s="929"/>
      <c r="CR54" s="918"/>
      <c r="CS54" s="919"/>
      <c r="CT54" s="919"/>
      <c r="CU54" s="919"/>
      <c r="CV54" s="929"/>
      <c r="CW54" s="918"/>
      <c r="CX54" s="919"/>
      <c r="CY54" s="919"/>
      <c r="CZ54" s="919"/>
      <c r="DA54" s="929"/>
      <c r="DB54" s="918"/>
      <c r="DC54" s="919"/>
      <c r="DD54" s="919"/>
      <c r="DE54" s="919"/>
      <c r="DF54" s="929"/>
      <c r="DG54" s="918"/>
      <c r="DH54" s="919"/>
      <c r="DI54" s="919"/>
      <c r="DJ54" s="919"/>
      <c r="DK54" s="929"/>
      <c r="DL54" s="918"/>
      <c r="DM54" s="919"/>
      <c r="DN54" s="919"/>
      <c r="DO54" s="919"/>
      <c r="DP54" s="929"/>
      <c r="DQ54" s="918"/>
      <c r="DR54" s="919"/>
      <c r="DS54" s="919"/>
      <c r="DT54" s="919"/>
      <c r="DU54" s="929"/>
      <c r="DV54" s="911"/>
      <c r="DW54" s="912"/>
      <c r="DX54" s="912"/>
      <c r="DY54" s="912"/>
      <c r="DZ54" s="930"/>
      <c r="EA54" s="48"/>
    </row>
    <row r="55" spans="1:131" ht="26.25" customHeight="1" x14ac:dyDescent="0.2">
      <c r="A55" s="52">
        <v>28</v>
      </c>
      <c r="B55" s="911"/>
      <c r="C55" s="912"/>
      <c r="D55" s="912"/>
      <c r="E55" s="912"/>
      <c r="F55" s="912"/>
      <c r="G55" s="912"/>
      <c r="H55" s="912"/>
      <c r="I55" s="912"/>
      <c r="J55" s="912"/>
      <c r="K55" s="912"/>
      <c r="L55" s="912"/>
      <c r="M55" s="912"/>
      <c r="N55" s="912"/>
      <c r="O55" s="912"/>
      <c r="P55" s="913"/>
      <c r="Q55" s="938"/>
      <c r="R55" s="939"/>
      <c r="S55" s="939"/>
      <c r="T55" s="939"/>
      <c r="U55" s="939"/>
      <c r="V55" s="939"/>
      <c r="W55" s="939"/>
      <c r="X55" s="939"/>
      <c r="Y55" s="939"/>
      <c r="Z55" s="939"/>
      <c r="AA55" s="939"/>
      <c r="AB55" s="939"/>
      <c r="AC55" s="939"/>
      <c r="AD55" s="939"/>
      <c r="AE55" s="940"/>
      <c r="AF55" s="941"/>
      <c r="AG55" s="919"/>
      <c r="AH55" s="919"/>
      <c r="AI55" s="919"/>
      <c r="AJ55" s="942"/>
      <c r="AK55" s="943"/>
      <c r="AL55" s="939"/>
      <c r="AM55" s="939"/>
      <c r="AN55" s="939"/>
      <c r="AO55" s="939"/>
      <c r="AP55" s="939"/>
      <c r="AQ55" s="939"/>
      <c r="AR55" s="939"/>
      <c r="AS55" s="939"/>
      <c r="AT55" s="939"/>
      <c r="AU55" s="939"/>
      <c r="AV55" s="939"/>
      <c r="AW55" s="939"/>
      <c r="AX55" s="939"/>
      <c r="AY55" s="939"/>
      <c r="AZ55" s="944"/>
      <c r="BA55" s="944"/>
      <c r="BB55" s="944"/>
      <c r="BC55" s="944"/>
      <c r="BD55" s="944"/>
      <c r="BE55" s="916"/>
      <c r="BF55" s="916"/>
      <c r="BG55" s="916"/>
      <c r="BH55" s="916"/>
      <c r="BI55" s="917"/>
      <c r="BJ55" s="56"/>
      <c r="BK55" s="56"/>
      <c r="BL55" s="56"/>
      <c r="BM55" s="56"/>
      <c r="BN55" s="56"/>
      <c r="BO55" s="55"/>
      <c r="BP55" s="55"/>
      <c r="BQ55" s="52">
        <v>49</v>
      </c>
      <c r="BR55" s="72"/>
      <c r="BS55" s="911"/>
      <c r="BT55" s="912"/>
      <c r="BU55" s="912"/>
      <c r="BV55" s="912"/>
      <c r="BW55" s="912"/>
      <c r="BX55" s="912"/>
      <c r="BY55" s="912"/>
      <c r="BZ55" s="912"/>
      <c r="CA55" s="912"/>
      <c r="CB55" s="912"/>
      <c r="CC55" s="912"/>
      <c r="CD55" s="912"/>
      <c r="CE55" s="912"/>
      <c r="CF55" s="912"/>
      <c r="CG55" s="913"/>
      <c r="CH55" s="918"/>
      <c r="CI55" s="919"/>
      <c r="CJ55" s="919"/>
      <c r="CK55" s="919"/>
      <c r="CL55" s="929"/>
      <c r="CM55" s="918"/>
      <c r="CN55" s="919"/>
      <c r="CO55" s="919"/>
      <c r="CP55" s="919"/>
      <c r="CQ55" s="929"/>
      <c r="CR55" s="918"/>
      <c r="CS55" s="919"/>
      <c r="CT55" s="919"/>
      <c r="CU55" s="919"/>
      <c r="CV55" s="929"/>
      <c r="CW55" s="918"/>
      <c r="CX55" s="919"/>
      <c r="CY55" s="919"/>
      <c r="CZ55" s="919"/>
      <c r="DA55" s="929"/>
      <c r="DB55" s="918"/>
      <c r="DC55" s="919"/>
      <c r="DD55" s="919"/>
      <c r="DE55" s="919"/>
      <c r="DF55" s="929"/>
      <c r="DG55" s="918"/>
      <c r="DH55" s="919"/>
      <c r="DI55" s="919"/>
      <c r="DJ55" s="919"/>
      <c r="DK55" s="929"/>
      <c r="DL55" s="918"/>
      <c r="DM55" s="919"/>
      <c r="DN55" s="919"/>
      <c r="DO55" s="919"/>
      <c r="DP55" s="929"/>
      <c r="DQ55" s="918"/>
      <c r="DR55" s="919"/>
      <c r="DS55" s="919"/>
      <c r="DT55" s="919"/>
      <c r="DU55" s="929"/>
      <c r="DV55" s="911"/>
      <c r="DW55" s="912"/>
      <c r="DX55" s="912"/>
      <c r="DY55" s="912"/>
      <c r="DZ55" s="930"/>
      <c r="EA55" s="48"/>
    </row>
    <row r="56" spans="1:131" ht="26.25" customHeight="1" x14ac:dyDescent="0.2">
      <c r="A56" s="52">
        <v>29</v>
      </c>
      <c r="B56" s="911"/>
      <c r="C56" s="912"/>
      <c r="D56" s="912"/>
      <c r="E56" s="912"/>
      <c r="F56" s="912"/>
      <c r="G56" s="912"/>
      <c r="H56" s="912"/>
      <c r="I56" s="912"/>
      <c r="J56" s="912"/>
      <c r="K56" s="912"/>
      <c r="L56" s="912"/>
      <c r="M56" s="912"/>
      <c r="N56" s="912"/>
      <c r="O56" s="912"/>
      <c r="P56" s="913"/>
      <c r="Q56" s="938"/>
      <c r="R56" s="939"/>
      <c r="S56" s="939"/>
      <c r="T56" s="939"/>
      <c r="U56" s="939"/>
      <c r="V56" s="939"/>
      <c r="W56" s="939"/>
      <c r="X56" s="939"/>
      <c r="Y56" s="939"/>
      <c r="Z56" s="939"/>
      <c r="AA56" s="939"/>
      <c r="AB56" s="939"/>
      <c r="AC56" s="939"/>
      <c r="AD56" s="939"/>
      <c r="AE56" s="940"/>
      <c r="AF56" s="941"/>
      <c r="AG56" s="919"/>
      <c r="AH56" s="919"/>
      <c r="AI56" s="919"/>
      <c r="AJ56" s="942"/>
      <c r="AK56" s="943"/>
      <c r="AL56" s="939"/>
      <c r="AM56" s="939"/>
      <c r="AN56" s="939"/>
      <c r="AO56" s="939"/>
      <c r="AP56" s="939"/>
      <c r="AQ56" s="939"/>
      <c r="AR56" s="939"/>
      <c r="AS56" s="939"/>
      <c r="AT56" s="939"/>
      <c r="AU56" s="939"/>
      <c r="AV56" s="939"/>
      <c r="AW56" s="939"/>
      <c r="AX56" s="939"/>
      <c r="AY56" s="939"/>
      <c r="AZ56" s="944"/>
      <c r="BA56" s="944"/>
      <c r="BB56" s="944"/>
      <c r="BC56" s="944"/>
      <c r="BD56" s="944"/>
      <c r="BE56" s="916"/>
      <c r="BF56" s="916"/>
      <c r="BG56" s="916"/>
      <c r="BH56" s="916"/>
      <c r="BI56" s="917"/>
      <c r="BJ56" s="56"/>
      <c r="BK56" s="56"/>
      <c r="BL56" s="56"/>
      <c r="BM56" s="56"/>
      <c r="BN56" s="56"/>
      <c r="BO56" s="55"/>
      <c r="BP56" s="55"/>
      <c r="BQ56" s="52">
        <v>50</v>
      </c>
      <c r="BR56" s="72"/>
      <c r="BS56" s="911"/>
      <c r="BT56" s="912"/>
      <c r="BU56" s="912"/>
      <c r="BV56" s="912"/>
      <c r="BW56" s="912"/>
      <c r="BX56" s="912"/>
      <c r="BY56" s="912"/>
      <c r="BZ56" s="912"/>
      <c r="CA56" s="912"/>
      <c r="CB56" s="912"/>
      <c r="CC56" s="912"/>
      <c r="CD56" s="912"/>
      <c r="CE56" s="912"/>
      <c r="CF56" s="912"/>
      <c r="CG56" s="913"/>
      <c r="CH56" s="918"/>
      <c r="CI56" s="919"/>
      <c r="CJ56" s="919"/>
      <c r="CK56" s="919"/>
      <c r="CL56" s="929"/>
      <c r="CM56" s="918"/>
      <c r="CN56" s="919"/>
      <c r="CO56" s="919"/>
      <c r="CP56" s="919"/>
      <c r="CQ56" s="929"/>
      <c r="CR56" s="918"/>
      <c r="CS56" s="919"/>
      <c r="CT56" s="919"/>
      <c r="CU56" s="919"/>
      <c r="CV56" s="929"/>
      <c r="CW56" s="918"/>
      <c r="CX56" s="919"/>
      <c r="CY56" s="919"/>
      <c r="CZ56" s="919"/>
      <c r="DA56" s="929"/>
      <c r="DB56" s="918"/>
      <c r="DC56" s="919"/>
      <c r="DD56" s="919"/>
      <c r="DE56" s="919"/>
      <c r="DF56" s="929"/>
      <c r="DG56" s="918"/>
      <c r="DH56" s="919"/>
      <c r="DI56" s="919"/>
      <c r="DJ56" s="919"/>
      <c r="DK56" s="929"/>
      <c r="DL56" s="918"/>
      <c r="DM56" s="919"/>
      <c r="DN56" s="919"/>
      <c r="DO56" s="919"/>
      <c r="DP56" s="929"/>
      <c r="DQ56" s="918"/>
      <c r="DR56" s="919"/>
      <c r="DS56" s="919"/>
      <c r="DT56" s="919"/>
      <c r="DU56" s="929"/>
      <c r="DV56" s="911"/>
      <c r="DW56" s="912"/>
      <c r="DX56" s="912"/>
      <c r="DY56" s="912"/>
      <c r="DZ56" s="930"/>
      <c r="EA56" s="48"/>
    </row>
    <row r="57" spans="1:131" ht="26.25" customHeight="1" x14ac:dyDescent="0.2">
      <c r="A57" s="52">
        <v>30</v>
      </c>
      <c r="B57" s="911"/>
      <c r="C57" s="912"/>
      <c r="D57" s="912"/>
      <c r="E57" s="912"/>
      <c r="F57" s="912"/>
      <c r="G57" s="912"/>
      <c r="H57" s="912"/>
      <c r="I57" s="912"/>
      <c r="J57" s="912"/>
      <c r="K57" s="912"/>
      <c r="L57" s="912"/>
      <c r="M57" s="912"/>
      <c r="N57" s="912"/>
      <c r="O57" s="912"/>
      <c r="P57" s="913"/>
      <c r="Q57" s="938"/>
      <c r="R57" s="939"/>
      <c r="S57" s="939"/>
      <c r="T57" s="939"/>
      <c r="U57" s="939"/>
      <c r="V57" s="939"/>
      <c r="W57" s="939"/>
      <c r="X57" s="939"/>
      <c r="Y57" s="939"/>
      <c r="Z57" s="939"/>
      <c r="AA57" s="939"/>
      <c r="AB57" s="939"/>
      <c r="AC57" s="939"/>
      <c r="AD57" s="939"/>
      <c r="AE57" s="940"/>
      <c r="AF57" s="941"/>
      <c r="AG57" s="919"/>
      <c r="AH57" s="919"/>
      <c r="AI57" s="919"/>
      <c r="AJ57" s="942"/>
      <c r="AK57" s="943"/>
      <c r="AL57" s="939"/>
      <c r="AM57" s="939"/>
      <c r="AN57" s="939"/>
      <c r="AO57" s="939"/>
      <c r="AP57" s="939"/>
      <c r="AQ57" s="939"/>
      <c r="AR57" s="939"/>
      <c r="AS57" s="939"/>
      <c r="AT57" s="939"/>
      <c r="AU57" s="939"/>
      <c r="AV57" s="939"/>
      <c r="AW57" s="939"/>
      <c r="AX57" s="939"/>
      <c r="AY57" s="939"/>
      <c r="AZ57" s="944"/>
      <c r="BA57" s="944"/>
      <c r="BB57" s="944"/>
      <c r="BC57" s="944"/>
      <c r="BD57" s="944"/>
      <c r="BE57" s="916"/>
      <c r="BF57" s="916"/>
      <c r="BG57" s="916"/>
      <c r="BH57" s="916"/>
      <c r="BI57" s="917"/>
      <c r="BJ57" s="56"/>
      <c r="BK57" s="56"/>
      <c r="BL57" s="56"/>
      <c r="BM57" s="56"/>
      <c r="BN57" s="56"/>
      <c r="BO57" s="55"/>
      <c r="BP57" s="55"/>
      <c r="BQ57" s="52">
        <v>51</v>
      </c>
      <c r="BR57" s="72"/>
      <c r="BS57" s="911"/>
      <c r="BT57" s="912"/>
      <c r="BU57" s="912"/>
      <c r="BV57" s="912"/>
      <c r="BW57" s="912"/>
      <c r="BX57" s="912"/>
      <c r="BY57" s="912"/>
      <c r="BZ57" s="912"/>
      <c r="CA57" s="912"/>
      <c r="CB57" s="912"/>
      <c r="CC57" s="912"/>
      <c r="CD57" s="912"/>
      <c r="CE57" s="912"/>
      <c r="CF57" s="912"/>
      <c r="CG57" s="913"/>
      <c r="CH57" s="918"/>
      <c r="CI57" s="919"/>
      <c r="CJ57" s="919"/>
      <c r="CK57" s="919"/>
      <c r="CL57" s="929"/>
      <c r="CM57" s="918"/>
      <c r="CN57" s="919"/>
      <c r="CO57" s="919"/>
      <c r="CP57" s="919"/>
      <c r="CQ57" s="929"/>
      <c r="CR57" s="918"/>
      <c r="CS57" s="919"/>
      <c r="CT57" s="919"/>
      <c r="CU57" s="919"/>
      <c r="CV57" s="929"/>
      <c r="CW57" s="918"/>
      <c r="CX57" s="919"/>
      <c r="CY57" s="919"/>
      <c r="CZ57" s="919"/>
      <c r="DA57" s="929"/>
      <c r="DB57" s="918"/>
      <c r="DC57" s="919"/>
      <c r="DD57" s="919"/>
      <c r="DE57" s="919"/>
      <c r="DF57" s="929"/>
      <c r="DG57" s="918"/>
      <c r="DH57" s="919"/>
      <c r="DI57" s="919"/>
      <c r="DJ57" s="919"/>
      <c r="DK57" s="929"/>
      <c r="DL57" s="918"/>
      <c r="DM57" s="919"/>
      <c r="DN57" s="919"/>
      <c r="DO57" s="919"/>
      <c r="DP57" s="929"/>
      <c r="DQ57" s="918"/>
      <c r="DR57" s="919"/>
      <c r="DS57" s="919"/>
      <c r="DT57" s="919"/>
      <c r="DU57" s="929"/>
      <c r="DV57" s="911"/>
      <c r="DW57" s="912"/>
      <c r="DX57" s="912"/>
      <c r="DY57" s="912"/>
      <c r="DZ57" s="930"/>
      <c r="EA57" s="48"/>
    </row>
    <row r="58" spans="1:131" ht="26.25" customHeight="1" x14ac:dyDescent="0.2">
      <c r="A58" s="52">
        <v>31</v>
      </c>
      <c r="B58" s="911"/>
      <c r="C58" s="912"/>
      <c r="D58" s="912"/>
      <c r="E58" s="912"/>
      <c r="F58" s="912"/>
      <c r="G58" s="912"/>
      <c r="H58" s="912"/>
      <c r="I58" s="912"/>
      <c r="J58" s="912"/>
      <c r="K58" s="912"/>
      <c r="L58" s="912"/>
      <c r="M58" s="912"/>
      <c r="N58" s="912"/>
      <c r="O58" s="912"/>
      <c r="P58" s="913"/>
      <c r="Q58" s="938"/>
      <c r="R58" s="939"/>
      <c r="S58" s="939"/>
      <c r="T58" s="939"/>
      <c r="U58" s="939"/>
      <c r="V58" s="939"/>
      <c r="W58" s="939"/>
      <c r="X58" s="939"/>
      <c r="Y58" s="939"/>
      <c r="Z58" s="939"/>
      <c r="AA58" s="939"/>
      <c r="AB58" s="939"/>
      <c r="AC58" s="939"/>
      <c r="AD58" s="939"/>
      <c r="AE58" s="940"/>
      <c r="AF58" s="941"/>
      <c r="AG58" s="919"/>
      <c r="AH58" s="919"/>
      <c r="AI58" s="919"/>
      <c r="AJ58" s="942"/>
      <c r="AK58" s="943"/>
      <c r="AL58" s="939"/>
      <c r="AM58" s="939"/>
      <c r="AN58" s="939"/>
      <c r="AO58" s="939"/>
      <c r="AP58" s="939"/>
      <c r="AQ58" s="939"/>
      <c r="AR58" s="939"/>
      <c r="AS58" s="939"/>
      <c r="AT58" s="939"/>
      <c r="AU58" s="939"/>
      <c r="AV58" s="939"/>
      <c r="AW58" s="939"/>
      <c r="AX58" s="939"/>
      <c r="AY58" s="939"/>
      <c r="AZ58" s="944"/>
      <c r="BA58" s="944"/>
      <c r="BB58" s="944"/>
      <c r="BC58" s="944"/>
      <c r="BD58" s="944"/>
      <c r="BE58" s="916"/>
      <c r="BF58" s="916"/>
      <c r="BG58" s="916"/>
      <c r="BH58" s="916"/>
      <c r="BI58" s="917"/>
      <c r="BJ58" s="56"/>
      <c r="BK58" s="56"/>
      <c r="BL58" s="56"/>
      <c r="BM58" s="56"/>
      <c r="BN58" s="56"/>
      <c r="BO58" s="55"/>
      <c r="BP58" s="55"/>
      <c r="BQ58" s="52">
        <v>52</v>
      </c>
      <c r="BR58" s="72"/>
      <c r="BS58" s="911"/>
      <c r="BT58" s="912"/>
      <c r="BU58" s="912"/>
      <c r="BV58" s="912"/>
      <c r="BW58" s="912"/>
      <c r="BX58" s="912"/>
      <c r="BY58" s="912"/>
      <c r="BZ58" s="912"/>
      <c r="CA58" s="912"/>
      <c r="CB58" s="912"/>
      <c r="CC58" s="912"/>
      <c r="CD58" s="912"/>
      <c r="CE58" s="912"/>
      <c r="CF58" s="912"/>
      <c r="CG58" s="913"/>
      <c r="CH58" s="918"/>
      <c r="CI58" s="919"/>
      <c r="CJ58" s="919"/>
      <c r="CK58" s="919"/>
      <c r="CL58" s="929"/>
      <c r="CM58" s="918"/>
      <c r="CN58" s="919"/>
      <c r="CO58" s="919"/>
      <c r="CP58" s="919"/>
      <c r="CQ58" s="929"/>
      <c r="CR58" s="918"/>
      <c r="CS58" s="919"/>
      <c r="CT58" s="919"/>
      <c r="CU58" s="919"/>
      <c r="CV58" s="929"/>
      <c r="CW58" s="918"/>
      <c r="CX58" s="919"/>
      <c r="CY58" s="919"/>
      <c r="CZ58" s="919"/>
      <c r="DA58" s="929"/>
      <c r="DB58" s="918"/>
      <c r="DC58" s="919"/>
      <c r="DD58" s="919"/>
      <c r="DE58" s="919"/>
      <c r="DF58" s="929"/>
      <c r="DG58" s="918"/>
      <c r="DH58" s="919"/>
      <c r="DI58" s="919"/>
      <c r="DJ58" s="919"/>
      <c r="DK58" s="929"/>
      <c r="DL58" s="918"/>
      <c r="DM58" s="919"/>
      <c r="DN58" s="919"/>
      <c r="DO58" s="919"/>
      <c r="DP58" s="929"/>
      <c r="DQ58" s="918"/>
      <c r="DR58" s="919"/>
      <c r="DS58" s="919"/>
      <c r="DT58" s="919"/>
      <c r="DU58" s="929"/>
      <c r="DV58" s="911"/>
      <c r="DW58" s="912"/>
      <c r="DX58" s="912"/>
      <c r="DY58" s="912"/>
      <c r="DZ58" s="930"/>
      <c r="EA58" s="48"/>
    </row>
    <row r="59" spans="1:131" ht="26.25" customHeight="1" x14ac:dyDescent="0.2">
      <c r="A59" s="52">
        <v>32</v>
      </c>
      <c r="B59" s="911"/>
      <c r="C59" s="912"/>
      <c r="D59" s="912"/>
      <c r="E59" s="912"/>
      <c r="F59" s="912"/>
      <c r="G59" s="912"/>
      <c r="H59" s="912"/>
      <c r="I59" s="912"/>
      <c r="J59" s="912"/>
      <c r="K59" s="912"/>
      <c r="L59" s="912"/>
      <c r="M59" s="912"/>
      <c r="N59" s="912"/>
      <c r="O59" s="912"/>
      <c r="P59" s="913"/>
      <c r="Q59" s="938"/>
      <c r="R59" s="939"/>
      <c r="S59" s="939"/>
      <c r="T59" s="939"/>
      <c r="U59" s="939"/>
      <c r="V59" s="939"/>
      <c r="W59" s="939"/>
      <c r="X59" s="939"/>
      <c r="Y59" s="939"/>
      <c r="Z59" s="939"/>
      <c r="AA59" s="939"/>
      <c r="AB59" s="939"/>
      <c r="AC59" s="939"/>
      <c r="AD59" s="939"/>
      <c r="AE59" s="940"/>
      <c r="AF59" s="941"/>
      <c r="AG59" s="919"/>
      <c r="AH59" s="919"/>
      <c r="AI59" s="919"/>
      <c r="AJ59" s="942"/>
      <c r="AK59" s="943"/>
      <c r="AL59" s="939"/>
      <c r="AM59" s="939"/>
      <c r="AN59" s="939"/>
      <c r="AO59" s="939"/>
      <c r="AP59" s="939"/>
      <c r="AQ59" s="939"/>
      <c r="AR59" s="939"/>
      <c r="AS59" s="939"/>
      <c r="AT59" s="939"/>
      <c r="AU59" s="939"/>
      <c r="AV59" s="939"/>
      <c r="AW59" s="939"/>
      <c r="AX59" s="939"/>
      <c r="AY59" s="939"/>
      <c r="AZ59" s="944"/>
      <c r="BA59" s="944"/>
      <c r="BB59" s="944"/>
      <c r="BC59" s="944"/>
      <c r="BD59" s="944"/>
      <c r="BE59" s="916"/>
      <c r="BF59" s="916"/>
      <c r="BG59" s="916"/>
      <c r="BH59" s="916"/>
      <c r="BI59" s="917"/>
      <c r="BJ59" s="56"/>
      <c r="BK59" s="56"/>
      <c r="BL59" s="56"/>
      <c r="BM59" s="56"/>
      <c r="BN59" s="56"/>
      <c r="BO59" s="55"/>
      <c r="BP59" s="55"/>
      <c r="BQ59" s="52">
        <v>53</v>
      </c>
      <c r="BR59" s="72"/>
      <c r="BS59" s="911"/>
      <c r="BT59" s="912"/>
      <c r="BU59" s="912"/>
      <c r="BV59" s="912"/>
      <c r="BW59" s="912"/>
      <c r="BX59" s="912"/>
      <c r="BY59" s="912"/>
      <c r="BZ59" s="912"/>
      <c r="CA59" s="912"/>
      <c r="CB59" s="912"/>
      <c r="CC59" s="912"/>
      <c r="CD59" s="912"/>
      <c r="CE59" s="912"/>
      <c r="CF59" s="912"/>
      <c r="CG59" s="913"/>
      <c r="CH59" s="918"/>
      <c r="CI59" s="919"/>
      <c r="CJ59" s="919"/>
      <c r="CK59" s="919"/>
      <c r="CL59" s="929"/>
      <c r="CM59" s="918"/>
      <c r="CN59" s="919"/>
      <c r="CO59" s="919"/>
      <c r="CP59" s="919"/>
      <c r="CQ59" s="929"/>
      <c r="CR59" s="918"/>
      <c r="CS59" s="919"/>
      <c r="CT59" s="919"/>
      <c r="CU59" s="919"/>
      <c r="CV59" s="929"/>
      <c r="CW59" s="918"/>
      <c r="CX59" s="919"/>
      <c r="CY59" s="919"/>
      <c r="CZ59" s="919"/>
      <c r="DA59" s="929"/>
      <c r="DB59" s="918"/>
      <c r="DC59" s="919"/>
      <c r="DD59" s="919"/>
      <c r="DE59" s="919"/>
      <c r="DF59" s="929"/>
      <c r="DG59" s="918"/>
      <c r="DH59" s="919"/>
      <c r="DI59" s="919"/>
      <c r="DJ59" s="919"/>
      <c r="DK59" s="929"/>
      <c r="DL59" s="918"/>
      <c r="DM59" s="919"/>
      <c r="DN59" s="919"/>
      <c r="DO59" s="919"/>
      <c r="DP59" s="929"/>
      <c r="DQ59" s="918"/>
      <c r="DR59" s="919"/>
      <c r="DS59" s="919"/>
      <c r="DT59" s="919"/>
      <c r="DU59" s="929"/>
      <c r="DV59" s="911"/>
      <c r="DW59" s="912"/>
      <c r="DX59" s="912"/>
      <c r="DY59" s="912"/>
      <c r="DZ59" s="930"/>
      <c r="EA59" s="48"/>
    </row>
    <row r="60" spans="1:131" ht="26.25" customHeight="1" x14ac:dyDescent="0.2">
      <c r="A60" s="52">
        <v>33</v>
      </c>
      <c r="B60" s="911"/>
      <c r="C60" s="912"/>
      <c r="D60" s="912"/>
      <c r="E60" s="912"/>
      <c r="F60" s="912"/>
      <c r="G60" s="912"/>
      <c r="H60" s="912"/>
      <c r="I60" s="912"/>
      <c r="J60" s="912"/>
      <c r="K60" s="912"/>
      <c r="L60" s="912"/>
      <c r="M60" s="912"/>
      <c r="N60" s="912"/>
      <c r="O60" s="912"/>
      <c r="P60" s="913"/>
      <c r="Q60" s="938"/>
      <c r="R60" s="939"/>
      <c r="S60" s="939"/>
      <c r="T60" s="939"/>
      <c r="U60" s="939"/>
      <c r="V60" s="939"/>
      <c r="W60" s="939"/>
      <c r="X60" s="939"/>
      <c r="Y60" s="939"/>
      <c r="Z60" s="939"/>
      <c r="AA60" s="939"/>
      <c r="AB60" s="939"/>
      <c r="AC60" s="939"/>
      <c r="AD60" s="939"/>
      <c r="AE60" s="940"/>
      <c r="AF60" s="941"/>
      <c r="AG60" s="919"/>
      <c r="AH60" s="919"/>
      <c r="AI60" s="919"/>
      <c r="AJ60" s="942"/>
      <c r="AK60" s="943"/>
      <c r="AL60" s="939"/>
      <c r="AM60" s="939"/>
      <c r="AN60" s="939"/>
      <c r="AO60" s="939"/>
      <c r="AP60" s="939"/>
      <c r="AQ60" s="939"/>
      <c r="AR60" s="939"/>
      <c r="AS60" s="939"/>
      <c r="AT60" s="939"/>
      <c r="AU60" s="939"/>
      <c r="AV60" s="939"/>
      <c r="AW60" s="939"/>
      <c r="AX60" s="939"/>
      <c r="AY60" s="939"/>
      <c r="AZ60" s="944"/>
      <c r="BA60" s="944"/>
      <c r="BB60" s="944"/>
      <c r="BC60" s="944"/>
      <c r="BD60" s="944"/>
      <c r="BE60" s="916"/>
      <c r="BF60" s="916"/>
      <c r="BG60" s="916"/>
      <c r="BH60" s="916"/>
      <c r="BI60" s="917"/>
      <c r="BJ60" s="56"/>
      <c r="BK60" s="56"/>
      <c r="BL60" s="56"/>
      <c r="BM60" s="56"/>
      <c r="BN60" s="56"/>
      <c r="BO60" s="55"/>
      <c r="BP60" s="55"/>
      <c r="BQ60" s="52">
        <v>54</v>
      </c>
      <c r="BR60" s="72"/>
      <c r="BS60" s="911"/>
      <c r="BT60" s="912"/>
      <c r="BU60" s="912"/>
      <c r="BV60" s="912"/>
      <c r="BW60" s="912"/>
      <c r="BX60" s="912"/>
      <c r="BY60" s="912"/>
      <c r="BZ60" s="912"/>
      <c r="CA60" s="912"/>
      <c r="CB60" s="912"/>
      <c r="CC60" s="912"/>
      <c r="CD60" s="912"/>
      <c r="CE60" s="912"/>
      <c r="CF60" s="912"/>
      <c r="CG60" s="913"/>
      <c r="CH60" s="918"/>
      <c r="CI60" s="919"/>
      <c r="CJ60" s="919"/>
      <c r="CK60" s="919"/>
      <c r="CL60" s="929"/>
      <c r="CM60" s="918"/>
      <c r="CN60" s="919"/>
      <c r="CO60" s="919"/>
      <c r="CP60" s="919"/>
      <c r="CQ60" s="929"/>
      <c r="CR60" s="918"/>
      <c r="CS60" s="919"/>
      <c r="CT60" s="919"/>
      <c r="CU60" s="919"/>
      <c r="CV60" s="929"/>
      <c r="CW60" s="918"/>
      <c r="CX60" s="919"/>
      <c r="CY60" s="919"/>
      <c r="CZ60" s="919"/>
      <c r="DA60" s="929"/>
      <c r="DB60" s="918"/>
      <c r="DC60" s="919"/>
      <c r="DD60" s="919"/>
      <c r="DE60" s="919"/>
      <c r="DF60" s="929"/>
      <c r="DG60" s="918"/>
      <c r="DH60" s="919"/>
      <c r="DI60" s="919"/>
      <c r="DJ60" s="919"/>
      <c r="DK60" s="929"/>
      <c r="DL60" s="918"/>
      <c r="DM60" s="919"/>
      <c r="DN60" s="919"/>
      <c r="DO60" s="919"/>
      <c r="DP60" s="929"/>
      <c r="DQ60" s="918"/>
      <c r="DR60" s="919"/>
      <c r="DS60" s="919"/>
      <c r="DT60" s="919"/>
      <c r="DU60" s="929"/>
      <c r="DV60" s="911"/>
      <c r="DW60" s="912"/>
      <c r="DX60" s="912"/>
      <c r="DY60" s="912"/>
      <c r="DZ60" s="930"/>
      <c r="EA60" s="48"/>
    </row>
    <row r="61" spans="1:131" ht="26.25" customHeight="1" x14ac:dyDescent="0.2">
      <c r="A61" s="52">
        <v>34</v>
      </c>
      <c r="B61" s="911"/>
      <c r="C61" s="912"/>
      <c r="D61" s="912"/>
      <c r="E61" s="912"/>
      <c r="F61" s="912"/>
      <c r="G61" s="912"/>
      <c r="H61" s="912"/>
      <c r="I61" s="912"/>
      <c r="J61" s="912"/>
      <c r="K61" s="912"/>
      <c r="L61" s="912"/>
      <c r="M61" s="912"/>
      <c r="N61" s="912"/>
      <c r="O61" s="912"/>
      <c r="P61" s="913"/>
      <c r="Q61" s="938"/>
      <c r="R61" s="939"/>
      <c r="S61" s="939"/>
      <c r="T61" s="939"/>
      <c r="U61" s="939"/>
      <c r="V61" s="939"/>
      <c r="W61" s="939"/>
      <c r="X61" s="939"/>
      <c r="Y61" s="939"/>
      <c r="Z61" s="939"/>
      <c r="AA61" s="939"/>
      <c r="AB61" s="939"/>
      <c r="AC61" s="939"/>
      <c r="AD61" s="939"/>
      <c r="AE61" s="940"/>
      <c r="AF61" s="941"/>
      <c r="AG61" s="919"/>
      <c r="AH61" s="919"/>
      <c r="AI61" s="919"/>
      <c r="AJ61" s="942"/>
      <c r="AK61" s="943"/>
      <c r="AL61" s="939"/>
      <c r="AM61" s="939"/>
      <c r="AN61" s="939"/>
      <c r="AO61" s="939"/>
      <c r="AP61" s="939"/>
      <c r="AQ61" s="939"/>
      <c r="AR61" s="939"/>
      <c r="AS61" s="939"/>
      <c r="AT61" s="939"/>
      <c r="AU61" s="939"/>
      <c r="AV61" s="939"/>
      <c r="AW61" s="939"/>
      <c r="AX61" s="939"/>
      <c r="AY61" s="939"/>
      <c r="AZ61" s="944"/>
      <c r="BA61" s="944"/>
      <c r="BB61" s="944"/>
      <c r="BC61" s="944"/>
      <c r="BD61" s="944"/>
      <c r="BE61" s="916"/>
      <c r="BF61" s="916"/>
      <c r="BG61" s="916"/>
      <c r="BH61" s="916"/>
      <c r="BI61" s="917"/>
      <c r="BJ61" s="56"/>
      <c r="BK61" s="56"/>
      <c r="BL61" s="56"/>
      <c r="BM61" s="56"/>
      <c r="BN61" s="56"/>
      <c r="BO61" s="55"/>
      <c r="BP61" s="55"/>
      <c r="BQ61" s="52">
        <v>55</v>
      </c>
      <c r="BR61" s="72"/>
      <c r="BS61" s="911"/>
      <c r="BT61" s="912"/>
      <c r="BU61" s="912"/>
      <c r="BV61" s="912"/>
      <c r="BW61" s="912"/>
      <c r="BX61" s="912"/>
      <c r="BY61" s="912"/>
      <c r="BZ61" s="912"/>
      <c r="CA61" s="912"/>
      <c r="CB61" s="912"/>
      <c r="CC61" s="912"/>
      <c r="CD61" s="912"/>
      <c r="CE61" s="912"/>
      <c r="CF61" s="912"/>
      <c r="CG61" s="913"/>
      <c r="CH61" s="918"/>
      <c r="CI61" s="919"/>
      <c r="CJ61" s="919"/>
      <c r="CK61" s="919"/>
      <c r="CL61" s="929"/>
      <c r="CM61" s="918"/>
      <c r="CN61" s="919"/>
      <c r="CO61" s="919"/>
      <c r="CP61" s="919"/>
      <c r="CQ61" s="929"/>
      <c r="CR61" s="918"/>
      <c r="CS61" s="919"/>
      <c r="CT61" s="919"/>
      <c r="CU61" s="919"/>
      <c r="CV61" s="929"/>
      <c r="CW61" s="918"/>
      <c r="CX61" s="919"/>
      <c r="CY61" s="919"/>
      <c r="CZ61" s="919"/>
      <c r="DA61" s="929"/>
      <c r="DB61" s="918"/>
      <c r="DC61" s="919"/>
      <c r="DD61" s="919"/>
      <c r="DE61" s="919"/>
      <c r="DF61" s="929"/>
      <c r="DG61" s="918"/>
      <c r="DH61" s="919"/>
      <c r="DI61" s="919"/>
      <c r="DJ61" s="919"/>
      <c r="DK61" s="929"/>
      <c r="DL61" s="918"/>
      <c r="DM61" s="919"/>
      <c r="DN61" s="919"/>
      <c r="DO61" s="919"/>
      <c r="DP61" s="929"/>
      <c r="DQ61" s="918"/>
      <c r="DR61" s="919"/>
      <c r="DS61" s="919"/>
      <c r="DT61" s="919"/>
      <c r="DU61" s="929"/>
      <c r="DV61" s="911"/>
      <c r="DW61" s="912"/>
      <c r="DX61" s="912"/>
      <c r="DY61" s="912"/>
      <c r="DZ61" s="930"/>
      <c r="EA61" s="48"/>
    </row>
    <row r="62" spans="1:131" ht="26.25" customHeight="1" x14ac:dyDescent="0.2">
      <c r="A62" s="52">
        <v>35</v>
      </c>
      <c r="B62" s="911"/>
      <c r="C62" s="912"/>
      <c r="D62" s="912"/>
      <c r="E62" s="912"/>
      <c r="F62" s="912"/>
      <c r="G62" s="912"/>
      <c r="H62" s="912"/>
      <c r="I62" s="912"/>
      <c r="J62" s="912"/>
      <c r="K62" s="912"/>
      <c r="L62" s="912"/>
      <c r="M62" s="912"/>
      <c r="N62" s="912"/>
      <c r="O62" s="912"/>
      <c r="P62" s="913"/>
      <c r="Q62" s="938"/>
      <c r="R62" s="939"/>
      <c r="S62" s="939"/>
      <c r="T62" s="939"/>
      <c r="U62" s="939"/>
      <c r="V62" s="939"/>
      <c r="W62" s="939"/>
      <c r="X62" s="939"/>
      <c r="Y62" s="939"/>
      <c r="Z62" s="939"/>
      <c r="AA62" s="939"/>
      <c r="AB62" s="939"/>
      <c r="AC62" s="939"/>
      <c r="AD62" s="939"/>
      <c r="AE62" s="940"/>
      <c r="AF62" s="941"/>
      <c r="AG62" s="919"/>
      <c r="AH62" s="919"/>
      <c r="AI62" s="919"/>
      <c r="AJ62" s="942"/>
      <c r="AK62" s="943"/>
      <c r="AL62" s="939"/>
      <c r="AM62" s="939"/>
      <c r="AN62" s="939"/>
      <c r="AO62" s="939"/>
      <c r="AP62" s="939"/>
      <c r="AQ62" s="939"/>
      <c r="AR62" s="939"/>
      <c r="AS62" s="939"/>
      <c r="AT62" s="939"/>
      <c r="AU62" s="939"/>
      <c r="AV62" s="939"/>
      <c r="AW62" s="939"/>
      <c r="AX62" s="939"/>
      <c r="AY62" s="939"/>
      <c r="AZ62" s="944"/>
      <c r="BA62" s="944"/>
      <c r="BB62" s="944"/>
      <c r="BC62" s="944"/>
      <c r="BD62" s="944"/>
      <c r="BE62" s="916"/>
      <c r="BF62" s="916"/>
      <c r="BG62" s="916"/>
      <c r="BH62" s="916"/>
      <c r="BI62" s="917"/>
      <c r="BJ62" s="945" t="s">
        <v>458</v>
      </c>
      <c r="BK62" s="946"/>
      <c r="BL62" s="946"/>
      <c r="BM62" s="946"/>
      <c r="BN62" s="947"/>
      <c r="BO62" s="55"/>
      <c r="BP62" s="55"/>
      <c r="BQ62" s="52">
        <v>56</v>
      </c>
      <c r="BR62" s="72"/>
      <c r="BS62" s="911"/>
      <c r="BT62" s="912"/>
      <c r="BU62" s="912"/>
      <c r="BV62" s="912"/>
      <c r="BW62" s="912"/>
      <c r="BX62" s="912"/>
      <c r="BY62" s="912"/>
      <c r="BZ62" s="912"/>
      <c r="CA62" s="912"/>
      <c r="CB62" s="912"/>
      <c r="CC62" s="912"/>
      <c r="CD62" s="912"/>
      <c r="CE62" s="912"/>
      <c r="CF62" s="912"/>
      <c r="CG62" s="913"/>
      <c r="CH62" s="918"/>
      <c r="CI62" s="919"/>
      <c r="CJ62" s="919"/>
      <c r="CK62" s="919"/>
      <c r="CL62" s="929"/>
      <c r="CM62" s="918"/>
      <c r="CN62" s="919"/>
      <c r="CO62" s="919"/>
      <c r="CP62" s="919"/>
      <c r="CQ62" s="929"/>
      <c r="CR62" s="918"/>
      <c r="CS62" s="919"/>
      <c r="CT62" s="919"/>
      <c r="CU62" s="919"/>
      <c r="CV62" s="929"/>
      <c r="CW62" s="918"/>
      <c r="CX62" s="919"/>
      <c r="CY62" s="919"/>
      <c r="CZ62" s="919"/>
      <c r="DA62" s="929"/>
      <c r="DB62" s="918"/>
      <c r="DC62" s="919"/>
      <c r="DD62" s="919"/>
      <c r="DE62" s="919"/>
      <c r="DF62" s="929"/>
      <c r="DG62" s="918"/>
      <c r="DH62" s="919"/>
      <c r="DI62" s="919"/>
      <c r="DJ62" s="919"/>
      <c r="DK62" s="929"/>
      <c r="DL62" s="918"/>
      <c r="DM62" s="919"/>
      <c r="DN62" s="919"/>
      <c r="DO62" s="919"/>
      <c r="DP62" s="929"/>
      <c r="DQ62" s="918"/>
      <c r="DR62" s="919"/>
      <c r="DS62" s="919"/>
      <c r="DT62" s="919"/>
      <c r="DU62" s="929"/>
      <c r="DV62" s="911"/>
      <c r="DW62" s="912"/>
      <c r="DX62" s="912"/>
      <c r="DY62" s="912"/>
      <c r="DZ62" s="930"/>
      <c r="EA62" s="48"/>
    </row>
    <row r="63" spans="1:131" ht="26.25" customHeight="1" x14ac:dyDescent="0.2">
      <c r="A63" s="53" t="s">
        <v>254</v>
      </c>
      <c r="B63" s="889" t="s">
        <v>380</v>
      </c>
      <c r="C63" s="890"/>
      <c r="D63" s="890"/>
      <c r="E63" s="890"/>
      <c r="F63" s="890"/>
      <c r="G63" s="890"/>
      <c r="H63" s="890"/>
      <c r="I63" s="890"/>
      <c r="J63" s="890"/>
      <c r="K63" s="890"/>
      <c r="L63" s="890"/>
      <c r="M63" s="890"/>
      <c r="N63" s="890"/>
      <c r="O63" s="890"/>
      <c r="P63" s="891"/>
      <c r="Q63" s="899"/>
      <c r="R63" s="900"/>
      <c r="S63" s="900"/>
      <c r="T63" s="900"/>
      <c r="U63" s="900"/>
      <c r="V63" s="900"/>
      <c r="W63" s="900"/>
      <c r="X63" s="900"/>
      <c r="Y63" s="900"/>
      <c r="Z63" s="900"/>
      <c r="AA63" s="900"/>
      <c r="AB63" s="900"/>
      <c r="AC63" s="900"/>
      <c r="AD63" s="900"/>
      <c r="AE63" s="931"/>
      <c r="AF63" s="932">
        <v>86</v>
      </c>
      <c r="AG63" s="901"/>
      <c r="AH63" s="901"/>
      <c r="AI63" s="901"/>
      <c r="AJ63" s="933"/>
      <c r="AK63" s="934"/>
      <c r="AL63" s="900"/>
      <c r="AM63" s="900"/>
      <c r="AN63" s="900"/>
      <c r="AO63" s="900"/>
      <c r="AP63" s="901"/>
      <c r="AQ63" s="901"/>
      <c r="AR63" s="901"/>
      <c r="AS63" s="901"/>
      <c r="AT63" s="901"/>
      <c r="AU63" s="901"/>
      <c r="AV63" s="901"/>
      <c r="AW63" s="901"/>
      <c r="AX63" s="901"/>
      <c r="AY63" s="901"/>
      <c r="AZ63" s="935"/>
      <c r="BA63" s="935"/>
      <c r="BB63" s="935"/>
      <c r="BC63" s="935"/>
      <c r="BD63" s="935"/>
      <c r="BE63" s="902"/>
      <c r="BF63" s="902"/>
      <c r="BG63" s="902"/>
      <c r="BH63" s="902"/>
      <c r="BI63" s="903"/>
      <c r="BJ63" s="936" t="s">
        <v>203</v>
      </c>
      <c r="BK63" s="896"/>
      <c r="BL63" s="896"/>
      <c r="BM63" s="896"/>
      <c r="BN63" s="937"/>
      <c r="BO63" s="55"/>
      <c r="BP63" s="55"/>
      <c r="BQ63" s="52">
        <v>57</v>
      </c>
      <c r="BR63" s="72"/>
      <c r="BS63" s="911"/>
      <c r="BT63" s="912"/>
      <c r="BU63" s="912"/>
      <c r="BV63" s="912"/>
      <c r="BW63" s="912"/>
      <c r="BX63" s="912"/>
      <c r="BY63" s="912"/>
      <c r="BZ63" s="912"/>
      <c r="CA63" s="912"/>
      <c r="CB63" s="912"/>
      <c r="CC63" s="912"/>
      <c r="CD63" s="912"/>
      <c r="CE63" s="912"/>
      <c r="CF63" s="912"/>
      <c r="CG63" s="913"/>
      <c r="CH63" s="918"/>
      <c r="CI63" s="919"/>
      <c r="CJ63" s="919"/>
      <c r="CK63" s="919"/>
      <c r="CL63" s="929"/>
      <c r="CM63" s="918"/>
      <c r="CN63" s="919"/>
      <c r="CO63" s="919"/>
      <c r="CP63" s="919"/>
      <c r="CQ63" s="929"/>
      <c r="CR63" s="918"/>
      <c r="CS63" s="919"/>
      <c r="CT63" s="919"/>
      <c r="CU63" s="919"/>
      <c r="CV63" s="929"/>
      <c r="CW63" s="918"/>
      <c r="CX63" s="919"/>
      <c r="CY63" s="919"/>
      <c r="CZ63" s="919"/>
      <c r="DA63" s="929"/>
      <c r="DB63" s="918"/>
      <c r="DC63" s="919"/>
      <c r="DD63" s="919"/>
      <c r="DE63" s="919"/>
      <c r="DF63" s="929"/>
      <c r="DG63" s="918"/>
      <c r="DH63" s="919"/>
      <c r="DI63" s="919"/>
      <c r="DJ63" s="919"/>
      <c r="DK63" s="929"/>
      <c r="DL63" s="918"/>
      <c r="DM63" s="919"/>
      <c r="DN63" s="919"/>
      <c r="DO63" s="919"/>
      <c r="DP63" s="929"/>
      <c r="DQ63" s="918"/>
      <c r="DR63" s="919"/>
      <c r="DS63" s="919"/>
      <c r="DT63" s="919"/>
      <c r="DU63" s="929"/>
      <c r="DV63" s="911"/>
      <c r="DW63" s="912"/>
      <c r="DX63" s="912"/>
      <c r="DY63" s="912"/>
      <c r="DZ63" s="93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1"/>
      <c r="BT64" s="912"/>
      <c r="BU64" s="912"/>
      <c r="BV64" s="912"/>
      <c r="BW64" s="912"/>
      <c r="BX64" s="912"/>
      <c r="BY64" s="912"/>
      <c r="BZ64" s="912"/>
      <c r="CA64" s="912"/>
      <c r="CB64" s="912"/>
      <c r="CC64" s="912"/>
      <c r="CD64" s="912"/>
      <c r="CE64" s="912"/>
      <c r="CF64" s="912"/>
      <c r="CG64" s="913"/>
      <c r="CH64" s="918"/>
      <c r="CI64" s="919"/>
      <c r="CJ64" s="919"/>
      <c r="CK64" s="919"/>
      <c r="CL64" s="929"/>
      <c r="CM64" s="918"/>
      <c r="CN64" s="919"/>
      <c r="CO64" s="919"/>
      <c r="CP64" s="919"/>
      <c r="CQ64" s="929"/>
      <c r="CR64" s="918"/>
      <c r="CS64" s="919"/>
      <c r="CT64" s="919"/>
      <c r="CU64" s="919"/>
      <c r="CV64" s="929"/>
      <c r="CW64" s="918"/>
      <c r="CX64" s="919"/>
      <c r="CY64" s="919"/>
      <c r="CZ64" s="919"/>
      <c r="DA64" s="929"/>
      <c r="DB64" s="918"/>
      <c r="DC64" s="919"/>
      <c r="DD64" s="919"/>
      <c r="DE64" s="919"/>
      <c r="DF64" s="929"/>
      <c r="DG64" s="918"/>
      <c r="DH64" s="919"/>
      <c r="DI64" s="919"/>
      <c r="DJ64" s="919"/>
      <c r="DK64" s="929"/>
      <c r="DL64" s="918"/>
      <c r="DM64" s="919"/>
      <c r="DN64" s="919"/>
      <c r="DO64" s="919"/>
      <c r="DP64" s="929"/>
      <c r="DQ64" s="918"/>
      <c r="DR64" s="919"/>
      <c r="DS64" s="919"/>
      <c r="DT64" s="919"/>
      <c r="DU64" s="929"/>
      <c r="DV64" s="911"/>
      <c r="DW64" s="912"/>
      <c r="DX64" s="912"/>
      <c r="DY64" s="912"/>
      <c r="DZ64" s="930"/>
      <c r="EA64" s="48"/>
    </row>
    <row r="65" spans="1:131" ht="26.25" customHeight="1" x14ac:dyDescent="0.2">
      <c r="A65" s="56" t="s">
        <v>269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1"/>
      <c r="BT65" s="912"/>
      <c r="BU65" s="912"/>
      <c r="BV65" s="912"/>
      <c r="BW65" s="912"/>
      <c r="BX65" s="912"/>
      <c r="BY65" s="912"/>
      <c r="BZ65" s="912"/>
      <c r="CA65" s="912"/>
      <c r="CB65" s="912"/>
      <c r="CC65" s="912"/>
      <c r="CD65" s="912"/>
      <c r="CE65" s="912"/>
      <c r="CF65" s="912"/>
      <c r="CG65" s="913"/>
      <c r="CH65" s="918"/>
      <c r="CI65" s="919"/>
      <c r="CJ65" s="919"/>
      <c r="CK65" s="919"/>
      <c r="CL65" s="929"/>
      <c r="CM65" s="918"/>
      <c r="CN65" s="919"/>
      <c r="CO65" s="919"/>
      <c r="CP65" s="919"/>
      <c r="CQ65" s="929"/>
      <c r="CR65" s="918"/>
      <c r="CS65" s="919"/>
      <c r="CT65" s="919"/>
      <c r="CU65" s="919"/>
      <c r="CV65" s="929"/>
      <c r="CW65" s="918"/>
      <c r="CX65" s="919"/>
      <c r="CY65" s="919"/>
      <c r="CZ65" s="919"/>
      <c r="DA65" s="929"/>
      <c r="DB65" s="918"/>
      <c r="DC65" s="919"/>
      <c r="DD65" s="919"/>
      <c r="DE65" s="919"/>
      <c r="DF65" s="929"/>
      <c r="DG65" s="918"/>
      <c r="DH65" s="919"/>
      <c r="DI65" s="919"/>
      <c r="DJ65" s="919"/>
      <c r="DK65" s="929"/>
      <c r="DL65" s="918"/>
      <c r="DM65" s="919"/>
      <c r="DN65" s="919"/>
      <c r="DO65" s="919"/>
      <c r="DP65" s="929"/>
      <c r="DQ65" s="918"/>
      <c r="DR65" s="919"/>
      <c r="DS65" s="919"/>
      <c r="DT65" s="919"/>
      <c r="DU65" s="929"/>
      <c r="DV65" s="911"/>
      <c r="DW65" s="912"/>
      <c r="DX65" s="912"/>
      <c r="DY65" s="912"/>
      <c r="DZ65" s="930"/>
      <c r="EA65" s="48"/>
    </row>
    <row r="66" spans="1:131" ht="26.25" customHeight="1" x14ac:dyDescent="0.2">
      <c r="A66" s="657" t="s">
        <v>446</v>
      </c>
      <c r="B66" s="658"/>
      <c r="C66" s="658"/>
      <c r="D66" s="658"/>
      <c r="E66" s="658"/>
      <c r="F66" s="658"/>
      <c r="G66" s="658"/>
      <c r="H66" s="658"/>
      <c r="I66" s="658"/>
      <c r="J66" s="658"/>
      <c r="K66" s="658"/>
      <c r="L66" s="658"/>
      <c r="M66" s="658"/>
      <c r="N66" s="658"/>
      <c r="O66" s="658"/>
      <c r="P66" s="659"/>
      <c r="Q66" s="649" t="s">
        <v>452</v>
      </c>
      <c r="R66" s="650"/>
      <c r="S66" s="650"/>
      <c r="T66" s="650"/>
      <c r="U66" s="651"/>
      <c r="V66" s="649" t="s">
        <v>453</v>
      </c>
      <c r="W66" s="650"/>
      <c r="X66" s="650"/>
      <c r="Y66" s="650"/>
      <c r="Z66" s="651"/>
      <c r="AA66" s="649" t="s">
        <v>454</v>
      </c>
      <c r="AB66" s="650"/>
      <c r="AC66" s="650"/>
      <c r="AD66" s="650"/>
      <c r="AE66" s="651"/>
      <c r="AF66" s="669" t="s">
        <v>250</v>
      </c>
      <c r="AG66" s="664"/>
      <c r="AH66" s="664"/>
      <c r="AI66" s="664"/>
      <c r="AJ66" s="670"/>
      <c r="AK66" s="649" t="s">
        <v>391</v>
      </c>
      <c r="AL66" s="658"/>
      <c r="AM66" s="658"/>
      <c r="AN66" s="658"/>
      <c r="AO66" s="659"/>
      <c r="AP66" s="649" t="s">
        <v>365</v>
      </c>
      <c r="AQ66" s="650"/>
      <c r="AR66" s="650"/>
      <c r="AS66" s="650"/>
      <c r="AT66" s="651"/>
      <c r="AU66" s="649" t="s">
        <v>459</v>
      </c>
      <c r="AV66" s="650"/>
      <c r="AW66" s="650"/>
      <c r="AX66" s="650"/>
      <c r="AY66" s="651"/>
      <c r="AZ66" s="649" t="s">
        <v>442</v>
      </c>
      <c r="BA66" s="650"/>
      <c r="BB66" s="650"/>
      <c r="BC66" s="650"/>
      <c r="BD66" s="655"/>
      <c r="BE66" s="55"/>
      <c r="BF66" s="55"/>
      <c r="BG66" s="55"/>
      <c r="BH66" s="55"/>
      <c r="BI66" s="55"/>
      <c r="BJ66" s="55"/>
      <c r="BK66" s="55"/>
      <c r="BL66" s="55"/>
      <c r="BM66" s="55"/>
      <c r="BN66" s="55"/>
      <c r="BO66" s="55"/>
      <c r="BP66" s="55"/>
      <c r="BQ66" s="52">
        <v>60</v>
      </c>
      <c r="BR66" s="73"/>
      <c r="BS66" s="882"/>
      <c r="BT66" s="883"/>
      <c r="BU66" s="883"/>
      <c r="BV66" s="883"/>
      <c r="BW66" s="883"/>
      <c r="BX66" s="883"/>
      <c r="BY66" s="883"/>
      <c r="BZ66" s="883"/>
      <c r="CA66" s="883"/>
      <c r="CB66" s="883"/>
      <c r="CC66" s="883"/>
      <c r="CD66" s="883"/>
      <c r="CE66" s="883"/>
      <c r="CF66" s="883"/>
      <c r="CG66" s="884"/>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8"/>
      <c r="EA66" s="48"/>
    </row>
    <row r="67" spans="1:131" ht="26.25" customHeight="1" x14ac:dyDescent="0.2">
      <c r="A67" s="660"/>
      <c r="B67" s="661"/>
      <c r="C67" s="661"/>
      <c r="D67" s="661"/>
      <c r="E67" s="661"/>
      <c r="F67" s="661"/>
      <c r="G67" s="661"/>
      <c r="H67" s="661"/>
      <c r="I67" s="661"/>
      <c r="J67" s="661"/>
      <c r="K67" s="661"/>
      <c r="L67" s="661"/>
      <c r="M67" s="661"/>
      <c r="N67" s="661"/>
      <c r="O67" s="661"/>
      <c r="P67" s="662"/>
      <c r="Q67" s="652"/>
      <c r="R67" s="653"/>
      <c r="S67" s="653"/>
      <c r="T67" s="653"/>
      <c r="U67" s="654"/>
      <c r="V67" s="652"/>
      <c r="W67" s="653"/>
      <c r="X67" s="653"/>
      <c r="Y67" s="653"/>
      <c r="Z67" s="654"/>
      <c r="AA67" s="652"/>
      <c r="AB67" s="653"/>
      <c r="AC67" s="653"/>
      <c r="AD67" s="653"/>
      <c r="AE67" s="654"/>
      <c r="AF67" s="671"/>
      <c r="AG67" s="667"/>
      <c r="AH67" s="667"/>
      <c r="AI67" s="667"/>
      <c r="AJ67" s="672"/>
      <c r="AK67" s="673"/>
      <c r="AL67" s="661"/>
      <c r="AM67" s="661"/>
      <c r="AN67" s="661"/>
      <c r="AO67" s="662"/>
      <c r="AP67" s="652"/>
      <c r="AQ67" s="653"/>
      <c r="AR67" s="653"/>
      <c r="AS67" s="653"/>
      <c r="AT67" s="654"/>
      <c r="AU67" s="652"/>
      <c r="AV67" s="653"/>
      <c r="AW67" s="653"/>
      <c r="AX67" s="653"/>
      <c r="AY67" s="654"/>
      <c r="AZ67" s="652"/>
      <c r="BA67" s="653"/>
      <c r="BB67" s="653"/>
      <c r="BC67" s="653"/>
      <c r="BD67" s="656"/>
      <c r="BE67" s="55"/>
      <c r="BF67" s="55"/>
      <c r="BG67" s="55"/>
      <c r="BH67" s="55"/>
      <c r="BI67" s="55"/>
      <c r="BJ67" s="55"/>
      <c r="BK67" s="55"/>
      <c r="BL67" s="55"/>
      <c r="BM67" s="55"/>
      <c r="BN67" s="55"/>
      <c r="BO67" s="55"/>
      <c r="BP67" s="55"/>
      <c r="BQ67" s="52">
        <v>61</v>
      </c>
      <c r="BR67" s="73"/>
      <c r="BS67" s="882"/>
      <c r="BT67" s="883"/>
      <c r="BU67" s="883"/>
      <c r="BV67" s="883"/>
      <c r="BW67" s="883"/>
      <c r="BX67" s="883"/>
      <c r="BY67" s="883"/>
      <c r="BZ67" s="883"/>
      <c r="CA67" s="883"/>
      <c r="CB67" s="883"/>
      <c r="CC67" s="883"/>
      <c r="CD67" s="883"/>
      <c r="CE67" s="883"/>
      <c r="CF67" s="883"/>
      <c r="CG67" s="884"/>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8"/>
      <c r="EA67" s="48"/>
    </row>
    <row r="68" spans="1:131" ht="26.25" customHeight="1" x14ac:dyDescent="0.2">
      <c r="A68" s="51">
        <v>1</v>
      </c>
      <c r="B68" s="922" t="s">
        <v>304</v>
      </c>
      <c r="C68" s="923"/>
      <c r="D68" s="923"/>
      <c r="E68" s="923"/>
      <c r="F68" s="923"/>
      <c r="G68" s="923"/>
      <c r="H68" s="923"/>
      <c r="I68" s="923"/>
      <c r="J68" s="923"/>
      <c r="K68" s="923"/>
      <c r="L68" s="923"/>
      <c r="M68" s="923"/>
      <c r="N68" s="923"/>
      <c r="O68" s="923"/>
      <c r="P68" s="924"/>
      <c r="Q68" s="925">
        <v>1644.713</v>
      </c>
      <c r="R68" s="926"/>
      <c r="S68" s="926"/>
      <c r="T68" s="926"/>
      <c r="U68" s="926"/>
      <c r="V68" s="926">
        <v>1604.3389999999999</v>
      </c>
      <c r="W68" s="926"/>
      <c r="X68" s="926"/>
      <c r="Y68" s="926"/>
      <c r="Z68" s="926"/>
      <c r="AA68" s="926">
        <v>40.374000000000002</v>
      </c>
      <c r="AB68" s="926"/>
      <c r="AC68" s="926"/>
      <c r="AD68" s="926"/>
      <c r="AE68" s="926"/>
      <c r="AF68" s="926">
        <v>40.374000000000002</v>
      </c>
      <c r="AG68" s="926"/>
      <c r="AH68" s="926"/>
      <c r="AI68" s="926"/>
      <c r="AJ68" s="926"/>
      <c r="AK68" s="926" t="s">
        <v>203</v>
      </c>
      <c r="AL68" s="926"/>
      <c r="AM68" s="926"/>
      <c r="AN68" s="926"/>
      <c r="AO68" s="926"/>
      <c r="AP68" s="926" t="s">
        <v>203</v>
      </c>
      <c r="AQ68" s="926"/>
      <c r="AR68" s="926"/>
      <c r="AS68" s="926"/>
      <c r="AT68" s="926"/>
      <c r="AU68" s="926" t="s">
        <v>203</v>
      </c>
      <c r="AV68" s="926"/>
      <c r="AW68" s="926"/>
      <c r="AX68" s="926"/>
      <c r="AY68" s="926"/>
      <c r="AZ68" s="927" t="s">
        <v>128</v>
      </c>
      <c r="BA68" s="927"/>
      <c r="BB68" s="927"/>
      <c r="BC68" s="927"/>
      <c r="BD68" s="928"/>
      <c r="BE68" s="55"/>
      <c r="BF68" s="55"/>
      <c r="BG68" s="55"/>
      <c r="BH68" s="55"/>
      <c r="BI68" s="55"/>
      <c r="BJ68" s="55"/>
      <c r="BK68" s="55"/>
      <c r="BL68" s="55"/>
      <c r="BM68" s="55"/>
      <c r="BN68" s="55"/>
      <c r="BO68" s="55"/>
      <c r="BP68" s="55"/>
      <c r="BQ68" s="52">
        <v>62</v>
      </c>
      <c r="BR68" s="73"/>
      <c r="BS68" s="882"/>
      <c r="BT68" s="883"/>
      <c r="BU68" s="883"/>
      <c r="BV68" s="883"/>
      <c r="BW68" s="883"/>
      <c r="BX68" s="883"/>
      <c r="BY68" s="883"/>
      <c r="BZ68" s="883"/>
      <c r="CA68" s="883"/>
      <c r="CB68" s="883"/>
      <c r="CC68" s="883"/>
      <c r="CD68" s="883"/>
      <c r="CE68" s="883"/>
      <c r="CF68" s="883"/>
      <c r="CG68" s="884"/>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8"/>
      <c r="EA68" s="48"/>
    </row>
    <row r="69" spans="1:131" ht="26.25" customHeight="1" x14ac:dyDescent="0.2">
      <c r="A69" s="52">
        <v>2</v>
      </c>
      <c r="B69" s="911" t="s">
        <v>304</v>
      </c>
      <c r="C69" s="912"/>
      <c r="D69" s="912"/>
      <c r="E69" s="912"/>
      <c r="F69" s="912"/>
      <c r="G69" s="912"/>
      <c r="H69" s="912"/>
      <c r="I69" s="912"/>
      <c r="J69" s="912"/>
      <c r="K69" s="912"/>
      <c r="L69" s="912"/>
      <c r="M69" s="912"/>
      <c r="N69" s="912"/>
      <c r="O69" s="912"/>
      <c r="P69" s="913"/>
      <c r="Q69" s="914">
        <v>847072.07</v>
      </c>
      <c r="R69" s="915"/>
      <c r="S69" s="915"/>
      <c r="T69" s="915"/>
      <c r="U69" s="915"/>
      <c r="V69" s="915">
        <v>828353.44400000002</v>
      </c>
      <c r="W69" s="915"/>
      <c r="X69" s="915"/>
      <c r="Y69" s="915"/>
      <c r="Z69" s="915"/>
      <c r="AA69" s="915">
        <v>18718.626</v>
      </c>
      <c r="AB69" s="915"/>
      <c r="AC69" s="915"/>
      <c r="AD69" s="915"/>
      <c r="AE69" s="915"/>
      <c r="AF69" s="915">
        <v>18718.626</v>
      </c>
      <c r="AG69" s="915"/>
      <c r="AH69" s="915"/>
      <c r="AI69" s="915"/>
      <c r="AJ69" s="915"/>
      <c r="AK69" s="915">
        <v>7693.7079999999996</v>
      </c>
      <c r="AL69" s="915"/>
      <c r="AM69" s="915"/>
      <c r="AN69" s="915"/>
      <c r="AO69" s="915"/>
      <c r="AP69" s="915" t="s">
        <v>203</v>
      </c>
      <c r="AQ69" s="915"/>
      <c r="AR69" s="915"/>
      <c r="AS69" s="915"/>
      <c r="AT69" s="915"/>
      <c r="AU69" s="915" t="s">
        <v>203</v>
      </c>
      <c r="AV69" s="915"/>
      <c r="AW69" s="915"/>
      <c r="AX69" s="915"/>
      <c r="AY69" s="915"/>
      <c r="AZ69" s="916" t="s">
        <v>527</v>
      </c>
      <c r="BA69" s="916"/>
      <c r="BB69" s="916"/>
      <c r="BC69" s="916"/>
      <c r="BD69" s="917"/>
      <c r="BE69" s="55"/>
      <c r="BF69" s="55"/>
      <c r="BG69" s="55"/>
      <c r="BH69" s="55"/>
      <c r="BI69" s="55"/>
      <c r="BJ69" s="55"/>
      <c r="BK69" s="55"/>
      <c r="BL69" s="55"/>
      <c r="BM69" s="55"/>
      <c r="BN69" s="55"/>
      <c r="BO69" s="55"/>
      <c r="BP69" s="55"/>
      <c r="BQ69" s="52">
        <v>63</v>
      </c>
      <c r="BR69" s="73"/>
      <c r="BS69" s="882"/>
      <c r="BT69" s="883"/>
      <c r="BU69" s="883"/>
      <c r="BV69" s="883"/>
      <c r="BW69" s="883"/>
      <c r="BX69" s="883"/>
      <c r="BY69" s="883"/>
      <c r="BZ69" s="883"/>
      <c r="CA69" s="883"/>
      <c r="CB69" s="883"/>
      <c r="CC69" s="883"/>
      <c r="CD69" s="883"/>
      <c r="CE69" s="883"/>
      <c r="CF69" s="883"/>
      <c r="CG69" s="884"/>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8"/>
      <c r="EA69" s="48"/>
    </row>
    <row r="70" spans="1:131" ht="26.25" customHeight="1" x14ac:dyDescent="0.2">
      <c r="A70" s="52">
        <v>3</v>
      </c>
      <c r="B70" s="911" t="s">
        <v>521</v>
      </c>
      <c r="C70" s="912"/>
      <c r="D70" s="912"/>
      <c r="E70" s="912"/>
      <c r="F70" s="912"/>
      <c r="G70" s="912"/>
      <c r="H70" s="912"/>
      <c r="I70" s="912"/>
      <c r="J70" s="912"/>
      <c r="K70" s="912"/>
      <c r="L70" s="912"/>
      <c r="M70" s="912"/>
      <c r="N70" s="912"/>
      <c r="O70" s="912"/>
      <c r="P70" s="913"/>
      <c r="Q70" s="914">
        <v>23478.937000000002</v>
      </c>
      <c r="R70" s="915"/>
      <c r="S70" s="915"/>
      <c r="T70" s="915"/>
      <c r="U70" s="915"/>
      <c r="V70" s="915">
        <v>22910.92</v>
      </c>
      <c r="W70" s="915"/>
      <c r="X70" s="915"/>
      <c r="Y70" s="915"/>
      <c r="Z70" s="915"/>
      <c r="AA70" s="915">
        <v>568.01700000000005</v>
      </c>
      <c r="AB70" s="915"/>
      <c r="AC70" s="915"/>
      <c r="AD70" s="915"/>
      <c r="AE70" s="915"/>
      <c r="AF70" s="915">
        <v>568.01700000000005</v>
      </c>
      <c r="AG70" s="915"/>
      <c r="AH70" s="915"/>
      <c r="AI70" s="915"/>
      <c r="AJ70" s="915"/>
      <c r="AK70" s="915">
        <v>20.7</v>
      </c>
      <c r="AL70" s="915"/>
      <c r="AM70" s="915"/>
      <c r="AN70" s="915"/>
      <c r="AO70" s="915"/>
      <c r="AP70" s="915" t="s">
        <v>203</v>
      </c>
      <c r="AQ70" s="915"/>
      <c r="AR70" s="915"/>
      <c r="AS70" s="915"/>
      <c r="AT70" s="915"/>
      <c r="AU70" s="915" t="s">
        <v>203</v>
      </c>
      <c r="AV70" s="915"/>
      <c r="AW70" s="915"/>
      <c r="AX70" s="915"/>
      <c r="AY70" s="915"/>
      <c r="AZ70" s="916" t="s">
        <v>128</v>
      </c>
      <c r="BA70" s="916"/>
      <c r="BB70" s="916"/>
      <c r="BC70" s="916"/>
      <c r="BD70" s="917"/>
      <c r="BE70" s="55"/>
      <c r="BF70" s="55"/>
      <c r="BG70" s="55"/>
      <c r="BH70" s="55"/>
      <c r="BI70" s="55"/>
      <c r="BJ70" s="55"/>
      <c r="BK70" s="55"/>
      <c r="BL70" s="55"/>
      <c r="BM70" s="55"/>
      <c r="BN70" s="55"/>
      <c r="BO70" s="55"/>
      <c r="BP70" s="55"/>
      <c r="BQ70" s="52">
        <v>64</v>
      </c>
      <c r="BR70" s="73"/>
      <c r="BS70" s="882"/>
      <c r="BT70" s="883"/>
      <c r="BU70" s="883"/>
      <c r="BV70" s="883"/>
      <c r="BW70" s="883"/>
      <c r="BX70" s="883"/>
      <c r="BY70" s="883"/>
      <c r="BZ70" s="883"/>
      <c r="CA70" s="883"/>
      <c r="CB70" s="883"/>
      <c r="CC70" s="883"/>
      <c r="CD70" s="883"/>
      <c r="CE70" s="883"/>
      <c r="CF70" s="883"/>
      <c r="CG70" s="884"/>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8"/>
      <c r="EA70" s="48"/>
    </row>
    <row r="71" spans="1:131" ht="26.25" customHeight="1" x14ac:dyDescent="0.2">
      <c r="A71" s="52">
        <v>4</v>
      </c>
      <c r="B71" s="911" t="s">
        <v>521</v>
      </c>
      <c r="C71" s="912"/>
      <c r="D71" s="912"/>
      <c r="E71" s="912"/>
      <c r="F71" s="912"/>
      <c r="G71" s="912"/>
      <c r="H71" s="912"/>
      <c r="I71" s="912"/>
      <c r="J71" s="912"/>
      <c r="K71" s="912"/>
      <c r="L71" s="912"/>
      <c r="M71" s="912"/>
      <c r="N71" s="912"/>
      <c r="O71" s="912"/>
      <c r="P71" s="913"/>
      <c r="Q71" s="914">
        <v>204.71600000000001</v>
      </c>
      <c r="R71" s="915"/>
      <c r="S71" s="915"/>
      <c r="T71" s="915"/>
      <c r="U71" s="915"/>
      <c r="V71" s="915">
        <v>96.635000000000005</v>
      </c>
      <c r="W71" s="915"/>
      <c r="X71" s="915"/>
      <c r="Y71" s="915"/>
      <c r="Z71" s="915"/>
      <c r="AA71" s="915">
        <v>108.081</v>
      </c>
      <c r="AB71" s="915"/>
      <c r="AC71" s="915"/>
      <c r="AD71" s="915"/>
      <c r="AE71" s="915"/>
      <c r="AF71" s="915">
        <v>108.081</v>
      </c>
      <c r="AG71" s="915"/>
      <c r="AH71" s="915"/>
      <c r="AI71" s="915"/>
      <c r="AJ71" s="915"/>
      <c r="AK71" s="915" t="s">
        <v>203</v>
      </c>
      <c r="AL71" s="915"/>
      <c r="AM71" s="915"/>
      <c r="AN71" s="915"/>
      <c r="AO71" s="915"/>
      <c r="AP71" s="915" t="s">
        <v>203</v>
      </c>
      <c r="AQ71" s="915"/>
      <c r="AR71" s="915"/>
      <c r="AS71" s="915"/>
      <c r="AT71" s="915"/>
      <c r="AU71" s="915" t="s">
        <v>203</v>
      </c>
      <c r="AV71" s="915"/>
      <c r="AW71" s="915"/>
      <c r="AX71" s="915"/>
      <c r="AY71" s="915"/>
      <c r="AZ71" s="916" t="s">
        <v>328</v>
      </c>
      <c r="BA71" s="916"/>
      <c r="BB71" s="916"/>
      <c r="BC71" s="916"/>
      <c r="BD71" s="917"/>
      <c r="BE71" s="55"/>
      <c r="BF71" s="55"/>
      <c r="BG71" s="55"/>
      <c r="BH71" s="55"/>
      <c r="BI71" s="55"/>
      <c r="BJ71" s="55"/>
      <c r="BK71" s="55"/>
      <c r="BL71" s="55"/>
      <c r="BM71" s="55"/>
      <c r="BN71" s="55"/>
      <c r="BO71" s="55"/>
      <c r="BP71" s="55"/>
      <c r="BQ71" s="52">
        <v>65</v>
      </c>
      <c r="BR71" s="73"/>
      <c r="BS71" s="882"/>
      <c r="BT71" s="883"/>
      <c r="BU71" s="883"/>
      <c r="BV71" s="883"/>
      <c r="BW71" s="883"/>
      <c r="BX71" s="883"/>
      <c r="BY71" s="883"/>
      <c r="BZ71" s="883"/>
      <c r="CA71" s="883"/>
      <c r="CB71" s="883"/>
      <c r="CC71" s="883"/>
      <c r="CD71" s="883"/>
      <c r="CE71" s="883"/>
      <c r="CF71" s="883"/>
      <c r="CG71" s="884"/>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8"/>
      <c r="EA71" s="48"/>
    </row>
    <row r="72" spans="1:131" ht="26.25" customHeight="1" x14ac:dyDescent="0.2">
      <c r="A72" s="52">
        <v>5</v>
      </c>
      <c r="B72" s="911" t="s">
        <v>155</v>
      </c>
      <c r="C72" s="912"/>
      <c r="D72" s="912"/>
      <c r="E72" s="912"/>
      <c r="F72" s="912"/>
      <c r="G72" s="912"/>
      <c r="H72" s="912"/>
      <c r="I72" s="912"/>
      <c r="J72" s="912"/>
      <c r="K72" s="912"/>
      <c r="L72" s="912"/>
      <c r="M72" s="912"/>
      <c r="N72" s="912"/>
      <c r="O72" s="912"/>
      <c r="P72" s="913"/>
      <c r="Q72" s="914">
        <v>321.03100000000001</v>
      </c>
      <c r="R72" s="915"/>
      <c r="S72" s="915"/>
      <c r="T72" s="915"/>
      <c r="U72" s="915"/>
      <c r="V72" s="915">
        <v>310.03699999999998</v>
      </c>
      <c r="W72" s="915"/>
      <c r="X72" s="915"/>
      <c r="Y72" s="915"/>
      <c r="Z72" s="915"/>
      <c r="AA72" s="915">
        <v>10.993</v>
      </c>
      <c r="AB72" s="915"/>
      <c r="AC72" s="915"/>
      <c r="AD72" s="915"/>
      <c r="AE72" s="915"/>
      <c r="AF72" s="915">
        <v>10.993</v>
      </c>
      <c r="AG72" s="915"/>
      <c r="AH72" s="915"/>
      <c r="AI72" s="915"/>
      <c r="AJ72" s="915"/>
      <c r="AK72" s="915">
        <v>3.024</v>
      </c>
      <c r="AL72" s="915"/>
      <c r="AM72" s="915"/>
      <c r="AN72" s="915"/>
      <c r="AO72" s="915"/>
      <c r="AP72" s="915" t="s">
        <v>203</v>
      </c>
      <c r="AQ72" s="915"/>
      <c r="AR72" s="915"/>
      <c r="AS72" s="915"/>
      <c r="AT72" s="915"/>
      <c r="AU72" s="915" t="s">
        <v>203</v>
      </c>
      <c r="AV72" s="915"/>
      <c r="AW72" s="915"/>
      <c r="AX72" s="915"/>
      <c r="AY72" s="915"/>
      <c r="AZ72" s="916"/>
      <c r="BA72" s="916"/>
      <c r="BB72" s="916"/>
      <c r="BC72" s="916"/>
      <c r="BD72" s="917"/>
      <c r="BE72" s="55"/>
      <c r="BF72" s="55"/>
      <c r="BG72" s="55"/>
      <c r="BH72" s="55"/>
      <c r="BI72" s="55"/>
      <c r="BJ72" s="55"/>
      <c r="BK72" s="55"/>
      <c r="BL72" s="55"/>
      <c r="BM72" s="55"/>
      <c r="BN72" s="55"/>
      <c r="BO72" s="55"/>
      <c r="BP72" s="55"/>
      <c r="BQ72" s="52">
        <v>66</v>
      </c>
      <c r="BR72" s="73"/>
      <c r="BS72" s="882"/>
      <c r="BT72" s="883"/>
      <c r="BU72" s="883"/>
      <c r="BV72" s="883"/>
      <c r="BW72" s="883"/>
      <c r="BX72" s="883"/>
      <c r="BY72" s="883"/>
      <c r="BZ72" s="883"/>
      <c r="CA72" s="883"/>
      <c r="CB72" s="883"/>
      <c r="CC72" s="883"/>
      <c r="CD72" s="883"/>
      <c r="CE72" s="883"/>
      <c r="CF72" s="883"/>
      <c r="CG72" s="884"/>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8"/>
      <c r="EA72" s="48"/>
    </row>
    <row r="73" spans="1:131" ht="26.25" customHeight="1" x14ac:dyDescent="0.2">
      <c r="A73" s="52">
        <v>6</v>
      </c>
      <c r="B73" s="911"/>
      <c r="C73" s="912"/>
      <c r="D73" s="912"/>
      <c r="E73" s="912"/>
      <c r="F73" s="912"/>
      <c r="G73" s="912"/>
      <c r="H73" s="912"/>
      <c r="I73" s="912"/>
      <c r="J73" s="912"/>
      <c r="K73" s="912"/>
      <c r="L73" s="912"/>
      <c r="M73" s="912"/>
      <c r="N73" s="912"/>
      <c r="O73" s="912"/>
      <c r="P73" s="913"/>
      <c r="Q73" s="914"/>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16"/>
      <c r="BA73" s="916"/>
      <c r="BB73" s="916"/>
      <c r="BC73" s="916"/>
      <c r="BD73" s="917"/>
      <c r="BE73" s="55"/>
      <c r="BF73" s="55"/>
      <c r="BG73" s="55"/>
      <c r="BH73" s="55"/>
      <c r="BI73" s="55"/>
      <c r="BJ73" s="55"/>
      <c r="BK73" s="55"/>
      <c r="BL73" s="55"/>
      <c r="BM73" s="55"/>
      <c r="BN73" s="55"/>
      <c r="BO73" s="55"/>
      <c r="BP73" s="55"/>
      <c r="BQ73" s="52">
        <v>67</v>
      </c>
      <c r="BR73" s="73"/>
      <c r="BS73" s="882"/>
      <c r="BT73" s="883"/>
      <c r="BU73" s="883"/>
      <c r="BV73" s="883"/>
      <c r="BW73" s="883"/>
      <c r="BX73" s="883"/>
      <c r="BY73" s="883"/>
      <c r="BZ73" s="883"/>
      <c r="CA73" s="883"/>
      <c r="CB73" s="883"/>
      <c r="CC73" s="883"/>
      <c r="CD73" s="883"/>
      <c r="CE73" s="883"/>
      <c r="CF73" s="883"/>
      <c r="CG73" s="884"/>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8"/>
      <c r="EA73" s="48"/>
    </row>
    <row r="74" spans="1:131" ht="26.25" customHeight="1" x14ac:dyDescent="0.2">
      <c r="A74" s="52">
        <v>7</v>
      </c>
      <c r="B74" s="911"/>
      <c r="C74" s="912"/>
      <c r="D74" s="912"/>
      <c r="E74" s="912"/>
      <c r="F74" s="912"/>
      <c r="G74" s="912"/>
      <c r="H74" s="912"/>
      <c r="I74" s="912"/>
      <c r="J74" s="912"/>
      <c r="K74" s="912"/>
      <c r="L74" s="912"/>
      <c r="M74" s="912"/>
      <c r="N74" s="912"/>
      <c r="O74" s="912"/>
      <c r="P74" s="913"/>
      <c r="Q74" s="914"/>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6"/>
      <c r="BA74" s="916"/>
      <c r="BB74" s="916"/>
      <c r="BC74" s="916"/>
      <c r="BD74" s="917"/>
      <c r="BE74" s="55"/>
      <c r="BF74" s="55"/>
      <c r="BG74" s="55"/>
      <c r="BH74" s="55"/>
      <c r="BI74" s="55"/>
      <c r="BJ74" s="55"/>
      <c r="BK74" s="55"/>
      <c r="BL74" s="55"/>
      <c r="BM74" s="55"/>
      <c r="BN74" s="55"/>
      <c r="BO74" s="55"/>
      <c r="BP74" s="55"/>
      <c r="BQ74" s="52">
        <v>68</v>
      </c>
      <c r="BR74" s="73"/>
      <c r="BS74" s="882"/>
      <c r="BT74" s="883"/>
      <c r="BU74" s="883"/>
      <c r="BV74" s="883"/>
      <c r="BW74" s="883"/>
      <c r="BX74" s="883"/>
      <c r="BY74" s="883"/>
      <c r="BZ74" s="883"/>
      <c r="CA74" s="883"/>
      <c r="CB74" s="883"/>
      <c r="CC74" s="883"/>
      <c r="CD74" s="883"/>
      <c r="CE74" s="883"/>
      <c r="CF74" s="883"/>
      <c r="CG74" s="884"/>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8"/>
      <c r="EA74" s="48"/>
    </row>
    <row r="75" spans="1:131" ht="26.25" customHeight="1" x14ac:dyDescent="0.2">
      <c r="A75" s="52">
        <v>8</v>
      </c>
      <c r="B75" s="911"/>
      <c r="C75" s="912"/>
      <c r="D75" s="912"/>
      <c r="E75" s="912"/>
      <c r="F75" s="912"/>
      <c r="G75" s="912"/>
      <c r="H75" s="912"/>
      <c r="I75" s="912"/>
      <c r="J75" s="912"/>
      <c r="K75" s="912"/>
      <c r="L75" s="912"/>
      <c r="M75" s="912"/>
      <c r="N75" s="912"/>
      <c r="O75" s="912"/>
      <c r="P75" s="913"/>
      <c r="Q75" s="918"/>
      <c r="R75" s="919"/>
      <c r="S75" s="919"/>
      <c r="T75" s="919"/>
      <c r="U75" s="920"/>
      <c r="V75" s="921"/>
      <c r="W75" s="919"/>
      <c r="X75" s="919"/>
      <c r="Y75" s="919"/>
      <c r="Z75" s="920"/>
      <c r="AA75" s="921"/>
      <c r="AB75" s="919"/>
      <c r="AC75" s="919"/>
      <c r="AD75" s="919"/>
      <c r="AE75" s="920"/>
      <c r="AF75" s="921"/>
      <c r="AG75" s="919"/>
      <c r="AH75" s="919"/>
      <c r="AI75" s="919"/>
      <c r="AJ75" s="920"/>
      <c r="AK75" s="921"/>
      <c r="AL75" s="919"/>
      <c r="AM75" s="919"/>
      <c r="AN75" s="919"/>
      <c r="AO75" s="920"/>
      <c r="AP75" s="921"/>
      <c r="AQ75" s="919"/>
      <c r="AR75" s="919"/>
      <c r="AS75" s="919"/>
      <c r="AT75" s="920"/>
      <c r="AU75" s="921"/>
      <c r="AV75" s="919"/>
      <c r="AW75" s="919"/>
      <c r="AX75" s="919"/>
      <c r="AY75" s="920"/>
      <c r="AZ75" s="916"/>
      <c r="BA75" s="916"/>
      <c r="BB75" s="916"/>
      <c r="BC75" s="916"/>
      <c r="BD75" s="917"/>
      <c r="BE75" s="55"/>
      <c r="BF75" s="55"/>
      <c r="BG75" s="55"/>
      <c r="BH75" s="55"/>
      <c r="BI75" s="55"/>
      <c r="BJ75" s="55"/>
      <c r="BK75" s="55"/>
      <c r="BL75" s="55"/>
      <c r="BM75" s="55"/>
      <c r="BN75" s="55"/>
      <c r="BO75" s="55"/>
      <c r="BP75" s="55"/>
      <c r="BQ75" s="52">
        <v>69</v>
      </c>
      <c r="BR75" s="73"/>
      <c r="BS75" s="882"/>
      <c r="BT75" s="883"/>
      <c r="BU75" s="883"/>
      <c r="BV75" s="883"/>
      <c r="BW75" s="883"/>
      <c r="BX75" s="883"/>
      <c r="BY75" s="883"/>
      <c r="BZ75" s="883"/>
      <c r="CA75" s="883"/>
      <c r="CB75" s="883"/>
      <c r="CC75" s="883"/>
      <c r="CD75" s="883"/>
      <c r="CE75" s="883"/>
      <c r="CF75" s="883"/>
      <c r="CG75" s="884"/>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8"/>
      <c r="EA75" s="48"/>
    </row>
    <row r="76" spans="1:131" ht="26.25" customHeight="1" x14ac:dyDescent="0.2">
      <c r="A76" s="52">
        <v>9</v>
      </c>
      <c r="B76" s="911"/>
      <c r="C76" s="912"/>
      <c r="D76" s="912"/>
      <c r="E76" s="912"/>
      <c r="F76" s="912"/>
      <c r="G76" s="912"/>
      <c r="H76" s="912"/>
      <c r="I76" s="912"/>
      <c r="J76" s="912"/>
      <c r="K76" s="912"/>
      <c r="L76" s="912"/>
      <c r="M76" s="912"/>
      <c r="N76" s="912"/>
      <c r="O76" s="912"/>
      <c r="P76" s="913"/>
      <c r="Q76" s="918"/>
      <c r="R76" s="919"/>
      <c r="S76" s="919"/>
      <c r="T76" s="919"/>
      <c r="U76" s="920"/>
      <c r="V76" s="921"/>
      <c r="W76" s="919"/>
      <c r="X76" s="919"/>
      <c r="Y76" s="919"/>
      <c r="Z76" s="920"/>
      <c r="AA76" s="921"/>
      <c r="AB76" s="919"/>
      <c r="AC76" s="919"/>
      <c r="AD76" s="919"/>
      <c r="AE76" s="920"/>
      <c r="AF76" s="921"/>
      <c r="AG76" s="919"/>
      <c r="AH76" s="919"/>
      <c r="AI76" s="919"/>
      <c r="AJ76" s="920"/>
      <c r="AK76" s="921"/>
      <c r="AL76" s="919"/>
      <c r="AM76" s="919"/>
      <c r="AN76" s="919"/>
      <c r="AO76" s="920"/>
      <c r="AP76" s="921"/>
      <c r="AQ76" s="919"/>
      <c r="AR76" s="919"/>
      <c r="AS76" s="919"/>
      <c r="AT76" s="920"/>
      <c r="AU76" s="921"/>
      <c r="AV76" s="919"/>
      <c r="AW76" s="919"/>
      <c r="AX76" s="919"/>
      <c r="AY76" s="920"/>
      <c r="AZ76" s="916"/>
      <c r="BA76" s="916"/>
      <c r="BB76" s="916"/>
      <c r="BC76" s="916"/>
      <c r="BD76" s="917"/>
      <c r="BE76" s="55"/>
      <c r="BF76" s="55"/>
      <c r="BG76" s="55"/>
      <c r="BH76" s="55"/>
      <c r="BI76" s="55"/>
      <c r="BJ76" s="55"/>
      <c r="BK76" s="55"/>
      <c r="BL76" s="55"/>
      <c r="BM76" s="55"/>
      <c r="BN76" s="55"/>
      <c r="BO76" s="55"/>
      <c r="BP76" s="55"/>
      <c r="BQ76" s="52">
        <v>70</v>
      </c>
      <c r="BR76" s="73"/>
      <c r="BS76" s="882"/>
      <c r="BT76" s="883"/>
      <c r="BU76" s="883"/>
      <c r="BV76" s="883"/>
      <c r="BW76" s="883"/>
      <c r="BX76" s="883"/>
      <c r="BY76" s="883"/>
      <c r="BZ76" s="883"/>
      <c r="CA76" s="883"/>
      <c r="CB76" s="883"/>
      <c r="CC76" s="883"/>
      <c r="CD76" s="883"/>
      <c r="CE76" s="883"/>
      <c r="CF76" s="883"/>
      <c r="CG76" s="884"/>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8"/>
      <c r="EA76" s="48"/>
    </row>
    <row r="77" spans="1:131" ht="26.25" customHeight="1" x14ac:dyDescent="0.2">
      <c r="A77" s="52">
        <v>10</v>
      </c>
      <c r="B77" s="911"/>
      <c r="C77" s="912"/>
      <c r="D77" s="912"/>
      <c r="E77" s="912"/>
      <c r="F77" s="912"/>
      <c r="G77" s="912"/>
      <c r="H77" s="912"/>
      <c r="I77" s="912"/>
      <c r="J77" s="912"/>
      <c r="K77" s="912"/>
      <c r="L77" s="912"/>
      <c r="M77" s="912"/>
      <c r="N77" s="912"/>
      <c r="O77" s="912"/>
      <c r="P77" s="913"/>
      <c r="Q77" s="918"/>
      <c r="R77" s="919"/>
      <c r="S77" s="919"/>
      <c r="T77" s="919"/>
      <c r="U77" s="920"/>
      <c r="V77" s="921"/>
      <c r="W77" s="919"/>
      <c r="X77" s="919"/>
      <c r="Y77" s="919"/>
      <c r="Z77" s="920"/>
      <c r="AA77" s="921"/>
      <c r="AB77" s="919"/>
      <c r="AC77" s="919"/>
      <c r="AD77" s="919"/>
      <c r="AE77" s="920"/>
      <c r="AF77" s="921"/>
      <c r="AG77" s="919"/>
      <c r="AH77" s="919"/>
      <c r="AI77" s="919"/>
      <c r="AJ77" s="920"/>
      <c r="AK77" s="921"/>
      <c r="AL77" s="919"/>
      <c r="AM77" s="919"/>
      <c r="AN77" s="919"/>
      <c r="AO77" s="920"/>
      <c r="AP77" s="921"/>
      <c r="AQ77" s="919"/>
      <c r="AR77" s="919"/>
      <c r="AS77" s="919"/>
      <c r="AT77" s="920"/>
      <c r="AU77" s="921"/>
      <c r="AV77" s="919"/>
      <c r="AW77" s="919"/>
      <c r="AX77" s="919"/>
      <c r="AY77" s="920"/>
      <c r="AZ77" s="916"/>
      <c r="BA77" s="916"/>
      <c r="BB77" s="916"/>
      <c r="BC77" s="916"/>
      <c r="BD77" s="917"/>
      <c r="BE77" s="55"/>
      <c r="BF77" s="55"/>
      <c r="BG77" s="55"/>
      <c r="BH77" s="55"/>
      <c r="BI77" s="55"/>
      <c r="BJ77" s="55"/>
      <c r="BK77" s="55"/>
      <c r="BL77" s="55"/>
      <c r="BM77" s="55"/>
      <c r="BN77" s="55"/>
      <c r="BO77" s="55"/>
      <c r="BP77" s="55"/>
      <c r="BQ77" s="52">
        <v>71</v>
      </c>
      <c r="BR77" s="73"/>
      <c r="BS77" s="882"/>
      <c r="BT77" s="883"/>
      <c r="BU77" s="883"/>
      <c r="BV77" s="883"/>
      <c r="BW77" s="883"/>
      <c r="BX77" s="883"/>
      <c r="BY77" s="883"/>
      <c r="BZ77" s="883"/>
      <c r="CA77" s="883"/>
      <c r="CB77" s="883"/>
      <c r="CC77" s="883"/>
      <c r="CD77" s="883"/>
      <c r="CE77" s="883"/>
      <c r="CF77" s="883"/>
      <c r="CG77" s="884"/>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8"/>
      <c r="EA77" s="48"/>
    </row>
    <row r="78" spans="1:131" ht="26.25" customHeight="1" x14ac:dyDescent="0.2">
      <c r="A78" s="52">
        <v>11</v>
      </c>
      <c r="B78" s="911"/>
      <c r="C78" s="912"/>
      <c r="D78" s="912"/>
      <c r="E78" s="912"/>
      <c r="F78" s="912"/>
      <c r="G78" s="912"/>
      <c r="H78" s="912"/>
      <c r="I78" s="912"/>
      <c r="J78" s="912"/>
      <c r="K78" s="912"/>
      <c r="L78" s="912"/>
      <c r="M78" s="912"/>
      <c r="N78" s="912"/>
      <c r="O78" s="912"/>
      <c r="P78" s="913"/>
      <c r="Q78" s="91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16"/>
      <c r="BA78" s="916"/>
      <c r="BB78" s="916"/>
      <c r="BC78" s="916"/>
      <c r="BD78" s="917"/>
      <c r="BE78" s="55"/>
      <c r="BF78" s="55"/>
      <c r="BG78" s="55"/>
      <c r="BH78" s="55"/>
      <c r="BI78" s="55"/>
      <c r="BJ78" s="48"/>
      <c r="BK78" s="48"/>
      <c r="BL78" s="48"/>
      <c r="BM78" s="48"/>
      <c r="BN78" s="48"/>
      <c r="BO78" s="55"/>
      <c r="BP78" s="55"/>
      <c r="BQ78" s="52">
        <v>72</v>
      </c>
      <c r="BR78" s="73"/>
      <c r="BS78" s="882"/>
      <c r="BT78" s="883"/>
      <c r="BU78" s="883"/>
      <c r="BV78" s="883"/>
      <c r="BW78" s="883"/>
      <c r="BX78" s="883"/>
      <c r="BY78" s="883"/>
      <c r="BZ78" s="883"/>
      <c r="CA78" s="883"/>
      <c r="CB78" s="883"/>
      <c r="CC78" s="883"/>
      <c r="CD78" s="883"/>
      <c r="CE78" s="883"/>
      <c r="CF78" s="883"/>
      <c r="CG78" s="884"/>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8"/>
      <c r="EA78" s="48"/>
    </row>
    <row r="79" spans="1:131" ht="26.25" customHeight="1" x14ac:dyDescent="0.2">
      <c r="A79" s="52">
        <v>12</v>
      </c>
      <c r="B79" s="911"/>
      <c r="C79" s="912"/>
      <c r="D79" s="912"/>
      <c r="E79" s="912"/>
      <c r="F79" s="912"/>
      <c r="G79" s="912"/>
      <c r="H79" s="912"/>
      <c r="I79" s="912"/>
      <c r="J79" s="912"/>
      <c r="K79" s="912"/>
      <c r="L79" s="912"/>
      <c r="M79" s="912"/>
      <c r="N79" s="912"/>
      <c r="O79" s="912"/>
      <c r="P79" s="913"/>
      <c r="Q79" s="91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16"/>
      <c r="BA79" s="916"/>
      <c r="BB79" s="916"/>
      <c r="BC79" s="916"/>
      <c r="BD79" s="917"/>
      <c r="BE79" s="55"/>
      <c r="BF79" s="55"/>
      <c r="BG79" s="55"/>
      <c r="BH79" s="55"/>
      <c r="BI79" s="55"/>
      <c r="BJ79" s="48"/>
      <c r="BK79" s="48"/>
      <c r="BL79" s="48"/>
      <c r="BM79" s="48"/>
      <c r="BN79" s="48"/>
      <c r="BO79" s="55"/>
      <c r="BP79" s="55"/>
      <c r="BQ79" s="52">
        <v>73</v>
      </c>
      <c r="BR79" s="73"/>
      <c r="BS79" s="882"/>
      <c r="BT79" s="883"/>
      <c r="BU79" s="883"/>
      <c r="BV79" s="883"/>
      <c r="BW79" s="883"/>
      <c r="BX79" s="883"/>
      <c r="BY79" s="883"/>
      <c r="BZ79" s="883"/>
      <c r="CA79" s="883"/>
      <c r="CB79" s="883"/>
      <c r="CC79" s="883"/>
      <c r="CD79" s="883"/>
      <c r="CE79" s="883"/>
      <c r="CF79" s="883"/>
      <c r="CG79" s="884"/>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8"/>
      <c r="EA79" s="48"/>
    </row>
    <row r="80" spans="1:131" ht="26.25" customHeight="1" x14ac:dyDescent="0.2">
      <c r="A80" s="52">
        <v>13</v>
      </c>
      <c r="B80" s="911"/>
      <c r="C80" s="912"/>
      <c r="D80" s="912"/>
      <c r="E80" s="912"/>
      <c r="F80" s="912"/>
      <c r="G80" s="912"/>
      <c r="H80" s="912"/>
      <c r="I80" s="912"/>
      <c r="J80" s="912"/>
      <c r="K80" s="912"/>
      <c r="L80" s="912"/>
      <c r="M80" s="912"/>
      <c r="N80" s="912"/>
      <c r="O80" s="912"/>
      <c r="P80" s="913"/>
      <c r="Q80" s="91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16"/>
      <c r="BA80" s="916"/>
      <c r="BB80" s="916"/>
      <c r="BC80" s="916"/>
      <c r="BD80" s="917"/>
      <c r="BE80" s="55"/>
      <c r="BF80" s="55"/>
      <c r="BG80" s="55"/>
      <c r="BH80" s="55"/>
      <c r="BI80" s="55"/>
      <c r="BJ80" s="55"/>
      <c r="BK80" s="55"/>
      <c r="BL80" s="55"/>
      <c r="BM80" s="55"/>
      <c r="BN80" s="55"/>
      <c r="BO80" s="55"/>
      <c r="BP80" s="55"/>
      <c r="BQ80" s="52">
        <v>74</v>
      </c>
      <c r="BR80" s="73"/>
      <c r="BS80" s="882"/>
      <c r="BT80" s="883"/>
      <c r="BU80" s="883"/>
      <c r="BV80" s="883"/>
      <c r="BW80" s="883"/>
      <c r="BX80" s="883"/>
      <c r="BY80" s="883"/>
      <c r="BZ80" s="883"/>
      <c r="CA80" s="883"/>
      <c r="CB80" s="883"/>
      <c r="CC80" s="883"/>
      <c r="CD80" s="883"/>
      <c r="CE80" s="883"/>
      <c r="CF80" s="883"/>
      <c r="CG80" s="884"/>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8"/>
      <c r="EA80" s="48"/>
    </row>
    <row r="81" spans="1:131" ht="26.25" customHeight="1" x14ac:dyDescent="0.2">
      <c r="A81" s="52">
        <v>14</v>
      </c>
      <c r="B81" s="911"/>
      <c r="C81" s="912"/>
      <c r="D81" s="912"/>
      <c r="E81" s="912"/>
      <c r="F81" s="912"/>
      <c r="G81" s="912"/>
      <c r="H81" s="912"/>
      <c r="I81" s="912"/>
      <c r="J81" s="912"/>
      <c r="K81" s="912"/>
      <c r="L81" s="912"/>
      <c r="M81" s="912"/>
      <c r="N81" s="912"/>
      <c r="O81" s="912"/>
      <c r="P81" s="913"/>
      <c r="Q81" s="91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16"/>
      <c r="BA81" s="916"/>
      <c r="BB81" s="916"/>
      <c r="BC81" s="916"/>
      <c r="BD81" s="917"/>
      <c r="BE81" s="55"/>
      <c r="BF81" s="55"/>
      <c r="BG81" s="55"/>
      <c r="BH81" s="55"/>
      <c r="BI81" s="55"/>
      <c r="BJ81" s="55"/>
      <c r="BK81" s="55"/>
      <c r="BL81" s="55"/>
      <c r="BM81" s="55"/>
      <c r="BN81" s="55"/>
      <c r="BO81" s="55"/>
      <c r="BP81" s="55"/>
      <c r="BQ81" s="52">
        <v>75</v>
      </c>
      <c r="BR81" s="73"/>
      <c r="BS81" s="882"/>
      <c r="BT81" s="883"/>
      <c r="BU81" s="883"/>
      <c r="BV81" s="883"/>
      <c r="BW81" s="883"/>
      <c r="BX81" s="883"/>
      <c r="BY81" s="883"/>
      <c r="BZ81" s="883"/>
      <c r="CA81" s="883"/>
      <c r="CB81" s="883"/>
      <c r="CC81" s="883"/>
      <c r="CD81" s="883"/>
      <c r="CE81" s="883"/>
      <c r="CF81" s="883"/>
      <c r="CG81" s="884"/>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8"/>
      <c r="EA81" s="48"/>
    </row>
    <row r="82" spans="1:131" ht="26.25" customHeight="1" x14ac:dyDescent="0.2">
      <c r="A82" s="52">
        <v>15</v>
      </c>
      <c r="B82" s="911"/>
      <c r="C82" s="912"/>
      <c r="D82" s="912"/>
      <c r="E82" s="912"/>
      <c r="F82" s="912"/>
      <c r="G82" s="912"/>
      <c r="H82" s="912"/>
      <c r="I82" s="912"/>
      <c r="J82" s="912"/>
      <c r="K82" s="912"/>
      <c r="L82" s="912"/>
      <c r="M82" s="912"/>
      <c r="N82" s="912"/>
      <c r="O82" s="912"/>
      <c r="P82" s="913"/>
      <c r="Q82" s="91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16"/>
      <c r="BA82" s="916"/>
      <c r="BB82" s="916"/>
      <c r="BC82" s="916"/>
      <c r="BD82" s="917"/>
      <c r="BE82" s="55"/>
      <c r="BF82" s="55"/>
      <c r="BG82" s="55"/>
      <c r="BH82" s="55"/>
      <c r="BI82" s="55"/>
      <c r="BJ82" s="55"/>
      <c r="BK82" s="55"/>
      <c r="BL82" s="55"/>
      <c r="BM82" s="55"/>
      <c r="BN82" s="55"/>
      <c r="BO82" s="55"/>
      <c r="BP82" s="55"/>
      <c r="BQ82" s="52">
        <v>76</v>
      </c>
      <c r="BR82" s="73"/>
      <c r="BS82" s="882"/>
      <c r="BT82" s="883"/>
      <c r="BU82" s="883"/>
      <c r="BV82" s="883"/>
      <c r="BW82" s="883"/>
      <c r="BX82" s="883"/>
      <c r="BY82" s="883"/>
      <c r="BZ82" s="883"/>
      <c r="CA82" s="883"/>
      <c r="CB82" s="883"/>
      <c r="CC82" s="883"/>
      <c r="CD82" s="883"/>
      <c r="CE82" s="883"/>
      <c r="CF82" s="883"/>
      <c r="CG82" s="884"/>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8"/>
      <c r="EA82" s="48"/>
    </row>
    <row r="83" spans="1:131" ht="26.25" customHeight="1" x14ac:dyDescent="0.2">
      <c r="A83" s="52">
        <v>16</v>
      </c>
      <c r="B83" s="911"/>
      <c r="C83" s="912"/>
      <c r="D83" s="912"/>
      <c r="E83" s="912"/>
      <c r="F83" s="912"/>
      <c r="G83" s="912"/>
      <c r="H83" s="912"/>
      <c r="I83" s="912"/>
      <c r="J83" s="912"/>
      <c r="K83" s="912"/>
      <c r="L83" s="912"/>
      <c r="M83" s="912"/>
      <c r="N83" s="912"/>
      <c r="O83" s="912"/>
      <c r="P83" s="913"/>
      <c r="Q83" s="91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6"/>
      <c r="BA83" s="916"/>
      <c r="BB83" s="916"/>
      <c r="BC83" s="916"/>
      <c r="BD83" s="917"/>
      <c r="BE83" s="55"/>
      <c r="BF83" s="55"/>
      <c r="BG83" s="55"/>
      <c r="BH83" s="55"/>
      <c r="BI83" s="55"/>
      <c r="BJ83" s="55"/>
      <c r="BK83" s="55"/>
      <c r="BL83" s="55"/>
      <c r="BM83" s="55"/>
      <c r="BN83" s="55"/>
      <c r="BO83" s="55"/>
      <c r="BP83" s="55"/>
      <c r="BQ83" s="52">
        <v>77</v>
      </c>
      <c r="BR83" s="73"/>
      <c r="BS83" s="882"/>
      <c r="BT83" s="883"/>
      <c r="BU83" s="883"/>
      <c r="BV83" s="883"/>
      <c r="BW83" s="883"/>
      <c r="BX83" s="883"/>
      <c r="BY83" s="883"/>
      <c r="BZ83" s="883"/>
      <c r="CA83" s="883"/>
      <c r="CB83" s="883"/>
      <c r="CC83" s="883"/>
      <c r="CD83" s="883"/>
      <c r="CE83" s="883"/>
      <c r="CF83" s="883"/>
      <c r="CG83" s="884"/>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8"/>
      <c r="EA83" s="48"/>
    </row>
    <row r="84" spans="1:131" ht="26.25" customHeight="1" x14ac:dyDescent="0.2">
      <c r="A84" s="52">
        <v>17</v>
      </c>
      <c r="B84" s="911"/>
      <c r="C84" s="912"/>
      <c r="D84" s="912"/>
      <c r="E84" s="912"/>
      <c r="F84" s="912"/>
      <c r="G84" s="912"/>
      <c r="H84" s="912"/>
      <c r="I84" s="912"/>
      <c r="J84" s="912"/>
      <c r="K84" s="912"/>
      <c r="L84" s="912"/>
      <c r="M84" s="912"/>
      <c r="N84" s="912"/>
      <c r="O84" s="912"/>
      <c r="P84" s="913"/>
      <c r="Q84" s="91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6"/>
      <c r="BA84" s="916"/>
      <c r="BB84" s="916"/>
      <c r="BC84" s="916"/>
      <c r="BD84" s="917"/>
      <c r="BE84" s="55"/>
      <c r="BF84" s="55"/>
      <c r="BG84" s="55"/>
      <c r="BH84" s="55"/>
      <c r="BI84" s="55"/>
      <c r="BJ84" s="55"/>
      <c r="BK84" s="55"/>
      <c r="BL84" s="55"/>
      <c r="BM84" s="55"/>
      <c r="BN84" s="55"/>
      <c r="BO84" s="55"/>
      <c r="BP84" s="55"/>
      <c r="BQ84" s="52">
        <v>78</v>
      </c>
      <c r="BR84" s="73"/>
      <c r="BS84" s="882"/>
      <c r="BT84" s="883"/>
      <c r="BU84" s="883"/>
      <c r="BV84" s="883"/>
      <c r="BW84" s="883"/>
      <c r="BX84" s="883"/>
      <c r="BY84" s="883"/>
      <c r="BZ84" s="883"/>
      <c r="CA84" s="883"/>
      <c r="CB84" s="883"/>
      <c r="CC84" s="883"/>
      <c r="CD84" s="883"/>
      <c r="CE84" s="883"/>
      <c r="CF84" s="883"/>
      <c r="CG84" s="884"/>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8"/>
      <c r="EA84" s="48"/>
    </row>
    <row r="85" spans="1:131" ht="26.25" customHeight="1" x14ac:dyDescent="0.2">
      <c r="A85" s="52">
        <v>18</v>
      </c>
      <c r="B85" s="911"/>
      <c r="C85" s="912"/>
      <c r="D85" s="912"/>
      <c r="E85" s="912"/>
      <c r="F85" s="912"/>
      <c r="G85" s="912"/>
      <c r="H85" s="912"/>
      <c r="I85" s="912"/>
      <c r="J85" s="912"/>
      <c r="K85" s="912"/>
      <c r="L85" s="912"/>
      <c r="M85" s="912"/>
      <c r="N85" s="912"/>
      <c r="O85" s="912"/>
      <c r="P85" s="913"/>
      <c r="Q85" s="91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6"/>
      <c r="BB85" s="916"/>
      <c r="BC85" s="916"/>
      <c r="BD85" s="917"/>
      <c r="BE85" s="55"/>
      <c r="BF85" s="55"/>
      <c r="BG85" s="55"/>
      <c r="BH85" s="55"/>
      <c r="BI85" s="55"/>
      <c r="BJ85" s="55"/>
      <c r="BK85" s="55"/>
      <c r="BL85" s="55"/>
      <c r="BM85" s="55"/>
      <c r="BN85" s="55"/>
      <c r="BO85" s="55"/>
      <c r="BP85" s="55"/>
      <c r="BQ85" s="52">
        <v>79</v>
      </c>
      <c r="BR85" s="73"/>
      <c r="BS85" s="882"/>
      <c r="BT85" s="883"/>
      <c r="BU85" s="883"/>
      <c r="BV85" s="883"/>
      <c r="BW85" s="883"/>
      <c r="BX85" s="883"/>
      <c r="BY85" s="883"/>
      <c r="BZ85" s="883"/>
      <c r="CA85" s="883"/>
      <c r="CB85" s="883"/>
      <c r="CC85" s="883"/>
      <c r="CD85" s="883"/>
      <c r="CE85" s="883"/>
      <c r="CF85" s="883"/>
      <c r="CG85" s="884"/>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8"/>
      <c r="EA85" s="48"/>
    </row>
    <row r="86" spans="1:131" ht="26.25" customHeight="1" x14ac:dyDescent="0.2">
      <c r="A86" s="52">
        <v>19</v>
      </c>
      <c r="B86" s="911"/>
      <c r="C86" s="912"/>
      <c r="D86" s="912"/>
      <c r="E86" s="912"/>
      <c r="F86" s="912"/>
      <c r="G86" s="912"/>
      <c r="H86" s="912"/>
      <c r="I86" s="912"/>
      <c r="J86" s="912"/>
      <c r="K86" s="912"/>
      <c r="L86" s="912"/>
      <c r="M86" s="912"/>
      <c r="N86" s="912"/>
      <c r="O86" s="912"/>
      <c r="P86" s="913"/>
      <c r="Q86" s="91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16"/>
      <c r="BA86" s="916"/>
      <c r="BB86" s="916"/>
      <c r="BC86" s="916"/>
      <c r="BD86" s="917"/>
      <c r="BE86" s="55"/>
      <c r="BF86" s="55"/>
      <c r="BG86" s="55"/>
      <c r="BH86" s="55"/>
      <c r="BI86" s="55"/>
      <c r="BJ86" s="55"/>
      <c r="BK86" s="55"/>
      <c r="BL86" s="55"/>
      <c r="BM86" s="55"/>
      <c r="BN86" s="55"/>
      <c r="BO86" s="55"/>
      <c r="BP86" s="55"/>
      <c r="BQ86" s="52">
        <v>80</v>
      </c>
      <c r="BR86" s="73"/>
      <c r="BS86" s="882"/>
      <c r="BT86" s="883"/>
      <c r="BU86" s="883"/>
      <c r="BV86" s="883"/>
      <c r="BW86" s="883"/>
      <c r="BX86" s="883"/>
      <c r="BY86" s="883"/>
      <c r="BZ86" s="883"/>
      <c r="CA86" s="883"/>
      <c r="CB86" s="883"/>
      <c r="CC86" s="883"/>
      <c r="CD86" s="883"/>
      <c r="CE86" s="883"/>
      <c r="CF86" s="883"/>
      <c r="CG86" s="884"/>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8"/>
      <c r="EA86" s="48"/>
    </row>
    <row r="87" spans="1:131" ht="26.25" customHeight="1" x14ac:dyDescent="0.2">
      <c r="A87" s="57">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55"/>
      <c r="BF87" s="55"/>
      <c r="BG87" s="55"/>
      <c r="BH87" s="55"/>
      <c r="BI87" s="55"/>
      <c r="BJ87" s="55"/>
      <c r="BK87" s="55"/>
      <c r="BL87" s="55"/>
      <c r="BM87" s="55"/>
      <c r="BN87" s="55"/>
      <c r="BO87" s="55"/>
      <c r="BP87" s="55"/>
      <c r="BQ87" s="52">
        <v>81</v>
      </c>
      <c r="BR87" s="73"/>
      <c r="BS87" s="882"/>
      <c r="BT87" s="883"/>
      <c r="BU87" s="883"/>
      <c r="BV87" s="883"/>
      <c r="BW87" s="883"/>
      <c r="BX87" s="883"/>
      <c r="BY87" s="883"/>
      <c r="BZ87" s="883"/>
      <c r="CA87" s="883"/>
      <c r="CB87" s="883"/>
      <c r="CC87" s="883"/>
      <c r="CD87" s="883"/>
      <c r="CE87" s="883"/>
      <c r="CF87" s="883"/>
      <c r="CG87" s="884"/>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8"/>
      <c r="EA87" s="48"/>
    </row>
    <row r="88" spans="1:131" ht="26.25" customHeight="1" x14ac:dyDescent="0.2">
      <c r="A88" s="53" t="s">
        <v>254</v>
      </c>
      <c r="B88" s="889" t="s">
        <v>184</v>
      </c>
      <c r="C88" s="890"/>
      <c r="D88" s="890"/>
      <c r="E88" s="890"/>
      <c r="F88" s="890"/>
      <c r="G88" s="890"/>
      <c r="H88" s="890"/>
      <c r="I88" s="890"/>
      <c r="J88" s="890"/>
      <c r="K88" s="890"/>
      <c r="L88" s="890"/>
      <c r="M88" s="890"/>
      <c r="N88" s="890"/>
      <c r="O88" s="890"/>
      <c r="P88" s="891"/>
      <c r="Q88" s="899"/>
      <c r="R88" s="900"/>
      <c r="S88" s="900"/>
      <c r="T88" s="900"/>
      <c r="U88" s="900"/>
      <c r="V88" s="900"/>
      <c r="W88" s="900"/>
      <c r="X88" s="900"/>
      <c r="Y88" s="900"/>
      <c r="Z88" s="900"/>
      <c r="AA88" s="900"/>
      <c r="AB88" s="900"/>
      <c r="AC88" s="900"/>
      <c r="AD88" s="900"/>
      <c r="AE88" s="900"/>
      <c r="AF88" s="901">
        <v>19446</v>
      </c>
      <c r="AG88" s="901"/>
      <c r="AH88" s="901"/>
      <c r="AI88" s="901"/>
      <c r="AJ88" s="901"/>
      <c r="AK88" s="900"/>
      <c r="AL88" s="900"/>
      <c r="AM88" s="900"/>
      <c r="AN88" s="900"/>
      <c r="AO88" s="900"/>
      <c r="AP88" s="901"/>
      <c r="AQ88" s="901"/>
      <c r="AR88" s="901"/>
      <c r="AS88" s="901"/>
      <c r="AT88" s="901"/>
      <c r="AU88" s="901"/>
      <c r="AV88" s="901"/>
      <c r="AW88" s="901"/>
      <c r="AX88" s="901"/>
      <c r="AY88" s="901"/>
      <c r="AZ88" s="902"/>
      <c r="BA88" s="902"/>
      <c r="BB88" s="902"/>
      <c r="BC88" s="902"/>
      <c r="BD88" s="903"/>
      <c r="BE88" s="55"/>
      <c r="BF88" s="55"/>
      <c r="BG88" s="55"/>
      <c r="BH88" s="55"/>
      <c r="BI88" s="55"/>
      <c r="BJ88" s="55"/>
      <c r="BK88" s="55"/>
      <c r="BL88" s="55"/>
      <c r="BM88" s="55"/>
      <c r="BN88" s="55"/>
      <c r="BO88" s="55"/>
      <c r="BP88" s="55"/>
      <c r="BQ88" s="52">
        <v>82</v>
      </c>
      <c r="BR88" s="73"/>
      <c r="BS88" s="882"/>
      <c r="BT88" s="883"/>
      <c r="BU88" s="883"/>
      <c r="BV88" s="883"/>
      <c r="BW88" s="883"/>
      <c r="BX88" s="883"/>
      <c r="BY88" s="883"/>
      <c r="BZ88" s="883"/>
      <c r="CA88" s="883"/>
      <c r="CB88" s="883"/>
      <c r="CC88" s="883"/>
      <c r="CD88" s="883"/>
      <c r="CE88" s="883"/>
      <c r="CF88" s="883"/>
      <c r="CG88" s="884"/>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8"/>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2"/>
      <c r="BT89" s="883"/>
      <c r="BU89" s="883"/>
      <c r="BV89" s="883"/>
      <c r="BW89" s="883"/>
      <c r="BX89" s="883"/>
      <c r="BY89" s="883"/>
      <c r="BZ89" s="883"/>
      <c r="CA89" s="883"/>
      <c r="CB89" s="883"/>
      <c r="CC89" s="883"/>
      <c r="CD89" s="883"/>
      <c r="CE89" s="883"/>
      <c r="CF89" s="883"/>
      <c r="CG89" s="884"/>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8"/>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2"/>
      <c r="BT90" s="883"/>
      <c r="BU90" s="883"/>
      <c r="BV90" s="883"/>
      <c r="BW90" s="883"/>
      <c r="BX90" s="883"/>
      <c r="BY90" s="883"/>
      <c r="BZ90" s="883"/>
      <c r="CA90" s="883"/>
      <c r="CB90" s="883"/>
      <c r="CC90" s="883"/>
      <c r="CD90" s="883"/>
      <c r="CE90" s="883"/>
      <c r="CF90" s="883"/>
      <c r="CG90" s="884"/>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8"/>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2"/>
      <c r="BT91" s="883"/>
      <c r="BU91" s="883"/>
      <c r="BV91" s="883"/>
      <c r="BW91" s="883"/>
      <c r="BX91" s="883"/>
      <c r="BY91" s="883"/>
      <c r="BZ91" s="883"/>
      <c r="CA91" s="883"/>
      <c r="CB91" s="883"/>
      <c r="CC91" s="883"/>
      <c r="CD91" s="883"/>
      <c r="CE91" s="883"/>
      <c r="CF91" s="883"/>
      <c r="CG91" s="884"/>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8"/>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2"/>
      <c r="BT92" s="883"/>
      <c r="BU92" s="883"/>
      <c r="BV92" s="883"/>
      <c r="BW92" s="883"/>
      <c r="BX92" s="883"/>
      <c r="BY92" s="883"/>
      <c r="BZ92" s="883"/>
      <c r="CA92" s="883"/>
      <c r="CB92" s="883"/>
      <c r="CC92" s="883"/>
      <c r="CD92" s="883"/>
      <c r="CE92" s="883"/>
      <c r="CF92" s="883"/>
      <c r="CG92" s="884"/>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8"/>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2"/>
      <c r="BT93" s="883"/>
      <c r="BU93" s="883"/>
      <c r="BV93" s="883"/>
      <c r="BW93" s="883"/>
      <c r="BX93" s="883"/>
      <c r="BY93" s="883"/>
      <c r="BZ93" s="883"/>
      <c r="CA93" s="883"/>
      <c r="CB93" s="883"/>
      <c r="CC93" s="883"/>
      <c r="CD93" s="883"/>
      <c r="CE93" s="883"/>
      <c r="CF93" s="883"/>
      <c r="CG93" s="884"/>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8"/>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2"/>
      <c r="BT94" s="883"/>
      <c r="BU94" s="883"/>
      <c r="BV94" s="883"/>
      <c r="BW94" s="883"/>
      <c r="BX94" s="883"/>
      <c r="BY94" s="883"/>
      <c r="BZ94" s="883"/>
      <c r="CA94" s="883"/>
      <c r="CB94" s="883"/>
      <c r="CC94" s="883"/>
      <c r="CD94" s="883"/>
      <c r="CE94" s="883"/>
      <c r="CF94" s="883"/>
      <c r="CG94" s="884"/>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8"/>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2"/>
      <c r="BT95" s="883"/>
      <c r="BU95" s="883"/>
      <c r="BV95" s="883"/>
      <c r="BW95" s="883"/>
      <c r="BX95" s="883"/>
      <c r="BY95" s="883"/>
      <c r="BZ95" s="883"/>
      <c r="CA95" s="883"/>
      <c r="CB95" s="883"/>
      <c r="CC95" s="883"/>
      <c r="CD95" s="883"/>
      <c r="CE95" s="883"/>
      <c r="CF95" s="883"/>
      <c r="CG95" s="884"/>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8"/>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2"/>
      <c r="BT96" s="883"/>
      <c r="BU96" s="883"/>
      <c r="BV96" s="883"/>
      <c r="BW96" s="883"/>
      <c r="BX96" s="883"/>
      <c r="BY96" s="883"/>
      <c r="BZ96" s="883"/>
      <c r="CA96" s="883"/>
      <c r="CB96" s="883"/>
      <c r="CC96" s="883"/>
      <c r="CD96" s="883"/>
      <c r="CE96" s="883"/>
      <c r="CF96" s="883"/>
      <c r="CG96" s="884"/>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8"/>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2"/>
      <c r="BT97" s="883"/>
      <c r="BU97" s="883"/>
      <c r="BV97" s="883"/>
      <c r="BW97" s="883"/>
      <c r="BX97" s="883"/>
      <c r="BY97" s="883"/>
      <c r="BZ97" s="883"/>
      <c r="CA97" s="883"/>
      <c r="CB97" s="883"/>
      <c r="CC97" s="883"/>
      <c r="CD97" s="883"/>
      <c r="CE97" s="883"/>
      <c r="CF97" s="883"/>
      <c r="CG97" s="884"/>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8"/>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2"/>
      <c r="BT98" s="883"/>
      <c r="BU98" s="883"/>
      <c r="BV98" s="883"/>
      <c r="BW98" s="883"/>
      <c r="BX98" s="883"/>
      <c r="BY98" s="883"/>
      <c r="BZ98" s="883"/>
      <c r="CA98" s="883"/>
      <c r="CB98" s="883"/>
      <c r="CC98" s="883"/>
      <c r="CD98" s="883"/>
      <c r="CE98" s="883"/>
      <c r="CF98" s="883"/>
      <c r="CG98" s="884"/>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8"/>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2"/>
      <c r="BT99" s="883"/>
      <c r="BU99" s="883"/>
      <c r="BV99" s="883"/>
      <c r="BW99" s="883"/>
      <c r="BX99" s="883"/>
      <c r="BY99" s="883"/>
      <c r="BZ99" s="883"/>
      <c r="CA99" s="883"/>
      <c r="CB99" s="883"/>
      <c r="CC99" s="883"/>
      <c r="CD99" s="883"/>
      <c r="CE99" s="883"/>
      <c r="CF99" s="883"/>
      <c r="CG99" s="884"/>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8"/>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2"/>
      <c r="BT100" s="883"/>
      <c r="BU100" s="883"/>
      <c r="BV100" s="883"/>
      <c r="BW100" s="883"/>
      <c r="BX100" s="883"/>
      <c r="BY100" s="883"/>
      <c r="BZ100" s="883"/>
      <c r="CA100" s="883"/>
      <c r="CB100" s="883"/>
      <c r="CC100" s="883"/>
      <c r="CD100" s="883"/>
      <c r="CE100" s="883"/>
      <c r="CF100" s="883"/>
      <c r="CG100" s="884"/>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8"/>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2"/>
      <c r="BT101" s="883"/>
      <c r="BU101" s="883"/>
      <c r="BV101" s="883"/>
      <c r="BW101" s="883"/>
      <c r="BX101" s="883"/>
      <c r="BY101" s="883"/>
      <c r="BZ101" s="883"/>
      <c r="CA101" s="883"/>
      <c r="CB101" s="883"/>
      <c r="CC101" s="883"/>
      <c r="CD101" s="883"/>
      <c r="CE101" s="883"/>
      <c r="CF101" s="883"/>
      <c r="CG101" s="884"/>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8"/>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889" t="s">
        <v>448</v>
      </c>
      <c r="BS102" s="890"/>
      <c r="BT102" s="890"/>
      <c r="BU102" s="890"/>
      <c r="BV102" s="890"/>
      <c r="BW102" s="890"/>
      <c r="BX102" s="890"/>
      <c r="BY102" s="890"/>
      <c r="BZ102" s="890"/>
      <c r="CA102" s="890"/>
      <c r="CB102" s="890"/>
      <c r="CC102" s="890"/>
      <c r="CD102" s="890"/>
      <c r="CE102" s="890"/>
      <c r="CF102" s="890"/>
      <c r="CG102" s="891"/>
      <c r="CH102" s="892"/>
      <c r="CI102" s="893"/>
      <c r="CJ102" s="893"/>
      <c r="CK102" s="893"/>
      <c r="CL102" s="894"/>
      <c r="CM102" s="892"/>
      <c r="CN102" s="893"/>
      <c r="CO102" s="893"/>
      <c r="CP102" s="893"/>
      <c r="CQ102" s="894"/>
      <c r="CR102" s="895"/>
      <c r="CS102" s="896"/>
      <c r="CT102" s="896"/>
      <c r="CU102" s="896"/>
      <c r="CV102" s="897"/>
      <c r="CW102" s="895"/>
      <c r="CX102" s="896"/>
      <c r="CY102" s="896"/>
      <c r="CZ102" s="896"/>
      <c r="DA102" s="897"/>
      <c r="DB102" s="895"/>
      <c r="DC102" s="896"/>
      <c r="DD102" s="896"/>
      <c r="DE102" s="896"/>
      <c r="DF102" s="897"/>
      <c r="DG102" s="895"/>
      <c r="DH102" s="896"/>
      <c r="DI102" s="896"/>
      <c r="DJ102" s="896"/>
      <c r="DK102" s="897"/>
      <c r="DL102" s="895"/>
      <c r="DM102" s="896"/>
      <c r="DN102" s="896"/>
      <c r="DO102" s="896"/>
      <c r="DP102" s="897"/>
      <c r="DQ102" s="895"/>
      <c r="DR102" s="896"/>
      <c r="DS102" s="896"/>
      <c r="DT102" s="896"/>
      <c r="DU102" s="897"/>
      <c r="DV102" s="889"/>
      <c r="DW102" s="890"/>
      <c r="DX102" s="890"/>
      <c r="DY102" s="890"/>
      <c r="DZ102" s="89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7" t="s">
        <v>103</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0" t="s">
        <v>460</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78" t="s">
        <v>462</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204</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48" customFormat="1" ht="26.25" customHeight="1" x14ac:dyDescent="0.2">
      <c r="A109" s="849" t="s">
        <v>463</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52" t="s">
        <v>429</v>
      </c>
      <c r="AB109" s="850"/>
      <c r="AC109" s="850"/>
      <c r="AD109" s="850"/>
      <c r="AE109" s="851"/>
      <c r="AF109" s="852" t="s">
        <v>464</v>
      </c>
      <c r="AG109" s="850"/>
      <c r="AH109" s="850"/>
      <c r="AI109" s="850"/>
      <c r="AJ109" s="851"/>
      <c r="AK109" s="852" t="s">
        <v>392</v>
      </c>
      <c r="AL109" s="850"/>
      <c r="AM109" s="850"/>
      <c r="AN109" s="850"/>
      <c r="AO109" s="851"/>
      <c r="AP109" s="852" t="s">
        <v>465</v>
      </c>
      <c r="AQ109" s="850"/>
      <c r="AR109" s="850"/>
      <c r="AS109" s="850"/>
      <c r="AT109" s="853"/>
      <c r="AU109" s="849" t="s">
        <v>463</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52" t="s">
        <v>429</v>
      </c>
      <c r="BR109" s="850"/>
      <c r="BS109" s="850"/>
      <c r="BT109" s="850"/>
      <c r="BU109" s="851"/>
      <c r="BV109" s="852" t="s">
        <v>464</v>
      </c>
      <c r="BW109" s="850"/>
      <c r="BX109" s="850"/>
      <c r="BY109" s="850"/>
      <c r="BZ109" s="851"/>
      <c r="CA109" s="852" t="s">
        <v>392</v>
      </c>
      <c r="CB109" s="850"/>
      <c r="CC109" s="850"/>
      <c r="CD109" s="850"/>
      <c r="CE109" s="851"/>
      <c r="CF109" s="881" t="s">
        <v>465</v>
      </c>
      <c r="CG109" s="881"/>
      <c r="CH109" s="881"/>
      <c r="CI109" s="881"/>
      <c r="CJ109" s="881"/>
      <c r="CK109" s="852" t="s">
        <v>90</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52" t="s">
        <v>429</v>
      </c>
      <c r="DH109" s="850"/>
      <c r="DI109" s="850"/>
      <c r="DJ109" s="850"/>
      <c r="DK109" s="851"/>
      <c r="DL109" s="852" t="s">
        <v>464</v>
      </c>
      <c r="DM109" s="850"/>
      <c r="DN109" s="850"/>
      <c r="DO109" s="850"/>
      <c r="DP109" s="851"/>
      <c r="DQ109" s="852" t="s">
        <v>392</v>
      </c>
      <c r="DR109" s="850"/>
      <c r="DS109" s="850"/>
      <c r="DT109" s="850"/>
      <c r="DU109" s="851"/>
      <c r="DV109" s="852" t="s">
        <v>465</v>
      </c>
      <c r="DW109" s="850"/>
      <c r="DX109" s="850"/>
      <c r="DY109" s="850"/>
      <c r="DZ109" s="853"/>
    </row>
    <row r="110" spans="1:131" s="48" customFormat="1" ht="26.25" customHeight="1" x14ac:dyDescent="0.2">
      <c r="A110" s="760" t="s">
        <v>336</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53">
        <v>319996</v>
      </c>
      <c r="AB110" s="754"/>
      <c r="AC110" s="754"/>
      <c r="AD110" s="754"/>
      <c r="AE110" s="755"/>
      <c r="AF110" s="756">
        <v>329073</v>
      </c>
      <c r="AG110" s="754"/>
      <c r="AH110" s="754"/>
      <c r="AI110" s="754"/>
      <c r="AJ110" s="755"/>
      <c r="AK110" s="756">
        <v>320258</v>
      </c>
      <c r="AL110" s="754"/>
      <c r="AM110" s="754"/>
      <c r="AN110" s="754"/>
      <c r="AO110" s="755"/>
      <c r="AP110" s="854">
        <v>14.5</v>
      </c>
      <c r="AQ110" s="855"/>
      <c r="AR110" s="855"/>
      <c r="AS110" s="855"/>
      <c r="AT110" s="856"/>
      <c r="AU110" s="857" t="s">
        <v>122</v>
      </c>
      <c r="AV110" s="858"/>
      <c r="AW110" s="858"/>
      <c r="AX110" s="858"/>
      <c r="AY110" s="858"/>
      <c r="AZ110" s="813" t="s">
        <v>466</v>
      </c>
      <c r="BA110" s="761"/>
      <c r="BB110" s="761"/>
      <c r="BC110" s="761"/>
      <c r="BD110" s="761"/>
      <c r="BE110" s="761"/>
      <c r="BF110" s="761"/>
      <c r="BG110" s="761"/>
      <c r="BH110" s="761"/>
      <c r="BI110" s="761"/>
      <c r="BJ110" s="761"/>
      <c r="BK110" s="761"/>
      <c r="BL110" s="761"/>
      <c r="BM110" s="761"/>
      <c r="BN110" s="761"/>
      <c r="BO110" s="761"/>
      <c r="BP110" s="762"/>
      <c r="BQ110" s="814">
        <v>2878610</v>
      </c>
      <c r="BR110" s="815"/>
      <c r="BS110" s="815"/>
      <c r="BT110" s="815"/>
      <c r="BU110" s="815"/>
      <c r="BV110" s="815">
        <v>2812605</v>
      </c>
      <c r="BW110" s="815"/>
      <c r="BX110" s="815"/>
      <c r="BY110" s="815"/>
      <c r="BZ110" s="815"/>
      <c r="CA110" s="815">
        <v>2679150</v>
      </c>
      <c r="CB110" s="815"/>
      <c r="CC110" s="815"/>
      <c r="CD110" s="815"/>
      <c r="CE110" s="815"/>
      <c r="CF110" s="839">
        <v>121</v>
      </c>
      <c r="CG110" s="840"/>
      <c r="CH110" s="840"/>
      <c r="CI110" s="840"/>
      <c r="CJ110" s="840"/>
      <c r="CK110" s="863" t="s">
        <v>388</v>
      </c>
      <c r="CL110" s="704"/>
      <c r="CM110" s="813" t="s">
        <v>62</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814" t="s">
        <v>203</v>
      </c>
      <c r="DH110" s="815"/>
      <c r="DI110" s="815"/>
      <c r="DJ110" s="815"/>
      <c r="DK110" s="815"/>
      <c r="DL110" s="815" t="s">
        <v>203</v>
      </c>
      <c r="DM110" s="815"/>
      <c r="DN110" s="815"/>
      <c r="DO110" s="815"/>
      <c r="DP110" s="815"/>
      <c r="DQ110" s="815" t="s">
        <v>203</v>
      </c>
      <c r="DR110" s="815"/>
      <c r="DS110" s="815"/>
      <c r="DT110" s="815"/>
      <c r="DU110" s="815"/>
      <c r="DV110" s="816" t="s">
        <v>203</v>
      </c>
      <c r="DW110" s="816"/>
      <c r="DX110" s="816"/>
      <c r="DY110" s="816"/>
      <c r="DZ110" s="817"/>
    </row>
    <row r="111" spans="1:131" s="48" customFormat="1" ht="26.25" customHeight="1" x14ac:dyDescent="0.2">
      <c r="A111" s="709" t="s">
        <v>451</v>
      </c>
      <c r="B111" s="710"/>
      <c r="C111" s="710"/>
      <c r="D111" s="710"/>
      <c r="E111" s="710"/>
      <c r="F111" s="710"/>
      <c r="G111" s="710"/>
      <c r="H111" s="710"/>
      <c r="I111" s="710"/>
      <c r="J111" s="710"/>
      <c r="K111" s="710"/>
      <c r="L111" s="710"/>
      <c r="M111" s="710"/>
      <c r="N111" s="710"/>
      <c r="O111" s="710"/>
      <c r="P111" s="710"/>
      <c r="Q111" s="710"/>
      <c r="R111" s="710"/>
      <c r="S111" s="710"/>
      <c r="T111" s="710"/>
      <c r="U111" s="710"/>
      <c r="V111" s="710"/>
      <c r="W111" s="710"/>
      <c r="X111" s="710"/>
      <c r="Y111" s="710"/>
      <c r="Z111" s="876"/>
      <c r="AA111" s="714" t="s">
        <v>203</v>
      </c>
      <c r="AB111" s="715"/>
      <c r="AC111" s="715"/>
      <c r="AD111" s="715"/>
      <c r="AE111" s="716"/>
      <c r="AF111" s="717" t="s">
        <v>203</v>
      </c>
      <c r="AG111" s="715"/>
      <c r="AH111" s="715"/>
      <c r="AI111" s="715"/>
      <c r="AJ111" s="716"/>
      <c r="AK111" s="717" t="s">
        <v>203</v>
      </c>
      <c r="AL111" s="715"/>
      <c r="AM111" s="715"/>
      <c r="AN111" s="715"/>
      <c r="AO111" s="716"/>
      <c r="AP111" s="786" t="s">
        <v>203</v>
      </c>
      <c r="AQ111" s="787"/>
      <c r="AR111" s="787"/>
      <c r="AS111" s="787"/>
      <c r="AT111" s="788"/>
      <c r="AU111" s="859"/>
      <c r="AV111" s="860"/>
      <c r="AW111" s="860"/>
      <c r="AX111" s="860"/>
      <c r="AY111" s="860"/>
      <c r="AZ111" s="785" t="s">
        <v>467</v>
      </c>
      <c r="BA111" s="722"/>
      <c r="BB111" s="722"/>
      <c r="BC111" s="722"/>
      <c r="BD111" s="722"/>
      <c r="BE111" s="722"/>
      <c r="BF111" s="722"/>
      <c r="BG111" s="722"/>
      <c r="BH111" s="722"/>
      <c r="BI111" s="722"/>
      <c r="BJ111" s="722"/>
      <c r="BK111" s="722"/>
      <c r="BL111" s="722"/>
      <c r="BM111" s="722"/>
      <c r="BN111" s="722"/>
      <c r="BO111" s="722"/>
      <c r="BP111" s="723"/>
      <c r="BQ111" s="789">
        <v>13313</v>
      </c>
      <c r="BR111" s="790"/>
      <c r="BS111" s="790"/>
      <c r="BT111" s="790"/>
      <c r="BU111" s="790"/>
      <c r="BV111" s="790">
        <v>12334</v>
      </c>
      <c r="BW111" s="790"/>
      <c r="BX111" s="790"/>
      <c r="BY111" s="790"/>
      <c r="BZ111" s="790"/>
      <c r="CA111" s="790">
        <v>18567</v>
      </c>
      <c r="CB111" s="790"/>
      <c r="CC111" s="790"/>
      <c r="CD111" s="790"/>
      <c r="CE111" s="790"/>
      <c r="CF111" s="847">
        <v>0.8</v>
      </c>
      <c r="CG111" s="848"/>
      <c r="CH111" s="848"/>
      <c r="CI111" s="848"/>
      <c r="CJ111" s="848"/>
      <c r="CK111" s="864"/>
      <c r="CL111" s="706"/>
      <c r="CM111" s="785" t="s">
        <v>139</v>
      </c>
      <c r="CN111" s="722"/>
      <c r="CO111" s="722"/>
      <c r="CP111" s="722"/>
      <c r="CQ111" s="722"/>
      <c r="CR111" s="722"/>
      <c r="CS111" s="722"/>
      <c r="CT111" s="722"/>
      <c r="CU111" s="722"/>
      <c r="CV111" s="722"/>
      <c r="CW111" s="722"/>
      <c r="CX111" s="722"/>
      <c r="CY111" s="722"/>
      <c r="CZ111" s="722"/>
      <c r="DA111" s="722"/>
      <c r="DB111" s="722"/>
      <c r="DC111" s="722"/>
      <c r="DD111" s="722"/>
      <c r="DE111" s="722"/>
      <c r="DF111" s="723"/>
      <c r="DG111" s="789" t="s">
        <v>203</v>
      </c>
      <c r="DH111" s="790"/>
      <c r="DI111" s="790"/>
      <c r="DJ111" s="790"/>
      <c r="DK111" s="790"/>
      <c r="DL111" s="790" t="s">
        <v>203</v>
      </c>
      <c r="DM111" s="790"/>
      <c r="DN111" s="790"/>
      <c r="DO111" s="790"/>
      <c r="DP111" s="790"/>
      <c r="DQ111" s="790" t="s">
        <v>203</v>
      </c>
      <c r="DR111" s="790"/>
      <c r="DS111" s="790"/>
      <c r="DT111" s="790"/>
      <c r="DU111" s="790"/>
      <c r="DV111" s="791" t="s">
        <v>203</v>
      </c>
      <c r="DW111" s="791"/>
      <c r="DX111" s="791"/>
      <c r="DY111" s="791"/>
      <c r="DZ111" s="792"/>
    </row>
    <row r="112" spans="1:131" s="48" customFormat="1" ht="26.25" customHeight="1" x14ac:dyDescent="0.2">
      <c r="A112" s="693" t="s">
        <v>153</v>
      </c>
      <c r="B112" s="694"/>
      <c r="C112" s="722" t="s">
        <v>469</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14" t="s">
        <v>203</v>
      </c>
      <c r="AB112" s="715"/>
      <c r="AC112" s="715"/>
      <c r="AD112" s="715"/>
      <c r="AE112" s="716"/>
      <c r="AF112" s="717" t="s">
        <v>203</v>
      </c>
      <c r="AG112" s="715"/>
      <c r="AH112" s="715"/>
      <c r="AI112" s="715"/>
      <c r="AJ112" s="716"/>
      <c r="AK112" s="717" t="s">
        <v>203</v>
      </c>
      <c r="AL112" s="715"/>
      <c r="AM112" s="715"/>
      <c r="AN112" s="715"/>
      <c r="AO112" s="716"/>
      <c r="AP112" s="786" t="s">
        <v>203</v>
      </c>
      <c r="AQ112" s="787"/>
      <c r="AR112" s="787"/>
      <c r="AS112" s="787"/>
      <c r="AT112" s="788"/>
      <c r="AU112" s="859"/>
      <c r="AV112" s="860"/>
      <c r="AW112" s="860"/>
      <c r="AX112" s="860"/>
      <c r="AY112" s="860"/>
      <c r="AZ112" s="785" t="s">
        <v>273</v>
      </c>
      <c r="BA112" s="722"/>
      <c r="BB112" s="722"/>
      <c r="BC112" s="722"/>
      <c r="BD112" s="722"/>
      <c r="BE112" s="722"/>
      <c r="BF112" s="722"/>
      <c r="BG112" s="722"/>
      <c r="BH112" s="722"/>
      <c r="BI112" s="722"/>
      <c r="BJ112" s="722"/>
      <c r="BK112" s="722"/>
      <c r="BL112" s="722"/>
      <c r="BM112" s="722"/>
      <c r="BN112" s="722"/>
      <c r="BO112" s="722"/>
      <c r="BP112" s="723"/>
      <c r="BQ112" s="789" t="s">
        <v>203</v>
      </c>
      <c r="BR112" s="790"/>
      <c r="BS112" s="790"/>
      <c r="BT112" s="790"/>
      <c r="BU112" s="790"/>
      <c r="BV112" s="790" t="s">
        <v>203</v>
      </c>
      <c r="BW112" s="790"/>
      <c r="BX112" s="790"/>
      <c r="BY112" s="790"/>
      <c r="BZ112" s="790"/>
      <c r="CA112" s="790" t="s">
        <v>203</v>
      </c>
      <c r="CB112" s="790"/>
      <c r="CC112" s="790"/>
      <c r="CD112" s="790"/>
      <c r="CE112" s="790"/>
      <c r="CF112" s="847" t="s">
        <v>203</v>
      </c>
      <c r="CG112" s="848"/>
      <c r="CH112" s="848"/>
      <c r="CI112" s="848"/>
      <c r="CJ112" s="848"/>
      <c r="CK112" s="864"/>
      <c r="CL112" s="706"/>
      <c r="CM112" s="785" t="s">
        <v>396</v>
      </c>
      <c r="CN112" s="722"/>
      <c r="CO112" s="722"/>
      <c r="CP112" s="722"/>
      <c r="CQ112" s="722"/>
      <c r="CR112" s="722"/>
      <c r="CS112" s="722"/>
      <c r="CT112" s="722"/>
      <c r="CU112" s="722"/>
      <c r="CV112" s="722"/>
      <c r="CW112" s="722"/>
      <c r="CX112" s="722"/>
      <c r="CY112" s="722"/>
      <c r="CZ112" s="722"/>
      <c r="DA112" s="722"/>
      <c r="DB112" s="722"/>
      <c r="DC112" s="722"/>
      <c r="DD112" s="722"/>
      <c r="DE112" s="722"/>
      <c r="DF112" s="723"/>
      <c r="DG112" s="789" t="s">
        <v>203</v>
      </c>
      <c r="DH112" s="790"/>
      <c r="DI112" s="790"/>
      <c r="DJ112" s="790"/>
      <c r="DK112" s="790"/>
      <c r="DL112" s="790" t="s">
        <v>203</v>
      </c>
      <c r="DM112" s="790"/>
      <c r="DN112" s="790"/>
      <c r="DO112" s="790"/>
      <c r="DP112" s="790"/>
      <c r="DQ112" s="790" t="s">
        <v>203</v>
      </c>
      <c r="DR112" s="790"/>
      <c r="DS112" s="790"/>
      <c r="DT112" s="790"/>
      <c r="DU112" s="790"/>
      <c r="DV112" s="791" t="s">
        <v>203</v>
      </c>
      <c r="DW112" s="791"/>
      <c r="DX112" s="791"/>
      <c r="DY112" s="791"/>
      <c r="DZ112" s="792"/>
    </row>
    <row r="113" spans="1:130" s="48" customFormat="1" ht="26.25" customHeight="1" x14ac:dyDescent="0.2">
      <c r="A113" s="695"/>
      <c r="B113" s="696"/>
      <c r="C113" s="722" t="s">
        <v>470</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714" t="s">
        <v>203</v>
      </c>
      <c r="AB113" s="715"/>
      <c r="AC113" s="715"/>
      <c r="AD113" s="715"/>
      <c r="AE113" s="716"/>
      <c r="AF113" s="717" t="s">
        <v>203</v>
      </c>
      <c r="AG113" s="715"/>
      <c r="AH113" s="715"/>
      <c r="AI113" s="715"/>
      <c r="AJ113" s="716"/>
      <c r="AK113" s="717" t="s">
        <v>203</v>
      </c>
      <c r="AL113" s="715"/>
      <c r="AM113" s="715"/>
      <c r="AN113" s="715"/>
      <c r="AO113" s="716"/>
      <c r="AP113" s="786" t="s">
        <v>203</v>
      </c>
      <c r="AQ113" s="787"/>
      <c r="AR113" s="787"/>
      <c r="AS113" s="787"/>
      <c r="AT113" s="788"/>
      <c r="AU113" s="859"/>
      <c r="AV113" s="860"/>
      <c r="AW113" s="860"/>
      <c r="AX113" s="860"/>
      <c r="AY113" s="860"/>
      <c r="AZ113" s="785" t="s">
        <v>207</v>
      </c>
      <c r="BA113" s="722"/>
      <c r="BB113" s="722"/>
      <c r="BC113" s="722"/>
      <c r="BD113" s="722"/>
      <c r="BE113" s="722"/>
      <c r="BF113" s="722"/>
      <c r="BG113" s="722"/>
      <c r="BH113" s="722"/>
      <c r="BI113" s="722"/>
      <c r="BJ113" s="722"/>
      <c r="BK113" s="722"/>
      <c r="BL113" s="722"/>
      <c r="BM113" s="722"/>
      <c r="BN113" s="722"/>
      <c r="BO113" s="722"/>
      <c r="BP113" s="723"/>
      <c r="BQ113" s="789">
        <v>1882306</v>
      </c>
      <c r="BR113" s="790"/>
      <c r="BS113" s="790"/>
      <c r="BT113" s="790"/>
      <c r="BU113" s="790"/>
      <c r="BV113" s="790">
        <v>1687081</v>
      </c>
      <c r="BW113" s="790"/>
      <c r="BX113" s="790"/>
      <c r="BY113" s="790"/>
      <c r="BZ113" s="790"/>
      <c r="CA113" s="790">
        <v>1480497</v>
      </c>
      <c r="CB113" s="790"/>
      <c r="CC113" s="790"/>
      <c r="CD113" s="790"/>
      <c r="CE113" s="790"/>
      <c r="CF113" s="847">
        <v>66.900000000000006</v>
      </c>
      <c r="CG113" s="848"/>
      <c r="CH113" s="848"/>
      <c r="CI113" s="848"/>
      <c r="CJ113" s="848"/>
      <c r="CK113" s="864"/>
      <c r="CL113" s="706"/>
      <c r="CM113" s="785" t="s">
        <v>406</v>
      </c>
      <c r="CN113" s="722"/>
      <c r="CO113" s="722"/>
      <c r="CP113" s="722"/>
      <c r="CQ113" s="722"/>
      <c r="CR113" s="722"/>
      <c r="CS113" s="722"/>
      <c r="CT113" s="722"/>
      <c r="CU113" s="722"/>
      <c r="CV113" s="722"/>
      <c r="CW113" s="722"/>
      <c r="CX113" s="722"/>
      <c r="CY113" s="722"/>
      <c r="CZ113" s="722"/>
      <c r="DA113" s="722"/>
      <c r="DB113" s="722"/>
      <c r="DC113" s="722"/>
      <c r="DD113" s="722"/>
      <c r="DE113" s="722"/>
      <c r="DF113" s="723"/>
      <c r="DG113" s="714" t="s">
        <v>203</v>
      </c>
      <c r="DH113" s="715"/>
      <c r="DI113" s="715"/>
      <c r="DJ113" s="715"/>
      <c r="DK113" s="716"/>
      <c r="DL113" s="717" t="s">
        <v>203</v>
      </c>
      <c r="DM113" s="715"/>
      <c r="DN113" s="715"/>
      <c r="DO113" s="715"/>
      <c r="DP113" s="716"/>
      <c r="DQ113" s="717" t="s">
        <v>203</v>
      </c>
      <c r="DR113" s="715"/>
      <c r="DS113" s="715"/>
      <c r="DT113" s="715"/>
      <c r="DU113" s="716"/>
      <c r="DV113" s="786" t="s">
        <v>203</v>
      </c>
      <c r="DW113" s="787"/>
      <c r="DX113" s="787"/>
      <c r="DY113" s="787"/>
      <c r="DZ113" s="788"/>
    </row>
    <row r="114" spans="1:130" s="48" customFormat="1" ht="26.25" customHeight="1" x14ac:dyDescent="0.2">
      <c r="A114" s="695"/>
      <c r="B114" s="696"/>
      <c r="C114" s="722" t="s">
        <v>472</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14">
        <v>243166</v>
      </c>
      <c r="AB114" s="715"/>
      <c r="AC114" s="715"/>
      <c r="AD114" s="715"/>
      <c r="AE114" s="716"/>
      <c r="AF114" s="717">
        <v>237215</v>
      </c>
      <c r="AG114" s="715"/>
      <c r="AH114" s="715"/>
      <c r="AI114" s="715"/>
      <c r="AJ114" s="716"/>
      <c r="AK114" s="717">
        <v>232981</v>
      </c>
      <c r="AL114" s="715"/>
      <c r="AM114" s="715"/>
      <c r="AN114" s="715"/>
      <c r="AO114" s="716"/>
      <c r="AP114" s="786">
        <v>10.5</v>
      </c>
      <c r="AQ114" s="787"/>
      <c r="AR114" s="787"/>
      <c r="AS114" s="787"/>
      <c r="AT114" s="788"/>
      <c r="AU114" s="859"/>
      <c r="AV114" s="860"/>
      <c r="AW114" s="860"/>
      <c r="AX114" s="860"/>
      <c r="AY114" s="860"/>
      <c r="AZ114" s="785" t="s">
        <v>473</v>
      </c>
      <c r="BA114" s="722"/>
      <c r="BB114" s="722"/>
      <c r="BC114" s="722"/>
      <c r="BD114" s="722"/>
      <c r="BE114" s="722"/>
      <c r="BF114" s="722"/>
      <c r="BG114" s="722"/>
      <c r="BH114" s="722"/>
      <c r="BI114" s="722"/>
      <c r="BJ114" s="722"/>
      <c r="BK114" s="722"/>
      <c r="BL114" s="722"/>
      <c r="BM114" s="722"/>
      <c r="BN114" s="722"/>
      <c r="BO114" s="722"/>
      <c r="BP114" s="723"/>
      <c r="BQ114" s="789">
        <v>558469</v>
      </c>
      <c r="BR114" s="790"/>
      <c r="BS114" s="790"/>
      <c r="BT114" s="790"/>
      <c r="BU114" s="790"/>
      <c r="BV114" s="790">
        <v>513984</v>
      </c>
      <c r="BW114" s="790"/>
      <c r="BX114" s="790"/>
      <c r="BY114" s="790"/>
      <c r="BZ114" s="790"/>
      <c r="CA114" s="790">
        <v>548197</v>
      </c>
      <c r="CB114" s="790"/>
      <c r="CC114" s="790"/>
      <c r="CD114" s="790"/>
      <c r="CE114" s="790"/>
      <c r="CF114" s="847">
        <v>24.8</v>
      </c>
      <c r="CG114" s="848"/>
      <c r="CH114" s="848"/>
      <c r="CI114" s="848"/>
      <c r="CJ114" s="848"/>
      <c r="CK114" s="864"/>
      <c r="CL114" s="706"/>
      <c r="CM114" s="785" t="s">
        <v>474</v>
      </c>
      <c r="CN114" s="722"/>
      <c r="CO114" s="722"/>
      <c r="CP114" s="722"/>
      <c r="CQ114" s="722"/>
      <c r="CR114" s="722"/>
      <c r="CS114" s="722"/>
      <c r="CT114" s="722"/>
      <c r="CU114" s="722"/>
      <c r="CV114" s="722"/>
      <c r="CW114" s="722"/>
      <c r="CX114" s="722"/>
      <c r="CY114" s="722"/>
      <c r="CZ114" s="722"/>
      <c r="DA114" s="722"/>
      <c r="DB114" s="722"/>
      <c r="DC114" s="722"/>
      <c r="DD114" s="722"/>
      <c r="DE114" s="722"/>
      <c r="DF114" s="723"/>
      <c r="DG114" s="714" t="s">
        <v>203</v>
      </c>
      <c r="DH114" s="715"/>
      <c r="DI114" s="715"/>
      <c r="DJ114" s="715"/>
      <c r="DK114" s="716"/>
      <c r="DL114" s="717" t="s">
        <v>203</v>
      </c>
      <c r="DM114" s="715"/>
      <c r="DN114" s="715"/>
      <c r="DO114" s="715"/>
      <c r="DP114" s="716"/>
      <c r="DQ114" s="717" t="s">
        <v>203</v>
      </c>
      <c r="DR114" s="715"/>
      <c r="DS114" s="715"/>
      <c r="DT114" s="715"/>
      <c r="DU114" s="716"/>
      <c r="DV114" s="786" t="s">
        <v>203</v>
      </c>
      <c r="DW114" s="787"/>
      <c r="DX114" s="787"/>
      <c r="DY114" s="787"/>
      <c r="DZ114" s="788"/>
    </row>
    <row r="115" spans="1:130" s="48" customFormat="1" ht="26.25" customHeight="1" x14ac:dyDescent="0.2">
      <c r="A115" s="695"/>
      <c r="B115" s="696"/>
      <c r="C115" s="722" t="s">
        <v>378</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714">
        <v>2482</v>
      </c>
      <c r="AB115" s="715"/>
      <c r="AC115" s="715"/>
      <c r="AD115" s="715"/>
      <c r="AE115" s="716"/>
      <c r="AF115" s="717">
        <v>1941</v>
      </c>
      <c r="AG115" s="715"/>
      <c r="AH115" s="715"/>
      <c r="AI115" s="715"/>
      <c r="AJ115" s="716"/>
      <c r="AK115" s="717">
        <v>1848</v>
      </c>
      <c r="AL115" s="715"/>
      <c r="AM115" s="715"/>
      <c r="AN115" s="715"/>
      <c r="AO115" s="716"/>
      <c r="AP115" s="786">
        <v>0.1</v>
      </c>
      <c r="AQ115" s="787"/>
      <c r="AR115" s="787"/>
      <c r="AS115" s="787"/>
      <c r="AT115" s="788"/>
      <c r="AU115" s="859"/>
      <c r="AV115" s="860"/>
      <c r="AW115" s="860"/>
      <c r="AX115" s="860"/>
      <c r="AY115" s="860"/>
      <c r="AZ115" s="785" t="s">
        <v>352</v>
      </c>
      <c r="BA115" s="722"/>
      <c r="BB115" s="722"/>
      <c r="BC115" s="722"/>
      <c r="BD115" s="722"/>
      <c r="BE115" s="722"/>
      <c r="BF115" s="722"/>
      <c r="BG115" s="722"/>
      <c r="BH115" s="722"/>
      <c r="BI115" s="722"/>
      <c r="BJ115" s="722"/>
      <c r="BK115" s="722"/>
      <c r="BL115" s="722"/>
      <c r="BM115" s="722"/>
      <c r="BN115" s="722"/>
      <c r="BO115" s="722"/>
      <c r="BP115" s="723"/>
      <c r="BQ115" s="789">
        <v>5075</v>
      </c>
      <c r="BR115" s="790"/>
      <c r="BS115" s="790"/>
      <c r="BT115" s="790"/>
      <c r="BU115" s="790"/>
      <c r="BV115" s="790">
        <v>4350</v>
      </c>
      <c r="BW115" s="790"/>
      <c r="BX115" s="790"/>
      <c r="BY115" s="790"/>
      <c r="BZ115" s="790"/>
      <c r="CA115" s="790">
        <v>3625</v>
      </c>
      <c r="CB115" s="790"/>
      <c r="CC115" s="790"/>
      <c r="CD115" s="790"/>
      <c r="CE115" s="790"/>
      <c r="CF115" s="847">
        <v>0.2</v>
      </c>
      <c r="CG115" s="848"/>
      <c r="CH115" s="848"/>
      <c r="CI115" s="848"/>
      <c r="CJ115" s="848"/>
      <c r="CK115" s="864"/>
      <c r="CL115" s="706"/>
      <c r="CM115" s="785" t="s">
        <v>30</v>
      </c>
      <c r="CN115" s="722"/>
      <c r="CO115" s="722"/>
      <c r="CP115" s="722"/>
      <c r="CQ115" s="722"/>
      <c r="CR115" s="722"/>
      <c r="CS115" s="722"/>
      <c r="CT115" s="722"/>
      <c r="CU115" s="722"/>
      <c r="CV115" s="722"/>
      <c r="CW115" s="722"/>
      <c r="CX115" s="722"/>
      <c r="CY115" s="722"/>
      <c r="CZ115" s="722"/>
      <c r="DA115" s="722"/>
      <c r="DB115" s="722"/>
      <c r="DC115" s="722"/>
      <c r="DD115" s="722"/>
      <c r="DE115" s="722"/>
      <c r="DF115" s="723"/>
      <c r="DG115" s="714" t="s">
        <v>203</v>
      </c>
      <c r="DH115" s="715"/>
      <c r="DI115" s="715"/>
      <c r="DJ115" s="715"/>
      <c r="DK115" s="716"/>
      <c r="DL115" s="717" t="s">
        <v>203</v>
      </c>
      <c r="DM115" s="715"/>
      <c r="DN115" s="715"/>
      <c r="DO115" s="715"/>
      <c r="DP115" s="716"/>
      <c r="DQ115" s="717" t="s">
        <v>203</v>
      </c>
      <c r="DR115" s="715"/>
      <c r="DS115" s="715"/>
      <c r="DT115" s="715"/>
      <c r="DU115" s="716"/>
      <c r="DV115" s="786" t="s">
        <v>203</v>
      </c>
      <c r="DW115" s="787"/>
      <c r="DX115" s="787"/>
      <c r="DY115" s="787"/>
      <c r="DZ115" s="788"/>
    </row>
    <row r="116" spans="1:130" s="48" customFormat="1" ht="26.25" customHeight="1" x14ac:dyDescent="0.2">
      <c r="A116" s="697"/>
      <c r="B116" s="698"/>
      <c r="C116" s="794" t="s">
        <v>1</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14" t="s">
        <v>203</v>
      </c>
      <c r="AB116" s="715"/>
      <c r="AC116" s="715"/>
      <c r="AD116" s="715"/>
      <c r="AE116" s="716"/>
      <c r="AF116" s="717" t="s">
        <v>203</v>
      </c>
      <c r="AG116" s="715"/>
      <c r="AH116" s="715"/>
      <c r="AI116" s="715"/>
      <c r="AJ116" s="716"/>
      <c r="AK116" s="717" t="s">
        <v>203</v>
      </c>
      <c r="AL116" s="715"/>
      <c r="AM116" s="715"/>
      <c r="AN116" s="715"/>
      <c r="AO116" s="716"/>
      <c r="AP116" s="786" t="s">
        <v>203</v>
      </c>
      <c r="AQ116" s="787"/>
      <c r="AR116" s="787"/>
      <c r="AS116" s="787"/>
      <c r="AT116" s="788"/>
      <c r="AU116" s="859"/>
      <c r="AV116" s="860"/>
      <c r="AW116" s="860"/>
      <c r="AX116" s="860"/>
      <c r="AY116" s="860"/>
      <c r="AZ116" s="866" t="s">
        <v>224</v>
      </c>
      <c r="BA116" s="867"/>
      <c r="BB116" s="867"/>
      <c r="BC116" s="867"/>
      <c r="BD116" s="867"/>
      <c r="BE116" s="867"/>
      <c r="BF116" s="867"/>
      <c r="BG116" s="867"/>
      <c r="BH116" s="867"/>
      <c r="BI116" s="867"/>
      <c r="BJ116" s="867"/>
      <c r="BK116" s="867"/>
      <c r="BL116" s="867"/>
      <c r="BM116" s="867"/>
      <c r="BN116" s="867"/>
      <c r="BO116" s="867"/>
      <c r="BP116" s="868"/>
      <c r="BQ116" s="789" t="s">
        <v>203</v>
      </c>
      <c r="BR116" s="790"/>
      <c r="BS116" s="790"/>
      <c r="BT116" s="790"/>
      <c r="BU116" s="790"/>
      <c r="BV116" s="790" t="s">
        <v>203</v>
      </c>
      <c r="BW116" s="790"/>
      <c r="BX116" s="790"/>
      <c r="BY116" s="790"/>
      <c r="BZ116" s="790"/>
      <c r="CA116" s="790" t="s">
        <v>203</v>
      </c>
      <c r="CB116" s="790"/>
      <c r="CC116" s="790"/>
      <c r="CD116" s="790"/>
      <c r="CE116" s="790"/>
      <c r="CF116" s="847" t="s">
        <v>203</v>
      </c>
      <c r="CG116" s="848"/>
      <c r="CH116" s="848"/>
      <c r="CI116" s="848"/>
      <c r="CJ116" s="848"/>
      <c r="CK116" s="864"/>
      <c r="CL116" s="706"/>
      <c r="CM116" s="785" t="s">
        <v>11</v>
      </c>
      <c r="CN116" s="722"/>
      <c r="CO116" s="722"/>
      <c r="CP116" s="722"/>
      <c r="CQ116" s="722"/>
      <c r="CR116" s="722"/>
      <c r="CS116" s="722"/>
      <c r="CT116" s="722"/>
      <c r="CU116" s="722"/>
      <c r="CV116" s="722"/>
      <c r="CW116" s="722"/>
      <c r="CX116" s="722"/>
      <c r="CY116" s="722"/>
      <c r="CZ116" s="722"/>
      <c r="DA116" s="722"/>
      <c r="DB116" s="722"/>
      <c r="DC116" s="722"/>
      <c r="DD116" s="722"/>
      <c r="DE116" s="722"/>
      <c r="DF116" s="723"/>
      <c r="DG116" s="714" t="s">
        <v>203</v>
      </c>
      <c r="DH116" s="715"/>
      <c r="DI116" s="715"/>
      <c r="DJ116" s="715"/>
      <c r="DK116" s="716"/>
      <c r="DL116" s="717" t="s">
        <v>203</v>
      </c>
      <c r="DM116" s="715"/>
      <c r="DN116" s="715"/>
      <c r="DO116" s="715"/>
      <c r="DP116" s="716"/>
      <c r="DQ116" s="717" t="s">
        <v>203</v>
      </c>
      <c r="DR116" s="715"/>
      <c r="DS116" s="715"/>
      <c r="DT116" s="715"/>
      <c r="DU116" s="716"/>
      <c r="DV116" s="786" t="s">
        <v>203</v>
      </c>
      <c r="DW116" s="787"/>
      <c r="DX116" s="787"/>
      <c r="DY116" s="787"/>
      <c r="DZ116" s="788"/>
    </row>
    <row r="117" spans="1:130" s="48" customFormat="1" ht="26.25" customHeight="1" x14ac:dyDescent="0.2">
      <c r="A117" s="849" t="s">
        <v>278</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26" t="s">
        <v>331</v>
      </c>
      <c r="Z117" s="851"/>
      <c r="AA117" s="869">
        <v>565644</v>
      </c>
      <c r="AB117" s="870"/>
      <c r="AC117" s="870"/>
      <c r="AD117" s="870"/>
      <c r="AE117" s="871"/>
      <c r="AF117" s="872">
        <v>568229</v>
      </c>
      <c r="AG117" s="870"/>
      <c r="AH117" s="870"/>
      <c r="AI117" s="870"/>
      <c r="AJ117" s="871"/>
      <c r="AK117" s="872">
        <v>555087</v>
      </c>
      <c r="AL117" s="870"/>
      <c r="AM117" s="870"/>
      <c r="AN117" s="870"/>
      <c r="AO117" s="871"/>
      <c r="AP117" s="873"/>
      <c r="AQ117" s="874"/>
      <c r="AR117" s="874"/>
      <c r="AS117" s="874"/>
      <c r="AT117" s="875"/>
      <c r="AU117" s="859"/>
      <c r="AV117" s="860"/>
      <c r="AW117" s="860"/>
      <c r="AX117" s="860"/>
      <c r="AY117" s="860"/>
      <c r="AZ117" s="844" t="s">
        <v>475</v>
      </c>
      <c r="BA117" s="845"/>
      <c r="BB117" s="845"/>
      <c r="BC117" s="845"/>
      <c r="BD117" s="845"/>
      <c r="BE117" s="845"/>
      <c r="BF117" s="845"/>
      <c r="BG117" s="845"/>
      <c r="BH117" s="845"/>
      <c r="BI117" s="845"/>
      <c r="BJ117" s="845"/>
      <c r="BK117" s="845"/>
      <c r="BL117" s="845"/>
      <c r="BM117" s="845"/>
      <c r="BN117" s="845"/>
      <c r="BO117" s="845"/>
      <c r="BP117" s="846"/>
      <c r="BQ117" s="789" t="s">
        <v>203</v>
      </c>
      <c r="BR117" s="790"/>
      <c r="BS117" s="790"/>
      <c r="BT117" s="790"/>
      <c r="BU117" s="790"/>
      <c r="BV117" s="790" t="s">
        <v>203</v>
      </c>
      <c r="BW117" s="790"/>
      <c r="BX117" s="790"/>
      <c r="BY117" s="790"/>
      <c r="BZ117" s="790"/>
      <c r="CA117" s="790" t="s">
        <v>203</v>
      </c>
      <c r="CB117" s="790"/>
      <c r="CC117" s="790"/>
      <c r="CD117" s="790"/>
      <c r="CE117" s="790"/>
      <c r="CF117" s="847" t="s">
        <v>203</v>
      </c>
      <c r="CG117" s="848"/>
      <c r="CH117" s="848"/>
      <c r="CI117" s="848"/>
      <c r="CJ117" s="848"/>
      <c r="CK117" s="864"/>
      <c r="CL117" s="706"/>
      <c r="CM117" s="785" t="s">
        <v>346</v>
      </c>
      <c r="CN117" s="722"/>
      <c r="CO117" s="722"/>
      <c r="CP117" s="722"/>
      <c r="CQ117" s="722"/>
      <c r="CR117" s="722"/>
      <c r="CS117" s="722"/>
      <c r="CT117" s="722"/>
      <c r="CU117" s="722"/>
      <c r="CV117" s="722"/>
      <c r="CW117" s="722"/>
      <c r="CX117" s="722"/>
      <c r="CY117" s="722"/>
      <c r="CZ117" s="722"/>
      <c r="DA117" s="722"/>
      <c r="DB117" s="722"/>
      <c r="DC117" s="722"/>
      <c r="DD117" s="722"/>
      <c r="DE117" s="722"/>
      <c r="DF117" s="723"/>
      <c r="DG117" s="714" t="s">
        <v>203</v>
      </c>
      <c r="DH117" s="715"/>
      <c r="DI117" s="715"/>
      <c r="DJ117" s="715"/>
      <c r="DK117" s="716"/>
      <c r="DL117" s="717" t="s">
        <v>203</v>
      </c>
      <c r="DM117" s="715"/>
      <c r="DN117" s="715"/>
      <c r="DO117" s="715"/>
      <c r="DP117" s="716"/>
      <c r="DQ117" s="717" t="s">
        <v>203</v>
      </c>
      <c r="DR117" s="715"/>
      <c r="DS117" s="715"/>
      <c r="DT117" s="715"/>
      <c r="DU117" s="716"/>
      <c r="DV117" s="786" t="s">
        <v>203</v>
      </c>
      <c r="DW117" s="787"/>
      <c r="DX117" s="787"/>
      <c r="DY117" s="787"/>
      <c r="DZ117" s="788"/>
    </row>
    <row r="118" spans="1:130" s="48" customFormat="1" ht="26.25" customHeight="1" x14ac:dyDescent="0.2">
      <c r="A118" s="849" t="s">
        <v>90</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429</v>
      </c>
      <c r="AB118" s="850"/>
      <c r="AC118" s="850"/>
      <c r="AD118" s="850"/>
      <c r="AE118" s="851"/>
      <c r="AF118" s="852" t="s">
        <v>464</v>
      </c>
      <c r="AG118" s="850"/>
      <c r="AH118" s="850"/>
      <c r="AI118" s="850"/>
      <c r="AJ118" s="851"/>
      <c r="AK118" s="852" t="s">
        <v>392</v>
      </c>
      <c r="AL118" s="850"/>
      <c r="AM118" s="850"/>
      <c r="AN118" s="850"/>
      <c r="AO118" s="851"/>
      <c r="AP118" s="852" t="s">
        <v>465</v>
      </c>
      <c r="AQ118" s="850"/>
      <c r="AR118" s="850"/>
      <c r="AS118" s="850"/>
      <c r="AT118" s="853"/>
      <c r="AU118" s="859"/>
      <c r="AV118" s="860"/>
      <c r="AW118" s="860"/>
      <c r="AX118" s="860"/>
      <c r="AY118" s="860"/>
      <c r="AZ118" s="793" t="s">
        <v>476</v>
      </c>
      <c r="BA118" s="794"/>
      <c r="BB118" s="794"/>
      <c r="BC118" s="794"/>
      <c r="BD118" s="794"/>
      <c r="BE118" s="794"/>
      <c r="BF118" s="794"/>
      <c r="BG118" s="794"/>
      <c r="BH118" s="794"/>
      <c r="BI118" s="794"/>
      <c r="BJ118" s="794"/>
      <c r="BK118" s="794"/>
      <c r="BL118" s="794"/>
      <c r="BM118" s="794"/>
      <c r="BN118" s="794"/>
      <c r="BO118" s="794"/>
      <c r="BP118" s="795"/>
      <c r="BQ118" s="822" t="s">
        <v>203</v>
      </c>
      <c r="BR118" s="823"/>
      <c r="BS118" s="823"/>
      <c r="BT118" s="823"/>
      <c r="BU118" s="823"/>
      <c r="BV118" s="823" t="s">
        <v>203</v>
      </c>
      <c r="BW118" s="823"/>
      <c r="BX118" s="823"/>
      <c r="BY118" s="823"/>
      <c r="BZ118" s="823"/>
      <c r="CA118" s="823" t="s">
        <v>203</v>
      </c>
      <c r="CB118" s="823"/>
      <c r="CC118" s="823"/>
      <c r="CD118" s="823"/>
      <c r="CE118" s="823"/>
      <c r="CF118" s="847" t="s">
        <v>203</v>
      </c>
      <c r="CG118" s="848"/>
      <c r="CH118" s="848"/>
      <c r="CI118" s="848"/>
      <c r="CJ118" s="848"/>
      <c r="CK118" s="864"/>
      <c r="CL118" s="706"/>
      <c r="CM118" s="785" t="s">
        <v>477</v>
      </c>
      <c r="CN118" s="722"/>
      <c r="CO118" s="722"/>
      <c r="CP118" s="722"/>
      <c r="CQ118" s="722"/>
      <c r="CR118" s="722"/>
      <c r="CS118" s="722"/>
      <c r="CT118" s="722"/>
      <c r="CU118" s="722"/>
      <c r="CV118" s="722"/>
      <c r="CW118" s="722"/>
      <c r="CX118" s="722"/>
      <c r="CY118" s="722"/>
      <c r="CZ118" s="722"/>
      <c r="DA118" s="722"/>
      <c r="DB118" s="722"/>
      <c r="DC118" s="722"/>
      <c r="DD118" s="722"/>
      <c r="DE118" s="722"/>
      <c r="DF118" s="723"/>
      <c r="DG118" s="714" t="s">
        <v>203</v>
      </c>
      <c r="DH118" s="715"/>
      <c r="DI118" s="715"/>
      <c r="DJ118" s="715"/>
      <c r="DK118" s="716"/>
      <c r="DL118" s="717" t="s">
        <v>203</v>
      </c>
      <c r="DM118" s="715"/>
      <c r="DN118" s="715"/>
      <c r="DO118" s="715"/>
      <c r="DP118" s="716"/>
      <c r="DQ118" s="717" t="s">
        <v>203</v>
      </c>
      <c r="DR118" s="715"/>
      <c r="DS118" s="715"/>
      <c r="DT118" s="715"/>
      <c r="DU118" s="716"/>
      <c r="DV118" s="786" t="s">
        <v>203</v>
      </c>
      <c r="DW118" s="787"/>
      <c r="DX118" s="787"/>
      <c r="DY118" s="787"/>
      <c r="DZ118" s="788"/>
    </row>
    <row r="119" spans="1:130" s="48" customFormat="1" ht="26.25" customHeight="1" x14ac:dyDescent="0.2">
      <c r="A119" s="703" t="s">
        <v>388</v>
      </c>
      <c r="B119" s="704"/>
      <c r="C119" s="813" t="s">
        <v>62</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53" t="s">
        <v>203</v>
      </c>
      <c r="AB119" s="754"/>
      <c r="AC119" s="754"/>
      <c r="AD119" s="754"/>
      <c r="AE119" s="755"/>
      <c r="AF119" s="756" t="s">
        <v>203</v>
      </c>
      <c r="AG119" s="754"/>
      <c r="AH119" s="754"/>
      <c r="AI119" s="754"/>
      <c r="AJ119" s="755"/>
      <c r="AK119" s="756" t="s">
        <v>203</v>
      </c>
      <c r="AL119" s="754"/>
      <c r="AM119" s="754"/>
      <c r="AN119" s="754"/>
      <c r="AO119" s="755"/>
      <c r="AP119" s="854" t="s">
        <v>203</v>
      </c>
      <c r="AQ119" s="855"/>
      <c r="AR119" s="855"/>
      <c r="AS119" s="855"/>
      <c r="AT119" s="856"/>
      <c r="AU119" s="861"/>
      <c r="AV119" s="862"/>
      <c r="AW119" s="862"/>
      <c r="AX119" s="862"/>
      <c r="AY119" s="862"/>
      <c r="AZ119" s="69" t="s">
        <v>278</v>
      </c>
      <c r="BA119" s="69"/>
      <c r="BB119" s="69"/>
      <c r="BC119" s="69"/>
      <c r="BD119" s="69"/>
      <c r="BE119" s="69"/>
      <c r="BF119" s="69"/>
      <c r="BG119" s="69"/>
      <c r="BH119" s="69"/>
      <c r="BI119" s="69"/>
      <c r="BJ119" s="69"/>
      <c r="BK119" s="69"/>
      <c r="BL119" s="69"/>
      <c r="BM119" s="69"/>
      <c r="BN119" s="69"/>
      <c r="BO119" s="826" t="s">
        <v>169</v>
      </c>
      <c r="BP119" s="827"/>
      <c r="BQ119" s="822">
        <v>5337773</v>
      </c>
      <c r="BR119" s="823"/>
      <c r="BS119" s="823"/>
      <c r="BT119" s="823"/>
      <c r="BU119" s="823"/>
      <c r="BV119" s="823">
        <v>5030354</v>
      </c>
      <c r="BW119" s="823"/>
      <c r="BX119" s="823"/>
      <c r="BY119" s="823"/>
      <c r="BZ119" s="823"/>
      <c r="CA119" s="823">
        <v>4730036</v>
      </c>
      <c r="CB119" s="823"/>
      <c r="CC119" s="823"/>
      <c r="CD119" s="823"/>
      <c r="CE119" s="823"/>
      <c r="CF119" s="680"/>
      <c r="CG119" s="681"/>
      <c r="CH119" s="681"/>
      <c r="CI119" s="681"/>
      <c r="CJ119" s="830"/>
      <c r="CK119" s="865"/>
      <c r="CL119" s="708"/>
      <c r="CM119" s="793" t="s">
        <v>478</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3">
        <v>13313</v>
      </c>
      <c r="DH119" s="734"/>
      <c r="DI119" s="734"/>
      <c r="DJ119" s="734"/>
      <c r="DK119" s="735"/>
      <c r="DL119" s="736">
        <v>12334</v>
      </c>
      <c r="DM119" s="734"/>
      <c r="DN119" s="734"/>
      <c r="DO119" s="734"/>
      <c r="DP119" s="735"/>
      <c r="DQ119" s="736">
        <v>18567</v>
      </c>
      <c r="DR119" s="734"/>
      <c r="DS119" s="734"/>
      <c r="DT119" s="734"/>
      <c r="DU119" s="735"/>
      <c r="DV119" s="810">
        <v>0.8</v>
      </c>
      <c r="DW119" s="811"/>
      <c r="DX119" s="811"/>
      <c r="DY119" s="811"/>
      <c r="DZ119" s="812"/>
    </row>
    <row r="120" spans="1:130" s="48" customFormat="1" ht="26.25" customHeight="1" x14ac:dyDescent="0.2">
      <c r="A120" s="705"/>
      <c r="B120" s="706"/>
      <c r="C120" s="785" t="s">
        <v>139</v>
      </c>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3"/>
      <c r="AA120" s="714" t="s">
        <v>203</v>
      </c>
      <c r="AB120" s="715"/>
      <c r="AC120" s="715"/>
      <c r="AD120" s="715"/>
      <c r="AE120" s="716"/>
      <c r="AF120" s="717" t="s">
        <v>203</v>
      </c>
      <c r="AG120" s="715"/>
      <c r="AH120" s="715"/>
      <c r="AI120" s="715"/>
      <c r="AJ120" s="716"/>
      <c r="AK120" s="717" t="s">
        <v>203</v>
      </c>
      <c r="AL120" s="715"/>
      <c r="AM120" s="715"/>
      <c r="AN120" s="715"/>
      <c r="AO120" s="716"/>
      <c r="AP120" s="786" t="s">
        <v>203</v>
      </c>
      <c r="AQ120" s="787"/>
      <c r="AR120" s="787"/>
      <c r="AS120" s="787"/>
      <c r="AT120" s="788"/>
      <c r="AU120" s="831" t="s">
        <v>468</v>
      </c>
      <c r="AV120" s="832"/>
      <c r="AW120" s="832"/>
      <c r="AX120" s="832"/>
      <c r="AY120" s="833"/>
      <c r="AZ120" s="813" t="s">
        <v>217</v>
      </c>
      <c r="BA120" s="761"/>
      <c r="BB120" s="761"/>
      <c r="BC120" s="761"/>
      <c r="BD120" s="761"/>
      <c r="BE120" s="761"/>
      <c r="BF120" s="761"/>
      <c r="BG120" s="761"/>
      <c r="BH120" s="761"/>
      <c r="BI120" s="761"/>
      <c r="BJ120" s="761"/>
      <c r="BK120" s="761"/>
      <c r="BL120" s="761"/>
      <c r="BM120" s="761"/>
      <c r="BN120" s="761"/>
      <c r="BO120" s="761"/>
      <c r="BP120" s="762"/>
      <c r="BQ120" s="814">
        <v>1047315</v>
      </c>
      <c r="BR120" s="815"/>
      <c r="BS120" s="815"/>
      <c r="BT120" s="815"/>
      <c r="BU120" s="815"/>
      <c r="BV120" s="815">
        <v>1286820</v>
      </c>
      <c r="BW120" s="815"/>
      <c r="BX120" s="815"/>
      <c r="BY120" s="815"/>
      <c r="BZ120" s="815"/>
      <c r="CA120" s="815">
        <v>2001038</v>
      </c>
      <c r="CB120" s="815"/>
      <c r="CC120" s="815"/>
      <c r="CD120" s="815"/>
      <c r="CE120" s="815"/>
      <c r="CF120" s="839">
        <v>90.4</v>
      </c>
      <c r="CG120" s="840"/>
      <c r="CH120" s="840"/>
      <c r="CI120" s="840"/>
      <c r="CJ120" s="840"/>
      <c r="CK120" s="818" t="s">
        <v>274</v>
      </c>
      <c r="CL120" s="777"/>
      <c r="CM120" s="777"/>
      <c r="CN120" s="777"/>
      <c r="CO120" s="778"/>
      <c r="CP120" s="841"/>
      <c r="CQ120" s="842"/>
      <c r="CR120" s="842"/>
      <c r="CS120" s="842"/>
      <c r="CT120" s="842"/>
      <c r="CU120" s="842"/>
      <c r="CV120" s="842"/>
      <c r="CW120" s="842"/>
      <c r="CX120" s="842"/>
      <c r="CY120" s="842"/>
      <c r="CZ120" s="842"/>
      <c r="DA120" s="842"/>
      <c r="DB120" s="842"/>
      <c r="DC120" s="842"/>
      <c r="DD120" s="842"/>
      <c r="DE120" s="842"/>
      <c r="DF120" s="843"/>
      <c r="DG120" s="814"/>
      <c r="DH120" s="815"/>
      <c r="DI120" s="815"/>
      <c r="DJ120" s="815"/>
      <c r="DK120" s="815"/>
      <c r="DL120" s="815"/>
      <c r="DM120" s="815"/>
      <c r="DN120" s="815"/>
      <c r="DO120" s="815"/>
      <c r="DP120" s="815"/>
      <c r="DQ120" s="815"/>
      <c r="DR120" s="815"/>
      <c r="DS120" s="815"/>
      <c r="DT120" s="815"/>
      <c r="DU120" s="815"/>
      <c r="DV120" s="816"/>
      <c r="DW120" s="816"/>
      <c r="DX120" s="816"/>
      <c r="DY120" s="816"/>
      <c r="DZ120" s="817"/>
    </row>
    <row r="121" spans="1:130" s="48" customFormat="1" ht="26.25" customHeight="1" x14ac:dyDescent="0.2">
      <c r="A121" s="705"/>
      <c r="B121" s="706"/>
      <c r="C121" s="844" t="s">
        <v>137</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14" t="s">
        <v>203</v>
      </c>
      <c r="AB121" s="715"/>
      <c r="AC121" s="715"/>
      <c r="AD121" s="715"/>
      <c r="AE121" s="716"/>
      <c r="AF121" s="717" t="s">
        <v>203</v>
      </c>
      <c r="AG121" s="715"/>
      <c r="AH121" s="715"/>
      <c r="AI121" s="715"/>
      <c r="AJ121" s="716"/>
      <c r="AK121" s="717" t="s">
        <v>203</v>
      </c>
      <c r="AL121" s="715"/>
      <c r="AM121" s="715"/>
      <c r="AN121" s="715"/>
      <c r="AO121" s="716"/>
      <c r="AP121" s="786" t="s">
        <v>203</v>
      </c>
      <c r="AQ121" s="787"/>
      <c r="AR121" s="787"/>
      <c r="AS121" s="787"/>
      <c r="AT121" s="788"/>
      <c r="AU121" s="834"/>
      <c r="AV121" s="835"/>
      <c r="AW121" s="835"/>
      <c r="AX121" s="835"/>
      <c r="AY121" s="836"/>
      <c r="AZ121" s="785" t="s">
        <v>479</v>
      </c>
      <c r="BA121" s="722"/>
      <c r="BB121" s="722"/>
      <c r="BC121" s="722"/>
      <c r="BD121" s="722"/>
      <c r="BE121" s="722"/>
      <c r="BF121" s="722"/>
      <c r="BG121" s="722"/>
      <c r="BH121" s="722"/>
      <c r="BI121" s="722"/>
      <c r="BJ121" s="722"/>
      <c r="BK121" s="722"/>
      <c r="BL121" s="722"/>
      <c r="BM121" s="722"/>
      <c r="BN121" s="722"/>
      <c r="BO121" s="722"/>
      <c r="BP121" s="723"/>
      <c r="BQ121" s="789">
        <v>7466</v>
      </c>
      <c r="BR121" s="790"/>
      <c r="BS121" s="790"/>
      <c r="BT121" s="790"/>
      <c r="BU121" s="790"/>
      <c r="BV121" s="790">
        <v>9941</v>
      </c>
      <c r="BW121" s="790"/>
      <c r="BX121" s="790"/>
      <c r="BY121" s="790"/>
      <c r="BZ121" s="790"/>
      <c r="CA121" s="790">
        <v>13176</v>
      </c>
      <c r="CB121" s="790"/>
      <c r="CC121" s="790"/>
      <c r="CD121" s="790"/>
      <c r="CE121" s="790"/>
      <c r="CF121" s="847">
        <v>0.6</v>
      </c>
      <c r="CG121" s="848"/>
      <c r="CH121" s="848"/>
      <c r="CI121" s="848"/>
      <c r="CJ121" s="848"/>
      <c r="CK121" s="819"/>
      <c r="CL121" s="780"/>
      <c r="CM121" s="780"/>
      <c r="CN121" s="780"/>
      <c r="CO121" s="781"/>
      <c r="CP121" s="807"/>
      <c r="CQ121" s="808"/>
      <c r="CR121" s="808"/>
      <c r="CS121" s="808"/>
      <c r="CT121" s="808"/>
      <c r="CU121" s="808"/>
      <c r="CV121" s="808"/>
      <c r="CW121" s="808"/>
      <c r="CX121" s="808"/>
      <c r="CY121" s="808"/>
      <c r="CZ121" s="808"/>
      <c r="DA121" s="808"/>
      <c r="DB121" s="808"/>
      <c r="DC121" s="808"/>
      <c r="DD121" s="808"/>
      <c r="DE121" s="808"/>
      <c r="DF121" s="809"/>
      <c r="DG121" s="789"/>
      <c r="DH121" s="790"/>
      <c r="DI121" s="790"/>
      <c r="DJ121" s="790"/>
      <c r="DK121" s="790"/>
      <c r="DL121" s="790"/>
      <c r="DM121" s="790"/>
      <c r="DN121" s="790"/>
      <c r="DO121" s="790"/>
      <c r="DP121" s="790"/>
      <c r="DQ121" s="790"/>
      <c r="DR121" s="790"/>
      <c r="DS121" s="790"/>
      <c r="DT121" s="790"/>
      <c r="DU121" s="790"/>
      <c r="DV121" s="791"/>
      <c r="DW121" s="791"/>
      <c r="DX121" s="791"/>
      <c r="DY121" s="791"/>
      <c r="DZ121" s="792"/>
    </row>
    <row r="122" spans="1:130" s="48" customFormat="1" ht="26.25" customHeight="1" x14ac:dyDescent="0.2">
      <c r="A122" s="705"/>
      <c r="B122" s="706"/>
      <c r="C122" s="785" t="s">
        <v>474</v>
      </c>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3"/>
      <c r="AA122" s="714" t="s">
        <v>203</v>
      </c>
      <c r="AB122" s="715"/>
      <c r="AC122" s="715"/>
      <c r="AD122" s="715"/>
      <c r="AE122" s="716"/>
      <c r="AF122" s="717" t="s">
        <v>203</v>
      </c>
      <c r="AG122" s="715"/>
      <c r="AH122" s="715"/>
      <c r="AI122" s="715"/>
      <c r="AJ122" s="716"/>
      <c r="AK122" s="717" t="s">
        <v>203</v>
      </c>
      <c r="AL122" s="715"/>
      <c r="AM122" s="715"/>
      <c r="AN122" s="715"/>
      <c r="AO122" s="716"/>
      <c r="AP122" s="786" t="s">
        <v>203</v>
      </c>
      <c r="AQ122" s="787"/>
      <c r="AR122" s="787"/>
      <c r="AS122" s="787"/>
      <c r="AT122" s="788"/>
      <c r="AU122" s="834"/>
      <c r="AV122" s="835"/>
      <c r="AW122" s="835"/>
      <c r="AX122" s="835"/>
      <c r="AY122" s="836"/>
      <c r="AZ122" s="793" t="s">
        <v>481</v>
      </c>
      <c r="BA122" s="794"/>
      <c r="BB122" s="794"/>
      <c r="BC122" s="794"/>
      <c r="BD122" s="794"/>
      <c r="BE122" s="794"/>
      <c r="BF122" s="794"/>
      <c r="BG122" s="794"/>
      <c r="BH122" s="794"/>
      <c r="BI122" s="794"/>
      <c r="BJ122" s="794"/>
      <c r="BK122" s="794"/>
      <c r="BL122" s="794"/>
      <c r="BM122" s="794"/>
      <c r="BN122" s="794"/>
      <c r="BO122" s="794"/>
      <c r="BP122" s="795"/>
      <c r="BQ122" s="822">
        <v>3017527</v>
      </c>
      <c r="BR122" s="823"/>
      <c r="BS122" s="823"/>
      <c r="BT122" s="823"/>
      <c r="BU122" s="823"/>
      <c r="BV122" s="823">
        <v>2862990</v>
      </c>
      <c r="BW122" s="823"/>
      <c r="BX122" s="823"/>
      <c r="BY122" s="823"/>
      <c r="BZ122" s="823"/>
      <c r="CA122" s="823">
        <v>2744519</v>
      </c>
      <c r="CB122" s="823"/>
      <c r="CC122" s="823"/>
      <c r="CD122" s="823"/>
      <c r="CE122" s="823"/>
      <c r="CF122" s="824">
        <v>124</v>
      </c>
      <c r="CG122" s="825"/>
      <c r="CH122" s="825"/>
      <c r="CI122" s="825"/>
      <c r="CJ122" s="825"/>
      <c r="CK122" s="819"/>
      <c r="CL122" s="780"/>
      <c r="CM122" s="780"/>
      <c r="CN122" s="780"/>
      <c r="CO122" s="781"/>
      <c r="CP122" s="807"/>
      <c r="CQ122" s="808"/>
      <c r="CR122" s="808"/>
      <c r="CS122" s="808"/>
      <c r="CT122" s="808"/>
      <c r="CU122" s="808"/>
      <c r="CV122" s="808"/>
      <c r="CW122" s="808"/>
      <c r="CX122" s="808"/>
      <c r="CY122" s="808"/>
      <c r="CZ122" s="808"/>
      <c r="DA122" s="808"/>
      <c r="DB122" s="808"/>
      <c r="DC122" s="808"/>
      <c r="DD122" s="808"/>
      <c r="DE122" s="808"/>
      <c r="DF122" s="809"/>
      <c r="DG122" s="789"/>
      <c r="DH122" s="790"/>
      <c r="DI122" s="790"/>
      <c r="DJ122" s="790"/>
      <c r="DK122" s="790"/>
      <c r="DL122" s="790"/>
      <c r="DM122" s="790"/>
      <c r="DN122" s="790"/>
      <c r="DO122" s="790"/>
      <c r="DP122" s="790"/>
      <c r="DQ122" s="790"/>
      <c r="DR122" s="790"/>
      <c r="DS122" s="790"/>
      <c r="DT122" s="790"/>
      <c r="DU122" s="790"/>
      <c r="DV122" s="791"/>
      <c r="DW122" s="791"/>
      <c r="DX122" s="791"/>
      <c r="DY122" s="791"/>
      <c r="DZ122" s="792"/>
    </row>
    <row r="123" spans="1:130" s="48" customFormat="1" ht="26.25" customHeight="1" x14ac:dyDescent="0.2">
      <c r="A123" s="705"/>
      <c r="B123" s="706"/>
      <c r="C123" s="785" t="s">
        <v>11</v>
      </c>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3"/>
      <c r="AA123" s="714" t="s">
        <v>203</v>
      </c>
      <c r="AB123" s="715"/>
      <c r="AC123" s="715"/>
      <c r="AD123" s="715"/>
      <c r="AE123" s="716"/>
      <c r="AF123" s="717" t="s">
        <v>203</v>
      </c>
      <c r="AG123" s="715"/>
      <c r="AH123" s="715"/>
      <c r="AI123" s="715"/>
      <c r="AJ123" s="716"/>
      <c r="AK123" s="717" t="s">
        <v>203</v>
      </c>
      <c r="AL123" s="715"/>
      <c r="AM123" s="715"/>
      <c r="AN123" s="715"/>
      <c r="AO123" s="716"/>
      <c r="AP123" s="786" t="s">
        <v>203</v>
      </c>
      <c r="AQ123" s="787"/>
      <c r="AR123" s="787"/>
      <c r="AS123" s="787"/>
      <c r="AT123" s="788"/>
      <c r="AU123" s="837"/>
      <c r="AV123" s="838"/>
      <c r="AW123" s="838"/>
      <c r="AX123" s="838"/>
      <c r="AY123" s="838"/>
      <c r="AZ123" s="69" t="s">
        <v>278</v>
      </c>
      <c r="BA123" s="69"/>
      <c r="BB123" s="69"/>
      <c r="BC123" s="69"/>
      <c r="BD123" s="69"/>
      <c r="BE123" s="69"/>
      <c r="BF123" s="69"/>
      <c r="BG123" s="69"/>
      <c r="BH123" s="69"/>
      <c r="BI123" s="69"/>
      <c r="BJ123" s="69"/>
      <c r="BK123" s="69"/>
      <c r="BL123" s="69"/>
      <c r="BM123" s="69"/>
      <c r="BN123" s="69"/>
      <c r="BO123" s="826" t="s">
        <v>482</v>
      </c>
      <c r="BP123" s="827"/>
      <c r="BQ123" s="828">
        <v>4072308</v>
      </c>
      <c r="BR123" s="829"/>
      <c r="BS123" s="829"/>
      <c r="BT123" s="829"/>
      <c r="BU123" s="829"/>
      <c r="BV123" s="829">
        <v>4159751</v>
      </c>
      <c r="BW123" s="829"/>
      <c r="BX123" s="829"/>
      <c r="BY123" s="829"/>
      <c r="BZ123" s="829"/>
      <c r="CA123" s="829">
        <v>4758733</v>
      </c>
      <c r="CB123" s="829"/>
      <c r="CC123" s="829"/>
      <c r="CD123" s="829"/>
      <c r="CE123" s="829"/>
      <c r="CF123" s="680"/>
      <c r="CG123" s="681"/>
      <c r="CH123" s="681"/>
      <c r="CI123" s="681"/>
      <c r="CJ123" s="830"/>
      <c r="CK123" s="819"/>
      <c r="CL123" s="780"/>
      <c r="CM123" s="780"/>
      <c r="CN123" s="780"/>
      <c r="CO123" s="781"/>
      <c r="CP123" s="807"/>
      <c r="CQ123" s="808"/>
      <c r="CR123" s="808"/>
      <c r="CS123" s="808"/>
      <c r="CT123" s="808"/>
      <c r="CU123" s="808"/>
      <c r="CV123" s="808"/>
      <c r="CW123" s="808"/>
      <c r="CX123" s="808"/>
      <c r="CY123" s="808"/>
      <c r="CZ123" s="808"/>
      <c r="DA123" s="808"/>
      <c r="DB123" s="808"/>
      <c r="DC123" s="808"/>
      <c r="DD123" s="808"/>
      <c r="DE123" s="808"/>
      <c r="DF123" s="809"/>
      <c r="DG123" s="714"/>
      <c r="DH123" s="715"/>
      <c r="DI123" s="715"/>
      <c r="DJ123" s="715"/>
      <c r="DK123" s="716"/>
      <c r="DL123" s="717"/>
      <c r="DM123" s="715"/>
      <c r="DN123" s="715"/>
      <c r="DO123" s="715"/>
      <c r="DP123" s="716"/>
      <c r="DQ123" s="717"/>
      <c r="DR123" s="715"/>
      <c r="DS123" s="715"/>
      <c r="DT123" s="715"/>
      <c r="DU123" s="716"/>
      <c r="DV123" s="786"/>
      <c r="DW123" s="787"/>
      <c r="DX123" s="787"/>
      <c r="DY123" s="787"/>
      <c r="DZ123" s="788"/>
    </row>
    <row r="124" spans="1:130" s="48" customFormat="1" ht="26.25" customHeight="1" x14ac:dyDescent="0.2">
      <c r="A124" s="705"/>
      <c r="B124" s="706"/>
      <c r="C124" s="785" t="s">
        <v>346</v>
      </c>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3"/>
      <c r="AA124" s="714" t="s">
        <v>203</v>
      </c>
      <c r="AB124" s="715"/>
      <c r="AC124" s="715"/>
      <c r="AD124" s="715"/>
      <c r="AE124" s="716"/>
      <c r="AF124" s="717" t="s">
        <v>203</v>
      </c>
      <c r="AG124" s="715"/>
      <c r="AH124" s="715"/>
      <c r="AI124" s="715"/>
      <c r="AJ124" s="716"/>
      <c r="AK124" s="717" t="s">
        <v>203</v>
      </c>
      <c r="AL124" s="715"/>
      <c r="AM124" s="715"/>
      <c r="AN124" s="715"/>
      <c r="AO124" s="716"/>
      <c r="AP124" s="786" t="s">
        <v>203</v>
      </c>
      <c r="AQ124" s="787"/>
      <c r="AR124" s="787"/>
      <c r="AS124" s="787"/>
      <c r="AT124" s="788"/>
      <c r="AU124" s="801" t="s">
        <v>483</v>
      </c>
      <c r="AV124" s="802"/>
      <c r="AW124" s="802"/>
      <c r="AX124" s="802"/>
      <c r="AY124" s="802"/>
      <c r="AZ124" s="802"/>
      <c r="BA124" s="802"/>
      <c r="BB124" s="802"/>
      <c r="BC124" s="802"/>
      <c r="BD124" s="802"/>
      <c r="BE124" s="802"/>
      <c r="BF124" s="802"/>
      <c r="BG124" s="802"/>
      <c r="BH124" s="802"/>
      <c r="BI124" s="802"/>
      <c r="BJ124" s="802"/>
      <c r="BK124" s="802"/>
      <c r="BL124" s="802"/>
      <c r="BM124" s="802"/>
      <c r="BN124" s="802"/>
      <c r="BO124" s="802"/>
      <c r="BP124" s="803"/>
      <c r="BQ124" s="804">
        <v>62.5</v>
      </c>
      <c r="BR124" s="805"/>
      <c r="BS124" s="805"/>
      <c r="BT124" s="805"/>
      <c r="BU124" s="805"/>
      <c r="BV124" s="805">
        <v>39.6</v>
      </c>
      <c r="BW124" s="805"/>
      <c r="BX124" s="805"/>
      <c r="BY124" s="805"/>
      <c r="BZ124" s="805"/>
      <c r="CA124" s="805" t="s">
        <v>203</v>
      </c>
      <c r="CB124" s="805"/>
      <c r="CC124" s="805"/>
      <c r="CD124" s="805"/>
      <c r="CE124" s="805"/>
      <c r="CF124" s="688"/>
      <c r="CG124" s="689"/>
      <c r="CH124" s="689"/>
      <c r="CI124" s="689"/>
      <c r="CJ124" s="806"/>
      <c r="CK124" s="820"/>
      <c r="CL124" s="820"/>
      <c r="CM124" s="820"/>
      <c r="CN124" s="820"/>
      <c r="CO124" s="821"/>
      <c r="CP124" s="807"/>
      <c r="CQ124" s="808"/>
      <c r="CR124" s="808"/>
      <c r="CS124" s="808"/>
      <c r="CT124" s="808"/>
      <c r="CU124" s="808"/>
      <c r="CV124" s="808"/>
      <c r="CW124" s="808"/>
      <c r="CX124" s="808"/>
      <c r="CY124" s="808"/>
      <c r="CZ124" s="808"/>
      <c r="DA124" s="808"/>
      <c r="DB124" s="808"/>
      <c r="DC124" s="808"/>
      <c r="DD124" s="808"/>
      <c r="DE124" s="808"/>
      <c r="DF124" s="809"/>
      <c r="DG124" s="733"/>
      <c r="DH124" s="734"/>
      <c r="DI124" s="734"/>
      <c r="DJ124" s="734"/>
      <c r="DK124" s="735"/>
      <c r="DL124" s="736"/>
      <c r="DM124" s="734"/>
      <c r="DN124" s="734"/>
      <c r="DO124" s="734"/>
      <c r="DP124" s="735"/>
      <c r="DQ124" s="736"/>
      <c r="DR124" s="734"/>
      <c r="DS124" s="734"/>
      <c r="DT124" s="734"/>
      <c r="DU124" s="735"/>
      <c r="DV124" s="810"/>
      <c r="DW124" s="811"/>
      <c r="DX124" s="811"/>
      <c r="DY124" s="811"/>
      <c r="DZ124" s="812"/>
    </row>
    <row r="125" spans="1:130" s="48" customFormat="1" ht="26.25" customHeight="1" x14ac:dyDescent="0.2">
      <c r="A125" s="705"/>
      <c r="B125" s="706"/>
      <c r="C125" s="785" t="s">
        <v>477</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3"/>
      <c r="AA125" s="714" t="s">
        <v>203</v>
      </c>
      <c r="AB125" s="715"/>
      <c r="AC125" s="715"/>
      <c r="AD125" s="715"/>
      <c r="AE125" s="716"/>
      <c r="AF125" s="717" t="s">
        <v>203</v>
      </c>
      <c r="AG125" s="715"/>
      <c r="AH125" s="715"/>
      <c r="AI125" s="715"/>
      <c r="AJ125" s="716"/>
      <c r="AK125" s="717" t="s">
        <v>203</v>
      </c>
      <c r="AL125" s="715"/>
      <c r="AM125" s="715"/>
      <c r="AN125" s="715"/>
      <c r="AO125" s="716"/>
      <c r="AP125" s="786" t="s">
        <v>203</v>
      </c>
      <c r="AQ125" s="787"/>
      <c r="AR125" s="787"/>
      <c r="AS125" s="787"/>
      <c r="AT125" s="78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6" t="s">
        <v>486</v>
      </c>
      <c r="CL125" s="777"/>
      <c r="CM125" s="777"/>
      <c r="CN125" s="777"/>
      <c r="CO125" s="778"/>
      <c r="CP125" s="813" t="s">
        <v>142</v>
      </c>
      <c r="CQ125" s="761"/>
      <c r="CR125" s="761"/>
      <c r="CS125" s="761"/>
      <c r="CT125" s="761"/>
      <c r="CU125" s="761"/>
      <c r="CV125" s="761"/>
      <c r="CW125" s="761"/>
      <c r="CX125" s="761"/>
      <c r="CY125" s="761"/>
      <c r="CZ125" s="761"/>
      <c r="DA125" s="761"/>
      <c r="DB125" s="761"/>
      <c r="DC125" s="761"/>
      <c r="DD125" s="761"/>
      <c r="DE125" s="761"/>
      <c r="DF125" s="762"/>
      <c r="DG125" s="814" t="s">
        <v>203</v>
      </c>
      <c r="DH125" s="815"/>
      <c r="DI125" s="815"/>
      <c r="DJ125" s="815"/>
      <c r="DK125" s="815"/>
      <c r="DL125" s="815" t="s">
        <v>203</v>
      </c>
      <c r="DM125" s="815"/>
      <c r="DN125" s="815"/>
      <c r="DO125" s="815"/>
      <c r="DP125" s="815"/>
      <c r="DQ125" s="815" t="s">
        <v>203</v>
      </c>
      <c r="DR125" s="815"/>
      <c r="DS125" s="815"/>
      <c r="DT125" s="815"/>
      <c r="DU125" s="815"/>
      <c r="DV125" s="816" t="s">
        <v>203</v>
      </c>
      <c r="DW125" s="816"/>
      <c r="DX125" s="816"/>
      <c r="DY125" s="816"/>
      <c r="DZ125" s="817"/>
    </row>
    <row r="126" spans="1:130" s="48" customFormat="1" ht="26.25" customHeight="1" x14ac:dyDescent="0.2">
      <c r="A126" s="705"/>
      <c r="B126" s="706"/>
      <c r="C126" s="785" t="s">
        <v>478</v>
      </c>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3"/>
      <c r="AA126" s="714" t="s">
        <v>203</v>
      </c>
      <c r="AB126" s="715"/>
      <c r="AC126" s="715"/>
      <c r="AD126" s="715"/>
      <c r="AE126" s="716"/>
      <c r="AF126" s="717" t="s">
        <v>203</v>
      </c>
      <c r="AG126" s="715"/>
      <c r="AH126" s="715"/>
      <c r="AI126" s="715"/>
      <c r="AJ126" s="716"/>
      <c r="AK126" s="717" t="s">
        <v>203</v>
      </c>
      <c r="AL126" s="715"/>
      <c r="AM126" s="715"/>
      <c r="AN126" s="715"/>
      <c r="AO126" s="716"/>
      <c r="AP126" s="786" t="s">
        <v>203</v>
      </c>
      <c r="AQ126" s="787"/>
      <c r="AR126" s="787"/>
      <c r="AS126" s="787"/>
      <c r="AT126" s="78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79"/>
      <c r="CL126" s="780"/>
      <c r="CM126" s="780"/>
      <c r="CN126" s="780"/>
      <c r="CO126" s="781"/>
      <c r="CP126" s="785" t="s">
        <v>417</v>
      </c>
      <c r="CQ126" s="722"/>
      <c r="CR126" s="722"/>
      <c r="CS126" s="722"/>
      <c r="CT126" s="722"/>
      <c r="CU126" s="722"/>
      <c r="CV126" s="722"/>
      <c r="CW126" s="722"/>
      <c r="CX126" s="722"/>
      <c r="CY126" s="722"/>
      <c r="CZ126" s="722"/>
      <c r="DA126" s="722"/>
      <c r="DB126" s="722"/>
      <c r="DC126" s="722"/>
      <c r="DD126" s="722"/>
      <c r="DE126" s="722"/>
      <c r="DF126" s="723"/>
      <c r="DG126" s="789" t="s">
        <v>203</v>
      </c>
      <c r="DH126" s="790"/>
      <c r="DI126" s="790"/>
      <c r="DJ126" s="790"/>
      <c r="DK126" s="790"/>
      <c r="DL126" s="790" t="s">
        <v>203</v>
      </c>
      <c r="DM126" s="790"/>
      <c r="DN126" s="790"/>
      <c r="DO126" s="790"/>
      <c r="DP126" s="790"/>
      <c r="DQ126" s="790" t="s">
        <v>203</v>
      </c>
      <c r="DR126" s="790"/>
      <c r="DS126" s="790"/>
      <c r="DT126" s="790"/>
      <c r="DU126" s="790"/>
      <c r="DV126" s="791" t="s">
        <v>203</v>
      </c>
      <c r="DW126" s="791"/>
      <c r="DX126" s="791"/>
      <c r="DY126" s="791"/>
      <c r="DZ126" s="792"/>
    </row>
    <row r="127" spans="1:130" s="48" customFormat="1" ht="26.25" customHeight="1" x14ac:dyDescent="0.2">
      <c r="A127" s="707"/>
      <c r="B127" s="708"/>
      <c r="C127" s="793" t="s">
        <v>79</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14">
        <v>2482</v>
      </c>
      <c r="AB127" s="715"/>
      <c r="AC127" s="715"/>
      <c r="AD127" s="715"/>
      <c r="AE127" s="716"/>
      <c r="AF127" s="717">
        <v>1941</v>
      </c>
      <c r="AG127" s="715"/>
      <c r="AH127" s="715"/>
      <c r="AI127" s="715"/>
      <c r="AJ127" s="716"/>
      <c r="AK127" s="717">
        <v>1848</v>
      </c>
      <c r="AL127" s="715"/>
      <c r="AM127" s="715"/>
      <c r="AN127" s="715"/>
      <c r="AO127" s="716"/>
      <c r="AP127" s="786">
        <v>0.1</v>
      </c>
      <c r="AQ127" s="787"/>
      <c r="AR127" s="787"/>
      <c r="AS127" s="787"/>
      <c r="AT127" s="788"/>
      <c r="AU127" s="56"/>
      <c r="AV127" s="56"/>
      <c r="AW127" s="56"/>
      <c r="AX127" s="796" t="s">
        <v>487</v>
      </c>
      <c r="AY127" s="797"/>
      <c r="AZ127" s="797"/>
      <c r="BA127" s="797"/>
      <c r="BB127" s="797"/>
      <c r="BC127" s="797"/>
      <c r="BD127" s="797"/>
      <c r="BE127" s="798"/>
      <c r="BF127" s="799" t="s">
        <v>121</v>
      </c>
      <c r="BG127" s="797"/>
      <c r="BH127" s="797"/>
      <c r="BI127" s="797"/>
      <c r="BJ127" s="797"/>
      <c r="BK127" s="797"/>
      <c r="BL127" s="798"/>
      <c r="BM127" s="799" t="s">
        <v>418</v>
      </c>
      <c r="BN127" s="797"/>
      <c r="BO127" s="797"/>
      <c r="BP127" s="797"/>
      <c r="BQ127" s="797"/>
      <c r="BR127" s="797"/>
      <c r="BS127" s="798"/>
      <c r="BT127" s="799" t="s">
        <v>410</v>
      </c>
      <c r="BU127" s="797"/>
      <c r="BV127" s="797"/>
      <c r="BW127" s="797"/>
      <c r="BX127" s="797"/>
      <c r="BY127" s="797"/>
      <c r="BZ127" s="800"/>
      <c r="CA127" s="56"/>
      <c r="CB127" s="56"/>
      <c r="CC127" s="56"/>
      <c r="CD127" s="74"/>
      <c r="CE127" s="74"/>
      <c r="CF127" s="74"/>
      <c r="CG127" s="56"/>
      <c r="CH127" s="56"/>
      <c r="CI127" s="56"/>
      <c r="CJ127" s="75"/>
      <c r="CK127" s="779"/>
      <c r="CL127" s="780"/>
      <c r="CM127" s="780"/>
      <c r="CN127" s="780"/>
      <c r="CO127" s="781"/>
      <c r="CP127" s="785" t="s">
        <v>444</v>
      </c>
      <c r="CQ127" s="722"/>
      <c r="CR127" s="722"/>
      <c r="CS127" s="722"/>
      <c r="CT127" s="722"/>
      <c r="CU127" s="722"/>
      <c r="CV127" s="722"/>
      <c r="CW127" s="722"/>
      <c r="CX127" s="722"/>
      <c r="CY127" s="722"/>
      <c r="CZ127" s="722"/>
      <c r="DA127" s="722"/>
      <c r="DB127" s="722"/>
      <c r="DC127" s="722"/>
      <c r="DD127" s="722"/>
      <c r="DE127" s="722"/>
      <c r="DF127" s="723"/>
      <c r="DG127" s="789" t="s">
        <v>203</v>
      </c>
      <c r="DH127" s="790"/>
      <c r="DI127" s="790"/>
      <c r="DJ127" s="790"/>
      <c r="DK127" s="790"/>
      <c r="DL127" s="790" t="s">
        <v>203</v>
      </c>
      <c r="DM127" s="790"/>
      <c r="DN127" s="790"/>
      <c r="DO127" s="790"/>
      <c r="DP127" s="790"/>
      <c r="DQ127" s="790" t="s">
        <v>203</v>
      </c>
      <c r="DR127" s="790"/>
      <c r="DS127" s="790"/>
      <c r="DT127" s="790"/>
      <c r="DU127" s="790"/>
      <c r="DV127" s="791" t="s">
        <v>203</v>
      </c>
      <c r="DW127" s="791"/>
      <c r="DX127" s="791"/>
      <c r="DY127" s="791"/>
      <c r="DZ127" s="792"/>
    </row>
    <row r="128" spans="1:130" s="48" customFormat="1" ht="26.25" customHeight="1" x14ac:dyDescent="0.2">
      <c r="A128" s="749" t="s">
        <v>488</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8</v>
      </c>
      <c r="X128" s="751"/>
      <c r="Y128" s="751"/>
      <c r="Z128" s="752"/>
      <c r="AA128" s="753">
        <v>1814</v>
      </c>
      <c r="AB128" s="754"/>
      <c r="AC128" s="754"/>
      <c r="AD128" s="754"/>
      <c r="AE128" s="755"/>
      <c r="AF128" s="756">
        <v>1823</v>
      </c>
      <c r="AG128" s="754"/>
      <c r="AH128" s="754"/>
      <c r="AI128" s="754"/>
      <c r="AJ128" s="755"/>
      <c r="AK128" s="756">
        <v>1930</v>
      </c>
      <c r="AL128" s="754"/>
      <c r="AM128" s="754"/>
      <c r="AN128" s="754"/>
      <c r="AO128" s="755"/>
      <c r="AP128" s="757"/>
      <c r="AQ128" s="758"/>
      <c r="AR128" s="758"/>
      <c r="AS128" s="758"/>
      <c r="AT128" s="759"/>
      <c r="AU128" s="56"/>
      <c r="AV128" s="56"/>
      <c r="AW128" s="56"/>
      <c r="AX128" s="760" t="s">
        <v>314</v>
      </c>
      <c r="AY128" s="761"/>
      <c r="AZ128" s="761"/>
      <c r="BA128" s="761"/>
      <c r="BB128" s="761"/>
      <c r="BC128" s="761"/>
      <c r="BD128" s="761"/>
      <c r="BE128" s="762"/>
      <c r="BF128" s="763" t="s">
        <v>203</v>
      </c>
      <c r="BG128" s="764"/>
      <c r="BH128" s="764"/>
      <c r="BI128" s="764"/>
      <c r="BJ128" s="764"/>
      <c r="BK128" s="764"/>
      <c r="BL128" s="765"/>
      <c r="BM128" s="763">
        <v>15</v>
      </c>
      <c r="BN128" s="764"/>
      <c r="BO128" s="764"/>
      <c r="BP128" s="764"/>
      <c r="BQ128" s="764"/>
      <c r="BR128" s="764"/>
      <c r="BS128" s="765"/>
      <c r="BT128" s="763">
        <v>20</v>
      </c>
      <c r="BU128" s="764"/>
      <c r="BV128" s="764"/>
      <c r="BW128" s="764"/>
      <c r="BX128" s="764"/>
      <c r="BY128" s="764"/>
      <c r="BZ128" s="766"/>
      <c r="CA128" s="74"/>
      <c r="CB128" s="74"/>
      <c r="CC128" s="74"/>
      <c r="CD128" s="74"/>
      <c r="CE128" s="74"/>
      <c r="CF128" s="74"/>
      <c r="CG128" s="56"/>
      <c r="CH128" s="56"/>
      <c r="CI128" s="56"/>
      <c r="CJ128" s="75"/>
      <c r="CK128" s="782"/>
      <c r="CL128" s="783"/>
      <c r="CM128" s="783"/>
      <c r="CN128" s="783"/>
      <c r="CO128" s="784"/>
      <c r="CP128" s="767" t="s">
        <v>402</v>
      </c>
      <c r="CQ128" s="741"/>
      <c r="CR128" s="741"/>
      <c r="CS128" s="741"/>
      <c r="CT128" s="741"/>
      <c r="CU128" s="741"/>
      <c r="CV128" s="741"/>
      <c r="CW128" s="741"/>
      <c r="CX128" s="741"/>
      <c r="CY128" s="741"/>
      <c r="CZ128" s="741"/>
      <c r="DA128" s="741"/>
      <c r="DB128" s="741"/>
      <c r="DC128" s="741"/>
      <c r="DD128" s="741"/>
      <c r="DE128" s="741"/>
      <c r="DF128" s="742"/>
      <c r="DG128" s="768">
        <v>5075</v>
      </c>
      <c r="DH128" s="769"/>
      <c r="DI128" s="769"/>
      <c r="DJ128" s="769"/>
      <c r="DK128" s="769"/>
      <c r="DL128" s="769">
        <v>4350</v>
      </c>
      <c r="DM128" s="769"/>
      <c r="DN128" s="769"/>
      <c r="DO128" s="769"/>
      <c r="DP128" s="769"/>
      <c r="DQ128" s="769">
        <v>3625</v>
      </c>
      <c r="DR128" s="769"/>
      <c r="DS128" s="769"/>
      <c r="DT128" s="769"/>
      <c r="DU128" s="769"/>
      <c r="DV128" s="770">
        <v>0.2</v>
      </c>
      <c r="DW128" s="770"/>
      <c r="DX128" s="770"/>
      <c r="DY128" s="770"/>
      <c r="DZ128" s="771"/>
    </row>
    <row r="129" spans="1:131" s="48" customFormat="1" ht="26.25" customHeight="1" x14ac:dyDescent="0.2">
      <c r="A129" s="709" t="s">
        <v>174</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1" t="s">
        <v>240</v>
      </c>
      <c r="X129" s="712"/>
      <c r="Y129" s="712"/>
      <c r="Z129" s="713"/>
      <c r="AA129" s="714">
        <v>2348786</v>
      </c>
      <c r="AB129" s="715"/>
      <c r="AC129" s="715"/>
      <c r="AD129" s="715"/>
      <c r="AE129" s="716"/>
      <c r="AF129" s="717">
        <v>2518904</v>
      </c>
      <c r="AG129" s="715"/>
      <c r="AH129" s="715"/>
      <c r="AI129" s="715"/>
      <c r="AJ129" s="716"/>
      <c r="AK129" s="717">
        <v>2518817</v>
      </c>
      <c r="AL129" s="715"/>
      <c r="AM129" s="715"/>
      <c r="AN129" s="715"/>
      <c r="AO129" s="716"/>
      <c r="AP129" s="718"/>
      <c r="AQ129" s="719"/>
      <c r="AR129" s="719"/>
      <c r="AS129" s="719"/>
      <c r="AT129" s="720"/>
      <c r="AU129" s="67"/>
      <c r="AV129" s="67"/>
      <c r="AW129" s="67"/>
      <c r="AX129" s="721" t="s">
        <v>113</v>
      </c>
      <c r="AY129" s="722"/>
      <c r="AZ129" s="722"/>
      <c r="BA129" s="722"/>
      <c r="BB129" s="722"/>
      <c r="BC129" s="722"/>
      <c r="BD129" s="722"/>
      <c r="BE129" s="723"/>
      <c r="BF129" s="772" t="s">
        <v>203</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09" t="s">
        <v>489</v>
      </c>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1" t="s">
        <v>490</v>
      </c>
      <c r="X130" s="712"/>
      <c r="Y130" s="712"/>
      <c r="Z130" s="713"/>
      <c r="AA130" s="714">
        <v>324200</v>
      </c>
      <c r="AB130" s="715"/>
      <c r="AC130" s="715"/>
      <c r="AD130" s="715"/>
      <c r="AE130" s="716"/>
      <c r="AF130" s="717">
        <v>321126</v>
      </c>
      <c r="AG130" s="715"/>
      <c r="AH130" s="715"/>
      <c r="AI130" s="715"/>
      <c r="AJ130" s="716"/>
      <c r="AK130" s="717">
        <v>304681</v>
      </c>
      <c r="AL130" s="715"/>
      <c r="AM130" s="715"/>
      <c r="AN130" s="715"/>
      <c r="AO130" s="716"/>
      <c r="AP130" s="718"/>
      <c r="AQ130" s="719"/>
      <c r="AR130" s="719"/>
      <c r="AS130" s="719"/>
      <c r="AT130" s="720"/>
      <c r="AU130" s="67"/>
      <c r="AV130" s="67"/>
      <c r="AW130" s="67"/>
      <c r="AX130" s="721" t="s">
        <v>431</v>
      </c>
      <c r="AY130" s="722"/>
      <c r="AZ130" s="722"/>
      <c r="BA130" s="722"/>
      <c r="BB130" s="722"/>
      <c r="BC130" s="722"/>
      <c r="BD130" s="722"/>
      <c r="BE130" s="723"/>
      <c r="BF130" s="724">
        <v>11.4</v>
      </c>
      <c r="BG130" s="725"/>
      <c r="BH130" s="725"/>
      <c r="BI130" s="725"/>
      <c r="BJ130" s="725"/>
      <c r="BK130" s="725"/>
      <c r="BL130" s="726"/>
      <c r="BM130" s="724">
        <v>25</v>
      </c>
      <c r="BN130" s="725"/>
      <c r="BO130" s="725"/>
      <c r="BP130" s="725"/>
      <c r="BQ130" s="725"/>
      <c r="BR130" s="725"/>
      <c r="BS130" s="726"/>
      <c r="BT130" s="724">
        <v>35</v>
      </c>
      <c r="BU130" s="725"/>
      <c r="BV130" s="725"/>
      <c r="BW130" s="725"/>
      <c r="BX130" s="725"/>
      <c r="BY130" s="725"/>
      <c r="BZ130" s="72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176</v>
      </c>
      <c r="X131" s="731"/>
      <c r="Y131" s="731"/>
      <c r="Z131" s="732"/>
      <c r="AA131" s="733">
        <v>2024586</v>
      </c>
      <c r="AB131" s="734"/>
      <c r="AC131" s="734"/>
      <c r="AD131" s="734"/>
      <c r="AE131" s="735"/>
      <c r="AF131" s="736">
        <v>2197778</v>
      </c>
      <c r="AG131" s="734"/>
      <c r="AH131" s="734"/>
      <c r="AI131" s="734"/>
      <c r="AJ131" s="735"/>
      <c r="AK131" s="736">
        <v>2214136</v>
      </c>
      <c r="AL131" s="734"/>
      <c r="AM131" s="734"/>
      <c r="AN131" s="734"/>
      <c r="AO131" s="735"/>
      <c r="AP131" s="737"/>
      <c r="AQ131" s="738"/>
      <c r="AR131" s="738"/>
      <c r="AS131" s="738"/>
      <c r="AT131" s="739"/>
      <c r="AU131" s="67"/>
      <c r="AV131" s="67"/>
      <c r="AW131" s="67"/>
      <c r="AX131" s="740" t="s">
        <v>61</v>
      </c>
      <c r="AY131" s="741"/>
      <c r="AZ131" s="741"/>
      <c r="BA131" s="741"/>
      <c r="BB131" s="741"/>
      <c r="BC131" s="741"/>
      <c r="BD131" s="741"/>
      <c r="BE131" s="742"/>
      <c r="BF131" s="743" t="s">
        <v>203</v>
      </c>
      <c r="BG131" s="744"/>
      <c r="BH131" s="744"/>
      <c r="BI131" s="744"/>
      <c r="BJ131" s="744"/>
      <c r="BK131" s="744"/>
      <c r="BL131" s="745"/>
      <c r="BM131" s="743">
        <v>350</v>
      </c>
      <c r="BN131" s="744"/>
      <c r="BO131" s="744"/>
      <c r="BP131" s="744"/>
      <c r="BQ131" s="744"/>
      <c r="BR131" s="744"/>
      <c r="BS131" s="745"/>
      <c r="BT131" s="746"/>
      <c r="BU131" s="747"/>
      <c r="BV131" s="747"/>
      <c r="BW131" s="747"/>
      <c r="BX131" s="747"/>
      <c r="BY131" s="747"/>
      <c r="BZ131" s="74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699" t="s">
        <v>116</v>
      </c>
      <c r="B132" s="700"/>
      <c r="C132" s="700"/>
      <c r="D132" s="700"/>
      <c r="E132" s="700"/>
      <c r="F132" s="700"/>
      <c r="G132" s="700"/>
      <c r="H132" s="700"/>
      <c r="I132" s="700"/>
      <c r="J132" s="700"/>
      <c r="K132" s="700"/>
      <c r="L132" s="700"/>
      <c r="M132" s="700"/>
      <c r="N132" s="700"/>
      <c r="O132" s="700"/>
      <c r="P132" s="700"/>
      <c r="Q132" s="700"/>
      <c r="R132" s="700"/>
      <c r="S132" s="700"/>
      <c r="T132" s="700"/>
      <c r="U132" s="700"/>
      <c r="V132" s="674" t="s">
        <v>491</v>
      </c>
      <c r="W132" s="674"/>
      <c r="X132" s="674"/>
      <c r="Y132" s="674"/>
      <c r="Z132" s="675"/>
      <c r="AA132" s="676">
        <v>11.836000050000001</v>
      </c>
      <c r="AB132" s="677"/>
      <c r="AC132" s="677"/>
      <c r="AD132" s="677"/>
      <c r="AE132" s="678"/>
      <c r="AF132" s="679">
        <v>11.160362879999999</v>
      </c>
      <c r="AG132" s="677"/>
      <c r="AH132" s="677"/>
      <c r="AI132" s="677"/>
      <c r="AJ132" s="678"/>
      <c r="AK132" s="679">
        <v>11.222255540000001</v>
      </c>
      <c r="AL132" s="677"/>
      <c r="AM132" s="677"/>
      <c r="AN132" s="677"/>
      <c r="AO132" s="678"/>
      <c r="AP132" s="680"/>
      <c r="AQ132" s="681"/>
      <c r="AR132" s="681"/>
      <c r="AS132" s="681"/>
      <c r="AT132" s="68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683" t="s">
        <v>58</v>
      </c>
      <c r="W133" s="683"/>
      <c r="X133" s="683"/>
      <c r="Y133" s="683"/>
      <c r="Z133" s="684"/>
      <c r="AA133" s="685">
        <v>12.7</v>
      </c>
      <c r="AB133" s="686"/>
      <c r="AC133" s="686"/>
      <c r="AD133" s="686"/>
      <c r="AE133" s="687"/>
      <c r="AF133" s="685">
        <v>12.1</v>
      </c>
      <c r="AG133" s="686"/>
      <c r="AH133" s="686"/>
      <c r="AI133" s="686"/>
      <c r="AJ133" s="687"/>
      <c r="AK133" s="685">
        <v>11.4</v>
      </c>
      <c r="AL133" s="686"/>
      <c r="AM133" s="686"/>
      <c r="AN133" s="686"/>
      <c r="AO133" s="687"/>
      <c r="AP133" s="688"/>
      <c r="AQ133" s="689"/>
      <c r="AR133" s="689"/>
      <c r="AS133" s="689"/>
      <c r="AT133" s="69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eEk9w/fiXyr/lnDV8L1JlewJfwKh08eUxiREqZ7wT3uNA3szcYoyYQGIB1vpHcssHxvrP2I0d5hbVElTgChgA==" saltValue="brBlZ2cErFQuuI6qneqf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94</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NP/PqfAMAj9z0xEZ2pUdbBl2KszqTT63+z4I3JymgPBuvmXqBOUwaB15WqJuC1NUujp+LyRHHn2ePhgBB76Z6w==" saltValue="25bqebc1dExHCwRrJh1Oxg=="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MoLLeWgSfzbu/NMjExrkZM11GWeUcyQIK+DJpxjzZeIKkgwGRrEJCIrwZWwKN6c2fd2XvL+f//xEjtMsmdGtTg==" saltValue="V482Fp/rFzQFnWhLEwJsN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339</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993" t="s">
        <v>82</v>
      </c>
      <c r="AP7" s="126"/>
      <c r="AQ7" s="137" t="s">
        <v>493</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994"/>
      <c r="AP8" s="127" t="s">
        <v>495</v>
      </c>
      <c r="AQ8" s="138" t="s">
        <v>496</v>
      </c>
      <c r="AR8" s="152" t="s">
        <v>421</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4" t="s">
        <v>497</v>
      </c>
      <c r="AL9" s="1005"/>
      <c r="AM9" s="1005"/>
      <c r="AN9" s="1006"/>
      <c r="AO9" s="116">
        <v>603133</v>
      </c>
      <c r="AP9" s="116">
        <v>90561</v>
      </c>
      <c r="AQ9" s="139">
        <v>139150</v>
      </c>
      <c r="AR9" s="153">
        <v>-34.9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4" t="s">
        <v>210</v>
      </c>
      <c r="AL10" s="1005"/>
      <c r="AM10" s="1005"/>
      <c r="AN10" s="1006"/>
      <c r="AO10" s="117">
        <v>155196</v>
      </c>
      <c r="AP10" s="117">
        <v>23303</v>
      </c>
      <c r="AQ10" s="140">
        <v>19663</v>
      </c>
      <c r="AR10" s="154">
        <v>18.5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4" t="s">
        <v>400</v>
      </c>
      <c r="AL11" s="1005"/>
      <c r="AM11" s="1005"/>
      <c r="AN11" s="1006"/>
      <c r="AO11" s="117">
        <v>15235</v>
      </c>
      <c r="AP11" s="117">
        <v>2288</v>
      </c>
      <c r="AQ11" s="140">
        <v>1097</v>
      </c>
      <c r="AR11" s="154">
        <v>108.6</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4" t="s">
        <v>239</v>
      </c>
      <c r="AL12" s="1005"/>
      <c r="AM12" s="1005"/>
      <c r="AN12" s="1006"/>
      <c r="AO12" s="117" t="s">
        <v>203</v>
      </c>
      <c r="AP12" s="117" t="s">
        <v>203</v>
      </c>
      <c r="AQ12" s="140" t="s">
        <v>203</v>
      </c>
      <c r="AR12" s="154"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4" t="s">
        <v>498</v>
      </c>
      <c r="AL13" s="1005"/>
      <c r="AM13" s="1005"/>
      <c r="AN13" s="1006"/>
      <c r="AO13" s="117">
        <v>39478</v>
      </c>
      <c r="AP13" s="117">
        <v>5928</v>
      </c>
      <c r="AQ13" s="140">
        <v>5184</v>
      </c>
      <c r="AR13" s="154">
        <v>14.4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4" t="s">
        <v>499</v>
      </c>
      <c r="AL14" s="1005"/>
      <c r="AM14" s="1005"/>
      <c r="AN14" s="1006"/>
      <c r="AO14" s="117">
        <v>7208</v>
      </c>
      <c r="AP14" s="117">
        <v>1082</v>
      </c>
      <c r="AQ14" s="140">
        <v>3143</v>
      </c>
      <c r="AR14" s="154">
        <v>-65.599999999999994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7" t="s">
        <v>316</v>
      </c>
      <c r="AL15" s="1008"/>
      <c r="AM15" s="1008"/>
      <c r="AN15" s="1009"/>
      <c r="AO15" s="117">
        <v>-36779</v>
      </c>
      <c r="AP15" s="117">
        <v>-5522</v>
      </c>
      <c r="AQ15" s="140">
        <v>-11320</v>
      </c>
      <c r="AR15" s="154">
        <v>-51.2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7" t="s">
        <v>278</v>
      </c>
      <c r="AL16" s="1008"/>
      <c r="AM16" s="1008"/>
      <c r="AN16" s="1009"/>
      <c r="AO16" s="117">
        <v>783471</v>
      </c>
      <c r="AP16" s="117">
        <v>117638</v>
      </c>
      <c r="AQ16" s="140">
        <v>156916</v>
      </c>
      <c r="AR16" s="154">
        <v>-25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500</v>
      </c>
      <c r="AP20" s="128" t="s">
        <v>343</v>
      </c>
      <c r="AQ20" s="141" t="s">
        <v>40</v>
      </c>
      <c r="AR20" s="155"/>
    </row>
    <row r="21" spans="1:46" s="81" customFormat="1" ht="13" x14ac:dyDescent="0.2">
      <c r="A21" s="83"/>
      <c r="AK21" s="1010" t="s">
        <v>501</v>
      </c>
      <c r="AL21" s="1011"/>
      <c r="AM21" s="1011"/>
      <c r="AN21" s="1012"/>
      <c r="AO21" s="119">
        <v>10.51</v>
      </c>
      <c r="AP21" s="129">
        <v>13.85</v>
      </c>
      <c r="AQ21" s="142">
        <v>-3.34</v>
      </c>
      <c r="AS21" s="161"/>
      <c r="AT21" s="83"/>
    </row>
    <row r="22" spans="1:46" s="81" customFormat="1" ht="13" x14ac:dyDescent="0.2">
      <c r="A22" s="83"/>
      <c r="AK22" s="1010" t="s">
        <v>502</v>
      </c>
      <c r="AL22" s="1011"/>
      <c r="AM22" s="1011"/>
      <c r="AN22" s="1012"/>
      <c r="AO22" s="120">
        <v>94.2</v>
      </c>
      <c r="AP22" s="130">
        <v>95.5</v>
      </c>
      <c r="AQ22" s="143">
        <v>-1.3</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03" t="s">
        <v>503</v>
      </c>
      <c r="B26" s="1003"/>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119</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993" t="s">
        <v>82</v>
      </c>
      <c r="AP30" s="126"/>
      <c r="AQ30" s="137" t="s">
        <v>493</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994"/>
      <c r="AP31" s="127" t="s">
        <v>495</v>
      </c>
      <c r="AQ31" s="138" t="s">
        <v>496</v>
      </c>
      <c r="AR31" s="152" t="s">
        <v>421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505</v>
      </c>
      <c r="AL32" s="998"/>
      <c r="AM32" s="998"/>
      <c r="AN32" s="999"/>
      <c r="AO32" s="117">
        <v>320258</v>
      </c>
      <c r="AP32" s="117">
        <v>48087</v>
      </c>
      <c r="AQ32" s="144">
        <v>83132</v>
      </c>
      <c r="AR32" s="154">
        <v>-42.2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506</v>
      </c>
      <c r="AL33" s="998"/>
      <c r="AM33" s="998"/>
      <c r="AN33" s="999"/>
      <c r="AO33" s="117" t="s">
        <v>203</v>
      </c>
      <c r="AP33" s="117" t="s">
        <v>203</v>
      </c>
      <c r="AQ33" s="144" t="s">
        <v>203</v>
      </c>
      <c r="AR33" s="154"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507</v>
      </c>
      <c r="AL34" s="998"/>
      <c r="AM34" s="998"/>
      <c r="AN34" s="999"/>
      <c r="AO34" s="117" t="s">
        <v>203</v>
      </c>
      <c r="AP34" s="117" t="s">
        <v>203</v>
      </c>
      <c r="AQ34" s="144" t="s">
        <v>203</v>
      </c>
      <c r="AR34" s="154"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508</v>
      </c>
      <c r="AL35" s="998"/>
      <c r="AM35" s="998"/>
      <c r="AN35" s="999"/>
      <c r="AO35" s="117" t="s">
        <v>203</v>
      </c>
      <c r="AP35" s="117" t="s">
        <v>203</v>
      </c>
      <c r="AQ35" s="144">
        <v>18852</v>
      </c>
      <c r="AR35" s="154" t="s">
        <v>203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36</v>
      </c>
      <c r="AL36" s="998"/>
      <c r="AM36" s="998"/>
      <c r="AN36" s="999"/>
      <c r="AO36" s="117">
        <v>232981</v>
      </c>
      <c r="AP36" s="117">
        <v>34982</v>
      </c>
      <c r="AQ36" s="144">
        <v>4344</v>
      </c>
      <c r="AR36" s="154">
        <v>705.3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355</v>
      </c>
      <c r="AL37" s="998"/>
      <c r="AM37" s="998"/>
      <c r="AN37" s="999"/>
      <c r="AO37" s="117">
        <v>1848</v>
      </c>
      <c r="AP37" s="117">
        <v>277</v>
      </c>
      <c r="AQ37" s="144">
        <v>1642</v>
      </c>
      <c r="AR37" s="154">
        <v>-83.1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509</v>
      </c>
      <c r="AL38" s="1001"/>
      <c r="AM38" s="1001"/>
      <c r="AN38" s="1002"/>
      <c r="AO38" s="121" t="s">
        <v>203</v>
      </c>
      <c r="AP38" s="121" t="s">
        <v>203</v>
      </c>
      <c r="AQ38" s="145">
        <v>19</v>
      </c>
      <c r="AR38" s="143" t="s">
        <v>203</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56</v>
      </c>
      <c r="AL39" s="1001"/>
      <c r="AM39" s="1001"/>
      <c r="AN39" s="1002"/>
      <c r="AO39" s="117">
        <v>-1930</v>
      </c>
      <c r="AP39" s="117">
        <v>-290</v>
      </c>
      <c r="AQ39" s="144">
        <v>-4399</v>
      </c>
      <c r="AR39" s="154">
        <v>-93.4</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510</v>
      </c>
      <c r="AL40" s="998"/>
      <c r="AM40" s="998"/>
      <c r="AN40" s="999"/>
      <c r="AO40" s="117">
        <v>-304681</v>
      </c>
      <c r="AP40" s="117">
        <v>-45748</v>
      </c>
      <c r="AQ40" s="144">
        <v>-69608</v>
      </c>
      <c r="AR40" s="154">
        <v>-34.299999999999997</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7" t="s">
        <v>390</v>
      </c>
      <c r="AL41" s="988"/>
      <c r="AM41" s="988"/>
      <c r="AN41" s="989"/>
      <c r="AO41" s="117">
        <v>248476</v>
      </c>
      <c r="AP41" s="117">
        <v>37309</v>
      </c>
      <c r="AQ41" s="144">
        <v>33982</v>
      </c>
      <c r="AR41" s="154">
        <v>9.8000000000000007</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511</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995" t="s">
        <v>82</v>
      </c>
      <c r="AN49" s="990" t="s">
        <v>441</v>
      </c>
      <c r="AO49" s="991"/>
      <c r="AP49" s="991"/>
      <c r="AQ49" s="991"/>
      <c r="AR49" s="992"/>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996"/>
      <c r="AN50" s="113" t="s">
        <v>484</v>
      </c>
      <c r="AO50" s="123" t="s">
        <v>485</v>
      </c>
      <c r="AP50" s="134" t="s">
        <v>514</v>
      </c>
      <c r="AQ50" s="147" t="s">
        <v>385</v>
      </c>
      <c r="AR50" s="157" t="s">
        <v>515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494</v>
      </c>
      <c r="AL51" s="102"/>
      <c r="AM51" s="107">
        <v>277442</v>
      </c>
      <c r="AN51" s="114">
        <v>38841</v>
      </c>
      <c r="AO51" s="124">
        <v>-13.6</v>
      </c>
      <c r="AP51" s="135">
        <v>121449</v>
      </c>
      <c r="AQ51" s="148">
        <v>4.5999999999999996</v>
      </c>
      <c r="AR51" s="158">
        <v>-18.2</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280</v>
      </c>
      <c r="AM52" s="108">
        <v>121592</v>
      </c>
      <c r="AN52" s="115">
        <v>17023</v>
      </c>
      <c r="AO52" s="125">
        <v>16.7</v>
      </c>
      <c r="AP52" s="136">
        <v>62922</v>
      </c>
      <c r="AQ52" s="149">
        <v>2.2000000000000002</v>
      </c>
      <c r="AR52" s="159">
        <v>14.5</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516</v>
      </c>
      <c r="AL53" s="102"/>
      <c r="AM53" s="107">
        <v>126986</v>
      </c>
      <c r="AN53" s="114">
        <v>18084</v>
      </c>
      <c r="AO53" s="124">
        <v>-53.4</v>
      </c>
      <c r="AP53" s="135">
        <v>145139</v>
      </c>
      <c r="AQ53" s="148">
        <v>19.5</v>
      </c>
      <c r="AR53" s="158">
        <v>-72.900000000000006</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280</v>
      </c>
      <c r="AM54" s="108">
        <v>93468</v>
      </c>
      <c r="AN54" s="115">
        <v>13311</v>
      </c>
      <c r="AO54" s="125">
        <v>-21.8</v>
      </c>
      <c r="AP54" s="136">
        <v>83762</v>
      </c>
      <c r="AQ54" s="149">
        <v>33.1</v>
      </c>
      <c r="AR54" s="159">
        <v>-54.9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471</v>
      </c>
      <c r="AL55" s="102"/>
      <c r="AM55" s="107">
        <v>202259</v>
      </c>
      <c r="AN55" s="114">
        <v>29385</v>
      </c>
      <c r="AO55" s="124">
        <v>62.5</v>
      </c>
      <c r="AP55" s="135">
        <v>125391</v>
      </c>
      <c r="AQ55" s="148">
        <v>-13.6</v>
      </c>
      <c r="AR55" s="158">
        <v>76.099999999999994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280</v>
      </c>
      <c r="AM56" s="108">
        <v>145341</v>
      </c>
      <c r="AN56" s="115">
        <v>21116</v>
      </c>
      <c r="AO56" s="125">
        <v>58.6</v>
      </c>
      <c r="AP56" s="136">
        <v>68516</v>
      </c>
      <c r="AQ56" s="149">
        <v>-18.2</v>
      </c>
      <c r="AR56" s="159">
        <v>76.8</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324</v>
      </c>
      <c r="AL57" s="102"/>
      <c r="AM57" s="107">
        <v>122916</v>
      </c>
      <c r="AN57" s="114">
        <v>18215</v>
      </c>
      <c r="AO57" s="124">
        <v>-38</v>
      </c>
      <c r="AP57" s="135">
        <v>138402</v>
      </c>
      <c r="AQ57" s="148">
        <v>10.4</v>
      </c>
      <c r="AR57" s="158">
        <v>-48.4</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280</v>
      </c>
      <c r="AM58" s="108">
        <v>80542</v>
      </c>
      <c r="AN58" s="115">
        <v>11936</v>
      </c>
      <c r="AO58" s="125">
        <v>-43.5</v>
      </c>
      <c r="AP58" s="136">
        <v>70652</v>
      </c>
      <c r="AQ58" s="149">
        <v>3.1</v>
      </c>
      <c r="AR58" s="159">
        <v>-46.6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170236</v>
      </c>
      <c r="AN59" s="114">
        <v>25561</v>
      </c>
      <c r="AO59" s="124">
        <v>40.299999999999997</v>
      </c>
      <c r="AP59" s="135">
        <v>146367</v>
      </c>
      <c r="AQ59" s="148">
        <v>5.8</v>
      </c>
      <c r="AR59" s="158">
        <v>34.5</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280</v>
      </c>
      <c r="AM60" s="108">
        <v>113082</v>
      </c>
      <c r="AN60" s="115">
        <v>16979</v>
      </c>
      <c r="AO60" s="125">
        <v>42.3</v>
      </c>
      <c r="AP60" s="136">
        <v>79441</v>
      </c>
      <c r="AQ60" s="149">
        <v>12.4</v>
      </c>
      <c r="AR60" s="159">
        <v>29.9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517</v>
      </c>
      <c r="AL61" s="105"/>
      <c r="AM61" s="107">
        <v>179968</v>
      </c>
      <c r="AN61" s="114">
        <v>26017</v>
      </c>
      <c r="AO61" s="124">
        <v>-0.4</v>
      </c>
      <c r="AP61" s="135">
        <v>135350</v>
      </c>
      <c r="AQ61" s="150">
        <v>5.3</v>
      </c>
      <c r="AR61" s="158">
        <v>-5.7</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280</v>
      </c>
      <c r="AM62" s="108">
        <v>110805</v>
      </c>
      <c r="AN62" s="115">
        <v>16073</v>
      </c>
      <c r="AO62" s="125">
        <v>10.5</v>
      </c>
      <c r="AP62" s="136">
        <v>73059</v>
      </c>
      <c r="AQ62" s="149">
        <v>6.5</v>
      </c>
      <c r="AR62" s="159">
        <v>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AKbd/mPypJOSmaMSoUMf7grDwwhr5GD+rjUmnxBLumiT0krWD/eI/rQrfHLwwOrL5PaoJ3fWmPgG/I7ajsqQ2Q==" saltValue="TLj85gQ8MVJfy9W6dAg0Q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94</v>
      </c>
    </row>
    <row r="121" spans="125:125" ht="13.5" hidden="1" customHeight="1" x14ac:dyDescent="0.2">
      <c r="DU121" s="78"/>
    </row>
  </sheetData>
  <sheetProtection algorithmName="SHA-512" hashValue="p08MqzvUdzzZFR4+BRl+7KFGASGLDP3qlw7boTgEJ8pPS8ksOWQw4ZrmKNB66dlab1MIlIbLjF0e2zar+9diCQ==" saltValue="YlsBNKFlzcwV1WnQMo5mR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94</v>
      </c>
    </row>
  </sheetData>
  <sheetProtection algorithmName="SHA-512" hashValue="zF5hPDdR+3hAB/TBin5KiMF+NLQBEgnf2jnYLIJXYVt3iFL5jIWVeTQ+4GghHulw32Z+sjko3SP68QFSyV5OQA==" saltValue="hcMlQUiM+0ORamY3xjQ8c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16</v>
      </c>
      <c r="F46" s="172" t="s">
        <v>363</v>
      </c>
      <c r="G46" s="176" t="s">
        <v>519</v>
      </c>
      <c r="H46" s="176" t="s">
        <v>520</v>
      </c>
      <c r="I46" s="176" t="s">
        <v>522</v>
      </c>
      <c r="J46" s="181" t="s">
        <v>523</v>
      </c>
    </row>
    <row r="47" spans="2:10" ht="57.75" customHeight="1" x14ac:dyDescent="0.2">
      <c r="B47" s="167"/>
      <c r="C47" s="1013" t="s">
        <v>3</v>
      </c>
      <c r="D47" s="1013"/>
      <c r="E47" s="1014"/>
      <c r="F47" s="173">
        <v>19.02</v>
      </c>
      <c r="G47" s="177">
        <v>17.399999999999999</v>
      </c>
      <c r="H47" s="177">
        <v>19.88</v>
      </c>
      <c r="I47" s="177">
        <v>22.43</v>
      </c>
      <c r="J47" s="182">
        <v>22.45</v>
      </c>
    </row>
    <row r="48" spans="2:10" ht="57.75" customHeight="1" x14ac:dyDescent="0.2">
      <c r="B48" s="168"/>
      <c r="C48" s="1015" t="s">
        <v>9</v>
      </c>
      <c r="D48" s="1015"/>
      <c r="E48" s="1016"/>
      <c r="F48" s="174">
        <v>5.16</v>
      </c>
      <c r="G48" s="178">
        <v>6.07</v>
      </c>
      <c r="H48" s="178">
        <v>5.92</v>
      </c>
      <c r="I48" s="178">
        <v>8.76</v>
      </c>
      <c r="J48" s="183">
        <v>6.58</v>
      </c>
    </row>
    <row r="49" spans="2:10" ht="57.75" customHeight="1" x14ac:dyDescent="0.2">
      <c r="B49" s="169"/>
      <c r="C49" s="1017" t="s">
        <v>15</v>
      </c>
      <c r="D49" s="1017"/>
      <c r="E49" s="1018"/>
      <c r="F49" s="175">
        <v>1.18</v>
      </c>
      <c r="G49" s="179" t="s">
        <v>524</v>
      </c>
      <c r="H49" s="179">
        <v>3.58</v>
      </c>
      <c r="I49" s="179">
        <v>7.13</v>
      </c>
      <c r="J49" s="184" t="s">
        <v>504</v>
      </c>
    </row>
    <row r="50" spans="2:10" ht="13" x14ac:dyDescent="0.2"/>
  </sheetData>
  <sheetProtection algorithmName="SHA-512" hashValue="/aN3V2Aeea8xI9P2d373b0STdx4QdB6aFTaIlLPvDjghrvTky3SQTVxDQSRtuMgeCPMmqLGHN7jQ2sNdTc1QWA==" saltValue="MwbqlNYK3ZW/XTMOlY9E/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13</v>
      </c>
      <c r="C33" s="192"/>
      <c r="D33" s="192"/>
      <c r="E33" s="194" t="s">
        <v>16</v>
      </c>
      <c r="F33" s="195" t="s">
        <v>363</v>
      </c>
      <c r="G33" s="199" t="s">
        <v>519</v>
      </c>
      <c r="H33" s="199" t="s">
        <v>520</v>
      </c>
      <c r="I33" s="199" t="s">
        <v>522</v>
      </c>
      <c r="J33" s="203" t="s">
        <v>523</v>
      </c>
      <c r="K33" s="185"/>
      <c r="L33" s="185"/>
      <c r="M33" s="185"/>
      <c r="N33" s="185"/>
      <c r="O33" s="185"/>
      <c r="P33" s="185"/>
    </row>
    <row r="34" spans="1:16" ht="39" customHeight="1" x14ac:dyDescent="0.2">
      <c r="A34" s="185"/>
      <c r="B34" s="187"/>
      <c r="C34" s="1023" t="s">
        <v>268</v>
      </c>
      <c r="D34" s="1023"/>
      <c r="E34" s="1024"/>
      <c r="F34" s="196">
        <v>5.15</v>
      </c>
      <c r="G34" s="200">
        <v>6.07</v>
      </c>
      <c r="H34" s="200">
        <v>5.92</v>
      </c>
      <c r="I34" s="200">
        <v>8.76</v>
      </c>
      <c r="J34" s="204">
        <v>6.58</v>
      </c>
      <c r="K34" s="185"/>
      <c r="L34" s="185"/>
      <c r="M34" s="185"/>
      <c r="N34" s="185"/>
      <c r="O34" s="185"/>
      <c r="P34" s="185"/>
    </row>
    <row r="35" spans="1:16" ht="39" customHeight="1" x14ac:dyDescent="0.2">
      <c r="A35" s="185"/>
      <c r="B35" s="188"/>
      <c r="C35" s="1019" t="s">
        <v>457</v>
      </c>
      <c r="D35" s="1019"/>
      <c r="E35" s="1020"/>
      <c r="F35" s="197">
        <v>1.08</v>
      </c>
      <c r="G35" s="201">
        <v>1</v>
      </c>
      <c r="H35" s="201">
        <v>1.91</v>
      </c>
      <c r="I35" s="201">
        <v>2.0099999999999998</v>
      </c>
      <c r="J35" s="205">
        <v>1.69</v>
      </c>
      <c r="K35" s="185"/>
      <c r="L35" s="185"/>
      <c r="M35" s="185"/>
      <c r="N35" s="185"/>
      <c r="O35" s="185"/>
      <c r="P35" s="185"/>
    </row>
    <row r="36" spans="1:16" ht="39" customHeight="1" x14ac:dyDescent="0.2">
      <c r="A36" s="185"/>
      <c r="B36" s="188"/>
      <c r="C36" s="1019" t="s">
        <v>27</v>
      </c>
      <c r="D36" s="1019"/>
      <c r="E36" s="1020"/>
      <c r="F36" s="197">
        <v>2.2599999999999998</v>
      </c>
      <c r="G36" s="201">
        <v>0.87</v>
      </c>
      <c r="H36" s="201">
        <v>0.95</v>
      </c>
      <c r="I36" s="201">
        <v>1.21</v>
      </c>
      <c r="J36" s="205">
        <v>1.67</v>
      </c>
      <c r="K36" s="185"/>
      <c r="L36" s="185"/>
      <c r="M36" s="185"/>
      <c r="N36" s="185"/>
      <c r="O36" s="185"/>
      <c r="P36" s="185"/>
    </row>
    <row r="37" spans="1:16" ht="39" customHeight="1" x14ac:dyDescent="0.2">
      <c r="A37" s="185"/>
      <c r="B37" s="188"/>
      <c r="C37" s="1019" t="s">
        <v>226</v>
      </c>
      <c r="D37" s="1019"/>
      <c r="E37" s="1020"/>
      <c r="F37" s="197">
        <v>0.08</v>
      </c>
      <c r="G37" s="201">
        <v>0.06</v>
      </c>
      <c r="H37" s="201">
        <v>0.01</v>
      </c>
      <c r="I37" s="201">
        <v>0.05</v>
      </c>
      <c r="J37" s="205">
        <v>0.04</v>
      </c>
      <c r="K37" s="185"/>
      <c r="L37" s="185"/>
      <c r="M37" s="185"/>
      <c r="N37" s="185"/>
      <c r="O37" s="185"/>
      <c r="P37" s="185"/>
    </row>
    <row r="38" spans="1:16" ht="39" customHeight="1" x14ac:dyDescent="0.2">
      <c r="A38" s="185"/>
      <c r="B38" s="188"/>
      <c r="C38" s="1019"/>
      <c r="D38" s="1019"/>
      <c r="E38" s="1020"/>
      <c r="F38" s="197"/>
      <c r="G38" s="201"/>
      <c r="H38" s="201"/>
      <c r="I38" s="201"/>
      <c r="J38" s="205"/>
      <c r="K38" s="185"/>
      <c r="L38" s="185"/>
      <c r="M38" s="185"/>
      <c r="N38" s="185"/>
      <c r="O38" s="185"/>
      <c r="P38" s="185"/>
    </row>
    <row r="39" spans="1:16" ht="39" customHeight="1" x14ac:dyDescent="0.2">
      <c r="A39" s="185"/>
      <c r="B39" s="188"/>
      <c r="C39" s="1019"/>
      <c r="D39" s="1019"/>
      <c r="E39" s="1020"/>
      <c r="F39" s="197"/>
      <c r="G39" s="201"/>
      <c r="H39" s="201"/>
      <c r="I39" s="201"/>
      <c r="J39" s="205"/>
      <c r="K39" s="185"/>
      <c r="L39" s="185"/>
      <c r="M39" s="185"/>
      <c r="N39" s="185"/>
      <c r="O39" s="185"/>
      <c r="P39" s="185"/>
    </row>
    <row r="40" spans="1:16" ht="39" customHeight="1" x14ac:dyDescent="0.2">
      <c r="A40" s="185"/>
      <c r="B40" s="188"/>
      <c r="C40" s="1019"/>
      <c r="D40" s="1019"/>
      <c r="E40" s="1020"/>
      <c r="F40" s="197"/>
      <c r="G40" s="201"/>
      <c r="H40" s="201"/>
      <c r="I40" s="201"/>
      <c r="J40" s="205"/>
      <c r="K40" s="185"/>
      <c r="L40" s="185"/>
      <c r="M40" s="185"/>
      <c r="N40" s="185"/>
      <c r="O40" s="185"/>
      <c r="P40" s="185"/>
    </row>
    <row r="41" spans="1:16" ht="39" customHeight="1" x14ac:dyDescent="0.2">
      <c r="A41" s="185"/>
      <c r="B41" s="188"/>
      <c r="C41" s="1019"/>
      <c r="D41" s="1019"/>
      <c r="E41" s="1020"/>
      <c r="F41" s="197"/>
      <c r="G41" s="201"/>
      <c r="H41" s="201"/>
      <c r="I41" s="201"/>
      <c r="J41" s="205"/>
      <c r="K41" s="185"/>
      <c r="L41" s="185"/>
      <c r="M41" s="185"/>
      <c r="N41" s="185"/>
      <c r="O41" s="185"/>
      <c r="P41" s="185"/>
    </row>
    <row r="42" spans="1:16" ht="39" customHeight="1" x14ac:dyDescent="0.2">
      <c r="A42" s="185"/>
      <c r="B42" s="189"/>
      <c r="C42" s="1019" t="s">
        <v>525</v>
      </c>
      <c r="D42" s="1019"/>
      <c r="E42" s="1020"/>
      <c r="F42" s="197" t="s">
        <v>203</v>
      </c>
      <c r="G42" s="201" t="s">
        <v>203</v>
      </c>
      <c r="H42" s="201" t="s">
        <v>203</v>
      </c>
      <c r="I42" s="201" t="s">
        <v>203</v>
      </c>
      <c r="J42" s="205" t="s">
        <v>203</v>
      </c>
      <c r="K42" s="185"/>
      <c r="L42" s="185"/>
      <c r="M42" s="185"/>
      <c r="N42" s="185"/>
      <c r="O42" s="185"/>
      <c r="P42" s="185"/>
    </row>
    <row r="43" spans="1:16" ht="39" customHeight="1" x14ac:dyDescent="0.2">
      <c r="A43" s="185"/>
      <c r="B43" s="190"/>
      <c r="C43" s="1021" t="s">
        <v>480</v>
      </c>
      <c r="D43" s="1021"/>
      <c r="E43" s="1022"/>
      <c r="F43" s="198" t="s">
        <v>203</v>
      </c>
      <c r="G43" s="202" t="s">
        <v>203</v>
      </c>
      <c r="H43" s="202" t="s">
        <v>203</v>
      </c>
      <c r="I43" s="202" t="s">
        <v>203</v>
      </c>
      <c r="J43" s="206" t="s">
        <v>203</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siuesvFJmdHEO1BmChfnIVDKorn6hs4wlMh/VU5L0MIl1xj0kPzsTi4T222zk04TLnuDXM3vK/GETqyY92nJRQ==" saltValue="rOmAGp8dsjk3lTW614IJ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5">
      <c r="A44" s="85"/>
      <c r="B44" s="207" t="s">
        <v>25</v>
      </c>
      <c r="C44" s="213"/>
      <c r="D44" s="213"/>
      <c r="E44" s="221"/>
      <c r="F44" s="221"/>
      <c r="G44" s="221"/>
      <c r="H44" s="221"/>
      <c r="I44" s="221"/>
      <c r="J44" s="224" t="s">
        <v>16</v>
      </c>
      <c r="K44" s="226" t="s">
        <v>363</v>
      </c>
      <c r="L44" s="235" t="s">
        <v>519</v>
      </c>
      <c r="M44" s="235" t="s">
        <v>520</v>
      </c>
      <c r="N44" s="235" t="s">
        <v>522</v>
      </c>
      <c r="O44" s="244" t="s">
        <v>523</v>
      </c>
      <c r="P44" s="85"/>
      <c r="Q44" s="85"/>
      <c r="R44" s="85"/>
      <c r="S44" s="85"/>
      <c r="T44" s="85"/>
      <c r="U44" s="85"/>
    </row>
    <row r="45" spans="1:21" ht="30.75" customHeight="1" x14ac:dyDescent="0.2">
      <c r="A45" s="85"/>
      <c r="B45" s="1040" t="s">
        <v>26</v>
      </c>
      <c r="C45" s="1041"/>
      <c r="D45" s="216"/>
      <c r="E45" s="1054" t="s">
        <v>24</v>
      </c>
      <c r="F45" s="1054"/>
      <c r="G45" s="1054"/>
      <c r="H45" s="1054"/>
      <c r="I45" s="1054"/>
      <c r="J45" s="1055"/>
      <c r="K45" s="227">
        <v>338</v>
      </c>
      <c r="L45" s="236">
        <v>332</v>
      </c>
      <c r="M45" s="236">
        <v>320</v>
      </c>
      <c r="N45" s="236">
        <v>329</v>
      </c>
      <c r="O45" s="245">
        <v>320</v>
      </c>
      <c r="P45" s="85"/>
      <c r="Q45" s="85"/>
      <c r="R45" s="85"/>
      <c r="S45" s="85"/>
      <c r="T45" s="85"/>
      <c r="U45" s="85"/>
    </row>
    <row r="46" spans="1:21" ht="30.75" customHeight="1" x14ac:dyDescent="0.2">
      <c r="A46" s="85"/>
      <c r="B46" s="1042"/>
      <c r="C46" s="1043"/>
      <c r="D46" s="217"/>
      <c r="E46" s="1046" t="s">
        <v>28</v>
      </c>
      <c r="F46" s="1046"/>
      <c r="G46" s="1046"/>
      <c r="H46" s="1046"/>
      <c r="I46" s="1046"/>
      <c r="J46" s="1047"/>
      <c r="K46" s="228" t="s">
        <v>203</v>
      </c>
      <c r="L46" s="237" t="s">
        <v>203</v>
      </c>
      <c r="M46" s="237" t="s">
        <v>203</v>
      </c>
      <c r="N46" s="237" t="s">
        <v>203</v>
      </c>
      <c r="O46" s="246" t="s">
        <v>203</v>
      </c>
      <c r="P46" s="85"/>
      <c r="Q46" s="85"/>
      <c r="R46" s="85"/>
      <c r="S46" s="85"/>
      <c r="T46" s="85"/>
      <c r="U46" s="85"/>
    </row>
    <row r="47" spans="1:21" ht="30.75" customHeight="1" x14ac:dyDescent="0.2">
      <c r="A47" s="85"/>
      <c r="B47" s="1042"/>
      <c r="C47" s="1043"/>
      <c r="D47" s="217"/>
      <c r="E47" s="1046" t="s">
        <v>31</v>
      </c>
      <c r="F47" s="1046"/>
      <c r="G47" s="1046"/>
      <c r="H47" s="1046"/>
      <c r="I47" s="1046"/>
      <c r="J47" s="1047"/>
      <c r="K47" s="228" t="s">
        <v>203</v>
      </c>
      <c r="L47" s="237" t="s">
        <v>203</v>
      </c>
      <c r="M47" s="237" t="s">
        <v>203</v>
      </c>
      <c r="N47" s="237" t="s">
        <v>203</v>
      </c>
      <c r="O47" s="246" t="s">
        <v>203</v>
      </c>
      <c r="P47" s="85"/>
      <c r="Q47" s="85"/>
      <c r="R47" s="85"/>
      <c r="S47" s="85"/>
      <c r="T47" s="85"/>
      <c r="U47" s="85"/>
    </row>
    <row r="48" spans="1:21" ht="30.75" customHeight="1" x14ac:dyDescent="0.2">
      <c r="A48" s="85"/>
      <c r="B48" s="1042"/>
      <c r="C48" s="1043"/>
      <c r="D48" s="217"/>
      <c r="E48" s="1046" t="s">
        <v>37</v>
      </c>
      <c r="F48" s="1046"/>
      <c r="G48" s="1046"/>
      <c r="H48" s="1046"/>
      <c r="I48" s="1046"/>
      <c r="J48" s="1047"/>
      <c r="K48" s="228" t="s">
        <v>203</v>
      </c>
      <c r="L48" s="237" t="s">
        <v>203</v>
      </c>
      <c r="M48" s="237" t="s">
        <v>203</v>
      </c>
      <c r="N48" s="237" t="s">
        <v>203</v>
      </c>
      <c r="O48" s="246" t="s">
        <v>203</v>
      </c>
      <c r="P48" s="85"/>
      <c r="Q48" s="85"/>
      <c r="R48" s="85"/>
      <c r="S48" s="85"/>
      <c r="T48" s="85"/>
      <c r="U48" s="85"/>
    </row>
    <row r="49" spans="1:21" ht="30.75" customHeight="1" x14ac:dyDescent="0.2">
      <c r="A49" s="85"/>
      <c r="B49" s="1042"/>
      <c r="C49" s="1043"/>
      <c r="D49" s="217"/>
      <c r="E49" s="1046" t="s">
        <v>0</v>
      </c>
      <c r="F49" s="1046"/>
      <c r="G49" s="1046"/>
      <c r="H49" s="1046"/>
      <c r="I49" s="1046"/>
      <c r="J49" s="1047"/>
      <c r="K49" s="228">
        <v>243</v>
      </c>
      <c r="L49" s="237">
        <v>248</v>
      </c>
      <c r="M49" s="237">
        <v>243</v>
      </c>
      <c r="N49" s="237">
        <v>237</v>
      </c>
      <c r="O49" s="246">
        <v>233</v>
      </c>
      <c r="P49" s="85"/>
      <c r="Q49" s="85"/>
      <c r="R49" s="85"/>
      <c r="S49" s="85"/>
      <c r="T49" s="85"/>
      <c r="U49" s="85"/>
    </row>
    <row r="50" spans="1:21" ht="30.75" customHeight="1" x14ac:dyDescent="0.2">
      <c r="A50" s="85"/>
      <c r="B50" s="1042"/>
      <c r="C50" s="1043"/>
      <c r="D50" s="217"/>
      <c r="E50" s="1046" t="s">
        <v>39</v>
      </c>
      <c r="F50" s="1046"/>
      <c r="G50" s="1046"/>
      <c r="H50" s="1046"/>
      <c r="I50" s="1046"/>
      <c r="J50" s="1047"/>
      <c r="K50" s="228">
        <v>3</v>
      </c>
      <c r="L50" s="237">
        <v>3</v>
      </c>
      <c r="M50" s="237">
        <v>2</v>
      </c>
      <c r="N50" s="237">
        <v>2</v>
      </c>
      <c r="O50" s="246">
        <v>2</v>
      </c>
      <c r="P50" s="85"/>
      <c r="Q50" s="85"/>
      <c r="R50" s="85"/>
      <c r="S50" s="85"/>
      <c r="T50" s="85"/>
      <c r="U50" s="85"/>
    </row>
    <row r="51" spans="1:21" ht="30.75" customHeight="1" x14ac:dyDescent="0.2">
      <c r="A51" s="85"/>
      <c r="B51" s="1044"/>
      <c r="C51" s="1045"/>
      <c r="D51" s="218"/>
      <c r="E51" s="1046" t="s">
        <v>43</v>
      </c>
      <c r="F51" s="1046"/>
      <c r="G51" s="1046"/>
      <c r="H51" s="1046"/>
      <c r="I51" s="1046"/>
      <c r="J51" s="1047"/>
      <c r="K51" s="228" t="s">
        <v>203</v>
      </c>
      <c r="L51" s="237" t="s">
        <v>203</v>
      </c>
      <c r="M51" s="237" t="s">
        <v>203</v>
      </c>
      <c r="N51" s="237" t="s">
        <v>203</v>
      </c>
      <c r="O51" s="246" t="s">
        <v>203</v>
      </c>
      <c r="P51" s="85"/>
      <c r="Q51" s="85"/>
      <c r="R51" s="85"/>
      <c r="S51" s="85"/>
      <c r="T51" s="85"/>
      <c r="U51" s="85"/>
    </row>
    <row r="52" spans="1:21" ht="30.75" customHeight="1" x14ac:dyDescent="0.2">
      <c r="A52" s="85"/>
      <c r="B52" s="1048" t="s">
        <v>45</v>
      </c>
      <c r="C52" s="1049"/>
      <c r="D52" s="218"/>
      <c r="E52" s="1046" t="s">
        <v>46</v>
      </c>
      <c r="F52" s="1046"/>
      <c r="G52" s="1046"/>
      <c r="H52" s="1046"/>
      <c r="I52" s="1046"/>
      <c r="J52" s="1047"/>
      <c r="K52" s="228">
        <v>338</v>
      </c>
      <c r="L52" s="237">
        <v>329</v>
      </c>
      <c r="M52" s="237">
        <v>326</v>
      </c>
      <c r="N52" s="237">
        <v>324</v>
      </c>
      <c r="O52" s="246">
        <v>307</v>
      </c>
      <c r="P52" s="85"/>
      <c r="Q52" s="85"/>
      <c r="R52" s="85"/>
      <c r="S52" s="85"/>
      <c r="T52" s="85"/>
      <c r="U52" s="85"/>
    </row>
    <row r="53" spans="1:21" ht="30.75" customHeight="1" x14ac:dyDescent="0.2">
      <c r="A53" s="85"/>
      <c r="B53" s="1050" t="s">
        <v>47</v>
      </c>
      <c r="C53" s="1051"/>
      <c r="D53" s="219"/>
      <c r="E53" s="1052" t="s">
        <v>50</v>
      </c>
      <c r="F53" s="1052"/>
      <c r="G53" s="1052"/>
      <c r="H53" s="1052"/>
      <c r="I53" s="1052"/>
      <c r="J53" s="1053"/>
      <c r="K53" s="229">
        <v>246</v>
      </c>
      <c r="L53" s="238">
        <v>254</v>
      </c>
      <c r="M53" s="238">
        <v>239</v>
      </c>
      <c r="N53" s="238">
        <v>244</v>
      </c>
      <c r="O53" s="247">
        <v>248</v>
      </c>
      <c r="P53" s="85"/>
      <c r="Q53" s="85"/>
      <c r="R53" s="85"/>
      <c r="S53" s="85"/>
      <c r="T53" s="85"/>
      <c r="U53" s="85"/>
    </row>
    <row r="54" spans="1:21" ht="24" customHeight="1" x14ac:dyDescent="0.25">
      <c r="A54" s="85"/>
      <c r="B54" s="208" t="s">
        <v>54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59</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6</v>
      </c>
      <c r="C56" s="214"/>
      <c r="D56" s="214"/>
      <c r="E56" s="214"/>
      <c r="F56" s="214"/>
      <c r="G56" s="214"/>
      <c r="H56" s="214"/>
      <c r="I56" s="214"/>
      <c r="J56" s="214"/>
      <c r="K56" s="230"/>
      <c r="L56" s="230"/>
      <c r="M56" s="230"/>
      <c r="N56" s="230"/>
      <c r="O56" s="248" t="s">
        <v>526</v>
      </c>
      <c r="P56" s="85"/>
      <c r="Q56" s="85"/>
      <c r="R56" s="85"/>
      <c r="S56" s="85"/>
      <c r="T56" s="85"/>
      <c r="U56" s="85"/>
    </row>
    <row r="57" spans="1:21" ht="31.5" customHeight="1" x14ac:dyDescent="0.25">
      <c r="A57" s="85"/>
      <c r="B57" s="210"/>
      <c r="C57" s="215"/>
      <c r="D57" s="215"/>
      <c r="E57" s="222"/>
      <c r="F57" s="222"/>
      <c r="G57" s="222"/>
      <c r="H57" s="222"/>
      <c r="I57" s="222"/>
      <c r="J57" s="225" t="s">
        <v>16</v>
      </c>
      <c r="K57" s="231" t="s">
        <v>363</v>
      </c>
      <c r="L57" s="239" t="s">
        <v>519</v>
      </c>
      <c r="M57" s="239" t="s">
        <v>520</v>
      </c>
      <c r="N57" s="239" t="s">
        <v>522</v>
      </c>
      <c r="O57" s="249" t="s">
        <v>523</v>
      </c>
      <c r="P57" s="85"/>
      <c r="Q57" s="85"/>
      <c r="R57" s="85"/>
      <c r="S57" s="85"/>
      <c r="T57" s="85"/>
      <c r="U57" s="85"/>
    </row>
    <row r="58" spans="1:21" ht="31.5" customHeight="1" x14ac:dyDescent="0.2">
      <c r="B58" s="1034" t="s">
        <v>60</v>
      </c>
      <c r="C58" s="1035"/>
      <c r="D58" s="1025" t="s">
        <v>63</v>
      </c>
      <c r="E58" s="1026"/>
      <c r="F58" s="1026"/>
      <c r="G58" s="1026"/>
      <c r="H58" s="1026"/>
      <c r="I58" s="1026"/>
      <c r="J58" s="1027"/>
      <c r="K58" s="232"/>
      <c r="L58" s="240"/>
      <c r="M58" s="240"/>
      <c r="N58" s="240"/>
      <c r="O58" s="250"/>
    </row>
    <row r="59" spans="1:21" ht="31.5" customHeight="1" x14ac:dyDescent="0.2">
      <c r="B59" s="1036"/>
      <c r="C59" s="1037"/>
      <c r="D59" s="1028" t="s">
        <v>12</v>
      </c>
      <c r="E59" s="1029"/>
      <c r="F59" s="1029"/>
      <c r="G59" s="1029"/>
      <c r="H59" s="1029"/>
      <c r="I59" s="1029"/>
      <c r="J59" s="1030"/>
      <c r="K59" s="233"/>
      <c r="L59" s="241"/>
      <c r="M59" s="241"/>
      <c r="N59" s="241"/>
      <c r="O59" s="251"/>
    </row>
    <row r="60" spans="1:21" ht="31.5" customHeight="1" x14ac:dyDescent="0.2">
      <c r="B60" s="1038"/>
      <c r="C60" s="1039"/>
      <c r="D60" s="1031" t="s">
        <v>65</v>
      </c>
      <c r="E60" s="1032"/>
      <c r="F60" s="1032"/>
      <c r="G60" s="1032"/>
      <c r="H60" s="1032"/>
      <c r="I60" s="1032"/>
      <c r="J60" s="1033"/>
      <c r="K60" s="234"/>
      <c r="L60" s="242"/>
      <c r="M60" s="242"/>
      <c r="N60" s="242"/>
      <c r="O60" s="252"/>
    </row>
    <row r="61" spans="1:21" ht="24" customHeight="1" x14ac:dyDescent="0.2">
      <c r="B61" s="211"/>
      <c r="C61" s="211"/>
      <c r="D61" s="220" t="s">
        <v>44</v>
      </c>
      <c r="E61" s="223"/>
      <c r="F61" s="223"/>
      <c r="G61" s="223"/>
      <c r="H61" s="223"/>
      <c r="I61" s="223"/>
      <c r="J61" s="223"/>
      <c r="K61" s="223"/>
      <c r="L61" s="223"/>
      <c r="M61" s="223"/>
      <c r="N61" s="223"/>
      <c r="O61" s="223"/>
    </row>
    <row r="62" spans="1:21" ht="24" customHeight="1" x14ac:dyDescent="0.2">
      <c r="B62" s="212"/>
      <c r="C62" s="212"/>
      <c r="D62" s="220" t="s">
        <v>38</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hra2S4wvbcI9e0rtHZLjR7VnFVyxgi3lYFeMhr8/IQdHtqgNspm/l8QBmhrMMEbRtC/TZjIALYRWICWMW+HKA==" saltValue="v/4E3ta90iiQFFv6tmFSs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5">
      <c r="B40" s="207" t="s">
        <v>25</v>
      </c>
      <c r="C40" s="213"/>
      <c r="D40" s="213"/>
      <c r="E40" s="221"/>
      <c r="F40" s="221"/>
      <c r="G40" s="221"/>
      <c r="H40" s="224" t="s">
        <v>16</v>
      </c>
      <c r="I40" s="226" t="s">
        <v>363</v>
      </c>
      <c r="J40" s="235" t="s">
        <v>519</v>
      </c>
      <c r="K40" s="235" t="s">
        <v>520</v>
      </c>
      <c r="L40" s="235" t="s">
        <v>522</v>
      </c>
      <c r="M40" s="264" t="s">
        <v>523</v>
      </c>
    </row>
    <row r="41" spans="2:13" ht="27.75" customHeight="1" x14ac:dyDescent="0.2">
      <c r="B41" s="1040" t="s">
        <v>33</v>
      </c>
      <c r="C41" s="1041"/>
      <c r="D41" s="216"/>
      <c r="E41" s="1065" t="s">
        <v>66</v>
      </c>
      <c r="F41" s="1065"/>
      <c r="G41" s="1065"/>
      <c r="H41" s="1066"/>
      <c r="I41" s="257">
        <v>3016</v>
      </c>
      <c r="J41" s="261">
        <v>2907</v>
      </c>
      <c r="K41" s="261">
        <v>2879</v>
      </c>
      <c r="L41" s="261">
        <v>2813</v>
      </c>
      <c r="M41" s="265">
        <v>2679</v>
      </c>
    </row>
    <row r="42" spans="2:13" ht="27.75" customHeight="1" x14ac:dyDescent="0.2">
      <c r="B42" s="1042"/>
      <c r="C42" s="1043"/>
      <c r="D42" s="217"/>
      <c r="E42" s="1056" t="s">
        <v>74</v>
      </c>
      <c r="F42" s="1056"/>
      <c r="G42" s="1056"/>
      <c r="H42" s="1057"/>
      <c r="I42" s="258">
        <v>12</v>
      </c>
      <c r="J42" s="262">
        <v>11</v>
      </c>
      <c r="K42" s="262">
        <v>13</v>
      </c>
      <c r="L42" s="262">
        <v>12</v>
      </c>
      <c r="M42" s="266">
        <v>19</v>
      </c>
    </row>
    <row r="43" spans="2:13" ht="27.75" customHeight="1" x14ac:dyDescent="0.2">
      <c r="B43" s="1042"/>
      <c r="C43" s="1043"/>
      <c r="D43" s="217"/>
      <c r="E43" s="1056" t="s">
        <v>75</v>
      </c>
      <c r="F43" s="1056"/>
      <c r="G43" s="1056"/>
      <c r="H43" s="1057"/>
      <c r="I43" s="258" t="s">
        <v>203</v>
      </c>
      <c r="J43" s="262" t="s">
        <v>203</v>
      </c>
      <c r="K43" s="262" t="s">
        <v>203</v>
      </c>
      <c r="L43" s="262" t="s">
        <v>203</v>
      </c>
      <c r="M43" s="266" t="s">
        <v>203</v>
      </c>
    </row>
    <row r="44" spans="2:13" ht="27.75" customHeight="1" x14ac:dyDescent="0.2">
      <c r="B44" s="1042"/>
      <c r="C44" s="1043"/>
      <c r="D44" s="217"/>
      <c r="E44" s="1056" t="s">
        <v>17</v>
      </c>
      <c r="F44" s="1056"/>
      <c r="G44" s="1056"/>
      <c r="H44" s="1057"/>
      <c r="I44" s="258">
        <v>2219</v>
      </c>
      <c r="J44" s="262">
        <v>2108</v>
      </c>
      <c r="K44" s="262">
        <v>1882</v>
      </c>
      <c r="L44" s="262">
        <v>1687</v>
      </c>
      <c r="M44" s="266">
        <v>1480</v>
      </c>
    </row>
    <row r="45" spans="2:13" ht="27.75" customHeight="1" x14ac:dyDescent="0.2">
      <c r="B45" s="1042"/>
      <c r="C45" s="1043"/>
      <c r="D45" s="217"/>
      <c r="E45" s="1056" t="s">
        <v>78</v>
      </c>
      <c r="F45" s="1056"/>
      <c r="G45" s="1056"/>
      <c r="H45" s="1057"/>
      <c r="I45" s="258">
        <v>713</v>
      </c>
      <c r="J45" s="262">
        <v>561</v>
      </c>
      <c r="K45" s="262">
        <v>558</v>
      </c>
      <c r="L45" s="262">
        <v>514</v>
      </c>
      <c r="M45" s="266">
        <v>548</v>
      </c>
    </row>
    <row r="46" spans="2:13" ht="27.75" customHeight="1" x14ac:dyDescent="0.2">
      <c r="B46" s="1042"/>
      <c r="C46" s="1043"/>
      <c r="D46" s="218"/>
      <c r="E46" s="1056" t="s">
        <v>77</v>
      </c>
      <c r="F46" s="1056"/>
      <c r="G46" s="1056"/>
      <c r="H46" s="1057"/>
      <c r="I46" s="258">
        <v>7</v>
      </c>
      <c r="J46" s="262">
        <v>6</v>
      </c>
      <c r="K46" s="262">
        <v>5</v>
      </c>
      <c r="L46" s="262">
        <v>4</v>
      </c>
      <c r="M46" s="266">
        <v>4</v>
      </c>
    </row>
    <row r="47" spans="2:13" ht="27.75" customHeight="1" x14ac:dyDescent="0.2">
      <c r="B47" s="1042"/>
      <c r="C47" s="1043"/>
      <c r="D47" s="254"/>
      <c r="E47" s="1062" t="s">
        <v>80</v>
      </c>
      <c r="F47" s="1063"/>
      <c r="G47" s="1063"/>
      <c r="H47" s="1064"/>
      <c r="I47" s="258" t="s">
        <v>203</v>
      </c>
      <c r="J47" s="262" t="s">
        <v>203</v>
      </c>
      <c r="K47" s="262" t="s">
        <v>203</v>
      </c>
      <c r="L47" s="262" t="s">
        <v>203</v>
      </c>
      <c r="M47" s="266" t="s">
        <v>203</v>
      </c>
    </row>
    <row r="48" spans="2:13" ht="27.75" customHeight="1" x14ac:dyDescent="0.2">
      <c r="B48" s="1042"/>
      <c r="C48" s="1043"/>
      <c r="D48" s="217"/>
      <c r="E48" s="1056" t="s">
        <v>55</v>
      </c>
      <c r="F48" s="1056"/>
      <c r="G48" s="1056"/>
      <c r="H48" s="1057"/>
      <c r="I48" s="258" t="s">
        <v>203</v>
      </c>
      <c r="J48" s="262" t="s">
        <v>203</v>
      </c>
      <c r="K48" s="262" t="s">
        <v>203</v>
      </c>
      <c r="L48" s="262" t="s">
        <v>203</v>
      </c>
      <c r="M48" s="266" t="s">
        <v>203</v>
      </c>
    </row>
    <row r="49" spans="2:13" ht="27.75" customHeight="1" x14ac:dyDescent="0.2">
      <c r="B49" s="1044"/>
      <c r="C49" s="1045"/>
      <c r="D49" s="217"/>
      <c r="E49" s="1056" t="s">
        <v>84</v>
      </c>
      <c r="F49" s="1056"/>
      <c r="G49" s="1056"/>
      <c r="H49" s="1057"/>
      <c r="I49" s="258" t="s">
        <v>203</v>
      </c>
      <c r="J49" s="262" t="s">
        <v>203</v>
      </c>
      <c r="K49" s="262" t="s">
        <v>203</v>
      </c>
      <c r="L49" s="262" t="s">
        <v>203</v>
      </c>
      <c r="M49" s="266" t="s">
        <v>203</v>
      </c>
    </row>
    <row r="50" spans="2:13" ht="27.75" customHeight="1" x14ac:dyDescent="0.2">
      <c r="B50" s="1060" t="s">
        <v>86</v>
      </c>
      <c r="C50" s="1061"/>
      <c r="D50" s="255"/>
      <c r="E50" s="1056" t="s">
        <v>88</v>
      </c>
      <c r="F50" s="1056"/>
      <c r="G50" s="1056"/>
      <c r="H50" s="1057"/>
      <c r="I50" s="258">
        <v>833</v>
      </c>
      <c r="J50" s="262">
        <v>895</v>
      </c>
      <c r="K50" s="262">
        <v>1047</v>
      </c>
      <c r="L50" s="262">
        <v>1287</v>
      </c>
      <c r="M50" s="266">
        <v>2001</v>
      </c>
    </row>
    <row r="51" spans="2:13" ht="27.75" customHeight="1" x14ac:dyDescent="0.2">
      <c r="B51" s="1042"/>
      <c r="C51" s="1043"/>
      <c r="D51" s="217"/>
      <c r="E51" s="1056" t="s">
        <v>91</v>
      </c>
      <c r="F51" s="1056"/>
      <c r="G51" s="1056"/>
      <c r="H51" s="1057"/>
      <c r="I51" s="258">
        <v>6</v>
      </c>
      <c r="J51" s="262">
        <v>3</v>
      </c>
      <c r="K51" s="262">
        <v>7</v>
      </c>
      <c r="L51" s="262">
        <v>10</v>
      </c>
      <c r="M51" s="266">
        <v>13</v>
      </c>
    </row>
    <row r="52" spans="2:13" ht="27.75" customHeight="1" x14ac:dyDescent="0.2">
      <c r="B52" s="1044"/>
      <c r="C52" s="1045"/>
      <c r="D52" s="217"/>
      <c r="E52" s="1056" t="s">
        <v>41</v>
      </c>
      <c r="F52" s="1056"/>
      <c r="G52" s="1056"/>
      <c r="H52" s="1057"/>
      <c r="I52" s="258">
        <v>3269</v>
      </c>
      <c r="J52" s="262">
        <v>3136</v>
      </c>
      <c r="K52" s="262">
        <v>3018</v>
      </c>
      <c r="L52" s="262">
        <v>2863</v>
      </c>
      <c r="M52" s="266">
        <v>2745</v>
      </c>
    </row>
    <row r="53" spans="2:13" ht="27.75" customHeight="1" x14ac:dyDescent="0.2">
      <c r="B53" s="1050" t="s">
        <v>47</v>
      </c>
      <c r="C53" s="1051"/>
      <c r="D53" s="219"/>
      <c r="E53" s="1058" t="s">
        <v>93</v>
      </c>
      <c r="F53" s="1058"/>
      <c r="G53" s="1058"/>
      <c r="H53" s="1059"/>
      <c r="I53" s="259">
        <v>1859</v>
      </c>
      <c r="J53" s="263">
        <v>1560</v>
      </c>
      <c r="K53" s="263">
        <v>1265</v>
      </c>
      <c r="L53" s="263">
        <v>871</v>
      </c>
      <c r="M53" s="267">
        <v>-29</v>
      </c>
    </row>
    <row r="54" spans="2:13" ht="27.75" customHeight="1" x14ac:dyDescent="0.25">
      <c r="B54" s="253" t="s">
        <v>68</v>
      </c>
      <c r="C54" s="191"/>
      <c r="D54" s="191"/>
      <c r="E54" s="256"/>
      <c r="F54" s="256"/>
      <c r="G54" s="256"/>
      <c r="H54" s="256"/>
      <c r="I54" s="260"/>
      <c r="J54" s="260"/>
      <c r="K54" s="260"/>
      <c r="L54" s="260"/>
      <c r="M54" s="260"/>
    </row>
    <row r="55" spans="2:13" ht="13" x14ac:dyDescent="0.2"/>
  </sheetData>
  <sheetProtection algorithmName="SHA-512" hashValue="qe62UW3hJKg+J66FBwzF6+LfkQnYeUgsDpdemHHUHO7ESPruFheqbuTQ1zJdBpgz938b4hgRU/3trCR6gw9Qhw==" saltValue="jfdfwpJzA/J6A6LNK6e/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89</v>
      </c>
    </row>
    <row r="54" spans="2:8" ht="29.25" customHeight="1" x14ac:dyDescent="0.3">
      <c r="B54" s="268" t="s">
        <v>5</v>
      </c>
      <c r="C54" s="274"/>
      <c r="D54" s="274"/>
      <c r="E54" s="275" t="s">
        <v>16</v>
      </c>
      <c r="F54" s="276" t="s">
        <v>520</v>
      </c>
      <c r="G54" s="276" t="s">
        <v>522</v>
      </c>
      <c r="H54" s="284" t="s">
        <v>523</v>
      </c>
    </row>
    <row r="55" spans="2:8" ht="52.5" customHeight="1" x14ac:dyDescent="0.2">
      <c r="B55" s="269"/>
      <c r="C55" s="1075" t="s">
        <v>97</v>
      </c>
      <c r="D55" s="1075"/>
      <c r="E55" s="1076"/>
      <c r="F55" s="277">
        <v>467</v>
      </c>
      <c r="G55" s="277">
        <v>565</v>
      </c>
      <c r="H55" s="285">
        <v>565</v>
      </c>
    </row>
    <row r="56" spans="2:8" ht="52.5" customHeight="1" x14ac:dyDescent="0.2">
      <c r="B56" s="270"/>
      <c r="C56" s="1077" t="s">
        <v>100</v>
      </c>
      <c r="D56" s="1077"/>
      <c r="E56" s="1078"/>
      <c r="F56" s="278">
        <v>50</v>
      </c>
      <c r="G56" s="278">
        <v>83</v>
      </c>
      <c r="H56" s="286">
        <v>484</v>
      </c>
    </row>
    <row r="57" spans="2:8" ht="53.25" customHeight="1" x14ac:dyDescent="0.2">
      <c r="B57" s="270"/>
      <c r="C57" s="1079" t="s">
        <v>71</v>
      </c>
      <c r="D57" s="1079"/>
      <c r="E57" s="1080"/>
      <c r="F57" s="279">
        <v>293</v>
      </c>
      <c r="G57" s="279">
        <v>639</v>
      </c>
      <c r="H57" s="287">
        <v>700</v>
      </c>
    </row>
    <row r="58" spans="2:8" ht="45.75" customHeight="1" x14ac:dyDescent="0.2">
      <c r="B58" s="271"/>
      <c r="C58" s="1067" t="s">
        <v>102</v>
      </c>
      <c r="D58" s="1068"/>
      <c r="E58" s="1069"/>
      <c r="F58" s="280"/>
      <c r="G58" s="280"/>
      <c r="H58" s="288"/>
    </row>
    <row r="59" spans="2:8" ht="45.75" customHeight="1" x14ac:dyDescent="0.2">
      <c r="B59" s="271"/>
      <c r="C59" s="1067" t="s">
        <v>102</v>
      </c>
      <c r="D59" s="1068"/>
      <c r="E59" s="1069"/>
      <c r="F59" s="280"/>
      <c r="G59" s="280"/>
      <c r="H59" s="288"/>
    </row>
    <row r="60" spans="2:8" ht="45.75" customHeight="1" x14ac:dyDescent="0.2">
      <c r="B60" s="271"/>
      <c r="C60" s="1067" t="s">
        <v>102</v>
      </c>
      <c r="D60" s="1068"/>
      <c r="E60" s="1069"/>
      <c r="F60" s="280"/>
      <c r="G60" s="280"/>
      <c r="H60" s="288"/>
    </row>
    <row r="61" spans="2:8" ht="45.75" customHeight="1" x14ac:dyDescent="0.2">
      <c r="B61" s="271"/>
      <c r="C61" s="1067" t="s">
        <v>102</v>
      </c>
      <c r="D61" s="1068"/>
      <c r="E61" s="1069"/>
      <c r="F61" s="280"/>
      <c r="G61" s="280"/>
      <c r="H61" s="288"/>
    </row>
    <row r="62" spans="2:8" ht="45.75" customHeight="1" x14ac:dyDescent="0.2">
      <c r="B62" s="272"/>
      <c r="C62" s="1070" t="s">
        <v>102</v>
      </c>
      <c r="D62" s="1071"/>
      <c r="E62" s="1072"/>
      <c r="F62" s="281"/>
      <c r="G62" s="281"/>
      <c r="H62" s="289"/>
    </row>
    <row r="63" spans="2:8" ht="52.5" customHeight="1" x14ac:dyDescent="0.2">
      <c r="B63" s="273"/>
      <c r="C63" s="1073" t="s">
        <v>104</v>
      </c>
      <c r="D63" s="1073"/>
      <c r="E63" s="1074"/>
      <c r="F63" s="282">
        <v>810</v>
      </c>
      <c r="G63" s="282">
        <v>1287</v>
      </c>
      <c r="H63" s="290">
        <v>1750</v>
      </c>
    </row>
    <row r="64" spans="2:8" ht="13" x14ac:dyDescent="0.2"/>
  </sheetData>
  <sheetProtection algorithmName="SHA-512" hashValue="1b4kpJfLj7cBMq937FELxFi7Rjnc9AljvJ+Fmb7StLcLWs4N3b6ccw2t/k3zxI04/3I8BM1MPUiAjbmFPiDY1Q==" saltValue="QuaLhcoJUIFhw+m1gi7Kx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EEABA-3F26-4023-93C6-28F056C3CDEB}">
  <sheetPr>
    <pageSetUpPr fitToPage="1"/>
  </sheetPr>
  <dimension ref="A1:DE85"/>
  <sheetViews>
    <sheetView showGridLines="0" zoomScale="70" zoomScaleNormal="70" zoomScaleSheetLayoutView="55" workbookViewId="0">
      <selection activeCell="BX70" sqref="BX70"/>
    </sheetView>
  </sheetViews>
  <sheetFormatPr defaultColWidth="0" defaultRowHeight="0" customHeight="1" zeroHeight="1" x14ac:dyDescent="0.2"/>
  <cols>
    <col min="1" max="1" width="6.36328125" style="90" customWidth="1"/>
    <col min="2" max="107" width="2.453125" style="90" customWidth="1"/>
    <col min="108" max="108" width="6.08984375" style="79" customWidth="1"/>
    <col min="109" max="109" width="5.90625" style="80" customWidth="1"/>
    <col min="110" max="110" width="8.6328125" style="90" hidden="1" customWidth="1"/>
    <col min="111" max="16384" width="8.6328125" style="90" hidden="1"/>
  </cols>
  <sheetData>
    <row r="1" spans="1:109" ht="42.75" customHeight="1" x14ac:dyDescent="0.2">
      <c r="A1" s="1127"/>
      <c r="B1" s="1126"/>
      <c r="DD1" s="90"/>
      <c r="DE1" s="90"/>
    </row>
    <row r="2" spans="1:109" ht="25.5" customHeight="1" x14ac:dyDescent="0.2">
      <c r="A2" s="1125"/>
      <c r="C2" s="1125"/>
      <c r="O2" s="1125"/>
      <c r="P2" s="1125"/>
      <c r="Q2" s="1125"/>
      <c r="R2" s="1125"/>
      <c r="S2" s="1125"/>
      <c r="T2" s="1125"/>
      <c r="U2" s="1125"/>
      <c r="V2" s="1125"/>
      <c r="W2" s="1125"/>
      <c r="X2" s="1125"/>
      <c r="Y2" s="1125"/>
      <c r="Z2" s="1125"/>
      <c r="AA2" s="1125"/>
      <c r="AB2" s="1125"/>
      <c r="AC2" s="1125"/>
      <c r="AD2" s="1125"/>
      <c r="AE2" s="1125"/>
      <c r="AF2" s="1125"/>
      <c r="AG2" s="1125"/>
      <c r="AH2" s="1125"/>
      <c r="AI2" s="1125"/>
      <c r="AU2" s="1125"/>
      <c r="BG2" s="1125"/>
      <c r="BS2" s="1125"/>
      <c r="CE2" s="1125"/>
      <c r="CQ2" s="1125"/>
      <c r="DD2" s="90"/>
      <c r="DE2" s="90"/>
    </row>
    <row r="3" spans="1:109" ht="25.5" customHeight="1" x14ac:dyDescent="0.2">
      <c r="A3" s="1125"/>
      <c r="C3" s="1125"/>
      <c r="O3" s="1125"/>
      <c r="P3" s="1125"/>
      <c r="Q3" s="1125"/>
      <c r="R3" s="1125"/>
      <c r="S3" s="1125"/>
      <c r="T3" s="1125"/>
      <c r="U3" s="1125"/>
      <c r="V3" s="1125"/>
      <c r="W3" s="1125"/>
      <c r="X3" s="1125"/>
      <c r="Y3" s="1125"/>
      <c r="Z3" s="1125"/>
      <c r="AA3" s="1125"/>
      <c r="AB3" s="1125"/>
      <c r="AC3" s="1125"/>
      <c r="AD3" s="1125"/>
      <c r="AE3" s="1125"/>
      <c r="AF3" s="1125"/>
      <c r="AG3" s="1125"/>
      <c r="AH3" s="1125"/>
      <c r="AI3" s="1125"/>
      <c r="AU3" s="1125"/>
      <c r="BG3" s="1125"/>
      <c r="BS3" s="1125"/>
      <c r="CE3" s="1125"/>
      <c r="CQ3" s="1125"/>
      <c r="DD3" s="90"/>
      <c r="DE3" s="90"/>
    </row>
    <row r="4" spans="1:109" s="78" customFormat="1" ht="13" x14ac:dyDescent="0.2">
      <c r="A4" s="1125"/>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1125"/>
      <c r="BK4" s="1125"/>
      <c r="BL4" s="1125"/>
      <c r="BM4" s="1125"/>
      <c r="BN4" s="1125"/>
      <c r="BO4" s="1125"/>
      <c r="BP4" s="1125"/>
      <c r="BQ4" s="1125"/>
      <c r="BR4" s="1125"/>
      <c r="BS4" s="1125"/>
      <c r="BT4" s="1125"/>
      <c r="BU4" s="1125"/>
      <c r="BV4" s="1125"/>
      <c r="BW4" s="1125"/>
      <c r="BX4" s="1125"/>
      <c r="BY4" s="1125"/>
      <c r="BZ4" s="1125"/>
      <c r="CA4" s="1125"/>
      <c r="CB4" s="1125"/>
      <c r="CC4" s="1125"/>
      <c r="CD4" s="1125"/>
      <c r="CE4" s="1125"/>
      <c r="CF4" s="1125"/>
      <c r="CG4" s="1125"/>
      <c r="CH4" s="1125"/>
      <c r="CI4" s="1125"/>
      <c r="CJ4" s="1125"/>
      <c r="CK4" s="1125"/>
      <c r="CL4" s="1125"/>
      <c r="CM4" s="1125"/>
      <c r="CN4" s="1125"/>
      <c r="CO4" s="1125"/>
      <c r="CP4" s="1125"/>
      <c r="CQ4" s="1125"/>
      <c r="CR4" s="1125"/>
      <c r="CS4" s="1125"/>
      <c r="CT4" s="1125"/>
      <c r="CU4" s="1125"/>
      <c r="CV4" s="1125"/>
      <c r="CW4" s="1125"/>
      <c r="CX4" s="1125"/>
      <c r="CY4" s="1125"/>
      <c r="CZ4" s="1125"/>
      <c r="DA4" s="1125"/>
      <c r="DB4" s="1125"/>
      <c r="DC4" s="1125"/>
      <c r="DD4" s="1125"/>
      <c r="DE4" s="1125"/>
    </row>
    <row r="5" spans="1:109" s="78" customFormat="1" ht="13" x14ac:dyDescent="0.2">
      <c r="A5" s="1125"/>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c r="AM5" s="1125"/>
      <c r="AN5" s="1125"/>
      <c r="AO5" s="1125"/>
      <c r="AP5" s="1125"/>
      <c r="AQ5" s="1125"/>
      <c r="AR5" s="1125"/>
      <c r="AS5" s="1125"/>
      <c r="AT5" s="1125"/>
      <c r="AU5" s="1125"/>
      <c r="AV5" s="1125"/>
      <c r="AW5" s="1125"/>
      <c r="AX5" s="1125"/>
      <c r="AY5" s="1125"/>
      <c r="AZ5" s="1125"/>
      <c r="BA5" s="1125"/>
      <c r="BB5" s="1125"/>
      <c r="BC5" s="1125"/>
      <c r="BD5" s="1125"/>
      <c r="BE5" s="1125"/>
      <c r="BF5" s="1125"/>
      <c r="BG5" s="1125"/>
      <c r="BH5" s="1125"/>
      <c r="BI5" s="1125"/>
      <c r="BJ5" s="1125"/>
      <c r="BK5" s="1125"/>
      <c r="BL5" s="1125"/>
      <c r="BM5" s="1125"/>
      <c r="BN5" s="1125"/>
      <c r="BO5" s="1125"/>
      <c r="BP5" s="1125"/>
      <c r="BQ5" s="1125"/>
      <c r="BR5" s="1125"/>
      <c r="BS5" s="1125"/>
      <c r="BT5" s="1125"/>
      <c r="BU5" s="1125"/>
      <c r="BV5" s="1125"/>
      <c r="BW5" s="1125"/>
      <c r="BX5" s="1125"/>
      <c r="BY5" s="1125"/>
      <c r="BZ5" s="1125"/>
      <c r="CA5" s="1125"/>
      <c r="CB5" s="1125"/>
      <c r="CC5" s="1125"/>
      <c r="CD5" s="1125"/>
      <c r="CE5" s="1125"/>
      <c r="CF5" s="1125"/>
      <c r="CG5" s="1125"/>
      <c r="CH5" s="1125"/>
      <c r="CI5" s="1125"/>
      <c r="CJ5" s="1125"/>
      <c r="CK5" s="1125"/>
      <c r="CL5" s="1125"/>
      <c r="CM5" s="1125"/>
      <c r="CN5" s="1125"/>
      <c r="CO5" s="1125"/>
      <c r="CP5" s="1125"/>
      <c r="CQ5" s="1125"/>
      <c r="CR5" s="1125"/>
      <c r="CS5" s="1125"/>
      <c r="CT5" s="1125"/>
      <c r="CU5" s="1125"/>
      <c r="CV5" s="1125"/>
      <c r="CW5" s="1125"/>
      <c r="CX5" s="1125"/>
      <c r="CY5" s="1125"/>
      <c r="CZ5" s="1125"/>
      <c r="DA5" s="1125"/>
      <c r="DB5" s="1125"/>
      <c r="DC5" s="1125"/>
      <c r="DD5" s="1125"/>
      <c r="DE5" s="1125"/>
    </row>
    <row r="6" spans="1:109" s="78" customFormat="1" ht="13" x14ac:dyDescent="0.2">
      <c r="A6" s="1125"/>
      <c r="B6" s="1125"/>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1125"/>
      <c r="AP6" s="1125"/>
      <c r="AQ6" s="1125"/>
      <c r="AR6" s="1125"/>
      <c r="AS6" s="1125"/>
      <c r="AT6" s="1125"/>
      <c r="AU6" s="1125"/>
      <c r="AV6" s="1125"/>
      <c r="AW6" s="1125"/>
      <c r="AX6" s="1125"/>
      <c r="AY6" s="1125"/>
      <c r="AZ6" s="1125"/>
      <c r="BA6" s="1125"/>
      <c r="BB6" s="1125"/>
      <c r="BC6" s="1125"/>
      <c r="BD6" s="1125"/>
      <c r="BE6" s="1125"/>
      <c r="BF6" s="1125"/>
      <c r="BG6" s="1125"/>
      <c r="BH6" s="1125"/>
      <c r="BI6" s="1125"/>
      <c r="BJ6" s="1125"/>
      <c r="BK6" s="1125"/>
      <c r="BL6" s="1125"/>
      <c r="BM6" s="1125"/>
      <c r="BN6" s="1125"/>
      <c r="BO6" s="1125"/>
      <c r="BP6" s="1125"/>
      <c r="BQ6" s="1125"/>
      <c r="BR6" s="1125"/>
      <c r="BS6" s="1125"/>
      <c r="BT6" s="1125"/>
      <c r="BU6" s="1125"/>
      <c r="BV6" s="1125"/>
      <c r="BW6" s="1125"/>
      <c r="BX6" s="1125"/>
      <c r="BY6" s="1125"/>
      <c r="BZ6" s="1125"/>
      <c r="CA6" s="1125"/>
      <c r="CB6" s="1125"/>
      <c r="CC6" s="1125"/>
      <c r="CD6" s="1125"/>
      <c r="CE6" s="1125"/>
      <c r="CF6" s="1125"/>
      <c r="CG6" s="1125"/>
      <c r="CH6" s="1125"/>
      <c r="CI6" s="1125"/>
      <c r="CJ6" s="1125"/>
      <c r="CK6" s="1125"/>
      <c r="CL6" s="1125"/>
      <c r="CM6" s="1125"/>
      <c r="CN6" s="1125"/>
      <c r="CO6" s="1125"/>
      <c r="CP6" s="1125"/>
      <c r="CQ6" s="1125"/>
      <c r="CR6" s="1125"/>
      <c r="CS6" s="1125"/>
      <c r="CT6" s="1125"/>
      <c r="CU6" s="1125"/>
      <c r="CV6" s="1125"/>
      <c r="CW6" s="1125"/>
      <c r="CX6" s="1125"/>
      <c r="CY6" s="1125"/>
      <c r="CZ6" s="1125"/>
      <c r="DA6" s="1125"/>
      <c r="DB6" s="1125"/>
      <c r="DC6" s="1125"/>
      <c r="DD6" s="1125"/>
      <c r="DE6" s="1125"/>
    </row>
    <row r="7" spans="1:109" s="78" customFormat="1" ht="13" x14ac:dyDescent="0.2">
      <c r="A7" s="1125"/>
      <c r="B7" s="1125"/>
      <c r="C7" s="1125"/>
      <c r="D7" s="1125"/>
      <c r="E7" s="1125"/>
      <c r="F7" s="1125"/>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5"/>
      <c r="AO7" s="1125"/>
      <c r="AP7" s="1125"/>
      <c r="AQ7" s="1125"/>
      <c r="AR7" s="1125"/>
      <c r="AS7" s="1125"/>
      <c r="AT7" s="1125"/>
      <c r="AU7" s="1125"/>
      <c r="AV7" s="1125"/>
      <c r="AW7" s="1125"/>
      <c r="AX7" s="1125"/>
      <c r="AY7" s="1125"/>
      <c r="AZ7" s="1125"/>
      <c r="BA7" s="1125"/>
      <c r="BB7" s="1125"/>
      <c r="BC7" s="1125"/>
      <c r="BD7" s="1125"/>
      <c r="BE7" s="1125"/>
      <c r="BF7" s="1125"/>
      <c r="BG7" s="1125"/>
      <c r="BH7" s="1125"/>
      <c r="BI7" s="1125"/>
      <c r="BJ7" s="1125"/>
      <c r="BK7" s="1125"/>
      <c r="BL7" s="1125"/>
      <c r="BM7" s="1125"/>
      <c r="BN7" s="1125"/>
      <c r="BO7" s="1125"/>
      <c r="BP7" s="1125"/>
      <c r="BQ7" s="1125"/>
      <c r="BR7" s="1125"/>
      <c r="BS7" s="1125"/>
      <c r="BT7" s="1125"/>
      <c r="BU7" s="1125"/>
      <c r="BV7" s="1125"/>
      <c r="BW7" s="1125"/>
      <c r="BX7" s="1125"/>
      <c r="BY7" s="1125"/>
      <c r="BZ7" s="1125"/>
      <c r="CA7" s="1125"/>
      <c r="CB7" s="1125"/>
      <c r="CC7" s="1125"/>
      <c r="CD7" s="1125"/>
      <c r="CE7" s="1125"/>
      <c r="CF7" s="1125"/>
      <c r="CG7" s="1125"/>
      <c r="CH7" s="1125"/>
      <c r="CI7" s="1125"/>
      <c r="CJ7" s="1125"/>
      <c r="CK7" s="1125"/>
      <c r="CL7" s="1125"/>
      <c r="CM7" s="1125"/>
      <c r="CN7" s="1125"/>
      <c r="CO7" s="1125"/>
      <c r="CP7" s="1125"/>
      <c r="CQ7" s="1125"/>
      <c r="CR7" s="1125"/>
      <c r="CS7" s="1125"/>
      <c r="CT7" s="1125"/>
      <c r="CU7" s="1125"/>
      <c r="CV7" s="1125"/>
      <c r="CW7" s="1125"/>
      <c r="CX7" s="1125"/>
      <c r="CY7" s="1125"/>
      <c r="CZ7" s="1125"/>
      <c r="DA7" s="1125"/>
      <c r="DB7" s="1125"/>
      <c r="DC7" s="1125"/>
      <c r="DD7" s="1125"/>
      <c r="DE7" s="1125"/>
    </row>
    <row r="8" spans="1:109" s="78" customFormat="1" ht="13" x14ac:dyDescent="0.2">
      <c r="A8" s="1125"/>
      <c r="B8" s="1125"/>
      <c r="C8" s="1125"/>
      <c r="D8" s="1125"/>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1125"/>
      <c r="AM8" s="1125"/>
      <c r="AN8" s="1125"/>
      <c r="AO8" s="1125"/>
      <c r="AP8" s="1125"/>
      <c r="AQ8" s="1125"/>
      <c r="AR8" s="1125"/>
      <c r="AS8" s="1125"/>
      <c r="AT8" s="1125"/>
      <c r="AU8" s="1125"/>
      <c r="AV8" s="1125"/>
      <c r="AW8" s="1125"/>
      <c r="AX8" s="1125"/>
      <c r="AY8" s="1125"/>
      <c r="AZ8" s="1125"/>
      <c r="BA8" s="1125"/>
      <c r="BB8" s="1125"/>
      <c r="BC8" s="1125"/>
      <c r="BD8" s="1125"/>
      <c r="BE8" s="1125"/>
      <c r="BF8" s="1125"/>
      <c r="BG8" s="1125"/>
      <c r="BH8" s="1125"/>
      <c r="BI8" s="1125"/>
      <c r="BJ8" s="1125"/>
      <c r="BK8" s="1125"/>
      <c r="BL8" s="1125"/>
      <c r="BM8" s="1125"/>
      <c r="BN8" s="1125"/>
      <c r="BO8" s="1125"/>
      <c r="BP8" s="1125"/>
      <c r="BQ8" s="1125"/>
      <c r="BR8" s="1125"/>
      <c r="BS8" s="1125"/>
      <c r="BT8" s="1125"/>
      <c r="BU8" s="1125"/>
      <c r="BV8" s="1125"/>
      <c r="BW8" s="1125"/>
      <c r="BX8" s="1125"/>
      <c r="BY8" s="1125"/>
      <c r="BZ8" s="1125"/>
      <c r="CA8" s="1125"/>
      <c r="CB8" s="1125"/>
      <c r="CC8" s="1125"/>
      <c r="CD8" s="1125"/>
      <c r="CE8" s="1125"/>
      <c r="CF8" s="1125"/>
      <c r="CG8" s="1125"/>
      <c r="CH8" s="1125"/>
      <c r="CI8" s="1125"/>
      <c r="CJ8" s="1125"/>
      <c r="CK8" s="1125"/>
      <c r="CL8" s="1125"/>
      <c r="CM8" s="1125"/>
      <c r="CN8" s="1125"/>
      <c r="CO8" s="1125"/>
      <c r="CP8" s="1125"/>
      <c r="CQ8" s="1125"/>
      <c r="CR8" s="1125"/>
      <c r="CS8" s="1125"/>
      <c r="CT8" s="1125"/>
      <c r="CU8" s="1125"/>
      <c r="CV8" s="1125"/>
      <c r="CW8" s="1125"/>
      <c r="CX8" s="1125"/>
      <c r="CY8" s="1125"/>
      <c r="CZ8" s="1125"/>
      <c r="DA8" s="1125"/>
      <c r="DB8" s="1125"/>
      <c r="DC8" s="1125"/>
      <c r="DD8" s="1125"/>
      <c r="DE8" s="1125"/>
    </row>
    <row r="9" spans="1:109" s="78" customFormat="1" ht="13" x14ac:dyDescent="0.2">
      <c r="A9" s="1125"/>
      <c r="B9" s="1125"/>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row>
    <row r="10" spans="1:109" s="78" customFormat="1" ht="13" x14ac:dyDescent="0.2">
      <c r="A10" s="1125"/>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5"/>
      <c r="AQ10" s="1125"/>
      <c r="AR10" s="1125"/>
      <c r="AS10" s="1125"/>
      <c r="AT10" s="1125"/>
      <c r="AU10" s="1125"/>
      <c r="AV10" s="1125"/>
      <c r="AW10" s="1125"/>
      <c r="AX10" s="1125"/>
      <c r="AY10" s="1125"/>
      <c r="AZ10" s="1125"/>
      <c r="BA10" s="1125"/>
      <c r="BB10" s="1125"/>
      <c r="BC10" s="1125"/>
      <c r="BD10" s="1125"/>
      <c r="BE10" s="1125"/>
      <c r="BF10" s="1125"/>
      <c r="BG10" s="1125"/>
      <c r="BH10" s="1125"/>
      <c r="BI10" s="1125"/>
      <c r="BJ10" s="1125"/>
      <c r="BK10" s="1125"/>
      <c r="BL10" s="1125"/>
      <c r="BM10" s="1125"/>
      <c r="BN10" s="1125"/>
      <c r="BO10" s="1125"/>
      <c r="BP10" s="1125"/>
      <c r="BQ10" s="1125"/>
      <c r="BR10" s="1125"/>
      <c r="BS10" s="1125"/>
      <c r="BT10" s="1125"/>
      <c r="BU10" s="1125"/>
      <c r="BV10" s="1125"/>
      <c r="BW10" s="1125"/>
      <c r="BX10" s="1125"/>
      <c r="BY10" s="1125"/>
      <c r="BZ10" s="1125"/>
      <c r="CA10" s="1125"/>
      <c r="CB10" s="1125"/>
      <c r="CC10" s="1125"/>
      <c r="CD10" s="1125"/>
      <c r="CE10" s="1125"/>
      <c r="CF10" s="1125"/>
      <c r="CG10" s="1125"/>
      <c r="CH10" s="1125"/>
      <c r="CI10" s="1125"/>
      <c r="CJ10" s="1125"/>
      <c r="CK10" s="1125"/>
      <c r="CL10" s="1125"/>
      <c r="CM10" s="1125"/>
      <c r="CN10" s="1125"/>
      <c r="CO10" s="1125"/>
      <c r="CP10" s="1125"/>
      <c r="CQ10" s="1125"/>
      <c r="CR10" s="1125"/>
      <c r="CS10" s="1125"/>
      <c r="CT10" s="1125"/>
      <c r="CU10" s="1125"/>
      <c r="CV10" s="1125"/>
      <c r="CW10" s="1125"/>
      <c r="CX10" s="1125"/>
      <c r="CY10" s="1125"/>
      <c r="CZ10" s="1125"/>
      <c r="DA10" s="1125"/>
      <c r="DB10" s="1125"/>
      <c r="DC10" s="1125"/>
      <c r="DD10" s="1125"/>
      <c r="DE10" s="1125"/>
    </row>
    <row r="11" spans="1:109" s="78" customFormat="1" ht="13" x14ac:dyDescent="0.2">
      <c r="A11" s="1125"/>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5"/>
      <c r="AQ11" s="1125"/>
      <c r="AR11" s="1125"/>
      <c r="AS11" s="1125"/>
      <c r="AT11" s="1125"/>
      <c r="AU11" s="1125"/>
      <c r="AV11" s="1125"/>
      <c r="AW11" s="1125"/>
      <c r="AX11" s="1125"/>
      <c r="AY11" s="1125"/>
      <c r="AZ11" s="1125"/>
      <c r="BA11" s="1125"/>
      <c r="BB11" s="1125"/>
      <c r="BC11" s="1125"/>
      <c r="BD11" s="1125"/>
      <c r="BE11" s="1125"/>
      <c r="BF11" s="1125"/>
      <c r="BG11" s="1125"/>
      <c r="BH11" s="1125"/>
      <c r="BI11" s="1125"/>
      <c r="BJ11" s="1125"/>
      <c r="BK11" s="1125"/>
      <c r="BL11" s="1125"/>
      <c r="BM11" s="1125"/>
      <c r="BN11" s="1125"/>
      <c r="BO11" s="1125"/>
      <c r="BP11" s="1125"/>
      <c r="BQ11" s="1125"/>
      <c r="BR11" s="1125"/>
      <c r="BS11" s="1125"/>
      <c r="BT11" s="1125"/>
      <c r="BU11" s="1125"/>
      <c r="BV11" s="1125"/>
      <c r="BW11" s="1125"/>
      <c r="BX11" s="1125"/>
      <c r="BY11" s="1125"/>
      <c r="BZ11" s="1125"/>
      <c r="CA11" s="1125"/>
      <c r="CB11" s="1125"/>
      <c r="CC11" s="1125"/>
      <c r="CD11" s="1125"/>
      <c r="CE11" s="1125"/>
      <c r="CF11" s="1125"/>
      <c r="CG11" s="1125"/>
      <c r="CH11" s="1125"/>
      <c r="CI11" s="1125"/>
      <c r="CJ11" s="1125"/>
      <c r="CK11" s="1125"/>
      <c r="CL11" s="1125"/>
      <c r="CM11" s="1125"/>
      <c r="CN11" s="1125"/>
      <c r="CO11" s="1125"/>
      <c r="CP11" s="1125"/>
      <c r="CQ11" s="1125"/>
      <c r="CR11" s="1125"/>
      <c r="CS11" s="1125"/>
      <c r="CT11" s="1125"/>
      <c r="CU11" s="1125"/>
      <c r="CV11" s="1125"/>
      <c r="CW11" s="1125"/>
      <c r="CX11" s="1125"/>
      <c r="CY11" s="1125"/>
      <c r="CZ11" s="1125"/>
      <c r="DA11" s="1125"/>
      <c r="DB11" s="1125"/>
      <c r="DC11" s="1125"/>
      <c r="DD11" s="1125"/>
      <c r="DE11" s="1125"/>
    </row>
    <row r="12" spans="1:109" s="78" customFormat="1" ht="13" x14ac:dyDescent="0.2">
      <c r="A12" s="1125"/>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125"/>
      <c r="AS12" s="1125"/>
      <c r="AT12" s="1125"/>
      <c r="AU12" s="1125"/>
      <c r="AV12" s="1125"/>
      <c r="AW12" s="1125"/>
      <c r="AX12" s="1125"/>
      <c r="AY12" s="1125"/>
      <c r="AZ12" s="1125"/>
      <c r="BA12" s="1125"/>
      <c r="BB12" s="1125"/>
      <c r="BC12" s="1125"/>
      <c r="BD12" s="1125"/>
      <c r="BE12" s="1125"/>
      <c r="BF12" s="1125"/>
      <c r="BG12" s="1125"/>
      <c r="BH12" s="1125"/>
      <c r="BI12" s="1125"/>
      <c r="BJ12" s="1125"/>
      <c r="BK12" s="1125"/>
      <c r="BL12" s="1125"/>
      <c r="BM12" s="1125"/>
      <c r="BN12" s="1125"/>
      <c r="BO12" s="1125"/>
      <c r="BP12" s="1125"/>
      <c r="BQ12" s="1125"/>
      <c r="BR12" s="1125"/>
      <c r="BS12" s="1125"/>
      <c r="BT12" s="1125"/>
      <c r="BU12" s="1125"/>
      <c r="BV12" s="1125"/>
      <c r="BW12" s="1125"/>
      <c r="BX12" s="1125"/>
      <c r="BY12" s="1125"/>
      <c r="BZ12" s="1125"/>
      <c r="CA12" s="1125"/>
      <c r="CB12" s="1125"/>
      <c r="CC12" s="1125"/>
      <c r="CD12" s="1125"/>
      <c r="CE12" s="1125"/>
      <c r="CF12" s="1125"/>
      <c r="CG12" s="1125"/>
      <c r="CH12" s="1125"/>
      <c r="CI12" s="1125"/>
      <c r="CJ12" s="1125"/>
      <c r="CK12" s="1125"/>
      <c r="CL12" s="1125"/>
      <c r="CM12" s="1125"/>
      <c r="CN12" s="1125"/>
      <c r="CO12" s="1125"/>
      <c r="CP12" s="1125"/>
      <c r="CQ12" s="1125"/>
      <c r="CR12" s="1125"/>
      <c r="CS12" s="1125"/>
      <c r="CT12" s="1125"/>
      <c r="CU12" s="1125"/>
      <c r="CV12" s="1125"/>
      <c r="CW12" s="1125"/>
      <c r="CX12" s="1125"/>
      <c r="CY12" s="1125"/>
      <c r="CZ12" s="1125"/>
      <c r="DA12" s="1125"/>
      <c r="DB12" s="1125"/>
      <c r="DC12" s="1125"/>
      <c r="DD12" s="1125"/>
      <c r="DE12" s="1125"/>
    </row>
    <row r="13" spans="1:109" s="78" customFormat="1" ht="13" x14ac:dyDescent="0.2">
      <c r="A13" s="1125"/>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25"/>
      <c r="AV13" s="1125"/>
      <c r="AW13" s="1125"/>
      <c r="AX13" s="1125"/>
      <c r="AY13" s="1125"/>
      <c r="AZ13" s="1125"/>
      <c r="BA13" s="1125"/>
      <c r="BB13" s="1125"/>
      <c r="BC13" s="1125"/>
      <c r="BD13" s="1125"/>
      <c r="BE13" s="1125"/>
      <c r="BF13" s="1125"/>
      <c r="BG13" s="1125"/>
      <c r="BH13" s="1125"/>
      <c r="BI13" s="1125"/>
      <c r="BJ13" s="1125"/>
      <c r="BK13" s="1125"/>
      <c r="BL13" s="1125"/>
      <c r="BM13" s="1125"/>
      <c r="BN13" s="1125"/>
      <c r="BO13" s="1125"/>
      <c r="BP13" s="1125"/>
      <c r="BQ13" s="1125"/>
      <c r="BR13" s="1125"/>
      <c r="BS13" s="1125"/>
      <c r="BT13" s="1125"/>
      <c r="BU13" s="1125"/>
      <c r="BV13" s="1125"/>
      <c r="BW13" s="1125"/>
      <c r="BX13" s="1125"/>
      <c r="BY13" s="1125"/>
      <c r="BZ13" s="1125"/>
      <c r="CA13" s="1125"/>
      <c r="CB13" s="1125"/>
      <c r="CC13" s="1125"/>
      <c r="CD13" s="1125"/>
      <c r="CE13" s="1125"/>
      <c r="CF13" s="1125"/>
      <c r="CG13" s="1125"/>
      <c r="CH13" s="1125"/>
      <c r="CI13" s="1125"/>
      <c r="CJ13" s="1125"/>
      <c r="CK13" s="1125"/>
      <c r="CL13" s="1125"/>
      <c r="CM13" s="1125"/>
      <c r="CN13" s="1125"/>
      <c r="CO13" s="1125"/>
      <c r="CP13" s="1125"/>
      <c r="CQ13" s="1125"/>
      <c r="CR13" s="1125"/>
      <c r="CS13" s="1125"/>
      <c r="CT13" s="1125"/>
      <c r="CU13" s="1125"/>
      <c r="CV13" s="1125"/>
      <c r="CW13" s="1125"/>
      <c r="CX13" s="1125"/>
      <c r="CY13" s="1125"/>
      <c r="CZ13" s="1125"/>
      <c r="DA13" s="1125"/>
      <c r="DB13" s="1125"/>
      <c r="DC13" s="1125"/>
      <c r="DD13" s="1125"/>
      <c r="DE13" s="1125"/>
    </row>
    <row r="14" spans="1:109" s="78" customFormat="1" ht="13" x14ac:dyDescent="0.2">
      <c r="A14" s="1125"/>
      <c r="B14" s="1125"/>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5"/>
      <c r="AZ14" s="1125"/>
      <c r="BA14" s="1125"/>
      <c r="BB14" s="1125"/>
      <c r="BC14" s="1125"/>
      <c r="BD14" s="1125"/>
      <c r="BE14" s="1125"/>
      <c r="BF14" s="1125"/>
      <c r="BG14" s="1125"/>
      <c r="BH14" s="1125"/>
      <c r="BI14" s="1125"/>
      <c r="BJ14" s="1125"/>
      <c r="BK14" s="1125"/>
      <c r="BL14" s="1125"/>
      <c r="BM14" s="1125"/>
      <c r="BN14" s="1125"/>
      <c r="BO14" s="1125"/>
      <c r="BP14" s="1125"/>
      <c r="BQ14" s="1125"/>
      <c r="BR14" s="1125"/>
      <c r="BS14" s="1125"/>
      <c r="BT14" s="1125"/>
      <c r="BU14" s="1125"/>
      <c r="BV14" s="1125"/>
      <c r="BW14" s="1125"/>
      <c r="BX14" s="1125"/>
      <c r="BY14" s="1125"/>
      <c r="BZ14" s="1125"/>
      <c r="CA14" s="1125"/>
      <c r="CB14" s="1125"/>
      <c r="CC14" s="1125"/>
      <c r="CD14" s="1125"/>
      <c r="CE14" s="1125"/>
      <c r="CF14" s="1125"/>
      <c r="CG14" s="1125"/>
      <c r="CH14" s="1125"/>
      <c r="CI14" s="1125"/>
      <c r="CJ14" s="1125"/>
      <c r="CK14" s="1125"/>
      <c r="CL14" s="1125"/>
      <c r="CM14" s="1125"/>
      <c r="CN14" s="1125"/>
      <c r="CO14" s="1125"/>
      <c r="CP14" s="1125"/>
      <c r="CQ14" s="1125"/>
      <c r="CR14" s="1125"/>
      <c r="CS14" s="1125"/>
      <c r="CT14" s="1125"/>
      <c r="CU14" s="1125"/>
      <c r="CV14" s="1125"/>
      <c r="CW14" s="1125"/>
      <c r="CX14" s="1125"/>
      <c r="CY14" s="1125"/>
      <c r="CZ14" s="1125"/>
      <c r="DA14" s="1125"/>
      <c r="DB14" s="1125"/>
      <c r="DC14" s="1125"/>
      <c r="DD14" s="1125"/>
      <c r="DE14" s="1125"/>
    </row>
    <row r="15" spans="1:109" s="78" customFormat="1" ht="13" x14ac:dyDescent="0.2">
      <c r="A15" s="90"/>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5"/>
      <c r="AY15" s="1125"/>
      <c r="AZ15" s="1125"/>
      <c r="BA15" s="1125"/>
      <c r="BB15" s="1125"/>
      <c r="BC15" s="1125"/>
      <c r="BD15" s="1125"/>
      <c r="BE15" s="1125"/>
      <c r="BF15" s="1125"/>
      <c r="BG15" s="1125"/>
      <c r="BH15" s="1125"/>
      <c r="BI15" s="1125"/>
      <c r="BJ15" s="1125"/>
      <c r="BK15" s="1125"/>
      <c r="BL15" s="1125"/>
      <c r="BM15" s="1125"/>
      <c r="BN15" s="1125"/>
      <c r="BO15" s="1125"/>
      <c r="BP15" s="1125"/>
      <c r="BQ15" s="1125"/>
      <c r="BR15" s="1125"/>
      <c r="BS15" s="1125"/>
      <c r="BT15" s="1125"/>
      <c r="BU15" s="1125"/>
      <c r="BV15" s="1125"/>
      <c r="BW15" s="1125"/>
      <c r="BX15" s="1125"/>
      <c r="BY15" s="1125"/>
      <c r="BZ15" s="1125"/>
      <c r="CA15" s="1125"/>
      <c r="CB15" s="1125"/>
      <c r="CC15" s="1125"/>
      <c r="CD15" s="1125"/>
      <c r="CE15" s="1125"/>
      <c r="CF15" s="1125"/>
      <c r="CG15" s="1125"/>
      <c r="CH15" s="1125"/>
      <c r="CI15" s="1125"/>
      <c r="CJ15" s="1125"/>
      <c r="CK15" s="1125"/>
      <c r="CL15" s="1125"/>
      <c r="CM15" s="1125"/>
      <c r="CN15" s="1125"/>
      <c r="CO15" s="1125"/>
      <c r="CP15" s="1125"/>
      <c r="CQ15" s="1125"/>
      <c r="CR15" s="1125"/>
      <c r="CS15" s="1125"/>
      <c r="CT15" s="1125"/>
      <c r="CU15" s="1125"/>
      <c r="CV15" s="1125"/>
      <c r="CW15" s="1125"/>
      <c r="CX15" s="1125"/>
      <c r="CY15" s="1125"/>
      <c r="CZ15" s="1125"/>
      <c r="DA15" s="1125"/>
      <c r="DB15" s="1125"/>
      <c r="DC15" s="1125"/>
      <c r="DD15" s="1125"/>
      <c r="DE15" s="1125"/>
    </row>
    <row r="16" spans="1:109" s="78" customFormat="1" ht="13" x14ac:dyDescent="0.2">
      <c r="A16" s="90"/>
      <c r="B16" s="1125"/>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25"/>
      <c r="BP16" s="1125"/>
      <c r="BQ16" s="1125"/>
      <c r="BR16" s="1125"/>
      <c r="BS16" s="1125"/>
      <c r="BT16" s="1125"/>
      <c r="BU16" s="1125"/>
      <c r="BV16" s="1125"/>
      <c r="BW16" s="1125"/>
      <c r="BX16" s="1125"/>
      <c r="BY16" s="1125"/>
      <c r="BZ16" s="1125"/>
      <c r="CA16" s="1125"/>
      <c r="CB16" s="1125"/>
      <c r="CC16" s="1125"/>
      <c r="CD16" s="1125"/>
      <c r="CE16" s="1125"/>
      <c r="CF16" s="1125"/>
      <c r="CG16" s="1125"/>
      <c r="CH16" s="1125"/>
      <c r="CI16" s="1125"/>
      <c r="CJ16" s="1125"/>
      <c r="CK16" s="1125"/>
      <c r="CL16" s="1125"/>
      <c r="CM16" s="1125"/>
      <c r="CN16" s="1125"/>
      <c r="CO16" s="1125"/>
      <c r="CP16" s="1125"/>
      <c r="CQ16" s="1125"/>
      <c r="CR16" s="1125"/>
      <c r="CS16" s="1125"/>
      <c r="CT16" s="1125"/>
      <c r="CU16" s="1125"/>
      <c r="CV16" s="1125"/>
      <c r="CW16" s="1125"/>
      <c r="CX16" s="1125"/>
      <c r="CY16" s="1125"/>
      <c r="CZ16" s="1125"/>
      <c r="DA16" s="1125"/>
      <c r="DB16" s="1125"/>
      <c r="DC16" s="1125"/>
      <c r="DD16" s="1125"/>
      <c r="DE16" s="1125"/>
    </row>
    <row r="17" spans="1:109" s="78" customFormat="1" ht="13" x14ac:dyDescent="0.2">
      <c r="A17" s="90"/>
      <c r="B17" s="1125"/>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25"/>
      <c r="BP17" s="1125"/>
      <c r="BQ17" s="1125"/>
      <c r="BR17" s="1125"/>
      <c r="BS17" s="1125"/>
      <c r="BT17" s="1125"/>
      <c r="BU17" s="1125"/>
      <c r="BV17" s="1125"/>
      <c r="BW17" s="1125"/>
      <c r="BX17" s="1125"/>
      <c r="BY17" s="1125"/>
      <c r="BZ17" s="1125"/>
      <c r="CA17" s="1125"/>
      <c r="CB17" s="1125"/>
      <c r="CC17" s="1125"/>
      <c r="CD17" s="1125"/>
      <c r="CE17" s="1125"/>
      <c r="CF17" s="1125"/>
      <c r="CG17" s="1125"/>
      <c r="CH17" s="1125"/>
      <c r="CI17" s="1125"/>
      <c r="CJ17" s="1125"/>
      <c r="CK17" s="1125"/>
      <c r="CL17" s="1125"/>
      <c r="CM17" s="1125"/>
      <c r="CN17" s="1125"/>
      <c r="CO17" s="1125"/>
      <c r="CP17" s="1125"/>
      <c r="CQ17" s="1125"/>
      <c r="CR17" s="1125"/>
      <c r="CS17" s="1125"/>
      <c r="CT17" s="1125"/>
      <c r="CU17" s="1125"/>
      <c r="CV17" s="1125"/>
      <c r="CW17" s="1125"/>
      <c r="CX17" s="1125"/>
      <c r="CY17" s="1125"/>
      <c r="CZ17" s="1125"/>
      <c r="DA17" s="1125"/>
      <c r="DB17" s="1125"/>
      <c r="DC17" s="1125"/>
      <c r="DD17" s="1125"/>
      <c r="DE17" s="1125"/>
    </row>
    <row r="18" spans="1:109" s="78" customFormat="1" ht="13" x14ac:dyDescent="0.2">
      <c r="A18" s="90"/>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25"/>
      <c r="BP18" s="1125"/>
      <c r="BQ18" s="1125"/>
      <c r="BR18" s="1125"/>
      <c r="BS18" s="1125"/>
      <c r="BT18" s="1125"/>
      <c r="BU18" s="1125"/>
      <c r="BV18" s="1125"/>
      <c r="BW18" s="1125"/>
      <c r="BX18" s="1125"/>
      <c r="BY18" s="1125"/>
      <c r="BZ18" s="1125"/>
      <c r="CA18" s="1125"/>
      <c r="CB18" s="1125"/>
      <c r="CC18" s="1125"/>
      <c r="CD18" s="1125"/>
      <c r="CE18" s="1125"/>
      <c r="CF18" s="1125"/>
      <c r="CG18" s="1125"/>
      <c r="CH18" s="1125"/>
      <c r="CI18" s="1125"/>
      <c r="CJ18" s="1125"/>
      <c r="CK18" s="1125"/>
      <c r="CL18" s="1125"/>
      <c r="CM18" s="1125"/>
      <c r="CN18" s="1125"/>
      <c r="CO18" s="1125"/>
      <c r="CP18" s="1125"/>
      <c r="CQ18" s="1125"/>
      <c r="CR18" s="1125"/>
      <c r="CS18" s="1125"/>
      <c r="CT18" s="1125"/>
      <c r="CU18" s="1125"/>
      <c r="CV18" s="1125"/>
      <c r="CW18" s="1125"/>
      <c r="CX18" s="1125"/>
      <c r="CY18" s="1125"/>
      <c r="CZ18" s="1125"/>
      <c r="DA18" s="1125"/>
      <c r="DB18" s="1125"/>
      <c r="DC18" s="1125"/>
      <c r="DD18" s="1125"/>
      <c r="DE18" s="1125"/>
    </row>
    <row r="19" spans="1:109" ht="13" x14ac:dyDescent="0.2">
      <c r="DD19" s="90"/>
      <c r="DE19" s="90"/>
    </row>
    <row r="20" spans="1:109" ht="13" x14ac:dyDescent="0.2">
      <c r="DD20" s="90"/>
      <c r="DE20" s="90"/>
    </row>
    <row r="21" spans="1:109" ht="17.25" customHeight="1" x14ac:dyDescent="0.2">
      <c r="B21" s="1124"/>
      <c r="C21" s="86"/>
      <c r="D21" s="86"/>
      <c r="E21" s="86"/>
      <c r="F21" s="86"/>
      <c r="G21" s="86"/>
      <c r="H21" s="86"/>
      <c r="I21" s="86"/>
      <c r="J21" s="86"/>
      <c r="K21" s="86"/>
      <c r="L21" s="86"/>
      <c r="M21" s="86"/>
      <c r="N21" s="1123"/>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1123"/>
      <c r="AU21" s="86"/>
      <c r="AV21" s="86"/>
      <c r="AW21" s="86"/>
      <c r="AX21" s="86"/>
      <c r="AY21" s="86"/>
      <c r="AZ21" s="86"/>
      <c r="BA21" s="86"/>
      <c r="BB21" s="86"/>
      <c r="BC21" s="86"/>
      <c r="BD21" s="86"/>
      <c r="BE21" s="86"/>
      <c r="BF21" s="1123"/>
      <c r="BG21" s="86"/>
      <c r="BH21" s="86"/>
      <c r="BI21" s="86"/>
      <c r="BJ21" s="86"/>
      <c r="BK21" s="86"/>
      <c r="BL21" s="86"/>
      <c r="BM21" s="86"/>
      <c r="BN21" s="86"/>
      <c r="BO21" s="86"/>
      <c r="BP21" s="86"/>
      <c r="BQ21" s="86"/>
      <c r="BR21" s="1123"/>
      <c r="BS21" s="86"/>
      <c r="BT21" s="86"/>
      <c r="BU21" s="86"/>
      <c r="BV21" s="86"/>
      <c r="BW21" s="86"/>
      <c r="BX21" s="86"/>
      <c r="BY21" s="86"/>
      <c r="BZ21" s="86"/>
      <c r="CA21" s="86"/>
      <c r="CB21" s="86"/>
      <c r="CC21" s="86"/>
      <c r="CD21" s="1123"/>
      <c r="CE21" s="86"/>
      <c r="CF21" s="86"/>
      <c r="CG21" s="86"/>
      <c r="CH21" s="86"/>
      <c r="CI21" s="86"/>
      <c r="CJ21" s="86"/>
      <c r="CK21" s="86"/>
      <c r="CL21" s="86"/>
      <c r="CM21" s="86"/>
      <c r="CN21" s="86"/>
      <c r="CO21" s="86"/>
      <c r="CP21" s="1123"/>
      <c r="CQ21" s="86"/>
      <c r="CR21" s="86"/>
      <c r="CS21" s="86"/>
      <c r="CT21" s="86"/>
      <c r="CU21" s="86"/>
      <c r="CV21" s="86"/>
      <c r="CW21" s="86"/>
      <c r="CX21" s="86"/>
      <c r="CY21" s="86"/>
      <c r="CZ21" s="86"/>
      <c r="DA21" s="86"/>
      <c r="DB21" s="1123"/>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1114"/>
      <c r="DD40" s="1114"/>
      <c r="DE40" s="90"/>
    </row>
    <row r="41" spans="2:109" ht="16.5" x14ac:dyDescent="0.2">
      <c r="B41" s="82" t="s">
        <v>538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1112"/>
      <c r="I42" s="1111"/>
      <c r="J42" s="1111"/>
      <c r="K42" s="1111"/>
      <c r="AM42" s="1112"/>
      <c r="AN42" s="1112" t="s">
        <v>534</v>
      </c>
      <c r="AP42" s="1111"/>
      <c r="AQ42" s="1111"/>
      <c r="AR42" s="1111"/>
      <c r="AY42" s="1112"/>
      <c r="BA42" s="1111"/>
      <c r="BB42" s="1111"/>
      <c r="BC42" s="1111"/>
      <c r="BK42" s="1112"/>
      <c r="BM42" s="1111"/>
      <c r="BN42" s="1111"/>
      <c r="BO42" s="1111"/>
      <c r="BW42" s="1112"/>
      <c r="BY42" s="1111"/>
      <c r="BZ42" s="1111"/>
      <c r="CA42" s="1111"/>
      <c r="CI42" s="1112"/>
      <c r="CK42" s="1111"/>
      <c r="CL42" s="1111"/>
      <c r="CM42" s="1111"/>
      <c r="CU42" s="1112"/>
      <c r="CW42" s="1111"/>
      <c r="CX42" s="1111"/>
      <c r="CY42" s="1111"/>
    </row>
    <row r="43" spans="2:109" ht="13.5" customHeight="1" x14ac:dyDescent="0.2">
      <c r="B43" s="80"/>
      <c r="AN43" s="1110" t="s">
        <v>537</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08"/>
    </row>
    <row r="44" spans="2:109" ht="13" x14ac:dyDescent="0.2">
      <c r="B44" s="80"/>
      <c r="AN44" s="1107"/>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c r="CB44" s="1106"/>
      <c r="CC44" s="1106"/>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c r="DB44" s="1106"/>
      <c r="DC44" s="1105"/>
    </row>
    <row r="45" spans="2:109" ht="13" x14ac:dyDescent="0.2">
      <c r="B45" s="80"/>
      <c r="AN45" s="1107"/>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c r="CB45" s="1106"/>
      <c r="CC45" s="1106"/>
      <c r="CD45" s="1106"/>
      <c r="CE45" s="1106"/>
      <c r="CF45" s="1106"/>
      <c r="CG45" s="1106"/>
      <c r="CH45" s="1106"/>
      <c r="CI45" s="1106"/>
      <c r="CJ45" s="1106"/>
      <c r="CK45" s="1106"/>
      <c r="CL45" s="1106"/>
      <c r="CM45" s="1106"/>
      <c r="CN45" s="1106"/>
      <c r="CO45" s="1106"/>
      <c r="CP45" s="1106"/>
      <c r="CQ45" s="1106"/>
      <c r="CR45" s="1106"/>
      <c r="CS45" s="1106"/>
      <c r="CT45" s="1106"/>
      <c r="CU45" s="1106"/>
      <c r="CV45" s="1106"/>
      <c r="CW45" s="1106"/>
      <c r="CX45" s="1106"/>
      <c r="CY45" s="1106"/>
      <c r="CZ45" s="1106"/>
      <c r="DA45" s="1106"/>
      <c r="DB45" s="1106"/>
      <c r="DC45" s="1105"/>
    </row>
    <row r="46" spans="2:109" ht="13" x14ac:dyDescent="0.2">
      <c r="B46" s="80"/>
      <c r="AN46" s="1107"/>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c r="DB46" s="1106"/>
      <c r="DC46" s="1105"/>
    </row>
    <row r="47" spans="2:109" ht="13" x14ac:dyDescent="0.2">
      <c r="B47" s="80"/>
      <c r="AN47" s="1104"/>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2"/>
    </row>
    <row r="48" spans="2:109" ht="13" x14ac:dyDescent="0.2">
      <c r="B48" s="80"/>
      <c r="H48" s="1089"/>
      <c r="I48" s="1089"/>
      <c r="J48" s="1089"/>
      <c r="AN48" s="1089"/>
      <c r="AO48" s="1089"/>
      <c r="AP48" s="1089"/>
      <c r="AZ48" s="1089"/>
      <c r="BA48" s="1089"/>
      <c r="BB48" s="1089"/>
      <c r="BL48" s="1089"/>
      <c r="BM48" s="1089"/>
      <c r="BN48" s="1089"/>
      <c r="BX48" s="1089"/>
      <c r="BY48" s="1089"/>
      <c r="BZ48" s="1089"/>
      <c r="CJ48" s="1089"/>
      <c r="CK48" s="1089"/>
      <c r="CL48" s="1089"/>
      <c r="CV48" s="1089"/>
      <c r="CW48" s="1089"/>
      <c r="CX48" s="1089"/>
    </row>
    <row r="49" spans="1:109" ht="13" x14ac:dyDescent="0.2">
      <c r="B49" s="80"/>
      <c r="AN49" s="90" t="s">
        <v>532</v>
      </c>
    </row>
    <row r="50" spans="1:109" ht="13" x14ac:dyDescent="0.2">
      <c r="B50" s="80"/>
      <c r="G50" s="1087"/>
      <c r="H50" s="1087"/>
      <c r="I50" s="1087"/>
      <c r="J50" s="1087"/>
      <c r="K50" s="1096"/>
      <c r="L50" s="1096"/>
      <c r="M50" s="1095"/>
      <c r="N50" s="1095"/>
      <c r="AN50" s="1094"/>
      <c r="AO50" s="1093"/>
      <c r="AP50" s="1093"/>
      <c r="AQ50" s="1093"/>
      <c r="AR50" s="1093"/>
      <c r="AS50" s="1093"/>
      <c r="AT50" s="1093"/>
      <c r="AU50" s="1093"/>
      <c r="AV50" s="1093"/>
      <c r="AW50" s="1093"/>
      <c r="AX50" s="1093"/>
      <c r="AY50" s="1093"/>
      <c r="AZ50" s="1093"/>
      <c r="BA50" s="1093"/>
      <c r="BB50" s="1093"/>
      <c r="BC50" s="1093"/>
      <c r="BD50" s="1093"/>
      <c r="BE50" s="1093"/>
      <c r="BF50" s="1093"/>
      <c r="BG50" s="1093"/>
      <c r="BH50" s="1093"/>
      <c r="BI50" s="1093"/>
      <c r="BJ50" s="1093"/>
      <c r="BK50" s="1093"/>
      <c r="BL50" s="1093"/>
      <c r="BM50" s="1093"/>
      <c r="BN50" s="1093"/>
      <c r="BO50" s="1092"/>
      <c r="BP50" s="1084" t="s">
        <v>363</v>
      </c>
      <c r="BQ50" s="1084"/>
      <c r="BR50" s="1084"/>
      <c r="BS50" s="1084"/>
      <c r="BT50" s="1084"/>
      <c r="BU50" s="1084"/>
      <c r="BV50" s="1084"/>
      <c r="BW50" s="1084"/>
      <c r="BX50" s="1084" t="s">
        <v>519</v>
      </c>
      <c r="BY50" s="1084"/>
      <c r="BZ50" s="1084"/>
      <c r="CA50" s="1084"/>
      <c r="CB50" s="1084"/>
      <c r="CC50" s="1084"/>
      <c r="CD50" s="1084"/>
      <c r="CE50" s="1084"/>
      <c r="CF50" s="1084" t="s">
        <v>520</v>
      </c>
      <c r="CG50" s="1084"/>
      <c r="CH50" s="1084"/>
      <c r="CI50" s="1084"/>
      <c r="CJ50" s="1084"/>
      <c r="CK50" s="1084"/>
      <c r="CL50" s="1084"/>
      <c r="CM50" s="1084"/>
      <c r="CN50" s="1084" t="s">
        <v>522</v>
      </c>
      <c r="CO50" s="1084"/>
      <c r="CP50" s="1084"/>
      <c r="CQ50" s="1084"/>
      <c r="CR50" s="1084"/>
      <c r="CS50" s="1084"/>
      <c r="CT50" s="1084"/>
      <c r="CU50" s="1084"/>
      <c r="CV50" s="1084" t="s">
        <v>523</v>
      </c>
      <c r="CW50" s="1084"/>
      <c r="CX50" s="1084"/>
      <c r="CY50" s="1084"/>
      <c r="CZ50" s="1084"/>
      <c r="DA50" s="1084"/>
      <c r="DB50" s="1084"/>
      <c r="DC50" s="1084"/>
    </row>
    <row r="51" spans="1:109" ht="13.5" customHeight="1" x14ac:dyDescent="0.2">
      <c r="B51" s="80"/>
      <c r="G51" s="1091"/>
      <c r="H51" s="1091"/>
      <c r="I51" s="1122"/>
      <c r="J51" s="1122"/>
      <c r="K51" s="1090"/>
      <c r="L51" s="1090"/>
      <c r="M51" s="1090"/>
      <c r="N51" s="1090"/>
      <c r="AM51" s="1089"/>
      <c r="AN51" s="1083" t="s">
        <v>531</v>
      </c>
      <c r="AO51" s="1083"/>
      <c r="AP51" s="1083"/>
      <c r="AQ51" s="1083"/>
      <c r="AR51" s="1083"/>
      <c r="AS51" s="1083"/>
      <c r="AT51" s="1083"/>
      <c r="AU51" s="1083"/>
      <c r="AV51" s="1083"/>
      <c r="AW51" s="1083"/>
      <c r="AX51" s="1083"/>
      <c r="AY51" s="1083"/>
      <c r="AZ51" s="1083"/>
      <c r="BA51" s="1083"/>
      <c r="BB51" s="1083" t="s">
        <v>529</v>
      </c>
      <c r="BC51" s="1083"/>
      <c r="BD51" s="1083"/>
      <c r="BE51" s="1083"/>
      <c r="BF51" s="1083"/>
      <c r="BG51" s="1083"/>
      <c r="BH51" s="1083"/>
      <c r="BI51" s="1083"/>
      <c r="BJ51" s="1083"/>
      <c r="BK51" s="1083"/>
      <c r="BL51" s="1083"/>
      <c r="BM51" s="1083"/>
      <c r="BN51" s="1083"/>
      <c r="BO51" s="1083"/>
      <c r="BP51" s="1082">
        <v>99.2</v>
      </c>
      <c r="BQ51" s="1082"/>
      <c r="BR51" s="1082"/>
      <c r="BS51" s="1082"/>
      <c r="BT51" s="1082"/>
      <c r="BU51" s="1082"/>
      <c r="BV51" s="1082"/>
      <c r="BW51" s="1082"/>
      <c r="BX51" s="1082">
        <v>82.2</v>
      </c>
      <c r="BY51" s="1082"/>
      <c r="BZ51" s="1082"/>
      <c r="CA51" s="1082"/>
      <c r="CB51" s="1082"/>
      <c r="CC51" s="1082"/>
      <c r="CD51" s="1082"/>
      <c r="CE51" s="1082"/>
      <c r="CF51" s="1082">
        <v>62.5</v>
      </c>
      <c r="CG51" s="1082"/>
      <c r="CH51" s="1082"/>
      <c r="CI51" s="1082"/>
      <c r="CJ51" s="1082"/>
      <c r="CK51" s="1082"/>
      <c r="CL51" s="1082"/>
      <c r="CM51" s="1082"/>
      <c r="CN51" s="1082">
        <v>39.6</v>
      </c>
      <c r="CO51" s="1082"/>
      <c r="CP51" s="1082"/>
      <c r="CQ51" s="1082"/>
      <c r="CR51" s="1082"/>
      <c r="CS51" s="1082"/>
      <c r="CT51" s="1082"/>
      <c r="CU51" s="1082"/>
      <c r="CV51" s="1082"/>
      <c r="CW51" s="1082"/>
      <c r="CX51" s="1082"/>
      <c r="CY51" s="1082"/>
      <c r="CZ51" s="1082"/>
      <c r="DA51" s="1082"/>
      <c r="DB51" s="1082"/>
      <c r="DC51" s="1082"/>
    </row>
    <row r="52" spans="1:109" ht="13" x14ac:dyDescent="0.2">
      <c r="B52" s="80"/>
      <c r="G52" s="1091"/>
      <c r="H52" s="1091"/>
      <c r="I52" s="1122"/>
      <c r="J52" s="1122"/>
      <c r="K52" s="1090"/>
      <c r="L52" s="1090"/>
      <c r="M52" s="1090"/>
      <c r="N52" s="1090"/>
      <c r="AM52" s="1089"/>
      <c r="AN52" s="1083"/>
      <c r="AO52" s="1083"/>
      <c r="AP52" s="1083"/>
      <c r="AQ52" s="1083"/>
      <c r="AR52" s="1083"/>
      <c r="AS52" s="1083"/>
      <c r="AT52" s="1083"/>
      <c r="AU52" s="1083"/>
      <c r="AV52" s="1083"/>
      <c r="AW52" s="1083"/>
      <c r="AX52" s="1083"/>
      <c r="AY52" s="1083"/>
      <c r="AZ52" s="1083"/>
      <c r="BA52" s="1083"/>
      <c r="BB52" s="1083"/>
      <c r="BC52" s="1083"/>
      <c r="BD52" s="1083"/>
      <c r="BE52" s="1083"/>
      <c r="BF52" s="1083"/>
      <c r="BG52" s="1083"/>
      <c r="BH52" s="1083"/>
      <c r="BI52" s="1083"/>
      <c r="BJ52" s="1083"/>
      <c r="BK52" s="1083"/>
      <c r="BL52" s="1083"/>
      <c r="BM52" s="1083"/>
      <c r="BN52" s="1083"/>
      <c r="BO52" s="1083"/>
      <c r="BP52" s="1082"/>
      <c r="BQ52" s="1082"/>
      <c r="BR52" s="1082"/>
      <c r="BS52" s="1082"/>
      <c r="BT52" s="1082"/>
      <c r="BU52" s="1082"/>
      <c r="BV52" s="1082"/>
      <c r="BW52" s="1082"/>
      <c r="BX52" s="1082"/>
      <c r="BY52" s="1082"/>
      <c r="BZ52" s="1082"/>
      <c r="CA52" s="1082"/>
      <c r="CB52" s="1082"/>
      <c r="CC52" s="1082"/>
      <c r="CD52" s="1082"/>
      <c r="CE52" s="1082"/>
      <c r="CF52" s="1082"/>
      <c r="CG52" s="1082"/>
      <c r="CH52" s="1082"/>
      <c r="CI52" s="1082"/>
      <c r="CJ52" s="1082"/>
      <c r="CK52" s="1082"/>
      <c r="CL52" s="1082"/>
      <c r="CM52" s="1082"/>
      <c r="CN52" s="1082"/>
      <c r="CO52" s="1082"/>
      <c r="CP52" s="1082"/>
      <c r="CQ52" s="1082"/>
      <c r="CR52" s="1082"/>
      <c r="CS52" s="1082"/>
      <c r="CT52" s="1082"/>
      <c r="CU52" s="1082"/>
      <c r="CV52" s="1082"/>
      <c r="CW52" s="1082"/>
      <c r="CX52" s="1082"/>
      <c r="CY52" s="1082"/>
      <c r="CZ52" s="1082"/>
      <c r="DA52" s="1082"/>
      <c r="DB52" s="1082"/>
      <c r="DC52" s="1082"/>
    </row>
    <row r="53" spans="1:109" ht="13" x14ac:dyDescent="0.2">
      <c r="A53" s="1111"/>
      <c r="B53" s="80"/>
      <c r="G53" s="1091"/>
      <c r="H53" s="1091"/>
      <c r="I53" s="1087"/>
      <c r="J53" s="1087"/>
      <c r="K53" s="1090"/>
      <c r="L53" s="1090"/>
      <c r="M53" s="1090"/>
      <c r="N53" s="1090"/>
      <c r="AM53" s="1089"/>
      <c r="AN53" s="1083"/>
      <c r="AO53" s="1083"/>
      <c r="AP53" s="1083"/>
      <c r="AQ53" s="1083"/>
      <c r="AR53" s="1083"/>
      <c r="AS53" s="1083"/>
      <c r="AT53" s="1083"/>
      <c r="AU53" s="1083"/>
      <c r="AV53" s="1083"/>
      <c r="AW53" s="1083"/>
      <c r="AX53" s="1083"/>
      <c r="AY53" s="1083"/>
      <c r="AZ53" s="1083"/>
      <c r="BA53" s="1083"/>
      <c r="BB53" s="1083" t="s">
        <v>536</v>
      </c>
      <c r="BC53" s="1083"/>
      <c r="BD53" s="1083"/>
      <c r="BE53" s="1083"/>
      <c r="BF53" s="1083"/>
      <c r="BG53" s="1083"/>
      <c r="BH53" s="1083"/>
      <c r="BI53" s="1083"/>
      <c r="BJ53" s="1083"/>
      <c r="BK53" s="1083"/>
      <c r="BL53" s="1083"/>
      <c r="BM53" s="1083"/>
      <c r="BN53" s="1083"/>
      <c r="BO53" s="1083"/>
      <c r="BP53" s="1082">
        <v>64.099999999999994</v>
      </c>
      <c r="BQ53" s="1082"/>
      <c r="BR53" s="1082"/>
      <c r="BS53" s="1082"/>
      <c r="BT53" s="1082"/>
      <c r="BU53" s="1082"/>
      <c r="BV53" s="1082"/>
      <c r="BW53" s="1082"/>
      <c r="BX53" s="1082">
        <v>65.900000000000006</v>
      </c>
      <c r="BY53" s="1082"/>
      <c r="BZ53" s="1082"/>
      <c r="CA53" s="1082"/>
      <c r="CB53" s="1082"/>
      <c r="CC53" s="1082"/>
      <c r="CD53" s="1082"/>
      <c r="CE53" s="1082"/>
      <c r="CF53" s="1082">
        <v>66.2</v>
      </c>
      <c r="CG53" s="1082"/>
      <c r="CH53" s="1082"/>
      <c r="CI53" s="1082"/>
      <c r="CJ53" s="1082"/>
      <c r="CK53" s="1082"/>
      <c r="CL53" s="1082"/>
      <c r="CM53" s="1082"/>
      <c r="CN53" s="1082">
        <v>69.400000000000006</v>
      </c>
      <c r="CO53" s="1082"/>
      <c r="CP53" s="1082"/>
      <c r="CQ53" s="1082"/>
      <c r="CR53" s="1082"/>
      <c r="CS53" s="1082"/>
      <c r="CT53" s="1082"/>
      <c r="CU53" s="1082"/>
      <c r="CV53" s="1082">
        <v>70.5</v>
      </c>
      <c r="CW53" s="1082"/>
      <c r="CX53" s="1082"/>
      <c r="CY53" s="1082"/>
      <c r="CZ53" s="1082"/>
      <c r="DA53" s="1082"/>
      <c r="DB53" s="1082"/>
      <c r="DC53" s="1082"/>
    </row>
    <row r="54" spans="1:109" ht="13" x14ac:dyDescent="0.2">
      <c r="A54" s="1111"/>
      <c r="B54" s="80"/>
      <c r="G54" s="1091"/>
      <c r="H54" s="1091"/>
      <c r="I54" s="1087"/>
      <c r="J54" s="1087"/>
      <c r="K54" s="1090"/>
      <c r="L54" s="1090"/>
      <c r="M54" s="1090"/>
      <c r="N54" s="1090"/>
      <c r="AM54" s="1089"/>
      <c r="AN54" s="1083"/>
      <c r="AO54" s="1083"/>
      <c r="AP54" s="1083"/>
      <c r="AQ54" s="1083"/>
      <c r="AR54" s="1083"/>
      <c r="AS54" s="1083"/>
      <c r="AT54" s="1083"/>
      <c r="AU54" s="1083"/>
      <c r="AV54" s="1083"/>
      <c r="AW54" s="1083"/>
      <c r="AX54" s="1083"/>
      <c r="AY54" s="1083"/>
      <c r="AZ54" s="1083"/>
      <c r="BA54" s="1083"/>
      <c r="BB54" s="1083"/>
      <c r="BC54" s="1083"/>
      <c r="BD54" s="1083"/>
      <c r="BE54" s="1083"/>
      <c r="BF54" s="1083"/>
      <c r="BG54" s="1083"/>
      <c r="BH54" s="1083"/>
      <c r="BI54" s="1083"/>
      <c r="BJ54" s="1083"/>
      <c r="BK54" s="1083"/>
      <c r="BL54" s="1083"/>
      <c r="BM54" s="1083"/>
      <c r="BN54" s="1083"/>
      <c r="BO54" s="1083"/>
      <c r="BP54" s="1082"/>
      <c r="BQ54" s="1082"/>
      <c r="BR54" s="1082"/>
      <c r="BS54" s="1082"/>
      <c r="BT54" s="1082"/>
      <c r="BU54" s="1082"/>
      <c r="BV54" s="1082"/>
      <c r="BW54" s="1082"/>
      <c r="BX54" s="1082"/>
      <c r="BY54" s="1082"/>
      <c r="BZ54" s="1082"/>
      <c r="CA54" s="1082"/>
      <c r="CB54" s="1082"/>
      <c r="CC54" s="1082"/>
      <c r="CD54" s="1082"/>
      <c r="CE54" s="1082"/>
      <c r="CF54" s="1082"/>
      <c r="CG54" s="1082"/>
      <c r="CH54" s="1082"/>
      <c r="CI54" s="1082"/>
      <c r="CJ54" s="1082"/>
      <c r="CK54" s="1082"/>
      <c r="CL54" s="1082"/>
      <c r="CM54" s="1082"/>
      <c r="CN54" s="1082"/>
      <c r="CO54" s="1082"/>
      <c r="CP54" s="1082"/>
      <c r="CQ54" s="1082"/>
      <c r="CR54" s="1082"/>
      <c r="CS54" s="1082"/>
      <c r="CT54" s="1082"/>
      <c r="CU54" s="1082"/>
      <c r="CV54" s="1082"/>
      <c r="CW54" s="1082"/>
      <c r="CX54" s="1082"/>
      <c r="CY54" s="1082"/>
      <c r="CZ54" s="1082"/>
      <c r="DA54" s="1082"/>
      <c r="DB54" s="1082"/>
      <c r="DC54" s="1082"/>
    </row>
    <row r="55" spans="1:109" ht="13" x14ac:dyDescent="0.2">
      <c r="A55" s="1111"/>
      <c r="B55" s="80"/>
      <c r="G55" s="1087"/>
      <c r="H55" s="1087"/>
      <c r="I55" s="1087"/>
      <c r="J55" s="1087"/>
      <c r="K55" s="1090"/>
      <c r="L55" s="1090"/>
      <c r="M55" s="1090"/>
      <c r="N55" s="1090"/>
      <c r="AN55" s="1084" t="s">
        <v>530</v>
      </c>
      <c r="AO55" s="1084"/>
      <c r="AP55" s="1084"/>
      <c r="AQ55" s="1084"/>
      <c r="AR55" s="1084"/>
      <c r="AS55" s="1084"/>
      <c r="AT55" s="1084"/>
      <c r="AU55" s="1084"/>
      <c r="AV55" s="1084"/>
      <c r="AW55" s="1084"/>
      <c r="AX55" s="1084"/>
      <c r="AY55" s="1084"/>
      <c r="AZ55" s="1084"/>
      <c r="BA55" s="1084"/>
      <c r="BB55" s="1083" t="s">
        <v>529</v>
      </c>
      <c r="BC55" s="1083"/>
      <c r="BD55" s="1083"/>
      <c r="BE55" s="1083"/>
      <c r="BF55" s="1083"/>
      <c r="BG55" s="1083"/>
      <c r="BH55" s="1083"/>
      <c r="BI55" s="1083"/>
      <c r="BJ55" s="1083"/>
      <c r="BK55" s="1083"/>
      <c r="BL55" s="1083"/>
      <c r="BM55" s="1083"/>
      <c r="BN55" s="1083"/>
      <c r="BO55" s="1083"/>
      <c r="BP55" s="1082">
        <v>7.6</v>
      </c>
      <c r="BQ55" s="1082"/>
      <c r="BR55" s="1082"/>
      <c r="BS55" s="1082"/>
      <c r="BT55" s="1082"/>
      <c r="BU55" s="1082"/>
      <c r="BV55" s="1082"/>
      <c r="BW55" s="1082"/>
      <c r="BX55" s="1082">
        <v>3</v>
      </c>
      <c r="BY55" s="1082"/>
      <c r="BZ55" s="1082"/>
      <c r="CA55" s="1082"/>
      <c r="CB55" s="1082"/>
      <c r="CC55" s="1082"/>
      <c r="CD55" s="1082"/>
      <c r="CE55" s="1082"/>
      <c r="CF55" s="1082">
        <v>3.4</v>
      </c>
      <c r="CG55" s="1082"/>
      <c r="CH55" s="1082"/>
      <c r="CI55" s="1082"/>
      <c r="CJ55" s="1082"/>
      <c r="CK55" s="1082"/>
      <c r="CL55" s="1082"/>
      <c r="CM55" s="1082"/>
      <c r="CN55" s="1082">
        <v>0</v>
      </c>
      <c r="CO55" s="1082"/>
      <c r="CP55" s="1082"/>
      <c r="CQ55" s="1082"/>
      <c r="CR55" s="1082"/>
      <c r="CS55" s="1082"/>
      <c r="CT55" s="1082"/>
      <c r="CU55" s="1082"/>
      <c r="CV55" s="1082">
        <v>0</v>
      </c>
      <c r="CW55" s="1082"/>
      <c r="CX55" s="1082"/>
      <c r="CY55" s="1082"/>
      <c r="CZ55" s="1082"/>
      <c r="DA55" s="1082"/>
      <c r="DB55" s="1082"/>
      <c r="DC55" s="1082"/>
    </row>
    <row r="56" spans="1:109" ht="13" x14ac:dyDescent="0.2">
      <c r="A56" s="1111"/>
      <c r="B56" s="80"/>
      <c r="G56" s="1087"/>
      <c r="H56" s="1087"/>
      <c r="I56" s="1087"/>
      <c r="J56" s="1087"/>
      <c r="K56" s="1090"/>
      <c r="L56" s="1090"/>
      <c r="M56" s="1090"/>
      <c r="N56" s="1090"/>
      <c r="AN56" s="1084"/>
      <c r="AO56" s="1084"/>
      <c r="AP56" s="1084"/>
      <c r="AQ56" s="1084"/>
      <c r="AR56" s="1084"/>
      <c r="AS56" s="1084"/>
      <c r="AT56" s="1084"/>
      <c r="AU56" s="1084"/>
      <c r="AV56" s="1084"/>
      <c r="AW56" s="1084"/>
      <c r="AX56" s="1084"/>
      <c r="AY56" s="1084"/>
      <c r="AZ56" s="1084"/>
      <c r="BA56" s="1084"/>
      <c r="BB56" s="1083"/>
      <c r="BC56" s="1083"/>
      <c r="BD56" s="1083"/>
      <c r="BE56" s="1083"/>
      <c r="BF56" s="1083"/>
      <c r="BG56" s="1083"/>
      <c r="BH56" s="1083"/>
      <c r="BI56" s="1083"/>
      <c r="BJ56" s="1083"/>
      <c r="BK56" s="1083"/>
      <c r="BL56" s="1083"/>
      <c r="BM56" s="1083"/>
      <c r="BN56" s="1083"/>
      <c r="BO56" s="1083"/>
      <c r="BP56" s="1082"/>
      <c r="BQ56" s="1082"/>
      <c r="BR56" s="1082"/>
      <c r="BS56" s="1082"/>
      <c r="BT56" s="1082"/>
      <c r="BU56" s="1082"/>
      <c r="BV56" s="1082"/>
      <c r="BW56" s="1082"/>
      <c r="BX56" s="1082"/>
      <c r="BY56" s="1082"/>
      <c r="BZ56" s="1082"/>
      <c r="CA56" s="1082"/>
      <c r="CB56" s="1082"/>
      <c r="CC56" s="1082"/>
      <c r="CD56" s="1082"/>
      <c r="CE56" s="1082"/>
      <c r="CF56" s="1082"/>
      <c r="CG56" s="1082"/>
      <c r="CH56" s="1082"/>
      <c r="CI56" s="1082"/>
      <c r="CJ56" s="1082"/>
      <c r="CK56" s="1082"/>
      <c r="CL56" s="1082"/>
      <c r="CM56" s="1082"/>
      <c r="CN56" s="1082"/>
      <c r="CO56" s="1082"/>
      <c r="CP56" s="1082"/>
      <c r="CQ56" s="1082"/>
      <c r="CR56" s="1082"/>
      <c r="CS56" s="1082"/>
      <c r="CT56" s="1082"/>
      <c r="CU56" s="1082"/>
      <c r="CV56" s="1082"/>
      <c r="CW56" s="1082"/>
      <c r="CX56" s="1082"/>
      <c r="CY56" s="1082"/>
      <c r="CZ56" s="1082"/>
      <c r="DA56" s="1082"/>
      <c r="DB56" s="1082"/>
      <c r="DC56" s="1082"/>
    </row>
    <row r="57" spans="1:109" s="1111" customFormat="1" ht="13" x14ac:dyDescent="0.2">
      <c r="B57" s="1115"/>
      <c r="G57" s="1087"/>
      <c r="H57" s="1087"/>
      <c r="I57" s="1086"/>
      <c r="J57" s="1086"/>
      <c r="K57" s="1090"/>
      <c r="L57" s="1090"/>
      <c r="M57" s="1090"/>
      <c r="N57" s="1090"/>
      <c r="AM57" s="90"/>
      <c r="AN57" s="1084"/>
      <c r="AO57" s="1084"/>
      <c r="AP57" s="1084"/>
      <c r="AQ57" s="1084"/>
      <c r="AR57" s="1084"/>
      <c r="AS57" s="1084"/>
      <c r="AT57" s="1084"/>
      <c r="AU57" s="1084"/>
      <c r="AV57" s="1084"/>
      <c r="AW57" s="1084"/>
      <c r="AX57" s="1084"/>
      <c r="AY57" s="1084"/>
      <c r="AZ57" s="1084"/>
      <c r="BA57" s="1084"/>
      <c r="BB57" s="1083" t="s">
        <v>536</v>
      </c>
      <c r="BC57" s="1083"/>
      <c r="BD57" s="1083"/>
      <c r="BE57" s="1083"/>
      <c r="BF57" s="1083"/>
      <c r="BG57" s="1083"/>
      <c r="BH57" s="1083"/>
      <c r="BI57" s="1083"/>
      <c r="BJ57" s="1083"/>
      <c r="BK57" s="1083"/>
      <c r="BL57" s="1083"/>
      <c r="BM57" s="1083"/>
      <c r="BN57" s="1083"/>
      <c r="BO57" s="1083"/>
      <c r="BP57" s="1082">
        <v>63.4</v>
      </c>
      <c r="BQ57" s="1082"/>
      <c r="BR57" s="1082"/>
      <c r="BS57" s="1082"/>
      <c r="BT57" s="1082"/>
      <c r="BU57" s="1082"/>
      <c r="BV57" s="1082"/>
      <c r="BW57" s="1082"/>
      <c r="BX57" s="1082">
        <v>63.3</v>
      </c>
      <c r="BY57" s="1082"/>
      <c r="BZ57" s="1082"/>
      <c r="CA57" s="1082"/>
      <c r="CB57" s="1082"/>
      <c r="CC57" s="1082"/>
      <c r="CD57" s="1082"/>
      <c r="CE57" s="1082"/>
      <c r="CF57" s="1082">
        <v>62.8</v>
      </c>
      <c r="CG57" s="1082"/>
      <c r="CH57" s="1082"/>
      <c r="CI57" s="1082"/>
      <c r="CJ57" s="1082"/>
      <c r="CK57" s="1082"/>
      <c r="CL57" s="1082"/>
      <c r="CM57" s="1082"/>
      <c r="CN57" s="1082">
        <v>62.6</v>
      </c>
      <c r="CO57" s="1082"/>
      <c r="CP57" s="1082"/>
      <c r="CQ57" s="1082"/>
      <c r="CR57" s="1082"/>
      <c r="CS57" s="1082"/>
      <c r="CT57" s="1082"/>
      <c r="CU57" s="1082"/>
      <c r="CV57" s="1082">
        <v>63</v>
      </c>
      <c r="CW57" s="1082"/>
      <c r="CX57" s="1082"/>
      <c r="CY57" s="1082"/>
      <c r="CZ57" s="1082"/>
      <c r="DA57" s="1082"/>
      <c r="DB57" s="1082"/>
      <c r="DC57" s="1082"/>
      <c r="DD57" s="1120"/>
      <c r="DE57" s="1115"/>
    </row>
    <row r="58" spans="1:109" s="1111" customFormat="1" ht="13" x14ac:dyDescent="0.2">
      <c r="A58" s="90"/>
      <c r="B58" s="1115"/>
      <c r="G58" s="1087"/>
      <c r="H58" s="1087"/>
      <c r="I58" s="1086"/>
      <c r="J58" s="1086"/>
      <c r="K58" s="1090"/>
      <c r="L58" s="1090"/>
      <c r="M58" s="1090"/>
      <c r="N58" s="1090"/>
      <c r="AM58" s="90"/>
      <c r="AN58" s="1084"/>
      <c r="AO58" s="1084"/>
      <c r="AP58" s="1084"/>
      <c r="AQ58" s="1084"/>
      <c r="AR58" s="1084"/>
      <c r="AS58" s="1084"/>
      <c r="AT58" s="1084"/>
      <c r="AU58" s="1084"/>
      <c r="AV58" s="1084"/>
      <c r="AW58" s="1084"/>
      <c r="AX58" s="1084"/>
      <c r="AY58" s="1084"/>
      <c r="AZ58" s="1084"/>
      <c r="BA58" s="1084"/>
      <c r="BB58" s="1083"/>
      <c r="BC58" s="1083"/>
      <c r="BD58" s="1083"/>
      <c r="BE58" s="1083"/>
      <c r="BF58" s="1083"/>
      <c r="BG58" s="1083"/>
      <c r="BH58" s="1083"/>
      <c r="BI58" s="1083"/>
      <c r="BJ58" s="1083"/>
      <c r="BK58" s="1083"/>
      <c r="BL58" s="1083"/>
      <c r="BM58" s="1083"/>
      <c r="BN58" s="1083"/>
      <c r="BO58" s="1083"/>
      <c r="BP58" s="1082"/>
      <c r="BQ58" s="1082"/>
      <c r="BR58" s="1082"/>
      <c r="BS58" s="1082"/>
      <c r="BT58" s="1082"/>
      <c r="BU58" s="1082"/>
      <c r="BV58" s="1082"/>
      <c r="BW58" s="1082"/>
      <c r="BX58" s="1082"/>
      <c r="BY58" s="1082"/>
      <c r="BZ58" s="1082"/>
      <c r="CA58" s="1082"/>
      <c r="CB58" s="1082"/>
      <c r="CC58" s="1082"/>
      <c r="CD58" s="1082"/>
      <c r="CE58" s="1082"/>
      <c r="CF58" s="1082"/>
      <c r="CG58" s="1082"/>
      <c r="CH58" s="1082"/>
      <c r="CI58" s="1082"/>
      <c r="CJ58" s="1082"/>
      <c r="CK58" s="1082"/>
      <c r="CL58" s="1082"/>
      <c r="CM58" s="1082"/>
      <c r="CN58" s="1082"/>
      <c r="CO58" s="1082"/>
      <c r="CP58" s="1082"/>
      <c r="CQ58" s="1082"/>
      <c r="CR58" s="1082"/>
      <c r="CS58" s="1082"/>
      <c r="CT58" s="1082"/>
      <c r="CU58" s="1082"/>
      <c r="CV58" s="1082"/>
      <c r="CW58" s="1082"/>
      <c r="CX58" s="1082"/>
      <c r="CY58" s="1082"/>
      <c r="CZ58" s="1082"/>
      <c r="DA58" s="1082"/>
      <c r="DB58" s="1082"/>
      <c r="DC58" s="1082"/>
      <c r="DD58" s="1120"/>
      <c r="DE58" s="1115"/>
    </row>
    <row r="59" spans="1:109" s="1111" customFormat="1" ht="13" x14ac:dyDescent="0.2">
      <c r="A59" s="90"/>
      <c r="B59" s="1115"/>
      <c r="K59" s="1121"/>
      <c r="L59" s="1121"/>
      <c r="M59" s="1121"/>
      <c r="N59" s="1121"/>
      <c r="AQ59" s="1121"/>
      <c r="AR59" s="1121"/>
      <c r="AS59" s="1121"/>
      <c r="AT59" s="1121"/>
      <c r="BC59" s="1121"/>
      <c r="BD59" s="1121"/>
      <c r="BE59" s="1121"/>
      <c r="BF59" s="1121"/>
      <c r="BO59" s="1121"/>
      <c r="BP59" s="1121"/>
      <c r="BQ59" s="1121"/>
      <c r="BR59" s="1121"/>
      <c r="CA59" s="1121"/>
      <c r="CB59" s="1121"/>
      <c r="CC59" s="1121"/>
      <c r="CD59" s="1121"/>
      <c r="CM59" s="1121"/>
      <c r="CN59" s="1121"/>
      <c r="CO59" s="1121"/>
      <c r="CP59" s="1121"/>
      <c r="CY59" s="1121"/>
      <c r="CZ59" s="1121"/>
      <c r="DA59" s="1121"/>
      <c r="DB59" s="1121"/>
      <c r="DC59" s="1121"/>
      <c r="DD59" s="1120"/>
      <c r="DE59" s="1115"/>
    </row>
    <row r="60" spans="1:109" s="1111" customFormat="1" ht="13" x14ac:dyDescent="0.2">
      <c r="A60" s="90"/>
      <c r="B60" s="1115"/>
      <c r="K60" s="1121"/>
      <c r="L60" s="1121"/>
      <c r="M60" s="1121"/>
      <c r="N60" s="1121"/>
      <c r="AQ60" s="1121"/>
      <c r="AR60" s="1121"/>
      <c r="AS60" s="1121"/>
      <c r="AT60" s="1121"/>
      <c r="BC60" s="1121"/>
      <c r="BD60" s="1121"/>
      <c r="BE60" s="1121"/>
      <c r="BF60" s="1121"/>
      <c r="BO60" s="1121"/>
      <c r="BP60" s="1121"/>
      <c r="BQ60" s="1121"/>
      <c r="BR60" s="1121"/>
      <c r="CA60" s="1121"/>
      <c r="CB60" s="1121"/>
      <c r="CC60" s="1121"/>
      <c r="CD60" s="1121"/>
      <c r="CM60" s="1121"/>
      <c r="CN60" s="1121"/>
      <c r="CO60" s="1121"/>
      <c r="CP60" s="1121"/>
      <c r="CY60" s="1121"/>
      <c r="CZ60" s="1121"/>
      <c r="DA60" s="1121"/>
      <c r="DB60" s="1121"/>
      <c r="DC60" s="1121"/>
      <c r="DD60" s="1120"/>
      <c r="DE60" s="1115"/>
    </row>
    <row r="61" spans="1:109" s="1111" customFormat="1" ht="13" x14ac:dyDescent="0.2">
      <c r="A61" s="90"/>
      <c r="B61" s="1119"/>
      <c r="C61" s="1118"/>
      <c r="D61" s="1118"/>
      <c r="E61" s="1118"/>
      <c r="F61" s="1118"/>
      <c r="G61" s="1118"/>
      <c r="H61" s="1118"/>
      <c r="I61" s="1118"/>
      <c r="J61" s="1118"/>
      <c r="K61" s="1118"/>
      <c r="L61" s="1118"/>
      <c r="M61" s="1117"/>
      <c r="N61" s="1117"/>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18"/>
      <c r="AK61" s="1118"/>
      <c r="AL61" s="1118"/>
      <c r="AM61" s="1118"/>
      <c r="AN61" s="1118"/>
      <c r="AO61" s="1118"/>
      <c r="AP61" s="1118"/>
      <c r="AQ61" s="1118"/>
      <c r="AR61" s="1118"/>
      <c r="AS61" s="1117"/>
      <c r="AT61" s="1117"/>
      <c r="AU61" s="1118"/>
      <c r="AV61" s="1118"/>
      <c r="AW61" s="1118"/>
      <c r="AX61" s="1118"/>
      <c r="AY61" s="1118"/>
      <c r="AZ61" s="1118"/>
      <c r="BA61" s="1118"/>
      <c r="BB61" s="1118"/>
      <c r="BC61" s="1118"/>
      <c r="BD61" s="1118"/>
      <c r="BE61" s="1117"/>
      <c r="BF61" s="1117"/>
      <c r="BG61" s="1118"/>
      <c r="BH61" s="1118"/>
      <c r="BI61" s="1118"/>
      <c r="BJ61" s="1118"/>
      <c r="BK61" s="1118"/>
      <c r="BL61" s="1118"/>
      <c r="BM61" s="1118"/>
      <c r="BN61" s="1118"/>
      <c r="BO61" s="1118"/>
      <c r="BP61" s="1118"/>
      <c r="BQ61" s="1117"/>
      <c r="BR61" s="1117"/>
      <c r="BS61" s="1118"/>
      <c r="BT61" s="1118"/>
      <c r="BU61" s="1118"/>
      <c r="BV61" s="1118"/>
      <c r="BW61" s="1118"/>
      <c r="BX61" s="1118"/>
      <c r="BY61" s="1118"/>
      <c r="BZ61" s="1118"/>
      <c r="CA61" s="1118"/>
      <c r="CB61" s="1118"/>
      <c r="CC61" s="1117"/>
      <c r="CD61" s="1117"/>
      <c r="CE61" s="1118"/>
      <c r="CF61" s="1118"/>
      <c r="CG61" s="1118"/>
      <c r="CH61" s="1118"/>
      <c r="CI61" s="1118"/>
      <c r="CJ61" s="1118"/>
      <c r="CK61" s="1118"/>
      <c r="CL61" s="1118"/>
      <c r="CM61" s="1118"/>
      <c r="CN61" s="1118"/>
      <c r="CO61" s="1117"/>
      <c r="CP61" s="1117"/>
      <c r="CQ61" s="1118"/>
      <c r="CR61" s="1118"/>
      <c r="CS61" s="1118"/>
      <c r="CT61" s="1118"/>
      <c r="CU61" s="1118"/>
      <c r="CV61" s="1118"/>
      <c r="CW61" s="1118"/>
      <c r="CX61" s="1118"/>
      <c r="CY61" s="1118"/>
      <c r="CZ61" s="1118"/>
      <c r="DA61" s="1117"/>
      <c r="DB61" s="1117"/>
      <c r="DC61" s="1117"/>
      <c r="DD61" s="1116"/>
      <c r="DE61" s="1115"/>
    </row>
    <row r="62" spans="1:109" ht="13" x14ac:dyDescent="0.2">
      <c r="B62" s="1114"/>
      <c r="C62" s="1114"/>
      <c r="D62" s="1114"/>
      <c r="E62" s="1114"/>
      <c r="F62" s="1114"/>
      <c r="G62" s="1114"/>
      <c r="H62" s="1114"/>
      <c r="I62" s="1114"/>
      <c r="J62" s="1114"/>
      <c r="K62" s="1114"/>
      <c r="L62" s="1114"/>
      <c r="M62" s="1114"/>
      <c r="N62" s="1114"/>
      <c r="O62" s="1114"/>
      <c r="P62" s="1114"/>
      <c r="Q62" s="1114"/>
      <c r="R62" s="1114"/>
      <c r="S62" s="1114"/>
      <c r="T62" s="1114"/>
      <c r="U62" s="1114"/>
      <c r="V62" s="1114"/>
      <c r="W62" s="1114"/>
      <c r="X62" s="1114"/>
      <c r="Y62" s="1114"/>
      <c r="Z62" s="1114"/>
      <c r="AA62" s="1114"/>
      <c r="AB62" s="1114"/>
      <c r="AC62" s="1114"/>
      <c r="AD62" s="1114"/>
      <c r="AE62" s="1114"/>
      <c r="AF62" s="1114"/>
      <c r="AG62" s="1114"/>
      <c r="AH62" s="1114"/>
      <c r="AI62" s="1114"/>
      <c r="AJ62" s="1114"/>
      <c r="AK62" s="1114"/>
      <c r="AL62" s="1114"/>
      <c r="AM62" s="1114"/>
      <c r="AN62" s="1114"/>
      <c r="AO62" s="1114"/>
      <c r="AP62" s="1114"/>
      <c r="AQ62" s="1114"/>
      <c r="AR62" s="1114"/>
      <c r="AS62" s="1114"/>
      <c r="AT62" s="1114"/>
      <c r="AU62" s="1114"/>
      <c r="AV62" s="1114"/>
      <c r="AW62" s="1114"/>
      <c r="AX62" s="1114"/>
      <c r="AY62" s="1114"/>
      <c r="AZ62" s="1114"/>
      <c r="BA62" s="1114"/>
      <c r="BB62" s="1114"/>
      <c r="BC62" s="1114"/>
      <c r="BD62" s="1114"/>
      <c r="BE62" s="1114"/>
      <c r="BF62" s="1114"/>
      <c r="BG62" s="1114"/>
      <c r="BH62" s="1114"/>
      <c r="BI62" s="1114"/>
      <c r="BJ62" s="1114"/>
      <c r="BK62" s="1114"/>
      <c r="BL62" s="1114"/>
      <c r="BM62" s="1114"/>
      <c r="BN62" s="1114"/>
      <c r="BO62" s="1114"/>
      <c r="BP62" s="1114"/>
      <c r="BQ62" s="1114"/>
      <c r="BR62" s="1114"/>
      <c r="BS62" s="1114"/>
      <c r="BT62" s="1114"/>
      <c r="BU62" s="1114"/>
      <c r="BV62" s="1114"/>
      <c r="BW62" s="1114"/>
      <c r="BX62" s="1114"/>
      <c r="BY62" s="1114"/>
      <c r="BZ62" s="1114"/>
      <c r="CA62" s="1114"/>
      <c r="CB62" s="1114"/>
      <c r="CC62" s="1114"/>
      <c r="CD62" s="1114"/>
      <c r="CE62" s="1114"/>
      <c r="CF62" s="1114"/>
      <c r="CG62" s="1114"/>
      <c r="CH62" s="1114"/>
      <c r="CI62" s="1114"/>
      <c r="CJ62" s="1114"/>
      <c r="CK62" s="1114"/>
      <c r="CL62" s="1114"/>
      <c r="CM62" s="1114"/>
      <c r="CN62" s="1114"/>
      <c r="CO62" s="1114"/>
      <c r="CP62" s="1114"/>
      <c r="CQ62" s="1114"/>
      <c r="CR62" s="1114"/>
      <c r="CS62" s="1114"/>
      <c r="CT62" s="1114"/>
      <c r="CU62" s="1114"/>
      <c r="CV62" s="1114"/>
      <c r="CW62" s="1114"/>
      <c r="CX62" s="1114"/>
      <c r="CY62" s="1114"/>
      <c r="CZ62" s="1114"/>
      <c r="DA62" s="1114"/>
      <c r="DB62" s="1114"/>
      <c r="DC62" s="1114"/>
      <c r="DD62" s="1114"/>
      <c r="DE62" s="90"/>
    </row>
    <row r="63" spans="1:109" ht="16.5" x14ac:dyDescent="0.2">
      <c r="B63" s="88" t="s">
        <v>535</v>
      </c>
    </row>
    <row r="64" spans="1:109" ht="13" x14ac:dyDescent="0.2">
      <c r="B64" s="80"/>
      <c r="G64" s="1112"/>
      <c r="N64" s="1113"/>
      <c r="AM64" s="1112"/>
      <c r="AN64" s="1112" t="s">
        <v>534</v>
      </c>
      <c r="AP64" s="1111"/>
      <c r="AQ64" s="1111"/>
      <c r="AR64" s="1111"/>
      <c r="AY64" s="1112"/>
      <c r="BA64" s="1111"/>
      <c r="BB64" s="1111"/>
      <c r="BC64" s="1111"/>
      <c r="BK64" s="1112"/>
      <c r="BM64" s="1111"/>
      <c r="BN64" s="1111"/>
      <c r="BO64" s="1111"/>
      <c r="BW64" s="1112"/>
      <c r="BY64" s="1111"/>
      <c r="BZ64" s="1111"/>
      <c r="CA64" s="1111"/>
      <c r="CI64" s="1112"/>
      <c r="CK64" s="1111"/>
      <c r="CL64" s="1111"/>
      <c r="CM64" s="1111"/>
      <c r="CU64" s="1112"/>
      <c r="CW64" s="1111"/>
      <c r="CX64" s="1111"/>
      <c r="CY64" s="1111"/>
    </row>
    <row r="65" spans="2:107" ht="13" x14ac:dyDescent="0.2">
      <c r="B65" s="80"/>
      <c r="AN65" s="1110" t="s">
        <v>533</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08"/>
    </row>
    <row r="66" spans="2:107" ht="13" x14ac:dyDescent="0.2">
      <c r="B66" s="80"/>
      <c r="AN66" s="1107"/>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c r="CB66" s="1106"/>
      <c r="CC66" s="1106"/>
      <c r="CD66" s="1106"/>
      <c r="CE66" s="1106"/>
      <c r="CF66" s="1106"/>
      <c r="CG66" s="1106"/>
      <c r="CH66" s="1106"/>
      <c r="CI66" s="1106"/>
      <c r="CJ66" s="1106"/>
      <c r="CK66" s="1106"/>
      <c r="CL66" s="1106"/>
      <c r="CM66" s="1106"/>
      <c r="CN66" s="1106"/>
      <c r="CO66" s="1106"/>
      <c r="CP66" s="1106"/>
      <c r="CQ66" s="1106"/>
      <c r="CR66" s="1106"/>
      <c r="CS66" s="1106"/>
      <c r="CT66" s="1106"/>
      <c r="CU66" s="1106"/>
      <c r="CV66" s="1106"/>
      <c r="CW66" s="1106"/>
      <c r="CX66" s="1106"/>
      <c r="CY66" s="1106"/>
      <c r="CZ66" s="1106"/>
      <c r="DA66" s="1106"/>
      <c r="DB66" s="1106"/>
      <c r="DC66" s="1105"/>
    </row>
    <row r="67" spans="2:107" ht="13" x14ac:dyDescent="0.2">
      <c r="B67" s="80"/>
      <c r="AN67" s="1107"/>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6"/>
      <c r="CC67" s="1106"/>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106"/>
      <c r="CY67" s="1106"/>
      <c r="CZ67" s="1106"/>
      <c r="DA67" s="1106"/>
      <c r="DB67" s="1106"/>
      <c r="DC67" s="1105"/>
    </row>
    <row r="68" spans="2:107" ht="13" x14ac:dyDescent="0.2">
      <c r="B68" s="80"/>
      <c r="AN68" s="1107"/>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c r="DB68" s="1106"/>
      <c r="DC68" s="1105"/>
    </row>
    <row r="69" spans="2:107" ht="13" x14ac:dyDescent="0.2">
      <c r="B69" s="80"/>
      <c r="AN69" s="1104"/>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2"/>
    </row>
    <row r="70" spans="2:107" ht="13" x14ac:dyDescent="0.2">
      <c r="B70" s="80"/>
      <c r="H70" s="1101"/>
      <c r="I70" s="1101"/>
      <c r="J70" s="1099"/>
      <c r="K70" s="1099"/>
      <c r="L70" s="1098"/>
      <c r="M70" s="1099"/>
      <c r="N70" s="1098"/>
      <c r="AN70" s="1089"/>
      <c r="AO70" s="1089"/>
      <c r="AP70" s="1089"/>
      <c r="AZ70" s="1089"/>
      <c r="BA70" s="1089"/>
      <c r="BB70" s="1089"/>
      <c r="BL70" s="1089"/>
      <c r="BM70" s="1089"/>
      <c r="BN70" s="1089"/>
      <c r="BX70" s="1089"/>
      <c r="BY70" s="1089"/>
      <c r="BZ70" s="1089"/>
      <c r="CJ70" s="1089"/>
      <c r="CK70" s="1089"/>
      <c r="CL70" s="1089"/>
      <c r="CV70" s="1089"/>
      <c r="CW70" s="1089"/>
      <c r="CX70" s="1089"/>
    </row>
    <row r="71" spans="2:107" ht="13" x14ac:dyDescent="0.2">
      <c r="B71" s="80"/>
      <c r="G71" s="1097"/>
      <c r="I71" s="1100"/>
      <c r="J71" s="1099"/>
      <c r="K71" s="1099"/>
      <c r="L71" s="1098"/>
      <c r="M71" s="1099"/>
      <c r="N71" s="1098"/>
      <c r="AM71" s="1097"/>
      <c r="AN71" s="90" t="s">
        <v>532</v>
      </c>
    </row>
    <row r="72" spans="2:107" ht="13" x14ac:dyDescent="0.2">
      <c r="B72" s="80"/>
      <c r="G72" s="1087"/>
      <c r="H72" s="1087"/>
      <c r="I72" s="1087"/>
      <c r="J72" s="1087"/>
      <c r="K72" s="1096"/>
      <c r="L72" s="1096"/>
      <c r="M72" s="1095"/>
      <c r="N72" s="1095"/>
      <c r="AN72" s="1094"/>
      <c r="AO72" s="1093"/>
      <c r="AP72" s="1093"/>
      <c r="AQ72" s="1093"/>
      <c r="AR72" s="1093"/>
      <c r="AS72" s="1093"/>
      <c r="AT72" s="1093"/>
      <c r="AU72" s="1093"/>
      <c r="AV72" s="1093"/>
      <c r="AW72" s="1093"/>
      <c r="AX72" s="1093"/>
      <c r="AY72" s="1093"/>
      <c r="AZ72" s="1093"/>
      <c r="BA72" s="1093"/>
      <c r="BB72" s="1093"/>
      <c r="BC72" s="1093"/>
      <c r="BD72" s="1093"/>
      <c r="BE72" s="1093"/>
      <c r="BF72" s="1093"/>
      <c r="BG72" s="1093"/>
      <c r="BH72" s="1093"/>
      <c r="BI72" s="1093"/>
      <c r="BJ72" s="1093"/>
      <c r="BK72" s="1093"/>
      <c r="BL72" s="1093"/>
      <c r="BM72" s="1093"/>
      <c r="BN72" s="1093"/>
      <c r="BO72" s="1092"/>
      <c r="BP72" s="1084" t="s">
        <v>363</v>
      </c>
      <c r="BQ72" s="1084"/>
      <c r="BR72" s="1084"/>
      <c r="BS72" s="1084"/>
      <c r="BT72" s="1084"/>
      <c r="BU72" s="1084"/>
      <c r="BV72" s="1084"/>
      <c r="BW72" s="1084"/>
      <c r="BX72" s="1084" t="s">
        <v>519</v>
      </c>
      <c r="BY72" s="1084"/>
      <c r="BZ72" s="1084"/>
      <c r="CA72" s="1084"/>
      <c r="CB72" s="1084"/>
      <c r="CC72" s="1084"/>
      <c r="CD72" s="1084"/>
      <c r="CE72" s="1084"/>
      <c r="CF72" s="1084" t="s">
        <v>520</v>
      </c>
      <c r="CG72" s="1084"/>
      <c r="CH72" s="1084"/>
      <c r="CI72" s="1084"/>
      <c r="CJ72" s="1084"/>
      <c r="CK72" s="1084"/>
      <c r="CL72" s="1084"/>
      <c r="CM72" s="1084"/>
      <c r="CN72" s="1084" t="s">
        <v>522</v>
      </c>
      <c r="CO72" s="1084"/>
      <c r="CP72" s="1084"/>
      <c r="CQ72" s="1084"/>
      <c r="CR72" s="1084"/>
      <c r="CS72" s="1084"/>
      <c r="CT72" s="1084"/>
      <c r="CU72" s="1084"/>
      <c r="CV72" s="1084" t="s">
        <v>523</v>
      </c>
      <c r="CW72" s="1084"/>
      <c r="CX72" s="1084"/>
      <c r="CY72" s="1084"/>
      <c r="CZ72" s="1084"/>
      <c r="DA72" s="1084"/>
      <c r="DB72" s="1084"/>
      <c r="DC72" s="1084"/>
    </row>
    <row r="73" spans="2:107" ht="13" x14ac:dyDescent="0.2">
      <c r="B73" s="80"/>
      <c r="G73" s="1091"/>
      <c r="H73" s="1091"/>
      <c r="I73" s="1091"/>
      <c r="J73" s="1091"/>
      <c r="K73" s="1088"/>
      <c r="L73" s="1088"/>
      <c r="M73" s="1088"/>
      <c r="N73" s="1088"/>
      <c r="AM73" s="1089"/>
      <c r="AN73" s="1083" t="s">
        <v>531</v>
      </c>
      <c r="AO73" s="1083"/>
      <c r="AP73" s="1083"/>
      <c r="AQ73" s="1083"/>
      <c r="AR73" s="1083"/>
      <c r="AS73" s="1083"/>
      <c r="AT73" s="1083"/>
      <c r="AU73" s="1083"/>
      <c r="AV73" s="1083"/>
      <c r="AW73" s="1083"/>
      <c r="AX73" s="1083"/>
      <c r="AY73" s="1083"/>
      <c r="AZ73" s="1083"/>
      <c r="BA73" s="1083"/>
      <c r="BB73" s="1083" t="s">
        <v>529</v>
      </c>
      <c r="BC73" s="1083"/>
      <c r="BD73" s="1083"/>
      <c r="BE73" s="1083"/>
      <c r="BF73" s="1083"/>
      <c r="BG73" s="1083"/>
      <c r="BH73" s="1083"/>
      <c r="BI73" s="1083"/>
      <c r="BJ73" s="1083"/>
      <c r="BK73" s="1083"/>
      <c r="BL73" s="1083"/>
      <c r="BM73" s="1083"/>
      <c r="BN73" s="1083"/>
      <c r="BO73" s="1083"/>
      <c r="BP73" s="1082">
        <v>99.2</v>
      </c>
      <c r="BQ73" s="1082"/>
      <c r="BR73" s="1082"/>
      <c r="BS73" s="1082"/>
      <c r="BT73" s="1082"/>
      <c r="BU73" s="1082"/>
      <c r="BV73" s="1082"/>
      <c r="BW73" s="1082"/>
      <c r="BX73" s="1082">
        <v>82.2</v>
      </c>
      <c r="BY73" s="1082"/>
      <c r="BZ73" s="1082"/>
      <c r="CA73" s="1082"/>
      <c r="CB73" s="1082"/>
      <c r="CC73" s="1082"/>
      <c r="CD73" s="1082"/>
      <c r="CE73" s="1082"/>
      <c r="CF73" s="1082">
        <v>62.5</v>
      </c>
      <c r="CG73" s="1082"/>
      <c r="CH73" s="1082"/>
      <c r="CI73" s="1082"/>
      <c r="CJ73" s="1082"/>
      <c r="CK73" s="1082"/>
      <c r="CL73" s="1082"/>
      <c r="CM73" s="1082"/>
      <c r="CN73" s="1082">
        <v>39.6</v>
      </c>
      <c r="CO73" s="1082"/>
      <c r="CP73" s="1082"/>
      <c r="CQ73" s="1082"/>
      <c r="CR73" s="1082"/>
      <c r="CS73" s="1082"/>
      <c r="CT73" s="1082"/>
      <c r="CU73" s="1082"/>
      <c r="CV73" s="1082"/>
      <c r="CW73" s="1082"/>
      <c r="CX73" s="1082"/>
      <c r="CY73" s="1082"/>
      <c r="CZ73" s="1082"/>
      <c r="DA73" s="1082"/>
      <c r="DB73" s="1082"/>
      <c r="DC73" s="1082"/>
    </row>
    <row r="74" spans="2:107" ht="13" x14ac:dyDescent="0.2">
      <c r="B74" s="80"/>
      <c r="G74" s="1091"/>
      <c r="H74" s="1091"/>
      <c r="I74" s="1091"/>
      <c r="J74" s="1091"/>
      <c r="K74" s="1088"/>
      <c r="L74" s="1088"/>
      <c r="M74" s="1088"/>
      <c r="N74" s="1088"/>
      <c r="AM74" s="1089"/>
      <c r="AN74" s="1083"/>
      <c r="AO74" s="1083"/>
      <c r="AP74" s="1083"/>
      <c r="AQ74" s="1083"/>
      <c r="AR74" s="1083"/>
      <c r="AS74" s="1083"/>
      <c r="AT74" s="1083"/>
      <c r="AU74" s="1083"/>
      <c r="AV74" s="1083"/>
      <c r="AW74" s="1083"/>
      <c r="AX74" s="1083"/>
      <c r="AY74" s="1083"/>
      <c r="AZ74" s="1083"/>
      <c r="BA74" s="1083"/>
      <c r="BB74" s="1083"/>
      <c r="BC74" s="1083"/>
      <c r="BD74" s="1083"/>
      <c r="BE74" s="1083"/>
      <c r="BF74" s="1083"/>
      <c r="BG74" s="1083"/>
      <c r="BH74" s="1083"/>
      <c r="BI74" s="1083"/>
      <c r="BJ74" s="1083"/>
      <c r="BK74" s="1083"/>
      <c r="BL74" s="1083"/>
      <c r="BM74" s="1083"/>
      <c r="BN74" s="1083"/>
      <c r="BO74" s="1083"/>
      <c r="BP74" s="1082"/>
      <c r="BQ74" s="1082"/>
      <c r="BR74" s="1082"/>
      <c r="BS74" s="1082"/>
      <c r="BT74" s="1082"/>
      <c r="BU74" s="1082"/>
      <c r="BV74" s="1082"/>
      <c r="BW74" s="1082"/>
      <c r="BX74" s="1082"/>
      <c r="BY74" s="1082"/>
      <c r="BZ74" s="1082"/>
      <c r="CA74" s="1082"/>
      <c r="CB74" s="1082"/>
      <c r="CC74" s="1082"/>
      <c r="CD74" s="1082"/>
      <c r="CE74" s="1082"/>
      <c r="CF74" s="1082"/>
      <c r="CG74" s="1082"/>
      <c r="CH74" s="1082"/>
      <c r="CI74" s="1082"/>
      <c r="CJ74" s="1082"/>
      <c r="CK74" s="1082"/>
      <c r="CL74" s="1082"/>
      <c r="CM74" s="1082"/>
      <c r="CN74" s="1082"/>
      <c r="CO74" s="1082"/>
      <c r="CP74" s="1082"/>
      <c r="CQ74" s="1082"/>
      <c r="CR74" s="1082"/>
      <c r="CS74" s="1082"/>
      <c r="CT74" s="1082"/>
      <c r="CU74" s="1082"/>
      <c r="CV74" s="1082"/>
      <c r="CW74" s="1082"/>
      <c r="CX74" s="1082"/>
      <c r="CY74" s="1082"/>
      <c r="CZ74" s="1082"/>
      <c r="DA74" s="1082"/>
      <c r="DB74" s="1082"/>
      <c r="DC74" s="1082"/>
    </row>
    <row r="75" spans="2:107" ht="13" x14ac:dyDescent="0.2">
      <c r="B75" s="80"/>
      <c r="G75" s="1091"/>
      <c r="H75" s="1091"/>
      <c r="I75" s="1087"/>
      <c r="J75" s="1087"/>
      <c r="K75" s="1090"/>
      <c r="L75" s="1090"/>
      <c r="M75" s="1090"/>
      <c r="N75" s="1090"/>
      <c r="AM75" s="1089"/>
      <c r="AN75" s="1083"/>
      <c r="AO75" s="1083"/>
      <c r="AP75" s="1083"/>
      <c r="AQ75" s="1083"/>
      <c r="AR75" s="1083"/>
      <c r="AS75" s="1083"/>
      <c r="AT75" s="1083"/>
      <c r="AU75" s="1083"/>
      <c r="AV75" s="1083"/>
      <c r="AW75" s="1083"/>
      <c r="AX75" s="1083"/>
      <c r="AY75" s="1083"/>
      <c r="AZ75" s="1083"/>
      <c r="BA75" s="1083"/>
      <c r="BB75" s="1083" t="s">
        <v>528</v>
      </c>
      <c r="BC75" s="1083"/>
      <c r="BD75" s="1083"/>
      <c r="BE75" s="1083"/>
      <c r="BF75" s="1083"/>
      <c r="BG75" s="1083"/>
      <c r="BH75" s="1083"/>
      <c r="BI75" s="1083"/>
      <c r="BJ75" s="1083"/>
      <c r="BK75" s="1083"/>
      <c r="BL75" s="1083"/>
      <c r="BM75" s="1083"/>
      <c r="BN75" s="1083"/>
      <c r="BO75" s="1083"/>
      <c r="BP75" s="1082">
        <v>12.6</v>
      </c>
      <c r="BQ75" s="1082"/>
      <c r="BR75" s="1082"/>
      <c r="BS75" s="1082"/>
      <c r="BT75" s="1082"/>
      <c r="BU75" s="1082"/>
      <c r="BV75" s="1082"/>
      <c r="BW75" s="1082"/>
      <c r="BX75" s="1082">
        <v>12.9</v>
      </c>
      <c r="BY75" s="1082"/>
      <c r="BZ75" s="1082"/>
      <c r="CA75" s="1082"/>
      <c r="CB75" s="1082"/>
      <c r="CC75" s="1082"/>
      <c r="CD75" s="1082"/>
      <c r="CE75" s="1082"/>
      <c r="CF75" s="1082">
        <v>12.7</v>
      </c>
      <c r="CG75" s="1082"/>
      <c r="CH75" s="1082"/>
      <c r="CI75" s="1082"/>
      <c r="CJ75" s="1082"/>
      <c r="CK75" s="1082"/>
      <c r="CL75" s="1082"/>
      <c r="CM75" s="1082"/>
      <c r="CN75" s="1082">
        <v>12.1</v>
      </c>
      <c r="CO75" s="1082"/>
      <c r="CP75" s="1082"/>
      <c r="CQ75" s="1082"/>
      <c r="CR75" s="1082"/>
      <c r="CS75" s="1082"/>
      <c r="CT75" s="1082"/>
      <c r="CU75" s="1082"/>
      <c r="CV75" s="1082">
        <v>11.4</v>
      </c>
      <c r="CW75" s="1082"/>
      <c r="CX75" s="1082"/>
      <c r="CY75" s="1082"/>
      <c r="CZ75" s="1082"/>
      <c r="DA75" s="1082"/>
      <c r="DB75" s="1082"/>
      <c r="DC75" s="1082"/>
    </row>
    <row r="76" spans="2:107" ht="13" x14ac:dyDescent="0.2">
      <c r="B76" s="80"/>
      <c r="G76" s="1091"/>
      <c r="H76" s="1091"/>
      <c r="I76" s="1087"/>
      <c r="J76" s="1087"/>
      <c r="K76" s="1090"/>
      <c r="L76" s="1090"/>
      <c r="M76" s="1090"/>
      <c r="N76" s="1090"/>
      <c r="AM76" s="1089"/>
      <c r="AN76" s="1083"/>
      <c r="AO76" s="1083"/>
      <c r="AP76" s="1083"/>
      <c r="AQ76" s="1083"/>
      <c r="AR76" s="1083"/>
      <c r="AS76" s="1083"/>
      <c r="AT76" s="1083"/>
      <c r="AU76" s="1083"/>
      <c r="AV76" s="1083"/>
      <c r="AW76" s="1083"/>
      <c r="AX76" s="1083"/>
      <c r="AY76" s="1083"/>
      <c r="AZ76" s="1083"/>
      <c r="BA76" s="1083"/>
      <c r="BB76" s="1083"/>
      <c r="BC76" s="1083"/>
      <c r="BD76" s="1083"/>
      <c r="BE76" s="1083"/>
      <c r="BF76" s="1083"/>
      <c r="BG76" s="1083"/>
      <c r="BH76" s="1083"/>
      <c r="BI76" s="1083"/>
      <c r="BJ76" s="1083"/>
      <c r="BK76" s="1083"/>
      <c r="BL76" s="1083"/>
      <c r="BM76" s="1083"/>
      <c r="BN76" s="1083"/>
      <c r="BO76" s="1083"/>
      <c r="BP76" s="1082"/>
      <c r="BQ76" s="1082"/>
      <c r="BR76" s="1082"/>
      <c r="BS76" s="1082"/>
      <c r="BT76" s="1082"/>
      <c r="BU76" s="1082"/>
      <c r="BV76" s="1082"/>
      <c r="BW76" s="1082"/>
      <c r="BX76" s="1082"/>
      <c r="BY76" s="1082"/>
      <c r="BZ76" s="1082"/>
      <c r="CA76" s="1082"/>
      <c r="CB76" s="1082"/>
      <c r="CC76" s="1082"/>
      <c r="CD76" s="1082"/>
      <c r="CE76" s="1082"/>
      <c r="CF76" s="1082"/>
      <c r="CG76" s="1082"/>
      <c r="CH76" s="1082"/>
      <c r="CI76" s="1082"/>
      <c r="CJ76" s="1082"/>
      <c r="CK76" s="1082"/>
      <c r="CL76" s="1082"/>
      <c r="CM76" s="1082"/>
      <c r="CN76" s="1082"/>
      <c r="CO76" s="1082"/>
      <c r="CP76" s="1082"/>
      <c r="CQ76" s="1082"/>
      <c r="CR76" s="1082"/>
      <c r="CS76" s="1082"/>
      <c r="CT76" s="1082"/>
      <c r="CU76" s="1082"/>
      <c r="CV76" s="1082"/>
      <c r="CW76" s="1082"/>
      <c r="CX76" s="1082"/>
      <c r="CY76" s="1082"/>
      <c r="CZ76" s="1082"/>
      <c r="DA76" s="1082"/>
      <c r="DB76" s="1082"/>
      <c r="DC76" s="1082"/>
    </row>
    <row r="77" spans="2:107" ht="13" x14ac:dyDescent="0.2">
      <c r="B77" s="80"/>
      <c r="G77" s="1087"/>
      <c r="H77" s="1087"/>
      <c r="I77" s="1087"/>
      <c r="J77" s="1087"/>
      <c r="K77" s="1088"/>
      <c r="L77" s="1088"/>
      <c r="M77" s="1088"/>
      <c r="N77" s="1088"/>
      <c r="AN77" s="1084" t="s">
        <v>530</v>
      </c>
      <c r="AO77" s="1084"/>
      <c r="AP77" s="1084"/>
      <c r="AQ77" s="1084"/>
      <c r="AR77" s="1084"/>
      <c r="AS77" s="1084"/>
      <c r="AT77" s="1084"/>
      <c r="AU77" s="1084"/>
      <c r="AV77" s="1084"/>
      <c r="AW77" s="1084"/>
      <c r="AX77" s="1084"/>
      <c r="AY77" s="1084"/>
      <c r="AZ77" s="1084"/>
      <c r="BA77" s="1084"/>
      <c r="BB77" s="1083" t="s">
        <v>529</v>
      </c>
      <c r="BC77" s="1083"/>
      <c r="BD77" s="1083"/>
      <c r="BE77" s="1083"/>
      <c r="BF77" s="1083"/>
      <c r="BG77" s="1083"/>
      <c r="BH77" s="1083"/>
      <c r="BI77" s="1083"/>
      <c r="BJ77" s="1083"/>
      <c r="BK77" s="1083"/>
      <c r="BL77" s="1083"/>
      <c r="BM77" s="1083"/>
      <c r="BN77" s="1083"/>
      <c r="BO77" s="1083"/>
      <c r="BP77" s="1082">
        <v>7.6</v>
      </c>
      <c r="BQ77" s="1082"/>
      <c r="BR77" s="1082"/>
      <c r="BS77" s="1082"/>
      <c r="BT77" s="1082"/>
      <c r="BU77" s="1082"/>
      <c r="BV77" s="1082"/>
      <c r="BW77" s="1082"/>
      <c r="BX77" s="1082">
        <v>3</v>
      </c>
      <c r="BY77" s="1082"/>
      <c r="BZ77" s="1082"/>
      <c r="CA77" s="1082"/>
      <c r="CB77" s="1082"/>
      <c r="CC77" s="1082"/>
      <c r="CD77" s="1082"/>
      <c r="CE77" s="1082"/>
      <c r="CF77" s="1082">
        <v>3.4</v>
      </c>
      <c r="CG77" s="1082"/>
      <c r="CH77" s="1082"/>
      <c r="CI77" s="1082"/>
      <c r="CJ77" s="1082"/>
      <c r="CK77" s="1082"/>
      <c r="CL77" s="1082"/>
      <c r="CM77" s="1082"/>
      <c r="CN77" s="1082">
        <v>0</v>
      </c>
      <c r="CO77" s="1082"/>
      <c r="CP77" s="1082"/>
      <c r="CQ77" s="1082"/>
      <c r="CR77" s="1082"/>
      <c r="CS77" s="1082"/>
      <c r="CT77" s="1082"/>
      <c r="CU77" s="1082"/>
      <c r="CV77" s="1082">
        <v>0</v>
      </c>
      <c r="CW77" s="1082"/>
      <c r="CX77" s="1082"/>
      <c r="CY77" s="1082"/>
      <c r="CZ77" s="1082"/>
      <c r="DA77" s="1082"/>
      <c r="DB77" s="1082"/>
      <c r="DC77" s="1082"/>
    </row>
    <row r="78" spans="2:107" ht="13" x14ac:dyDescent="0.2">
      <c r="B78" s="80"/>
      <c r="G78" s="1087"/>
      <c r="H78" s="1087"/>
      <c r="I78" s="1087"/>
      <c r="J78" s="1087"/>
      <c r="K78" s="1088"/>
      <c r="L78" s="1088"/>
      <c r="M78" s="1088"/>
      <c r="N78" s="1088"/>
      <c r="AN78" s="1084"/>
      <c r="AO78" s="1084"/>
      <c r="AP78" s="1084"/>
      <c r="AQ78" s="1084"/>
      <c r="AR78" s="1084"/>
      <c r="AS78" s="1084"/>
      <c r="AT78" s="1084"/>
      <c r="AU78" s="1084"/>
      <c r="AV78" s="1084"/>
      <c r="AW78" s="1084"/>
      <c r="AX78" s="1084"/>
      <c r="AY78" s="1084"/>
      <c r="AZ78" s="1084"/>
      <c r="BA78" s="1084"/>
      <c r="BB78" s="1083"/>
      <c r="BC78" s="1083"/>
      <c r="BD78" s="1083"/>
      <c r="BE78" s="1083"/>
      <c r="BF78" s="1083"/>
      <c r="BG78" s="1083"/>
      <c r="BH78" s="1083"/>
      <c r="BI78" s="1083"/>
      <c r="BJ78" s="1083"/>
      <c r="BK78" s="1083"/>
      <c r="BL78" s="1083"/>
      <c r="BM78" s="1083"/>
      <c r="BN78" s="1083"/>
      <c r="BO78" s="1083"/>
      <c r="BP78" s="1082"/>
      <c r="BQ78" s="1082"/>
      <c r="BR78" s="1082"/>
      <c r="BS78" s="1082"/>
      <c r="BT78" s="1082"/>
      <c r="BU78" s="1082"/>
      <c r="BV78" s="1082"/>
      <c r="BW78" s="1082"/>
      <c r="BX78" s="1082"/>
      <c r="BY78" s="1082"/>
      <c r="BZ78" s="1082"/>
      <c r="CA78" s="1082"/>
      <c r="CB78" s="1082"/>
      <c r="CC78" s="1082"/>
      <c r="CD78" s="1082"/>
      <c r="CE78" s="1082"/>
      <c r="CF78" s="1082"/>
      <c r="CG78" s="1082"/>
      <c r="CH78" s="1082"/>
      <c r="CI78" s="1082"/>
      <c r="CJ78" s="1082"/>
      <c r="CK78" s="1082"/>
      <c r="CL78" s="1082"/>
      <c r="CM78" s="1082"/>
      <c r="CN78" s="1082"/>
      <c r="CO78" s="1082"/>
      <c r="CP78" s="1082"/>
      <c r="CQ78" s="1082"/>
      <c r="CR78" s="1082"/>
      <c r="CS78" s="1082"/>
      <c r="CT78" s="1082"/>
      <c r="CU78" s="1082"/>
      <c r="CV78" s="1082"/>
      <c r="CW78" s="1082"/>
      <c r="CX78" s="1082"/>
      <c r="CY78" s="1082"/>
      <c r="CZ78" s="1082"/>
      <c r="DA78" s="1082"/>
      <c r="DB78" s="1082"/>
      <c r="DC78" s="1082"/>
    </row>
    <row r="79" spans="2:107" ht="13" x14ac:dyDescent="0.2">
      <c r="B79" s="80"/>
      <c r="G79" s="1087"/>
      <c r="H79" s="1087"/>
      <c r="I79" s="1086"/>
      <c r="J79" s="1086"/>
      <c r="K79" s="1085"/>
      <c r="L79" s="1085"/>
      <c r="M79" s="1085"/>
      <c r="N79" s="1085"/>
      <c r="AN79" s="1084"/>
      <c r="AO79" s="1084"/>
      <c r="AP79" s="1084"/>
      <c r="AQ79" s="1084"/>
      <c r="AR79" s="1084"/>
      <c r="AS79" s="1084"/>
      <c r="AT79" s="1084"/>
      <c r="AU79" s="1084"/>
      <c r="AV79" s="1084"/>
      <c r="AW79" s="1084"/>
      <c r="AX79" s="1084"/>
      <c r="AY79" s="1084"/>
      <c r="AZ79" s="1084"/>
      <c r="BA79" s="1084"/>
      <c r="BB79" s="1083" t="s">
        <v>528</v>
      </c>
      <c r="BC79" s="1083"/>
      <c r="BD79" s="1083"/>
      <c r="BE79" s="1083"/>
      <c r="BF79" s="1083"/>
      <c r="BG79" s="1083"/>
      <c r="BH79" s="1083"/>
      <c r="BI79" s="1083"/>
      <c r="BJ79" s="1083"/>
      <c r="BK79" s="1083"/>
      <c r="BL79" s="1083"/>
      <c r="BM79" s="1083"/>
      <c r="BN79" s="1083"/>
      <c r="BO79" s="1083"/>
      <c r="BP79" s="1082">
        <v>8.6</v>
      </c>
      <c r="BQ79" s="1082"/>
      <c r="BR79" s="1082"/>
      <c r="BS79" s="1082"/>
      <c r="BT79" s="1082"/>
      <c r="BU79" s="1082"/>
      <c r="BV79" s="1082"/>
      <c r="BW79" s="1082"/>
      <c r="BX79" s="1082">
        <v>8.8000000000000007</v>
      </c>
      <c r="BY79" s="1082"/>
      <c r="BZ79" s="1082"/>
      <c r="CA79" s="1082"/>
      <c r="CB79" s="1082"/>
      <c r="CC79" s="1082"/>
      <c r="CD79" s="1082"/>
      <c r="CE79" s="1082"/>
      <c r="CF79" s="1082">
        <v>8.8000000000000007</v>
      </c>
      <c r="CG79" s="1082"/>
      <c r="CH79" s="1082"/>
      <c r="CI79" s="1082"/>
      <c r="CJ79" s="1082"/>
      <c r="CK79" s="1082"/>
      <c r="CL79" s="1082"/>
      <c r="CM79" s="1082"/>
      <c r="CN79" s="1082">
        <v>8.3000000000000007</v>
      </c>
      <c r="CO79" s="1082"/>
      <c r="CP79" s="1082"/>
      <c r="CQ79" s="1082"/>
      <c r="CR79" s="1082"/>
      <c r="CS79" s="1082"/>
      <c r="CT79" s="1082"/>
      <c r="CU79" s="1082"/>
      <c r="CV79" s="1082">
        <v>8.1</v>
      </c>
      <c r="CW79" s="1082"/>
      <c r="CX79" s="1082"/>
      <c r="CY79" s="1082"/>
      <c r="CZ79" s="1082"/>
      <c r="DA79" s="1082"/>
      <c r="DB79" s="1082"/>
      <c r="DC79" s="1082"/>
    </row>
    <row r="80" spans="2:107" ht="13" x14ac:dyDescent="0.2">
      <c r="B80" s="80"/>
      <c r="G80" s="1087"/>
      <c r="H80" s="1087"/>
      <c r="I80" s="1086"/>
      <c r="J80" s="1086"/>
      <c r="K80" s="1085"/>
      <c r="L80" s="1085"/>
      <c r="M80" s="1085"/>
      <c r="N80" s="1085"/>
      <c r="AN80" s="1084"/>
      <c r="AO80" s="1084"/>
      <c r="AP80" s="1084"/>
      <c r="AQ80" s="1084"/>
      <c r="AR80" s="1084"/>
      <c r="AS80" s="1084"/>
      <c r="AT80" s="1084"/>
      <c r="AU80" s="1084"/>
      <c r="AV80" s="1084"/>
      <c r="AW80" s="1084"/>
      <c r="AX80" s="1084"/>
      <c r="AY80" s="1084"/>
      <c r="AZ80" s="1084"/>
      <c r="BA80" s="1084"/>
      <c r="BB80" s="1083"/>
      <c r="BC80" s="1083"/>
      <c r="BD80" s="1083"/>
      <c r="BE80" s="1083"/>
      <c r="BF80" s="1083"/>
      <c r="BG80" s="1083"/>
      <c r="BH80" s="1083"/>
      <c r="BI80" s="1083"/>
      <c r="BJ80" s="1083"/>
      <c r="BK80" s="1083"/>
      <c r="BL80" s="1083"/>
      <c r="BM80" s="1083"/>
      <c r="BN80" s="1083"/>
      <c r="BO80" s="1083"/>
      <c r="BP80" s="1082"/>
      <c r="BQ80" s="1082"/>
      <c r="BR80" s="1082"/>
      <c r="BS80" s="1082"/>
      <c r="BT80" s="1082"/>
      <c r="BU80" s="1082"/>
      <c r="BV80" s="1082"/>
      <c r="BW80" s="1082"/>
      <c r="BX80" s="1082"/>
      <c r="BY80" s="1082"/>
      <c r="BZ80" s="1082"/>
      <c r="CA80" s="1082"/>
      <c r="CB80" s="1082"/>
      <c r="CC80" s="1082"/>
      <c r="CD80" s="1082"/>
      <c r="CE80" s="1082"/>
      <c r="CF80" s="1082"/>
      <c r="CG80" s="1082"/>
      <c r="CH80" s="1082"/>
      <c r="CI80" s="1082"/>
      <c r="CJ80" s="1082"/>
      <c r="CK80" s="1082"/>
      <c r="CL80" s="1082"/>
      <c r="CM80" s="1082"/>
      <c r="CN80" s="1082"/>
      <c r="CO80" s="1082"/>
      <c r="CP80" s="1082"/>
      <c r="CQ80" s="1082"/>
      <c r="CR80" s="1082"/>
      <c r="CS80" s="1082"/>
      <c r="CT80" s="1082"/>
      <c r="CU80" s="1082"/>
      <c r="CV80" s="1082"/>
      <c r="CW80" s="1082"/>
      <c r="CX80" s="1082"/>
      <c r="CY80" s="1082"/>
      <c r="CZ80" s="1082"/>
      <c r="DA80" s="1082"/>
      <c r="DB80" s="1082"/>
      <c r="DC80" s="1082"/>
    </row>
    <row r="81" spans="2:109" ht="13" x14ac:dyDescent="0.2">
      <c r="B81" s="80"/>
    </row>
    <row r="82" spans="2:109" ht="16.5" x14ac:dyDescent="0.2">
      <c r="B82" s="80"/>
      <c r="K82" s="1081"/>
      <c r="L82" s="1081"/>
      <c r="M82" s="1081"/>
      <c r="N82" s="1081"/>
      <c r="AQ82" s="1081"/>
      <c r="AR82" s="1081"/>
      <c r="AS82" s="1081"/>
      <c r="AT82" s="1081"/>
      <c r="BC82" s="1081"/>
      <c r="BD82" s="1081"/>
      <c r="BE82" s="1081"/>
      <c r="BF82" s="1081"/>
      <c r="BO82" s="1081"/>
      <c r="BP82" s="1081"/>
      <c r="BQ82" s="1081"/>
      <c r="BR82" s="1081"/>
      <c r="CA82" s="1081"/>
      <c r="CB82" s="1081"/>
      <c r="CC82" s="1081"/>
      <c r="CD82" s="1081"/>
      <c r="CM82" s="1081"/>
      <c r="CN82" s="1081"/>
      <c r="CO82" s="1081"/>
      <c r="CP82" s="1081"/>
      <c r="CY82" s="1081"/>
      <c r="CZ82" s="1081"/>
      <c r="DA82" s="1081"/>
      <c r="DB82" s="1081"/>
      <c r="DC82" s="108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Gr50cMUK4VFKq812KjGkA8oWUzVzdh7pukRGRrhQXlOylFtOw0/ZHykfYP9+sIRwLWFb+5S1C8LA1e2D2hLGUw==" saltValue="x36GpZbEBkeGBZS/U6mUo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5"/>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71558-FCF8-4DFF-B649-3EDF11A7F52B}">
  <sheetPr>
    <pageSetUpPr fitToPage="1"/>
  </sheetPr>
  <dimension ref="A1:DR125"/>
  <sheetViews>
    <sheetView showGridLines="0" topLeftCell="A49" zoomScale="70" zoomScaleNormal="70" zoomScaleSheetLayoutView="70" workbookViewId="0">
      <selection activeCell="BX70" sqref="BX70"/>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94</v>
      </c>
    </row>
  </sheetData>
  <sheetProtection algorithmName="SHA-512" hashValue="aEzCMexeCBl1CWHz2f/2X+q03B0qE59sRTFOwFAsNMk5A+jPrjXg4SDz7J8jYUcFedAJuAdVQmIYbtSqexdphw==" saltValue="CsLmdpVug6nm+5b7A9bmyQ==" spinCount="100000" sheet="1" objects="1" scenarios="1"/>
  <phoneticPr fontId="45"/>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B3AD-A4C3-4DAF-80AA-B4CD69D700FC}">
  <sheetPr>
    <pageSetUpPr fitToPage="1"/>
  </sheetPr>
  <dimension ref="A1:DR125"/>
  <sheetViews>
    <sheetView showGridLines="0" topLeftCell="A34" zoomScale="70" zoomScaleNormal="70" zoomScaleSheetLayoutView="55" workbookViewId="0">
      <selection activeCell="BX70" sqref="BX70"/>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94</v>
      </c>
    </row>
  </sheetData>
  <sheetProtection algorithmName="SHA-512" hashValue="BLgPkd8Zu+1CJn10qkyhjPD5Cv6PGox32Lny4DSvxXqb/568Gb6Pp4od4tTJAQzDIwabRp1csjpsx4vW4MU/TA==" saltValue="F0zjb4r/1j8fVL1jRbwGJQ==" spinCount="100000" sheet="1" objects="1" scenarios="1"/>
  <phoneticPr fontId="45"/>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52</v>
      </c>
      <c r="E2" s="123"/>
      <c r="F2" s="306" t="s">
        <v>518</v>
      </c>
      <c r="G2" s="147"/>
      <c r="H2" s="157"/>
    </row>
    <row r="3" spans="1:8" x14ac:dyDescent="0.2">
      <c r="A3" s="113" t="s">
        <v>494</v>
      </c>
      <c r="B3" s="105"/>
      <c r="C3" s="299"/>
      <c r="D3" s="302">
        <v>38841</v>
      </c>
      <c r="E3" s="304"/>
      <c r="F3" s="307">
        <v>121449</v>
      </c>
      <c r="G3" s="309"/>
      <c r="H3" s="312"/>
    </row>
    <row r="4" spans="1:8" x14ac:dyDescent="0.2">
      <c r="A4" s="98"/>
      <c r="B4" s="104"/>
      <c r="C4" s="300"/>
      <c r="D4" s="303">
        <v>17023</v>
      </c>
      <c r="E4" s="305"/>
      <c r="F4" s="308">
        <v>62922</v>
      </c>
      <c r="G4" s="310"/>
      <c r="H4" s="313"/>
    </row>
    <row r="5" spans="1:8" x14ac:dyDescent="0.2">
      <c r="A5" s="113" t="s">
        <v>516</v>
      </c>
      <c r="B5" s="105"/>
      <c r="C5" s="299"/>
      <c r="D5" s="302">
        <v>18084</v>
      </c>
      <c r="E5" s="304"/>
      <c r="F5" s="307">
        <v>145139</v>
      </c>
      <c r="G5" s="309"/>
      <c r="H5" s="312"/>
    </row>
    <row r="6" spans="1:8" x14ac:dyDescent="0.2">
      <c r="A6" s="98"/>
      <c r="B6" s="104"/>
      <c r="C6" s="300"/>
      <c r="D6" s="303">
        <v>13311</v>
      </c>
      <c r="E6" s="305"/>
      <c r="F6" s="308">
        <v>83762</v>
      </c>
      <c r="G6" s="310"/>
      <c r="H6" s="313"/>
    </row>
    <row r="7" spans="1:8" x14ac:dyDescent="0.2">
      <c r="A7" s="113" t="s">
        <v>471</v>
      </c>
      <c r="B7" s="105"/>
      <c r="C7" s="299"/>
      <c r="D7" s="302">
        <v>29385</v>
      </c>
      <c r="E7" s="304"/>
      <c r="F7" s="307">
        <v>125391</v>
      </c>
      <c r="G7" s="309"/>
      <c r="H7" s="312"/>
    </row>
    <row r="8" spans="1:8" x14ac:dyDescent="0.2">
      <c r="A8" s="98"/>
      <c r="B8" s="104"/>
      <c r="C8" s="300"/>
      <c r="D8" s="303">
        <v>21116</v>
      </c>
      <c r="E8" s="305"/>
      <c r="F8" s="308">
        <v>68516</v>
      </c>
      <c r="G8" s="310"/>
      <c r="H8" s="313"/>
    </row>
    <row r="9" spans="1:8" x14ac:dyDescent="0.2">
      <c r="A9" s="113" t="s">
        <v>324</v>
      </c>
      <c r="B9" s="105"/>
      <c r="C9" s="299"/>
      <c r="D9" s="302">
        <v>18215</v>
      </c>
      <c r="E9" s="304"/>
      <c r="F9" s="307">
        <v>138402</v>
      </c>
      <c r="G9" s="309"/>
      <c r="H9" s="312"/>
    </row>
    <row r="10" spans="1:8" x14ac:dyDescent="0.2">
      <c r="A10" s="98"/>
      <c r="B10" s="104"/>
      <c r="C10" s="300"/>
      <c r="D10" s="303">
        <v>11936</v>
      </c>
      <c r="E10" s="305"/>
      <c r="F10" s="308">
        <v>70652</v>
      </c>
      <c r="G10" s="310"/>
      <c r="H10" s="313"/>
    </row>
    <row r="11" spans="1:8" x14ac:dyDescent="0.2">
      <c r="A11" s="113" t="s">
        <v>138</v>
      </c>
      <c r="B11" s="105"/>
      <c r="C11" s="299"/>
      <c r="D11" s="302">
        <v>25561</v>
      </c>
      <c r="E11" s="304"/>
      <c r="F11" s="307">
        <v>146367</v>
      </c>
      <c r="G11" s="309"/>
      <c r="H11" s="312"/>
    </row>
    <row r="12" spans="1:8" x14ac:dyDescent="0.2">
      <c r="A12" s="98"/>
      <c r="B12" s="104"/>
      <c r="C12" s="301"/>
      <c r="D12" s="303">
        <v>16979</v>
      </c>
      <c r="E12" s="305"/>
      <c r="F12" s="308">
        <v>79441</v>
      </c>
      <c r="G12" s="310"/>
      <c r="H12" s="313"/>
    </row>
    <row r="13" spans="1:8" x14ac:dyDescent="0.2">
      <c r="A13" s="113"/>
      <c r="B13" s="105"/>
      <c r="C13" s="299"/>
      <c r="D13" s="302">
        <v>26017</v>
      </c>
      <c r="E13" s="304"/>
      <c r="F13" s="307">
        <v>135350</v>
      </c>
      <c r="G13" s="311"/>
      <c r="H13" s="312"/>
    </row>
    <row r="14" spans="1:8" x14ac:dyDescent="0.2">
      <c r="A14" s="98"/>
      <c r="B14" s="104"/>
      <c r="C14" s="300"/>
      <c r="D14" s="303">
        <v>16073</v>
      </c>
      <c r="E14" s="305"/>
      <c r="F14" s="308">
        <v>73059</v>
      </c>
      <c r="G14" s="310"/>
      <c r="H14" s="313"/>
    </row>
    <row r="17" spans="1:11" x14ac:dyDescent="0.2">
      <c r="A17" s="291" t="s">
        <v>23</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83</v>
      </c>
      <c r="B19" s="292">
        <f>ROUND(VALUE(SUBSTITUTE(実質収支比率等に係る経年分析!F$48,"▲","-")),2)</f>
        <v>5.16</v>
      </c>
      <c r="C19" s="292">
        <f>ROUND(VALUE(SUBSTITUTE(実質収支比率等に係る経年分析!G$48,"▲","-")),2)</f>
        <v>6.07</v>
      </c>
      <c r="D19" s="292">
        <f>ROUND(VALUE(SUBSTITUTE(実質収支比率等に係る経年分析!H$48,"▲","-")),2)</f>
        <v>5.92</v>
      </c>
      <c r="E19" s="292">
        <f>ROUND(VALUE(SUBSTITUTE(実質収支比率等に係る経年分析!I$48,"▲","-")),2)</f>
        <v>8.76</v>
      </c>
      <c r="F19" s="292">
        <f>ROUND(VALUE(SUBSTITUTE(実質収支比率等に係る経年分析!J$48,"▲","-")),2)</f>
        <v>6.58</v>
      </c>
    </row>
    <row r="20" spans="1:11" x14ac:dyDescent="0.2">
      <c r="A20" s="292" t="s">
        <v>32</v>
      </c>
      <c r="B20" s="292">
        <f>ROUND(VALUE(SUBSTITUTE(実質収支比率等に係る経年分析!F$47,"▲","-")),2)</f>
        <v>19.02</v>
      </c>
      <c r="C20" s="292">
        <f>ROUND(VALUE(SUBSTITUTE(実質収支比率等に係る経年分析!G$47,"▲","-")),2)</f>
        <v>17.399999999999999</v>
      </c>
      <c r="D20" s="292">
        <f>ROUND(VALUE(SUBSTITUTE(実質収支比率等に係る経年分析!H$47,"▲","-")),2)</f>
        <v>19.88</v>
      </c>
      <c r="E20" s="292">
        <f>ROUND(VALUE(SUBSTITUTE(実質収支比率等に係る経年分析!I$47,"▲","-")),2)</f>
        <v>22.43</v>
      </c>
      <c r="F20" s="292">
        <f>ROUND(VALUE(SUBSTITUTE(実質収支比率等に係る経年分析!J$47,"▲","-")),2)</f>
        <v>22.45</v>
      </c>
    </row>
    <row r="21" spans="1:11" x14ac:dyDescent="0.2">
      <c r="A21" s="292" t="s">
        <v>108</v>
      </c>
      <c r="B21" s="292">
        <f>IF(ISNUMBER(VALUE(SUBSTITUTE(実質収支比率等に係る経年分析!F$49,"▲","-"))),ROUND(VALUE(SUBSTITUTE(実質収支比率等に係る経年分析!F$49,"▲","-")),2),NA())</f>
        <v>1.18</v>
      </c>
      <c r="C21" s="292">
        <f>IF(ISNUMBER(VALUE(SUBSTITUTE(実質収支比率等に係る経年分析!G$49,"▲","-"))),ROUND(VALUE(SUBSTITUTE(実質収支比率等に係る経年分析!G$49,"▲","-")),2),NA())</f>
        <v>-0.51</v>
      </c>
      <c r="D21" s="292">
        <f>IF(ISNUMBER(VALUE(SUBSTITUTE(実質収支比率等に係る経年分析!H$49,"▲","-"))),ROUND(VALUE(SUBSTITUTE(実質収支比率等に係る経年分析!H$49,"▲","-")),2),NA())</f>
        <v>3.58</v>
      </c>
      <c r="E21" s="292">
        <f>IF(ISNUMBER(VALUE(SUBSTITUTE(実質収支比率等に係る経年分析!I$49,"▲","-"))),ROUND(VALUE(SUBSTITUTE(実質収支比率等に係る経年分析!I$49,"▲","-")),2),NA())</f>
        <v>7.13</v>
      </c>
      <c r="F21" s="292">
        <f>IF(ISNUMBER(VALUE(SUBSTITUTE(実質収支比率等に係る経年分析!J$49,"▲","-"))),ROUND(VALUE(SUBSTITUTE(実質収支比率等に係る経年分析!J$49,"▲","-")),2),NA())</f>
        <v>-2.16</v>
      </c>
    </row>
    <row r="24" spans="1:11" x14ac:dyDescent="0.2">
      <c r="A24" s="291" t="s">
        <v>95</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109</v>
      </c>
      <c r="C26" s="293" t="s">
        <v>69</v>
      </c>
      <c r="D26" s="293" t="s">
        <v>109</v>
      </c>
      <c r="E26" s="293" t="s">
        <v>69</v>
      </c>
      <c r="F26" s="293" t="s">
        <v>109</v>
      </c>
      <c r="G26" s="293" t="s">
        <v>69</v>
      </c>
      <c r="H26" s="293" t="s">
        <v>109</v>
      </c>
      <c r="I26" s="293" t="s">
        <v>69</v>
      </c>
      <c r="J26" s="293" t="s">
        <v>109</v>
      </c>
      <c r="K26" s="293" t="s">
        <v>69</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2">
      <c r="A31" s="293" t="e">
        <f>IF(連結実質赤字比率に係る赤字・黒字の構成分析!C$39="",NA(),連結実質赤字比率に係る赤字・黒字の構成分析!C$39)</f>
        <v>#N/A</v>
      </c>
      <c r="B31" s="293" t="e">
        <f>IF(ROUND(VALUE(SUBSTITUTE(連結実質赤字比率に係る赤字・黒字の構成分析!F$39,"▲","-")),2)&lt;0,ABS(ROUND(VALUE(SUBSTITUTE(連結実質赤字比率に係る赤字・黒字の構成分析!F$39,"▲","-")),2)),NA())</f>
        <v>#VALUE!</v>
      </c>
      <c r="C31" s="293" t="e">
        <f>IF(ROUND(VALUE(SUBSTITUTE(連結実質赤字比率に係る赤字・黒字の構成分析!F$39,"▲","-")),2)&gt;=0,ABS(ROUND(VALUE(SUBSTITUTE(連結実質赤字比率に係る赤字・黒字の構成分析!F$39,"▲","-")),2)),NA())</f>
        <v>#VALUE!</v>
      </c>
      <c r="D31" s="293" t="e">
        <f>IF(ROUND(VALUE(SUBSTITUTE(連結実質赤字比率に係る赤字・黒字の構成分析!G$39,"▲","-")),2)&lt;0,ABS(ROUND(VALUE(SUBSTITUTE(連結実質赤字比率に係る赤字・黒字の構成分析!G$39,"▲","-")),2)),NA())</f>
        <v>#VALUE!</v>
      </c>
      <c r="E31" s="293" t="e">
        <f>IF(ROUND(VALUE(SUBSTITUTE(連結実質赤字比率に係る赤字・黒字の構成分析!G$39,"▲","-")),2)&gt;=0,ABS(ROUND(VALUE(SUBSTITUTE(連結実質赤字比率に係る赤字・黒字の構成分析!G$39,"▲","-")),2)),NA())</f>
        <v>#VALUE!</v>
      </c>
      <c r="F31" s="293" t="e">
        <f>IF(ROUND(VALUE(SUBSTITUTE(連結実質赤字比率に係る赤字・黒字の構成分析!H$39,"▲","-")),2)&lt;0,ABS(ROUND(VALUE(SUBSTITUTE(連結実質赤字比率に係る赤字・黒字の構成分析!H$39,"▲","-")),2)),NA())</f>
        <v>#VALUE!</v>
      </c>
      <c r="G31" s="293" t="e">
        <f>IF(ROUND(VALUE(SUBSTITUTE(連結実質赤字比率に係る赤字・黒字の構成分析!H$39,"▲","-")),2)&gt;=0,ABS(ROUND(VALUE(SUBSTITUTE(連結実質赤字比率に係る赤字・黒字の構成分析!H$39,"▲","-")),2)),NA())</f>
        <v>#VALUE!</v>
      </c>
      <c r="H31" s="293" t="e">
        <f>IF(ROUND(VALUE(SUBSTITUTE(連結実質赤字比率に係る赤字・黒字の構成分析!I$39,"▲","-")),2)&lt;0,ABS(ROUND(VALUE(SUBSTITUTE(連結実質赤字比率に係る赤字・黒字の構成分析!I$39,"▲","-")),2)),NA())</f>
        <v>#VALUE!</v>
      </c>
      <c r="I31" s="293" t="e">
        <f>IF(ROUND(VALUE(SUBSTITUTE(連結実質赤字比率に係る赤字・黒字の構成分析!I$39,"▲","-")),2)&gt;=0,ABS(ROUND(VALUE(SUBSTITUTE(連結実質赤字比率に係る赤字・黒字の構成分析!I$39,"▲","-")),2)),NA())</f>
        <v>#VALUE!</v>
      </c>
      <c r="J31" s="293" t="e">
        <f>IF(ROUND(VALUE(SUBSTITUTE(連結実質赤字比率に係る赤字・黒字の構成分析!J$39,"▲","-")),2)&lt;0,ABS(ROUND(VALUE(SUBSTITUTE(連結実質赤字比率に係る赤字・黒字の構成分析!J$39,"▲","-")),2)),NA())</f>
        <v>#VALUE!</v>
      </c>
      <c r="K31" s="293" t="e">
        <f>IF(ROUND(VALUE(SUBSTITUTE(連結実質赤字比率に係る赤字・黒字の構成分析!J$39,"▲","-")),2)&gt;=0,ABS(ROUND(VALUE(SUBSTITUTE(連結実質赤字比率に係る赤字・黒字の構成分析!J$39,"▲","-")),2)),NA())</f>
        <v>#VALUE!</v>
      </c>
    </row>
    <row r="32" spans="1:11" x14ac:dyDescent="0.2">
      <c r="A32" s="293" t="e">
        <f>IF(連結実質赤字比率に係る赤字・黒字の構成分析!C$38="",NA(),連結実質赤字比率に係る赤字・黒字の構成分析!C$38)</f>
        <v>#N/A</v>
      </c>
      <c r="B32" s="293" t="e">
        <f>IF(ROUND(VALUE(SUBSTITUTE(連結実質赤字比率に係る赤字・黒字の構成分析!F$38,"▲","-")),2)&lt;0,ABS(ROUND(VALUE(SUBSTITUTE(連結実質赤字比率に係る赤字・黒字の構成分析!F$38,"▲","-")),2)),NA())</f>
        <v>#VALUE!</v>
      </c>
      <c r="C32" s="293" t="e">
        <f>IF(ROUND(VALUE(SUBSTITUTE(連結実質赤字比率に係る赤字・黒字の構成分析!F$38,"▲","-")),2)&gt;=0,ABS(ROUND(VALUE(SUBSTITUTE(連結実質赤字比率に係る赤字・黒字の構成分析!F$38,"▲","-")),2)),NA())</f>
        <v>#VALUE!</v>
      </c>
      <c r="D32" s="293" t="e">
        <f>IF(ROUND(VALUE(SUBSTITUTE(連結実質赤字比率に係る赤字・黒字の構成分析!G$38,"▲","-")),2)&lt;0,ABS(ROUND(VALUE(SUBSTITUTE(連結実質赤字比率に係る赤字・黒字の構成分析!G$38,"▲","-")),2)),NA())</f>
        <v>#VALUE!</v>
      </c>
      <c r="E32" s="293" t="e">
        <f>IF(ROUND(VALUE(SUBSTITUTE(連結実質赤字比率に係る赤字・黒字の構成分析!G$38,"▲","-")),2)&gt;=0,ABS(ROUND(VALUE(SUBSTITUTE(連結実質赤字比率に係る赤字・黒字の構成分析!G$38,"▲","-")),2)),NA())</f>
        <v>#VALUE!</v>
      </c>
      <c r="F32" s="293" t="e">
        <f>IF(ROUND(VALUE(SUBSTITUTE(連結実質赤字比率に係る赤字・黒字の構成分析!H$38,"▲","-")),2)&lt;0,ABS(ROUND(VALUE(SUBSTITUTE(連結実質赤字比率に係る赤字・黒字の構成分析!H$38,"▲","-")),2)),NA())</f>
        <v>#VALUE!</v>
      </c>
      <c r="G32" s="293" t="e">
        <f>IF(ROUND(VALUE(SUBSTITUTE(連結実質赤字比率に係る赤字・黒字の構成分析!H$38,"▲","-")),2)&gt;=0,ABS(ROUND(VALUE(SUBSTITUTE(連結実質赤字比率に係る赤字・黒字の構成分析!H$38,"▲","-")),2)),NA())</f>
        <v>#VALUE!</v>
      </c>
      <c r="H32" s="293" t="e">
        <f>IF(ROUND(VALUE(SUBSTITUTE(連結実質赤字比率に係る赤字・黒字の構成分析!I$38,"▲","-")),2)&lt;0,ABS(ROUND(VALUE(SUBSTITUTE(連結実質赤字比率に係る赤字・黒字の構成分析!I$38,"▲","-")),2)),NA())</f>
        <v>#VALUE!</v>
      </c>
      <c r="I32" s="293" t="e">
        <f>IF(ROUND(VALUE(SUBSTITUTE(連結実質赤字比率に係る赤字・黒字の構成分析!I$38,"▲","-")),2)&gt;=0,ABS(ROUND(VALUE(SUBSTITUTE(連結実質赤字比率に係る赤字・黒字の構成分析!I$38,"▲","-")),2)),NA())</f>
        <v>#VALUE!</v>
      </c>
      <c r="J32" s="293" t="e">
        <f>IF(ROUND(VALUE(SUBSTITUTE(連結実質赤字比率に係る赤字・黒字の構成分析!J$38,"▲","-")),2)&lt;0,ABS(ROUND(VALUE(SUBSTITUTE(連結実質赤字比率に係る赤字・黒字の構成分析!J$38,"▲","-")),2)),NA())</f>
        <v>#VALUE!</v>
      </c>
      <c r="K32" s="293" t="e">
        <f>IF(ROUND(VALUE(SUBSTITUTE(連結実質赤字比率に係る赤字・黒字の構成分析!J$38,"▲","-")),2)&gt;=0,ABS(ROUND(VALUE(SUBSTITUTE(連結実質赤字比率に係る赤字・黒字の構成分析!J$38,"▲","-")),2)),NA())</f>
        <v>#VALUE!</v>
      </c>
    </row>
    <row r="33" spans="1:16" x14ac:dyDescent="0.2">
      <c r="A33" s="293" t="str">
        <f>IF(連結実質赤字比率に係る赤字・黒字の構成分析!C$37="",NA(),連結実質赤字比率に係る赤字・黒字の構成分析!C$37)</f>
        <v>後期高齢者医療特別会計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0.08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0.06</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0.01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0.05</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0.04</v>
      </c>
    </row>
    <row r="34" spans="1:16" x14ac:dyDescent="0.2">
      <c r="A34" s="293" t="str">
        <f>IF(連結実質赤字比率に係る赤字・黒字の構成分析!C$36="",NA(),連結実質赤字比率に係る赤字・黒字の構成分析!C$36)</f>
        <v>介護保険特別会計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2.2599999999999998</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0.87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0.95</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1.21</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1.67</v>
      </c>
    </row>
    <row r="35" spans="1:16" x14ac:dyDescent="0.2">
      <c r="A35" s="293" t="str">
        <f>IF(連結実質赤字比率に係る赤字・黒字の構成分析!C$35="",NA(),連結実質赤字比率に係る赤字・黒字の構成分析!C$35)</f>
        <v>国民健康保険特別会計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1.08</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1.91</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2.0099999999999998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1.69</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5.15</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6.07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5.92</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8.76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6.58</v>
      </c>
    </row>
    <row r="39" spans="1:16" x14ac:dyDescent="0.2">
      <c r="A39" s="291" t="s">
        <v>10</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110</v>
      </c>
      <c r="C41" s="294"/>
      <c r="D41" s="294" t="s">
        <v>112</v>
      </c>
      <c r="E41" s="294" t="s">
        <v>110</v>
      </c>
      <c r="F41" s="294"/>
      <c r="G41" s="294" t="s">
        <v>112</v>
      </c>
      <c r="H41" s="294" t="s">
        <v>110</v>
      </c>
      <c r="I41" s="294"/>
      <c r="J41" s="294" t="s">
        <v>112</v>
      </c>
      <c r="K41" s="294" t="s">
        <v>110</v>
      </c>
      <c r="L41" s="294"/>
      <c r="M41" s="294" t="s">
        <v>112</v>
      </c>
      <c r="N41" s="294" t="s">
        <v>110</v>
      </c>
      <c r="O41" s="294"/>
      <c r="P41" s="294" t="s">
        <v>112</v>
      </c>
    </row>
    <row r="42" spans="1:16" x14ac:dyDescent="0.2">
      <c r="A42" s="294" t="s">
        <v>114</v>
      </c>
      <c r="B42" s="294"/>
      <c r="C42" s="294"/>
      <c r="D42" s="294">
        <f>'実質公債費比率（分子）の構造'!K$52</f>
        <v>338</v>
      </c>
      <c r="E42" s="294"/>
      <c r="F42" s="294"/>
      <c r="G42" s="294">
        <f>'実質公債費比率（分子）の構造'!L$52</f>
        <v>329</v>
      </c>
      <c r="H42" s="294"/>
      <c r="I42" s="294"/>
      <c r="J42" s="294">
        <f>'実質公債費比率（分子）の構造'!M$52</f>
        <v>326</v>
      </c>
      <c r="K42" s="294"/>
      <c r="L42" s="294"/>
      <c r="M42" s="294">
        <f>'実質公債費比率（分子）の構造'!N$52</f>
        <v>324</v>
      </c>
      <c r="N42" s="294"/>
      <c r="O42" s="294"/>
      <c r="P42" s="294">
        <f>'実質公債費比率（分子）の構造'!O$52</f>
        <v>307</v>
      </c>
    </row>
    <row r="43" spans="1:16" x14ac:dyDescent="0.2">
      <c r="A43" s="294" t="s">
        <v>43</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39</v>
      </c>
      <c r="B44" s="294">
        <f>'実質公債費比率（分子）の構造'!K$50</f>
        <v>3</v>
      </c>
      <c r="C44" s="294"/>
      <c r="D44" s="294"/>
      <c r="E44" s="294">
        <f>'実質公債費比率（分子）の構造'!L$50</f>
        <v>3</v>
      </c>
      <c r="F44" s="294"/>
      <c r="G44" s="294"/>
      <c r="H44" s="294">
        <f>'実質公債費比率（分子）の構造'!M$50</f>
        <v>2</v>
      </c>
      <c r="I44" s="294"/>
      <c r="J44" s="294"/>
      <c r="K44" s="294">
        <f>'実質公債費比率（分子）の構造'!N$50</f>
        <v>2</v>
      </c>
      <c r="L44" s="294"/>
      <c r="M44" s="294"/>
      <c r="N44" s="294">
        <f>'実質公債費比率（分子）の構造'!O$50</f>
        <v>2</v>
      </c>
      <c r="O44" s="294"/>
      <c r="P44" s="294"/>
    </row>
    <row r="45" spans="1:16" x14ac:dyDescent="0.2">
      <c r="A45" s="294" t="s">
        <v>0</v>
      </c>
      <c r="B45" s="294">
        <f>'実質公債費比率（分子）の構造'!K$49</f>
        <v>243</v>
      </c>
      <c r="C45" s="294"/>
      <c r="D45" s="294"/>
      <c r="E45" s="294">
        <f>'実質公債費比率（分子）の構造'!L$49</f>
        <v>248</v>
      </c>
      <c r="F45" s="294"/>
      <c r="G45" s="294"/>
      <c r="H45" s="294">
        <f>'実質公債費比率（分子）の構造'!M$49</f>
        <v>243</v>
      </c>
      <c r="I45" s="294"/>
      <c r="J45" s="294"/>
      <c r="K45" s="294">
        <f>'実質公債費比率（分子）の構造'!N$49</f>
        <v>237</v>
      </c>
      <c r="L45" s="294"/>
      <c r="M45" s="294"/>
      <c r="N45" s="294">
        <f>'実質公債費比率（分子）の構造'!O$49</f>
        <v>233</v>
      </c>
      <c r="O45" s="294"/>
      <c r="P45" s="294"/>
    </row>
    <row r="46" spans="1:16" x14ac:dyDescent="0.2">
      <c r="A46" s="294" t="s">
        <v>37</v>
      </c>
      <c r="B46" s="294" t="str">
        <f>'実質公債費比率（分子）の構造'!K$48</f>
        <v>-</v>
      </c>
      <c r="C46" s="294"/>
      <c r="D46" s="294"/>
      <c r="E46" s="294" t="str">
        <f>'実質公債費比率（分子）の構造'!L$48</f>
        <v>-</v>
      </c>
      <c r="F46" s="294"/>
      <c r="G46" s="294"/>
      <c r="H46" s="294" t="str">
        <f>'実質公債費比率（分子）の構造'!M$48</f>
        <v>-</v>
      </c>
      <c r="I46" s="294"/>
      <c r="J46" s="294"/>
      <c r="K46" s="294" t="str">
        <f>'実質公債費比率（分子）の構造'!N$48</f>
        <v>-</v>
      </c>
      <c r="L46" s="294"/>
      <c r="M46" s="294"/>
      <c r="N46" s="294" t="str">
        <f>'実質公債費比率（分子）の構造'!O$48</f>
        <v>-</v>
      </c>
      <c r="O46" s="294"/>
      <c r="P46" s="294"/>
    </row>
    <row r="47" spans="1:16" x14ac:dyDescent="0.2">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115</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24</v>
      </c>
      <c r="B49" s="294">
        <f>'実質公債費比率（分子）の構造'!K$45</f>
        <v>338</v>
      </c>
      <c r="C49" s="294"/>
      <c r="D49" s="294"/>
      <c r="E49" s="294">
        <f>'実質公債費比率（分子）の構造'!L$45</f>
        <v>332</v>
      </c>
      <c r="F49" s="294"/>
      <c r="G49" s="294"/>
      <c r="H49" s="294">
        <f>'実質公債費比率（分子）の構造'!M$45</f>
        <v>320</v>
      </c>
      <c r="I49" s="294"/>
      <c r="J49" s="294"/>
      <c r="K49" s="294">
        <f>'実質公債費比率（分子）の構造'!N$45</f>
        <v>329</v>
      </c>
      <c r="L49" s="294"/>
      <c r="M49" s="294"/>
      <c r="N49" s="294">
        <f>'実質公債費比率（分子）の構造'!O$45</f>
        <v>320</v>
      </c>
      <c r="O49" s="294"/>
      <c r="P49" s="294"/>
    </row>
    <row r="50" spans="1:16" x14ac:dyDescent="0.2">
      <c r="A50" s="294" t="s">
        <v>50</v>
      </c>
      <c r="B50" s="294" t="e">
        <f>NA()</f>
        <v>#N/A</v>
      </c>
      <c r="C50" s="294">
        <f>IF(ISNUMBER('実質公債費比率（分子）の構造'!K$53),'実質公債費比率（分子）の構造'!K$53,NA())</f>
        <v>246</v>
      </c>
      <c r="D50" s="294" t="e">
        <f>NA()</f>
        <v>#N/A</v>
      </c>
      <c r="E50" s="294" t="e">
        <f>NA()</f>
        <v>#N/A</v>
      </c>
      <c r="F50" s="294">
        <f>IF(ISNUMBER('実質公債費比率（分子）の構造'!L$53),'実質公債費比率（分子）の構造'!L$53,NA())</f>
        <v>254</v>
      </c>
      <c r="G50" s="294" t="e">
        <f>NA()</f>
        <v>#N/A</v>
      </c>
      <c r="H50" s="294" t="e">
        <f>NA()</f>
        <v>#N/A</v>
      </c>
      <c r="I50" s="294">
        <f>IF(ISNUMBER('実質公債費比率（分子）の構造'!M$53),'実質公債費比率（分子）の構造'!M$53,NA())</f>
        <v>239</v>
      </c>
      <c r="J50" s="294" t="e">
        <f>NA()</f>
        <v>#N/A</v>
      </c>
      <c r="K50" s="294" t="e">
        <f>NA()</f>
        <v>#N/A</v>
      </c>
      <c r="L50" s="294">
        <f>IF(ISNUMBER('実質公債費比率（分子）の構造'!N$53),'実質公債費比率（分子）の構造'!N$53,NA())</f>
        <v>244</v>
      </c>
      <c r="M50" s="294" t="e">
        <f>NA()</f>
        <v>#N/A</v>
      </c>
      <c r="N50" s="294" t="e">
        <f>NA()</f>
        <v>#N/A</v>
      </c>
      <c r="O50" s="294">
        <f>IF(ISNUMBER('実質公債費比率（分子）の構造'!O$53),'実質公債費比率（分子）の構造'!O$53,NA())</f>
        <v>248</v>
      </c>
      <c r="P50" s="294" t="e">
        <f>NA()</f>
        <v>#N/A</v>
      </c>
    </row>
    <row r="53" spans="1:16" x14ac:dyDescent="0.2">
      <c r="A53" s="291" t="s">
        <v>117</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122</v>
      </c>
      <c r="C55" s="293"/>
      <c r="D55" s="293" t="s">
        <v>125</v>
      </c>
      <c r="E55" s="293" t="s">
        <v>122</v>
      </c>
      <c r="F55" s="293"/>
      <c r="G55" s="293" t="s">
        <v>125</v>
      </c>
      <c r="H55" s="293" t="s">
        <v>122</v>
      </c>
      <c r="I55" s="293"/>
      <c r="J55" s="293" t="s">
        <v>125</v>
      </c>
      <c r="K55" s="293" t="s">
        <v>122</v>
      </c>
      <c r="L55" s="293"/>
      <c r="M55" s="293" t="s">
        <v>125</v>
      </c>
      <c r="N55" s="293" t="s">
        <v>122</v>
      </c>
      <c r="O55" s="293"/>
      <c r="P55" s="293" t="s">
        <v>125</v>
      </c>
    </row>
    <row r="56" spans="1:16" x14ac:dyDescent="0.2">
      <c r="A56" s="293" t="s">
        <v>41</v>
      </c>
      <c r="B56" s="293"/>
      <c r="C56" s="293"/>
      <c r="D56" s="293">
        <f>'将来負担比率（分子）の構造'!I$52</f>
        <v>3269</v>
      </c>
      <c r="E56" s="293"/>
      <c r="F56" s="293"/>
      <c r="G56" s="293">
        <f>'将来負担比率（分子）の構造'!J$52</f>
        <v>3136</v>
      </c>
      <c r="H56" s="293"/>
      <c r="I56" s="293"/>
      <c r="J56" s="293">
        <f>'将来負担比率（分子）の構造'!K$52</f>
        <v>3018</v>
      </c>
      <c r="K56" s="293"/>
      <c r="L56" s="293"/>
      <c r="M56" s="293">
        <f>'将来負担比率（分子）の構造'!L$52</f>
        <v>2863</v>
      </c>
      <c r="N56" s="293"/>
      <c r="O56" s="293"/>
      <c r="P56" s="293">
        <f>'将来負担比率（分子）の構造'!M$52</f>
        <v>2745</v>
      </c>
    </row>
    <row r="57" spans="1:16" x14ac:dyDescent="0.2">
      <c r="A57" s="293" t="s">
        <v>91</v>
      </c>
      <c r="B57" s="293"/>
      <c r="C57" s="293"/>
      <c r="D57" s="293">
        <f>'将来負担比率（分子）の構造'!I$51</f>
        <v>6</v>
      </c>
      <c r="E57" s="293"/>
      <c r="F57" s="293"/>
      <c r="G57" s="293">
        <f>'将来負担比率（分子）の構造'!J$51</f>
        <v>3</v>
      </c>
      <c r="H57" s="293"/>
      <c r="I57" s="293"/>
      <c r="J57" s="293">
        <f>'将来負担比率（分子）の構造'!K$51</f>
        <v>7</v>
      </c>
      <c r="K57" s="293"/>
      <c r="L57" s="293"/>
      <c r="M57" s="293">
        <f>'将来負担比率（分子）の構造'!L$51</f>
        <v>10</v>
      </c>
      <c r="N57" s="293"/>
      <c r="O57" s="293"/>
      <c r="P57" s="293">
        <f>'将来負担比率（分子）の構造'!M$51</f>
        <v>13</v>
      </c>
    </row>
    <row r="58" spans="1:16" x14ac:dyDescent="0.2">
      <c r="A58" s="293" t="s">
        <v>88</v>
      </c>
      <c r="B58" s="293"/>
      <c r="C58" s="293"/>
      <c r="D58" s="293">
        <f>'将来負担比率（分子）の構造'!I$50</f>
        <v>833</v>
      </c>
      <c r="E58" s="293"/>
      <c r="F58" s="293"/>
      <c r="G58" s="293">
        <f>'将来負担比率（分子）の構造'!J$50</f>
        <v>895</v>
      </c>
      <c r="H58" s="293"/>
      <c r="I58" s="293"/>
      <c r="J58" s="293">
        <f>'将来負担比率（分子）の構造'!K$50</f>
        <v>1047</v>
      </c>
      <c r="K58" s="293"/>
      <c r="L58" s="293"/>
      <c r="M58" s="293">
        <f>'将来負担比率（分子）の構造'!L$50</f>
        <v>1287</v>
      </c>
      <c r="N58" s="293"/>
      <c r="O58" s="293"/>
      <c r="P58" s="293">
        <f>'将来負担比率（分子）の構造'!M$50</f>
        <v>2001</v>
      </c>
    </row>
    <row r="59" spans="1:16" x14ac:dyDescent="0.2">
      <c r="A59" s="293" t="s">
        <v>84</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55</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77</v>
      </c>
      <c r="B61" s="293">
        <f>'将来負担比率（分子）の構造'!I$46</f>
        <v>7</v>
      </c>
      <c r="C61" s="293"/>
      <c r="D61" s="293"/>
      <c r="E61" s="293">
        <f>'将来負担比率（分子）の構造'!J$46</f>
        <v>6</v>
      </c>
      <c r="F61" s="293"/>
      <c r="G61" s="293"/>
      <c r="H61" s="293">
        <f>'将来負担比率（分子）の構造'!K$46</f>
        <v>5</v>
      </c>
      <c r="I61" s="293"/>
      <c r="J61" s="293"/>
      <c r="K61" s="293">
        <f>'将来負担比率（分子）の構造'!L$46</f>
        <v>4</v>
      </c>
      <c r="L61" s="293"/>
      <c r="M61" s="293"/>
      <c r="N61" s="293">
        <f>'将来負担比率（分子）の構造'!M$46</f>
        <v>4</v>
      </c>
      <c r="O61" s="293"/>
      <c r="P61" s="293"/>
    </row>
    <row r="62" spans="1:16" x14ac:dyDescent="0.2">
      <c r="A62" s="293" t="s">
        <v>78</v>
      </c>
      <c r="B62" s="293">
        <f>'将来負担比率（分子）の構造'!I$45</f>
        <v>713</v>
      </c>
      <c r="C62" s="293"/>
      <c r="D62" s="293"/>
      <c r="E62" s="293">
        <f>'将来負担比率（分子）の構造'!J$45</f>
        <v>561</v>
      </c>
      <c r="F62" s="293"/>
      <c r="G62" s="293"/>
      <c r="H62" s="293">
        <f>'将来負担比率（分子）の構造'!K$45</f>
        <v>558</v>
      </c>
      <c r="I62" s="293"/>
      <c r="J62" s="293"/>
      <c r="K62" s="293">
        <f>'将来負担比率（分子）の構造'!L$45</f>
        <v>514</v>
      </c>
      <c r="L62" s="293"/>
      <c r="M62" s="293"/>
      <c r="N62" s="293">
        <f>'将来負担比率（分子）の構造'!M$45</f>
        <v>548</v>
      </c>
      <c r="O62" s="293"/>
      <c r="P62" s="293"/>
    </row>
    <row r="63" spans="1:16" x14ac:dyDescent="0.2">
      <c r="A63" s="293" t="s">
        <v>17</v>
      </c>
      <c r="B63" s="293">
        <f>'将来負担比率（分子）の構造'!I$44</f>
        <v>2219</v>
      </c>
      <c r="C63" s="293"/>
      <c r="D63" s="293"/>
      <c r="E63" s="293">
        <f>'将来負担比率（分子）の構造'!J$44</f>
        <v>2108</v>
      </c>
      <c r="F63" s="293"/>
      <c r="G63" s="293"/>
      <c r="H63" s="293">
        <f>'将来負担比率（分子）の構造'!K$44</f>
        <v>1882</v>
      </c>
      <c r="I63" s="293"/>
      <c r="J63" s="293"/>
      <c r="K63" s="293">
        <f>'将来負担比率（分子）の構造'!L$44</f>
        <v>1687</v>
      </c>
      <c r="L63" s="293"/>
      <c r="M63" s="293"/>
      <c r="N63" s="293">
        <f>'将来負担比率（分子）の構造'!M$44</f>
        <v>1480</v>
      </c>
      <c r="O63" s="293"/>
      <c r="P63" s="293"/>
    </row>
    <row r="64" spans="1:16" x14ac:dyDescent="0.2">
      <c r="A64" s="293" t="s">
        <v>75</v>
      </c>
      <c r="B64" s="293" t="str">
        <f>'将来負担比率（分子）の構造'!I$43</f>
        <v>-</v>
      </c>
      <c r="C64" s="293"/>
      <c r="D64" s="293"/>
      <c r="E64" s="293" t="str">
        <f>'将来負担比率（分子）の構造'!J$43</f>
        <v>-</v>
      </c>
      <c r="F64" s="293"/>
      <c r="G64" s="293"/>
      <c r="H64" s="293" t="str">
        <f>'将来負担比率（分子）の構造'!K$43</f>
        <v>-</v>
      </c>
      <c r="I64" s="293"/>
      <c r="J64" s="293"/>
      <c r="K64" s="293" t="str">
        <f>'将来負担比率（分子）の構造'!L$43</f>
        <v>-</v>
      </c>
      <c r="L64" s="293"/>
      <c r="M64" s="293"/>
      <c r="N64" s="293" t="str">
        <f>'将来負担比率（分子）の構造'!M$43</f>
        <v>-</v>
      </c>
      <c r="O64" s="293"/>
      <c r="P64" s="293"/>
    </row>
    <row r="65" spans="1:16" x14ac:dyDescent="0.2">
      <c r="A65" s="293" t="s">
        <v>74</v>
      </c>
      <c r="B65" s="293">
        <f>'将来負担比率（分子）の構造'!I$42</f>
        <v>12</v>
      </c>
      <c r="C65" s="293"/>
      <c r="D65" s="293"/>
      <c r="E65" s="293">
        <f>'将来負担比率（分子）の構造'!J$42</f>
        <v>11</v>
      </c>
      <c r="F65" s="293"/>
      <c r="G65" s="293"/>
      <c r="H65" s="293">
        <f>'将来負担比率（分子）の構造'!K$42</f>
        <v>13</v>
      </c>
      <c r="I65" s="293"/>
      <c r="J65" s="293"/>
      <c r="K65" s="293">
        <f>'将来負担比率（分子）の構造'!L$42</f>
        <v>12</v>
      </c>
      <c r="L65" s="293"/>
      <c r="M65" s="293"/>
      <c r="N65" s="293">
        <f>'将来負担比率（分子）の構造'!M$42</f>
        <v>19</v>
      </c>
      <c r="O65" s="293"/>
      <c r="P65" s="293"/>
    </row>
    <row r="66" spans="1:16" x14ac:dyDescent="0.2">
      <c r="A66" s="293" t="s">
        <v>66</v>
      </c>
      <c r="B66" s="293">
        <f>'将来負担比率（分子）の構造'!I$41</f>
        <v>3016</v>
      </c>
      <c r="C66" s="293"/>
      <c r="D66" s="293"/>
      <c r="E66" s="293">
        <f>'将来負担比率（分子）の構造'!J$41</f>
        <v>2907</v>
      </c>
      <c r="F66" s="293"/>
      <c r="G66" s="293"/>
      <c r="H66" s="293">
        <f>'将来負担比率（分子）の構造'!K$41</f>
        <v>2879</v>
      </c>
      <c r="I66" s="293"/>
      <c r="J66" s="293"/>
      <c r="K66" s="293">
        <f>'将来負担比率（分子）の構造'!L$41</f>
        <v>2813</v>
      </c>
      <c r="L66" s="293"/>
      <c r="M66" s="293"/>
      <c r="N66" s="293">
        <f>'将来負担比率（分子）の構造'!M$41</f>
        <v>2679</v>
      </c>
      <c r="O66" s="293"/>
      <c r="P66" s="293"/>
    </row>
    <row r="67" spans="1:16" x14ac:dyDescent="0.2">
      <c r="A67" s="293" t="s">
        <v>93</v>
      </c>
      <c r="B67" s="293" t="e">
        <f>NA()</f>
        <v>#N/A</v>
      </c>
      <c r="C67" s="293">
        <f>IF(ISNUMBER('将来負担比率（分子）の構造'!I$53),IF('将来負担比率（分子）の構造'!I$53&lt;0,0,'将来負担比率（分子）の構造'!I$53),NA())</f>
        <v>1859</v>
      </c>
      <c r="D67" s="293" t="e">
        <f>NA()</f>
        <v>#N/A</v>
      </c>
      <c r="E67" s="293" t="e">
        <f>NA()</f>
        <v>#N/A</v>
      </c>
      <c r="F67" s="293">
        <f>IF(ISNUMBER('将来負担比率（分子）の構造'!J$53),IF('将来負担比率（分子）の構造'!J$53&lt;0,0,'将来負担比率（分子）の構造'!J$53),NA())</f>
        <v>1560</v>
      </c>
      <c r="G67" s="293" t="e">
        <f>NA()</f>
        <v>#N/A</v>
      </c>
      <c r="H67" s="293" t="e">
        <f>NA()</f>
        <v>#N/A</v>
      </c>
      <c r="I67" s="293">
        <f>IF(ISNUMBER('将来負担比率（分子）の構造'!K$53),IF('将来負担比率（分子）の構造'!K$53&lt;0,0,'将来負担比率（分子）の構造'!K$53),NA())</f>
        <v>1265</v>
      </c>
      <c r="J67" s="293" t="e">
        <f>NA()</f>
        <v>#N/A</v>
      </c>
      <c r="K67" s="293" t="e">
        <f>NA()</f>
        <v>#N/A</v>
      </c>
      <c r="L67" s="293">
        <f>IF(ISNUMBER('将来負担比率（分子）の構造'!L$53),IF('将来負担比率（分子）の構造'!L$53&lt;0,0,'将来負担比率（分子）の構造'!L$53),NA())</f>
        <v>871</v>
      </c>
      <c r="M67" s="293" t="e">
        <f>NA()</f>
        <v>#N/A</v>
      </c>
      <c r="N67" s="293" t="e">
        <f>NA()</f>
        <v>#N/A</v>
      </c>
      <c r="O67" s="293">
        <f>IF(ISNUMBER('将来負担比率（分子）の構造'!M$53),IF('将来負担比率（分子）の構造'!M$53&lt;0,0,'将来負担比率（分子）の構造'!M$53),NA())</f>
        <v>0</v>
      </c>
      <c r="P67" s="293" t="e">
        <f>NA()</f>
        <v>#N/A</v>
      </c>
    </row>
    <row r="70" spans="1:16" x14ac:dyDescent="0.2">
      <c r="A70" s="296" t="s">
        <v>127</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130</v>
      </c>
      <c r="B72" s="297">
        <f>基金残高に係る経年分析!F55</f>
        <v>467</v>
      </c>
      <c r="C72" s="297">
        <f>基金残高に係る経年分析!G55</f>
        <v>565</v>
      </c>
      <c r="D72" s="297">
        <f>基金残高に係る経年分析!H55</f>
        <v>565</v>
      </c>
    </row>
    <row r="73" spans="1:16" x14ac:dyDescent="0.2">
      <c r="A73" s="295" t="s">
        <v>131</v>
      </c>
      <c r="B73" s="297">
        <f>基金残高に係る経年分析!F56</f>
        <v>50</v>
      </c>
      <c r="C73" s="297">
        <f>基金残高に係る経年分析!G56</f>
        <v>83</v>
      </c>
      <c r="D73" s="297">
        <f>基金残高に係る経年分析!H56</f>
        <v>484</v>
      </c>
    </row>
    <row r="74" spans="1:16" x14ac:dyDescent="0.2">
      <c r="A74" s="295" t="s">
        <v>133</v>
      </c>
      <c r="B74" s="297">
        <f>基金残高に係る経年分析!F57</f>
        <v>293</v>
      </c>
      <c r="C74" s="297">
        <f>基金残高に係る経年分析!G57</f>
        <v>639</v>
      </c>
      <c r="D74" s="297">
        <f>基金残高に係る経年分析!H57</f>
        <v>700</v>
      </c>
    </row>
  </sheetData>
  <sheetProtection algorithmName="SHA-512" hashValue="m10bGvS7/bkL56AVzp3weDJF60DGZFK6pldSUX+Jljs0w+QAhvAaWSNV3kalBzOmPScfccuzY0x8dK+WIbXUNA==" saltValue="iu9X9TdTl94by8JV+Wmth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2024-03-14T01:45:43Z</dcterms:created>
  <dcterms:modified xsi:type="dcterms:W3CDTF">2024-11-20T08:30:22Z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2024-03-18T23:45:21Z</vt:filetime>
  </property>
</Properties>
</file>