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AFA3EB38-261B-4C9B-A3F0-98DB61FCDAE1}"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102" i="12" l="1"/>
  <c r="AU88" i="12" l="1"/>
  <c r="AP88" i="12"/>
  <c r="AF88" i="12"/>
  <c r="AU63" i="12" l="1"/>
  <c r="AP63"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l="1"/>
  <c r="BE35" i="10" s="1"/>
  <c r="BE36" i="10" s="1"/>
  <c r="BW34" i="10"/>
  <c r="BW35" i="10" s="1"/>
  <c r="BW36" i="10" s="1"/>
  <c r="BW37" i="10" s="1"/>
  <c r="BW38" i="10" s="1"/>
  <c r="BW39" i="10" s="1"/>
  <c r="BW40" i="10" s="1"/>
  <c r="BW41" i="10" s="1"/>
  <c r="BW42" i="10" s="1"/>
  <c r="BW43" i="10" s="1"/>
  <c r="CO34" i="10"/>
</calcChain>
</file>

<file path=xl/sharedStrings.xml><?xml version="1.0" encoding="utf-8"?>
<sst xmlns="http://schemas.openxmlformats.org/spreadsheetml/2006/main" count="1157" uniqueCount="610">
  <si>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</si>
  <si>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</si>
  <si>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</si>
  <si>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</si>
  <si>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</si>
  <si>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</si>
  <si>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</si>
  <si>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</si>
  <si>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</si>
  <si>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</si>
  <si>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</si>
  <si>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</si>
  <si>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</si>
  <si>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</si>
  <si>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</si>
  <si>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</si>
  <si>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</si>
  <si>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</si>
  <si>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</si>
  <si>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</si>
  <si>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</si>
  <si>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</si>
  <si>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</si>
  <si>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</si>
  <si>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</si>
  <si>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</si>
  <si>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</si>
  <si>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</si>
  <si>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</si>
  <si>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</si>
  <si>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</si>
  <si>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</si>
  <si>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</si>
  <si>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</si>
  <si>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</si>
  <si>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</si>
  <si>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</si>
  <si>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</si>
  <si>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</si>
  <si>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</si>
  <si>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</si>
  <si>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</si>
  <si>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</si>
  <si>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</si>
  <si>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</si>
  <si>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</si>
  <si>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</si>
  <si>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</si>
  <si>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</si>
  <si>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</si>
  <si>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</si>
  <si>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</si>
  <si>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</si>
  <si>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</si>
  <si>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</si>
  <si>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</si>
  <si>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</si>
  <si>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</si>
  <si>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</si>
  <si>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</si>
  <si>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</si>
  <si>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</si>
  <si>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</si>
  <si>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</si>
  <si>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</si>
  <si>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</si>
  <si>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</si>
  <si>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</si>
  <si>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</si>
  <si>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</si>
  <si>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</si>
  <si>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</si>
  <si>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</si>
  <si>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</si>
  <si>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</si>
  <si>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</si>
  <si>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</si>
  <si>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</si>
  <si>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</si>
  <si>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</si>
  <si>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</si>
  <si>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</si>
  <si>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</si>
  <si>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</si>
  <si>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</si>
  <si>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</si>
  <si>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</si>
  <si>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</si>
  <si>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</si>
  <si>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</si>
  <si>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</si>
  <si>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</si>
  <si>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</si>
  <si>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</si>
  <si>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</si>
  <si>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</si>
  <si>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</si>
  <si>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</si>
  <si>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</si>
  <si>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</si>
  <si>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</si>
  <si>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</si>
  <si>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</si>
  <si>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</si>
  <si>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</si>
  <si>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</si>
  <si>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</si>
  <si>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</si>
  <si>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</si>
  <si>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</si>
  <si>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</si>
  <si>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</si>
  <si>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</si>
  <si>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</si>
  <si>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</si>
  <si>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</si>
  <si>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</si>
  <si>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</si>
  <si>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</si>
  <si>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</si>
  <si>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</si>
  <si>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</si>
  <si>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</si>
  <si>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</si>
  <si>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</si>
  <si>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</si>
  <si>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</si>
  <si>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</si>
  <si>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</si>
  <si>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</si>
  <si>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</si>
  <si>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</si>
  <si>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</si>
  <si>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</si>
  <si>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</si>
  <si>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</si>
  <si>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</si>
  <si>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</si>
  <si>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</si>
  <si>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</si>
  <si>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</si>
  <si>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</si>
  <si>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</si>
  <si>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</si>
  <si>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</si>
  <si>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</si>
  <si>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</si>
  <si>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</si>
  <si>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</si>
  <si>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</si>
  <si>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</si>
  <si>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</si>
  <si>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</si>
  <si>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</si>
  <si>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</si>
  <si>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</si>
  <si>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</si>
  <si>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</si>
  <si>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</si>
  <si>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</si>
  <si>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</si>
  <si>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</si>
  <si>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</si>
  <si>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</si>
  <si>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</si>
  <si>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</si>
  <si>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</si>
  <si>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</si>
  <si>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</si>
  <si>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</si>
  <si>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</si>
  <si>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</si>
  <si>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</si>
  <si>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</si>
  <si>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</si>
  <si>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</si>
  <si>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</si>
  <si>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</si>
  <si>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</si>
  <si>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</si>
  <si>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</si>
  <si>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</si>
  <si>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</si>
  <si>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</si>
  <si>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</si>
  <si>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</si>
  <si>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</si>
  <si>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</si>
  <si>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</si>
  <si>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</si>
  <si>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</si>
  <si>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</si>
  <si>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</si>
  <si>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</si>
  <si>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</si>
  <si>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</si>
  <si>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</si>
  <si>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</si>
  <si>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</si>
  <si>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</si>
  <si>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</si>
  <si>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</si>
  <si>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</si>
  <si>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</si>
  <si>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</si>
  <si>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</si>
  <si>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</si>
  <si>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</si>
  <si>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</si>
  <si>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</si>
  <si>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</si>
  <si>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</si>
  <si>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</si>
  <si>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</si>
  <si>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</si>
  <si>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</si>
  <si>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</si>
  <si>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</si>
  <si>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</si>
  <si>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</si>
  <si>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埼玉県吉見町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</si>
  <si>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</si>
  <si>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</si>
  <si>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</si>
  <si>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</si>
  <si>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</si>
  <si>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</si>
  <si>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</si>
  <si>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</si>
  <si>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</si>
  <si>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</si>
  <si>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</si>
  <si>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</si>
  <si>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</si>
  <si>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</si>
  <si>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</si>
  <si>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</si>
  <si>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</si>
  <si>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</si>
  <si>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</si>
  <si>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</si>
  <si>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</si>
  <si>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</si>
  <si>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</si>
  <si>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</si>
  <si>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</si>
  <si>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</si>
  <si>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</si>
  <si>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</si>
  <si>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</si>
  <si>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</si>
  <si>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</si>
  <si>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</si>
  <si>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</si>
  <si>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</si>
  <si>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</si>
  <si>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</si>
  <si>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</si>
  <si>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</si>
  <si>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</si>
  <si>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</si>
  <si>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</si>
  <si>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</si>
  <si>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</si>
  <si>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</si>
  <si>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</si>
  <si>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</si>
  <si>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</si>
  <si>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</si>
  <si>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</si>
  <si>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</si>
  <si>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</si>
  <si>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</si>
  <si>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</si>
  <si>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</si>
  <si>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</si>
  <si>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</si>
  <si>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</si>
  <si>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</si>
  <si>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</si>
  <si>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</si>
  <si>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</si>
  <si>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</si>
  <si>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</si>
  <si>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</si>
  <si>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</si>
  <si>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</si>
  <si>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</si>
  <si>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</si>
  <si>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</si>
  <si>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</si>
  <si>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</si>
  <si>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</si>
  <si>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</si>
  <si>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</si>
  <si>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</si>
  <si>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</si>
  <si>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</si>
  <si>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</si>
  <si>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</si>
  <si>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</si>
  <si>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</si>
  <si>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</si>
  <si>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</si>
  <si>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</si>
  <si>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</si>
  <si>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</si>
  <si>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</si>
  <si>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</si>
  <si>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</si>
  <si>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</si>
  <si>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</si>
  <si>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</si>
  <si>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</si>
  <si>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</si>
  <si>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</si>
  <si>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</si>
  <si>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</si>
  <si>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</si>
  <si>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</si>
  <si>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</si>
  <si>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</si>
  <si>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</si>
  <si>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</si>
  <si>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</si>
  <si>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</si>
  <si>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</si>
  <si>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</si>
  <si>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</si>
  <si>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</si>
  <si>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</si>
  <si>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</si>
  <si>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</si>
  <si>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</si>
  <si>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</si>
  <si>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</si>
  <si>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</si>
  <si>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</si>
  <si>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</si>
  <si>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</si>
  <si>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</si>
  <si>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</si>
  <si>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</si>
  <si>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</si>
  <si>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</si>
  <si>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</si>
  <si>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</si>
  <si>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</si>
  <si>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</si>
  <si>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</si>
  <si>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</si>
  <si>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</si>
  <si>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</si>
  <si>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</si>
  <si>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</si>
  <si>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</si>
  <si>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</si>
  <si>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</si>
  <si>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</si>
  <si>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</si>
  <si>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</si>
  <si>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</si>
  <si>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</si>
  <si>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</si>
  <si>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</si>
  <si>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</si>
  <si>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</si>
  <si>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</si>
  <si>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</si>
  <si>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</si>
  <si>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</si>
  <si>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</si>
  <si>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</si>
  <si>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</si>
  <si>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埼玉県吉見町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</si>
  <si>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</si>
  <si>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</si>
  <si>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</si>
  <si>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</si>
  <si>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</si>
  <si>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</si>
  <si>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</si>
  <si>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</si>
  <si>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</si>
  <si>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</si>
  <si>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</si>
  <si>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</si>
  <si>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</si>
  <si>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</si>
  <si>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</si>
  <si>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</si>
  <si>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</si>
  <si>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</si>
  <si>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</si>
  <si>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</si>
  <si>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</si>
  <si>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</si>
  <si>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</si>
  <si>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</si>
  <si>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</si>
  <si>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</si>
  <si>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</si>
  <si>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</si>
  <si>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</si>
  <si>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</si>
  <si>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</si>
  <si>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</si>
  <si>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</si>
  <si>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</si>
  <si>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</si>
  <si>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</si>
  <si>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</si>
  <si>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</si>
  <si>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</si>
  <si>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</si>
  <si>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</si>
  <si>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</si>
  <si>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</si>
  <si>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公設浄化槽事業特別会計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</si>
  <si>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</si>
  <si>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</si>
  <si>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</si>
  <si>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</si>
  <si>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</si>
  <si>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</si>
  <si>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</si>
  <si>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</si>
  <si>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</si>
  <si>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</si>
  <si>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</si>
  <si>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</si>
  <si>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</si>
  <si>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</si>
  <si>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</si>
  <si>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</si>
  <si>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</si>
  <si>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</si>
  <si>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</si>
  <si>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</si>
  <si>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</si>
  <si>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</si>
  <si>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</si>
  <si>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</si>
  <si>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</si>
  <si>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</si>
  <si>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</si>
  <si>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</si>
  <si>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</si>
  <si>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</si>
  <si>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</si>
  <si>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</si>
  <si>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</si>
  <si>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</si>
  <si>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</si>
  <si>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</si>
  <si>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</si>
  <si>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</si>
  <si>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</si>
  <si>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</si>
  <si>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</si>
  <si>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</si>
  <si>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</si>
  <si>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</si>
  <si>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</si>
  <si>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</si>
  <si>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</si>
  <si>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</si>
  <si>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</si>
  <si>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</si>
  <si>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</si>
  <si>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</si>
  <si>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</si>
  <si>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</si>
  <si>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</si>
  <si>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</si>
  <si>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</si>
  <si>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</si>
  <si>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公設浄化槽事業特別会計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</si>
  <si>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</si>
  <si>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</si>
  <si>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</si>
  <si>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</si>
  <si>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</si>
  <si>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</si>
  <si>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</si>
  <si>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</si>
  <si>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</si>
  <si>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</si>
  <si>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</si>
  <si>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</si>
  <si>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</si>
  <si>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</si>
  <si>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</si>
  <si>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</si>
  <si>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</si>
  <si>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</si>
  <si>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</si>
  <si>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</si>
  <si>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</si>
  <si>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</si>
  <si>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</si>
  <si>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</si>
  <si>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</si>
  <si>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</si>
  <si>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</si>
  <si>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</si>
  <si>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</si>
  <si>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</si>
  <si>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</si>
  <si>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</si>
  <si>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</si>
  <si>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</si>
  <si>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</si>
  <si>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</si>
  <si>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</si>
  <si>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</si>
  <si>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</si>
  <si>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</si>
  <si>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</si>
  <si>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</si>
  <si>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</si>
  <si>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</si>
  <si>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</si>
  <si>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</si>
  <si>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</si>
  <si>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</si>
  <si>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</si>
  <si>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</si>
  <si>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</si>
  <si>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</si>
  <si>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</si>
  <si>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</si>
  <si>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</si>
  <si>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</si>
  <si>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</si>
  <si>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</si>
  <si>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</si>
  <si>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</si>
  <si>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</si>
  <si>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</si>
  <si>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</si>
  <si>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</si>
  <si>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</si>
  <si>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</si>
  <si>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</si>
  <si>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</si>
  <si>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</si>
  <si>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</si>
  <si>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</si>
  <si>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</si>
  <si>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</si>
  <si>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</si>
  <si>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</si>
  <si>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</si>
  <si>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</si>
  <si>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</si>
  <si>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</si>
  <si>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</si>
  <si>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</si>
  <si>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</si>
  <si>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</si>
  <si>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</si>
  <si>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</si>
  <si>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</si>
  <si>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</si>
  <si>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介護保険特別会計</t>
  </si>
  <si>
    <t>下水道事業特別会計</t>
  </si>
  <si>
    <t>国民健康保険特別会計</t>
  </si>
  <si>
    <t>農業集落排水事業特別会計</t>
  </si>
  <si>
    <t>後期高齢者医療特別会計</t>
  </si>
  <si>
    <t>公設浄化槽事業特別会計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</si>
  <si>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</si>
  <si>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</si>
  <si>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</si>
  <si>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</si>
  <si>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</si>
  <si>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</si>
  <si>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</si>
  <si>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</si>
  <si>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</si>
  <si>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埼玉中部環境保全組合</t>
    <rPh sb="0" eb="2">
      <t>サイタマ</t>
    </rPh>
    <rPh sb="2" eb="4">
      <t>チュウブ</t>
    </rPh>
    <rPh sb="4" eb="6">
      <t>カンキョウ</t>
    </rPh>
    <rPh sb="6" eb="8">
      <t>ホゼン</t>
    </rPh>
    <rPh sb="8" eb="10">
      <t>クミアイ</t>
    </rPh>
    <phoneticPr fontId="2"/>
  </si>
  <si>
    <t>北本地区衛生組合</t>
    <rPh sb="0" eb="2">
      <t>キタモト</t>
    </rPh>
    <rPh sb="2" eb="4">
      <t>チク</t>
    </rPh>
    <rPh sb="4" eb="6">
      <t>エイセイ</t>
    </rPh>
    <rPh sb="6" eb="8">
      <t>クミアイ</t>
    </rPh>
    <phoneticPr fontId="2"/>
  </si>
  <si>
    <t>比企広域市町村圏組合</t>
    <rPh sb="0" eb="4">
      <t>ヒキコウイキ</t>
    </rPh>
    <rPh sb="4" eb="7">
      <t>シチョウソン</t>
    </rPh>
    <rPh sb="7" eb="8">
      <t>ケン</t>
    </rPh>
    <rPh sb="8" eb="10">
      <t>クミアイ</t>
    </rPh>
    <phoneticPr fontId="2"/>
  </si>
  <si>
    <t>埼玉県後期高齢者医療広域連合</t>
    <rPh sb="0" eb="3">
      <t>サイタマケン</t>
    </rPh>
    <rPh sb="3" eb="10">
      <t>コウキコウレイシャイリョウ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</si>
  <si>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</si>
  <si>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</si>
  <si>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</si>
  <si>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</si>
  <si>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</si>
  <si>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2" eb="4">
      <t>ショウガイ</t>
    </rPh>
    <rPh sb="4" eb="6">
      <t>トクベツ</t>
    </rPh>
    <rPh sb="6" eb="8">
      <t>カイケイ</t>
    </rPh>
    <phoneticPr fontId="2"/>
  </si>
  <si>
    <t>公平委員特別会計</t>
    <rPh sb="0" eb="2">
      <t>コウヘイ</t>
    </rPh>
    <rPh sb="2" eb="4">
      <t>イイン</t>
    </rPh>
    <rPh sb="4" eb="6">
      <t>トクベツ</t>
    </rPh>
    <rPh sb="6" eb="8">
      <t>カイケイ</t>
    </rPh>
    <phoneticPr fontId="2"/>
  </si>
  <si>
    <t>一般会計</t>
    <rPh sb="0" eb="4">
      <t>イッパンカイケイ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</si>
  <si>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</si>
  <si>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</si>
  <si>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（有）いちごの里よしみ</t>
    <phoneticPr fontId="2"/>
  </si>
  <si>
    <t>-</t>
    <phoneticPr fontId="2"/>
  </si>
  <si>
    <t>公共施設等総合管理基金</t>
    <rPh sb="0" eb="2">
      <t>コウキョウ</t>
    </rPh>
    <rPh sb="2" eb="4">
      <t>シセツ</t>
    </rPh>
    <rPh sb="4" eb="5">
      <t>トウ</t>
    </rPh>
    <rPh sb="5" eb="7">
      <t>ソウゴウ</t>
    </rPh>
    <rPh sb="7" eb="9">
      <t>カンリ</t>
    </rPh>
    <rPh sb="9" eb="11">
      <t>キキン</t>
    </rPh>
    <phoneticPr fontId="5"/>
  </si>
  <si>
    <t>森林環境譲与税基金</t>
    <rPh sb="0" eb="2">
      <t>シンリン</t>
    </rPh>
    <rPh sb="2" eb="4">
      <t>カンキョウ</t>
    </rPh>
    <rPh sb="4" eb="6">
      <t>ジョウヨ</t>
    </rPh>
    <rPh sb="6" eb="7">
      <t>ゼイ</t>
    </rPh>
    <rPh sb="7" eb="9">
      <t>キキン</t>
    </rPh>
    <phoneticPr fontId="5"/>
  </si>
  <si>
    <t>フレンドシップ・ハイツよしみ整備基金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</si>
  <si>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</si>
  <si>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</si>
  <si>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</si>
  <si>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</si>
  <si>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</si>
  <si>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</si>
  <si>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</si>
  <si>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</si>
  <si>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</si>
  <si>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おいては、地方債残高の減少や基金等の充当可能財源等の確保に伴い、令和４年度は比率なしとなった。一方、有形固定資産減価償却率は類似団体と比べて高い水準となっており、施設の老朽化が進行している。特に学校施設、庁舎は今後施設の更新等を進める中で、将来負担額（地方債等）が増加していくことが懸念される。施設の更新等については計画的に進め、将来負担を可能な限り抑制していきたい。</t>
    <rPh sb="12" eb="15">
      <t>チホウサイ</t>
    </rPh>
    <rPh sb="15" eb="17">
      <t>ザンダカ</t>
    </rPh>
    <rPh sb="18" eb="20">
      <t>ゲンショウ</t>
    </rPh>
    <rPh sb="21" eb="23">
      <t>キキン</t>
    </rPh>
    <rPh sb="23" eb="24">
      <t>ナド</t>
    </rPh>
    <rPh sb="25" eb="27">
      <t>ジュウトウ</t>
    </rPh>
    <rPh sb="27" eb="29">
      <t>カノウ</t>
    </rPh>
    <rPh sb="29" eb="31">
      <t>ザイゲン</t>
    </rPh>
    <rPh sb="31" eb="32">
      <t>トウ</t>
    </rPh>
    <rPh sb="33" eb="35">
      <t>カクホ</t>
    </rPh>
    <rPh sb="36" eb="37">
      <t>トモナ</t>
    </rPh>
    <rPh sb="39" eb="41">
      <t>レイワ</t>
    </rPh>
    <rPh sb="42" eb="44">
      <t>ネンド</t>
    </rPh>
    <rPh sb="45" eb="47">
      <t>ヒリツ</t>
    </rPh>
    <rPh sb="54" eb="56">
      <t>イッポウ</t>
    </rPh>
    <rPh sb="69" eb="71">
      <t>ルイジ</t>
    </rPh>
    <rPh sb="71" eb="73">
      <t>ダンタイ</t>
    </rPh>
    <rPh sb="74" eb="75">
      <t>クラ</t>
    </rPh>
    <phoneticPr fontId="5"/>
  </si>
  <si>
    <t>将来負担比率及び実質公債費比率については、ともに良好な水準を維持し、短期、中長期の償還能力を担保している。地方債の償還も進んでいる状況であり、今後も交付税措置される有利な地方債の活用及び充当可能財源の確保等により、将来の償還能力を確保し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</si>
</sst>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2B45183-A713-4603-8C67-1EE7FB612DD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76413</c:v>
                </c:pt>
                <c:pt idx="4">
                  <c:v>66481</c:v>
                </c:pt>
              </c:numCache>
            </c:numRef>
          </c:val>
          <c:smooth val="0"/>
          <c:extLst>
            <c:ext xmlns:c16="http://schemas.microsoft.com/office/drawing/2014/chart" uri="{C3380CC4-5D6E-409C-BE32-E72D297353CC}">
              <c16:uniqueId val="{00000000-642A-4ABD-AF1A-F5E0B30199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36823</c:v>
                </c:pt>
                <c:pt idx="1">
                  <c:v>44333</c:v>
                </c:pt>
                <c:pt idx="2">
                  <c:v>56631</c:v>
                </c:pt>
                <c:pt idx="3">
                  <c:v>92913</c:v>
                </c:pt>
                <c:pt idx="4">
                  <c:v>31793</c:v>
                </c:pt>
              </c:numCache>
            </c:numRef>
          </c:val>
          <c:smooth val="0"/>
          <c:extLst>
            <c:ext xmlns:c16="http://schemas.microsoft.com/office/drawing/2014/chart" uri="{C3380CC4-5D6E-409C-BE32-E72D297353CC}">
              <c16:uniqueId val="{00000001-642A-4ABD-AF1A-F5E0B30199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9.85</c:v>
                </c:pt>
                <c:pt idx="1">
                  <c:v>9.74</c:v>
                </c:pt>
                <c:pt idx="2">
                  <c:v>8.9499999999999993</c:v>
                </c:pt>
                <c:pt idx="3">
                  <c:v>14.24</c:v>
                </c:pt>
                <c:pt idx="4">
                  <c:v>14.4</c:v>
                </c:pt>
              </c:numCache>
            </c:numRef>
          </c:val>
          <c:extLst>
            <c:ext xmlns:c16="http://schemas.microsoft.com/office/drawing/2014/chart" uri="{C3380CC4-5D6E-409C-BE32-E72D297353CC}">
              <c16:uniqueId val="{00000000-E5E6-4FF5-9DB9-8D8EFE7006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25.36</c:v>
                </c:pt>
                <c:pt idx="1">
                  <c:v>25.94</c:v>
                </c:pt>
                <c:pt idx="2">
                  <c:v>25.97</c:v>
                </c:pt>
                <c:pt idx="3">
                  <c:v>24.75</c:v>
                </c:pt>
                <c:pt idx="4">
                  <c:v>26.05</c:v>
                </c:pt>
              </c:numCache>
            </c:numRef>
          </c:val>
          <c:extLst>
            <c:ext xmlns:c16="http://schemas.microsoft.com/office/drawing/2014/chart" uri="{C3380CC4-5D6E-409C-BE32-E72D297353CC}">
              <c16:uniqueId val="{00000001-E5E6-4FF5-9DB9-8D8EFE7006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0.43</c:v>
                </c:pt>
                <c:pt idx="1">
                  <c:v>0.73</c:v>
                </c:pt>
                <c:pt idx="2">
                  <c:v>0.84</c:v>
                </c:pt>
                <c:pt idx="3">
                  <c:v>5.95</c:v>
                </c:pt>
                <c:pt idx="4">
                  <c:v>0.77</c:v>
                </c:pt>
              </c:numCache>
            </c:numRef>
          </c:val>
          <c:smooth val="0"/>
          <c:extLst>
            <c:ext xmlns:c16="http://schemas.microsoft.com/office/drawing/2014/chart" uri="{C3380CC4-5D6E-409C-BE32-E72D297353CC}">
              <c16:uniqueId val="{00000002-E5E6-4FF5-9DB9-8D8EFE7006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63-4A1D-9320-FC7BC6E9EA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63-4A1D-9320-FC7BC6E9EA9E}"/>
            </c:ext>
          </c:extLst>
        </c:ser>
        <c:ser>
          <c:idx val="2"/>
          <c:order val="2"/>
          <c:tx>
            <c:strRef>
              <c:f>データシート!$A$29</c:f>
              <c:strCache>
                <c:ptCount val="1"/>
                <c:pt idx="0">
                  <c:v>公設浄化槽事業特別会計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0.04</c:v>
                </c:pt>
                <c:pt idx="4">
                  <c:v>#N/A</c:v>
                </c:pt>
                <c:pt idx="5">
                  <c:v>0.02</c:v>
                </c:pt>
                <c:pt idx="6">
                  <c:v>#N/A</c:v>
                </c:pt>
                <c:pt idx="7">
                  <c:v>0.02</c:v>
                </c:pt>
                <c:pt idx="8">
                  <c:v>#N/A</c:v>
                </c:pt>
                <c:pt idx="9">
                  <c:v>0.02</c:v>
                </c:pt>
              </c:numCache>
            </c:numRef>
          </c:val>
          <c:extLst>
            <c:ext xmlns:c16="http://schemas.microsoft.com/office/drawing/2014/chart" uri="{C3380CC4-5D6E-409C-BE32-E72D297353CC}">
              <c16:uniqueId val="{00000002-DC63-4A1D-9320-FC7BC6E9EA9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0.06</c:v>
                </c:pt>
                <c:pt idx="4">
                  <c:v>#N/A</c:v>
                </c:pt>
                <c:pt idx="5">
                  <c:v>0.05</c:v>
                </c:pt>
                <c:pt idx="6">
                  <c:v>#N/A</c:v>
                </c:pt>
                <c:pt idx="7">
                  <c:v>0.04</c:v>
                </c:pt>
                <c:pt idx="8">
                  <c:v>#N/A</c:v>
                </c:pt>
                <c:pt idx="9">
                  <c:v>7.0000000000000007E-2</c:v>
                </c:pt>
              </c:numCache>
            </c:numRef>
          </c:val>
          <c:extLst>
            <c:ext xmlns:c16="http://schemas.microsoft.com/office/drawing/2014/chart" uri="{C3380CC4-5D6E-409C-BE32-E72D297353CC}">
              <c16:uniqueId val="{00000003-DC63-4A1D-9320-FC7BC6E9EA9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0.37</c:v>
                </c:pt>
                <c:pt idx="2">
                  <c:v>#N/A</c:v>
                </c:pt>
                <c:pt idx="3">
                  <c:v>0.74</c:v>
                </c:pt>
                <c:pt idx="4">
                  <c:v>#N/A</c:v>
                </c:pt>
                <c:pt idx="5">
                  <c:v>0.62</c:v>
                </c:pt>
                <c:pt idx="6">
                  <c:v>#N/A</c:v>
                </c:pt>
                <c:pt idx="7">
                  <c:v>0.5</c:v>
                </c:pt>
                <c:pt idx="8">
                  <c:v>#N/A</c:v>
                </c:pt>
                <c:pt idx="9">
                  <c:v>0.31</c:v>
                </c:pt>
              </c:numCache>
            </c:numRef>
          </c:val>
          <c:extLst>
            <c:ext xmlns:c16="http://schemas.microsoft.com/office/drawing/2014/chart" uri="{C3380CC4-5D6E-409C-BE32-E72D297353CC}">
              <c16:uniqueId val="{00000004-DC63-4A1D-9320-FC7BC6E9EA9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1.9</c:v>
                </c:pt>
                <c:pt idx="2">
                  <c:v>#N/A</c:v>
                </c:pt>
                <c:pt idx="3">
                  <c:v>2.0099999999999998</c:v>
                </c:pt>
                <c:pt idx="4">
                  <c:v>#N/A</c:v>
                </c:pt>
                <c:pt idx="5">
                  <c:v>1.44</c:v>
                </c:pt>
                <c:pt idx="6">
                  <c:v>#N/A</c:v>
                </c:pt>
                <c:pt idx="7">
                  <c:v>2</c:v>
                </c:pt>
                <c:pt idx="8">
                  <c:v>#N/A</c:v>
                </c:pt>
                <c:pt idx="9">
                  <c:v>1.05</c:v>
                </c:pt>
              </c:numCache>
            </c:numRef>
          </c:val>
          <c:extLst>
            <c:ext xmlns:c16="http://schemas.microsoft.com/office/drawing/2014/chart" uri="{C3380CC4-5D6E-409C-BE32-E72D297353CC}">
              <c16:uniqueId val="{00000005-DC63-4A1D-9320-FC7BC6E9EA9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1.19</c:v>
                </c:pt>
                <c:pt idx="2">
                  <c:v>#N/A</c:v>
                </c:pt>
                <c:pt idx="3">
                  <c:v>0.68</c:v>
                </c:pt>
                <c:pt idx="4">
                  <c:v>#N/A</c:v>
                </c:pt>
                <c:pt idx="5">
                  <c:v>0.6</c:v>
                </c:pt>
                <c:pt idx="6">
                  <c:v>#N/A</c:v>
                </c:pt>
                <c:pt idx="7">
                  <c:v>1.06</c:v>
                </c:pt>
                <c:pt idx="8">
                  <c:v>#N/A</c:v>
                </c:pt>
                <c:pt idx="9">
                  <c:v>1.23</c:v>
                </c:pt>
              </c:numCache>
            </c:numRef>
          </c:val>
          <c:extLst>
            <c:ext xmlns:c16="http://schemas.microsoft.com/office/drawing/2014/chart" uri="{C3380CC4-5D6E-409C-BE32-E72D297353CC}">
              <c16:uniqueId val="{00000006-DC63-4A1D-9320-FC7BC6E9EA9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1.92</c:v>
                </c:pt>
                <c:pt idx="2">
                  <c:v>#N/A</c:v>
                </c:pt>
                <c:pt idx="3">
                  <c:v>1.19</c:v>
                </c:pt>
                <c:pt idx="4">
                  <c:v>#N/A</c:v>
                </c:pt>
                <c:pt idx="5">
                  <c:v>1.53</c:v>
                </c:pt>
                <c:pt idx="6">
                  <c:v>#N/A</c:v>
                </c:pt>
                <c:pt idx="7">
                  <c:v>2.09</c:v>
                </c:pt>
                <c:pt idx="8">
                  <c:v>#N/A</c:v>
                </c:pt>
                <c:pt idx="9">
                  <c:v>1.93</c:v>
                </c:pt>
              </c:numCache>
            </c:numRef>
          </c:val>
          <c:extLst>
            <c:ext xmlns:c16="http://schemas.microsoft.com/office/drawing/2014/chart" uri="{C3380CC4-5D6E-409C-BE32-E72D297353CC}">
              <c16:uniqueId val="{00000007-DC63-4A1D-9320-FC7BC6E9EA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9.2899999999999991</c:v>
                </c:pt>
                <c:pt idx="2">
                  <c:v>#N/A</c:v>
                </c:pt>
                <c:pt idx="3">
                  <c:v>9.73</c:v>
                </c:pt>
                <c:pt idx="4">
                  <c:v>#N/A</c:v>
                </c:pt>
                <c:pt idx="5">
                  <c:v>8.9499999999999993</c:v>
                </c:pt>
                <c:pt idx="6">
                  <c:v>#N/A</c:v>
                </c:pt>
                <c:pt idx="7">
                  <c:v>14.23</c:v>
                </c:pt>
                <c:pt idx="8">
                  <c:v>#N/A</c:v>
                </c:pt>
                <c:pt idx="9">
                  <c:v>14.39</c:v>
                </c:pt>
              </c:numCache>
            </c:numRef>
          </c:val>
          <c:extLst>
            <c:ext xmlns:c16="http://schemas.microsoft.com/office/drawing/2014/chart" uri="{C3380CC4-5D6E-409C-BE32-E72D297353CC}">
              <c16:uniqueId val="{00000008-DC63-4A1D-9320-FC7BC6E9EA9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20.75</c:v>
                </c:pt>
                <c:pt idx="2">
                  <c:v>#N/A</c:v>
                </c:pt>
                <c:pt idx="3">
                  <c:v>19.91</c:v>
                </c:pt>
                <c:pt idx="4">
                  <c:v>#N/A</c:v>
                </c:pt>
                <c:pt idx="5">
                  <c:v>18.41</c:v>
                </c:pt>
                <c:pt idx="6">
                  <c:v>#N/A</c:v>
                </c:pt>
                <c:pt idx="7">
                  <c:v>16.899999999999999</c:v>
                </c:pt>
                <c:pt idx="8">
                  <c:v>#N/A</c:v>
                </c:pt>
                <c:pt idx="9">
                  <c:v>17.239999999999998</c:v>
                </c:pt>
              </c:numCache>
            </c:numRef>
          </c:val>
          <c:extLst>
            <c:ext xmlns:c16="http://schemas.microsoft.com/office/drawing/2014/chart" uri="{C3380CC4-5D6E-409C-BE32-E72D297353CC}">
              <c16:uniqueId val="{00000009-DC63-4A1D-9320-FC7BC6E9EA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622</c:v>
                </c:pt>
                <c:pt idx="5">
                  <c:v>611</c:v>
                </c:pt>
                <c:pt idx="8">
                  <c:v>586</c:v>
                </c:pt>
                <c:pt idx="11">
                  <c:v>588</c:v>
                </c:pt>
                <c:pt idx="14">
                  <c:v>586</c:v>
                </c:pt>
              </c:numCache>
            </c:numRef>
          </c:val>
          <c:extLst>
            <c:ext xmlns:c16="http://schemas.microsoft.com/office/drawing/2014/chart" uri="{C3380CC4-5D6E-409C-BE32-E72D297353CC}">
              <c16:uniqueId val="{00000000-0B3C-4DD1-9650-70EA010502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3C-4DD1-9650-70EA010502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3C-4DD1-9650-70EA010502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c:v>
                </c:pt>
                <c:pt idx="3">
                  <c:v>18</c:v>
                </c:pt>
                <c:pt idx="6">
                  <c:v>16</c:v>
                </c:pt>
                <c:pt idx="9">
                  <c:v>25</c:v>
                </c:pt>
                <c:pt idx="12">
                  <c:v>25</c:v>
                </c:pt>
              </c:numCache>
            </c:numRef>
          </c:val>
          <c:extLst>
            <c:ext xmlns:c16="http://schemas.microsoft.com/office/drawing/2014/chart" uri="{C3380CC4-5D6E-409C-BE32-E72D297353CC}">
              <c16:uniqueId val="{00000003-0B3C-4DD1-9650-70EA010502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240</c:v>
                </c:pt>
                <c:pt idx="3">
                  <c:v>239</c:v>
                </c:pt>
                <c:pt idx="6">
                  <c:v>266</c:v>
                </c:pt>
                <c:pt idx="9">
                  <c:v>242</c:v>
                </c:pt>
                <c:pt idx="12">
                  <c:v>248</c:v>
                </c:pt>
              </c:numCache>
            </c:numRef>
          </c:val>
          <c:extLst>
            <c:ext xmlns:c16="http://schemas.microsoft.com/office/drawing/2014/chart" uri="{C3380CC4-5D6E-409C-BE32-E72D297353CC}">
              <c16:uniqueId val="{00000004-0B3C-4DD1-9650-70EA010502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3C-4DD1-9650-70EA010502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3C-4DD1-9650-70EA010502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619</c:v>
                </c:pt>
                <c:pt idx="3">
                  <c:v>601</c:v>
                </c:pt>
                <c:pt idx="6">
                  <c:v>546</c:v>
                </c:pt>
                <c:pt idx="9">
                  <c:v>562</c:v>
                </c:pt>
                <c:pt idx="12">
                  <c:v>572</c:v>
                </c:pt>
              </c:numCache>
            </c:numRef>
          </c:val>
          <c:extLst>
            <c:ext xmlns:c16="http://schemas.microsoft.com/office/drawing/2014/chart" uri="{C3380CC4-5D6E-409C-BE32-E72D297353CC}">
              <c16:uniqueId val="{00000007-0B3C-4DD1-9650-70EA010502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260</c:v>
                </c:pt>
                <c:pt idx="2">
                  <c:v>#N/A</c:v>
                </c:pt>
                <c:pt idx="3">
                  <c:v>#N/A</c:v>
                </c:pt>
                <c:pt idx="4">
                  <c:v>247</c:v>
                </c:pt>
                <c:pt idx="5">
                  <c:v>#N/A</c:v>
                </c:pt>
                <c:pt idx="6">
                  <c:v>#N/A</c:v>
                </c:pt>
                <c:pt idx="7">
                  <c:v>242</c:v>
                </c:pt>
                <c:pt idx="8">
                  <c:v>#N/A</c:v>
                </c:pt>
                <c:pt idx="9">
                  <c:v>#N/A</c:v>
                </c:pt>
                <c:pt idx="10">
                  <c:v>241</c:v>
                </c:pt>
                <c:pt idx="11">
                  <c:v>#N/A</c:v>
                </c:pt>
                <c:pt idx="12">
                  <c:v>#N/A</c:v>
                </c:pt>
                <c:pt idx="13">
                  <c:v>259</c:v>
                </c:pt>
                <c:pt idx="14">
                  <c:v>#N/A</c:v>
                </c:pt>
              </c:numCache>
            </c:numRef>
          </c:val>
          <c:smooth val="0"/>
          <c:extLst>
            <c:ext xmlns:c16="http://schemas.microsoft.com/office/drawing/2014/chart" uri="{C3380CC4-5D6E-409C-BE32-E72D297353CC}">
              <c16:uniqueId val="{00000008-0B3C-4DD1-9650-70EA010502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6663</c:v>
                </c:pt>
                <c:pt idx="5">
                  <c:v>6509</c:v>
                </c:pt>
                <c:pt idx="8">
                  <c:v>6837</c:v>
                </c:pt>
                <c:pt idx="11">
                  <c:v>6759</c:v>
                </c:pt>
                <c:pt idx="14">
                  <c:v>6407</c:v>
                </c:pt>
              </c:numCache>
            </c:numRef>
          </c:val>
          <c:extLst>
            <c:ext xmlns:c16="http://schemas.microsoft.com/office/drawing/2014/chart" uri="{C3380CC4-5D6E-409C-BE32-E72D297353CC}">
              <c16:uniqueId val="{00000000-F14F-46E2-BBB4-D4011AC491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1</c:v>
                </c:pt>
                <c:pt idx="14">
                  <c:v>1</c:v>
                </c:pt>
              </c:numCache>
            </c:numRef>
          </c:val>
          <c:extLst>
            <c:ext xmlns:c16="http://schemas.microsoft.com/office/drawing/2014/chart" uri="{C3380CC4-5D6E-409C-BE32-E72D297353CC}">
              <c16:uniqueId val="{00000001-F14F-46E2-BBB4-D4011AC491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2577</c:v>
                </c:pt>
                <c:pt idx="5">
                  <c:v>2622</c:v>
                </c:pt>
                <c:pt idx="8">
                  <c:v>2619</c:v>
                </c:pt>
                <c:pt idx="11">
                  <c:v>2939</c:v>
                </c:pt>
                <c:pt idx="14">
                  <c:v>3209</c:v>
                </c:pt>
              </c:numCache>
            </c:numRef>
          </c:val>
          <c:extLst>
            <c:ext xmlns:c16="http://schemas.microsoft.com/office/drawing/2014/chart" uri="{C3380CC4-5D6E-409C-BE32-E72D297353CC}">
              <c16:uniqueId val="{00000002-F14F-46E2-BBB4-D4011AC491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4F-46E2-BBB4-D4011AC491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4F-46E2-BBB4-D4011AC491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4F-46E2-BBB4-D4011AC491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1217</c:v>
                </c:pt>
                <c:pt idx="3">
                  <c:v>1216</c:v>
                </c:pt>
                <c:pt idx="6">
                  <c:v>1197</c:v>
                </c:pt>
                <c:pt idx="9">
                  <c:v>1205</c:v>
                </c:pt>
                <c:pt idx="12">
                  <c:v>1170</c:v>
                </c:pt>
              </c:numCache>
            </c:numRef>
          </c:val>
          <c:extLst>
            <c:ext xmlns:c16="http://schemas.microsoft.com/office/drawing/2014/chart" uri="{C3380CC4-5D6E-409C-BE32-E72D297353CC}">
              <c16:uniqueId val="{00000006-F14F-46E2-BBB4-D4011AC491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149</c:v>
                </c:pt>
                <c:pt idx="3">
                  <c:v>177</c:v>
                </c:pt>
                <c:pt idx="6">
                  <c:v>272</c:v>
                </c:pt>
                <c:pt idx="9">
                  <c:v>267</c:v>
                </c:pt>
                <c:pt idx="12">
                  <c:v>253</c:v>
                </c:pt>
              </c:numCache>
            </c:numRef>
          </c:val>
          <c:extLst>
            <c:ext xmlns:c16="http://schemas.microsoft.com/office/drawing/2014/chart" uri="{C3380CC4-5D6E-409C-BE32-E72D297353CC}">
              <c16:uniqueId val="{00000007-F14F-46E2-BBB4-D4011AC491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3290</c:v>
                </c:pt>
                <c:pt idx="3">
                  <c:v>3097</c:v>
                </c:pt>
                <c:pt idx="6">
                  <c:v>2848</c:v>
                </c:pt>
                <c:pt idx="9">
                  <c:v>2362</c:v>
                </c:pt>
                <c:pt idx="12">
                  <c:v>2227</c:v>
                </c:pt>
              </c:numCache>
            </c:numRef>
          </c:val>
          <c:extLst>
            <c:ext xmlns:c16="http://schemas.microsoft.com/office/drawing/2014/chart" uri="{C3380CC4-5D6E-409C-BE32-E72D297353CC}">
              <c16:uniqueId val="{00000008-F14F-46E2-BBB4-D4011AC491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4F-46E2-BBB4-D4011AC491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5581</c:v>
                </c:pt>
                <c:pt idx="3">
                  <c:v>5335</c:v>
                </c:pt>
                <c:pt idx="6">
                  <c:v>5501</c:v>
                </c:pt>
                <c:pt idx="9">
                  <c:v>6162</c:v>
                </c:pt>
                <c:pt idx="12">
                  <c:v>5798</c:v>
                </c:pt>
              </c:numCache>
            </c:numRef>
          </c:val>
          <c:extLst>
            <c:ext xmlns:c16="http://schemas.microsoft.com/office/drawing/2014/chart" uri="{C3380CC4-5D6E-409C-BE32-E72D297353CC}">
              <c16:uniqueId val="{0000000A-F14F-46E2-BBB4-D4011AC491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996</c:v>
                </c:pt>
                <c:pt idx="2">
                  <c:v>#N/A</c:v>
                </c:pt>
                <c:pt idx="3">
                  <c:v>#N/A</c:v>
                </c:pt>
                <c:pt idx="4">
                  <c:v>694</c:v>
                </c:pt>
                <c:pt idx="5">
                  <c:v>#N/A</c:v>
                </c:pt>
                <c:pt idx="6">
                  <c:v>#N/A</c:v>
                </c:pt>
                <c:pt idx="7">
                  <c:v>362</c:v>
                </c:pt>
                <c:pt idx="8">
                  <c:v>#N/A</c:v>
                </c:pt>
                <c:pt idx="9">
                  <c:v>#N/A</c:v>
                </c:pt>
                <c:pt idx="10">
                  <c:v>297</c:v>
                </c:pt>
                <c:pt idx="11">
                  <c:v>#N/A</c:v>
                </c:pt>
                <c:pt idx="12">
                  <c:v>#N/A</c:v>
                </c:pt>
                <c:pt idx="13">
                  <c:v>0</c:v>
                </c:pt>
                <c:pt idx="14">
                  <c:v>#N/A</c:v>
                </c:pt>
              </c:numCache>
            </c:numRef>
          </c:val>
          <c:smooth val="0"/>
          <c:extLst>
            <c:ext xmlns:c16="http://schemas.microsoft.com/office/drawing/2014/chart" uri="{C3380CC4-5D6E-409C-BE32-E72D297353CC}">
              <c16:uniqueId val="{0000000B-F14F-46E2-BBB4-D4011AC491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1277</c:v>
                </c:pt>
                <c:pt idx="1">
                  <c:v>1286</c:v>
                </c:pt>
                <c:pt idx="2">
                  <c:v>1330</c:v>
                </c:pt>
              </c:numCache>
            </c:numRef>
          </c:val>
          <c:extLst>
            <c:ext xmlns:c16="http://schemas.microsoft.com/office/drawing/2014/chart" uri="{C3380CC4-5D6E-409C-BE32-E72D297353CC}">
              <c16:uniqueId val="{00000000-9EB5-49A1-957E-CA53C96B14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208</c:v>
                </c:pt>
                <c:pt idx="1">
                  <c:v>406</c:v>
                </c:pt>
                <c:pt idx="2">
                  <c:v>406</c:v>
                </c:pt>
              </c:numCache>
            </c:numRef>
          </c:val>
          <c:extLst>
            <c:ext xmlns:c16="http://schemas.microsoft.com/office/drawing/2014/chart" uri="{C3380CC4-5D6E-409C-BE32-E72D297353CC}">
              <c16:uniqueId val="{00000001-9EB5-49A1-957E-CA53C96B14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359</c:v>
                </c:pt>
                <c:pt idx="1">
                  <c:v>552</c:v>
                </c:pt>
                <c:pt idx="2">
                  <c:v>795</c:v>
                </c:pt>
              </c:numCache>
            </c:numRef>
          </c:val>
          <c:extLst>
            <c:ext xmlns:c16="http://schemas.microsoft.com/office/drawing/2014/chart" uri="{C3380CC4-5D6E-409C-BE32-E72D297353CC}">
              <c16:uniqueId val="{00000002-9EB5-49A1-957E-CA53C96B14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{063FA2F8-A3B6-4517-AAFD-3319F55A5610}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1AF-4A4C-9939-9AB9A91078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{9DC8E238-6CFB-4D5E-8D56-5FE68584F280}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AF-4A4C-9939-9AB9A91078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{EA01E0B8-DD1B-4406-8AF5-2DD4274F0936}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AF-4A4C-9939-9AB9A91078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{9DFBEBFA-4AAA-4624-A1C5-0A5DE959350D}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AF-4A4C-9939-9AB9A91078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{CA8AC616-C99B-45B2-86D4-5671F1FBBAA1}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AF-4A4C-9939-9AB9A91078CB}"/>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{7B1F44E6-782A-4ACE-A9C6-E37D6B190D79}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1AF-4A4C-9939-9AB9A91078CB}"/>
                </c:ext>
              </c:extLst>
            </c:dLbl>
            <c:dLbl>
              <c:idx val="16"/>
              <c:layout>
                <c:manualLayout>
                  <c:x val="0"/>
                  <c:y val="7.2815214962606628E-3"/>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{16088F33-C820-4667-9681-76C71C2F5038}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1AF-4A4C-9939-9AB9A91078CB}"/>
                </c:ext>
              </c:extLst>
            </c:dLbl>
            <c:dLbl>
              <c:idx val="24"/>
              <c:layout>
                <c:manualLayout>
                  <c:x val="0"/>
                  <c:y val="-7.2815214962607044E-3"/>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{92E59180-5446-462E-AE78-6E6FA1F8A876}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1AF-4A4C-9939-9AB9A91078C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{CA72EE7E-B4EA-4B82-A235-44E0844256DE}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1AF-4A4C-9939-9AB9A91078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74.3</c:v>
                </c:pt>
                <c:pt idx="8">
                  <c:v>75.3</c:v>
                </c:pt>
                <c:pt idx="16">
                  <c:v>76.3</c:v>
                </c:pt>
                <c:pt idx="24">
                  <c:v>76.400000000000006</c:v>
                </c:pt>
                <c:pt idx="32">
                  <c:v>77.400000000000006</c:v>
                </c:pt>
              </c:numCache>
            </c:numRef>
          </c:xVal>
          <c:yVal>
            <c:numRef>
              <c:f>公会計指標分析・財政指標組合せ分析表!$BP$51:$DC$51</c:f>
              <c:numCache>
                <c:formatCode>#,##0.0;"▲ "#,##0.0</c:formatCode>
                <c:ptCount val="40"/>
                <c:pt idx="0">
                  <c:v>24.2</c:v>
                </c:pt>
                <c:pt idx="8">
                  <c:v>16.899999999999999</c:v>
                </c:pt>
                <c:pt idx="16">
                  <c:v>8.3000000000000007</c:v>
                </c:pt>
                <c:pt idx="24">
                  <c:v>6.4</c:v>
                </c:pt>
              </c:numCache>
            </c:numRef>
          </c:yVal>
          <c:smooth val="0"/>
          <c:extLst>
            <c:ext xmlns:c16="http://schemas.microsoft.com/office/drawing/2014/chart" uri="{C3380CC4-5D6E-409C-BE32-E72D297353CC}">
              <c16:uniqueId val="{00000009-71AF-4A4C-9939-9AB9A91078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{6B0A072E-C32F-48CD-AC4F-F70C613B806F}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1AF-4A4C-9939-9AB9A91078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{CACFC308-76E9-4284-80F4-62C119FBF2B6}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AF-4A4C-9939-9AB9A91078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{5F16CD3A-58BA-486D-90A2-22B26CCDFF89}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AF-4A4C-9939-9AB9A91078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{D77E6433-32A4-4200-8584-150AE10D015B}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AF-4A4C-9939-9AB9A91078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{7D056D02-66B7-4C2A-A2B8-F4A08B4EEC24}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AF-4A4C-9939-9AB9A91078CB}"/>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{14391EA4-D62D-4EBD-AB0E-97A39ED691E4}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1AF-4A4C-9939-9AB9A91078CB}"/>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{06C540A3-26CF-4ECC-9692-7BE75EA5368C}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1AF-4A4C-9939-9AB9A91078CB}"/>
                </c:ext>
              </c:extLst>
            </c:dLbl>
            <c:dLbl>
              <c:idx val="24"/>
              <c:layout>
                <c:manualLayout>
                  <c:x val="0"/>
                  <c:y val="-1.9624727049513159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{4537D21D-2E15-4827-AAF9-54AEB96F6F40}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1AF-4A4C-9939-9AB9A91078CB}"/>
                </c:ext>
              </c:extLst>
            </c:dLbl>
            <c:dLbl>
              <c:idx val="32"/>
              <c:layout>
                <c:manualLayout>
                  <c:x val="0"/>
                  <c:y val="1.9624727049513138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{E3B20CAA-D72B-4F17-B632-290F07633A15}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1AF-4A4C-9939-9AB9A91078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63.1</c:v>
                </c:pt>
                <c:pt idx="32">
                  <c:v>63.5</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71AF-4A4C-9939-9AB9A91078CB}"/>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{CB2528C6-757E-4933-85C2-5DE5B187B04A}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EFC-4DE4-9EF1-2ADDCEBC61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{0DC55D17-E208-46A1-9DEA-B5EA81761E05}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FC-4DE4-9EF1-2ADDCEBC61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{C4515914-6F50-46D7-A308-53EC13C67802}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FC-4DE4-9EF1-2ADDCEBC61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{0E358004-348A-42AF-B230-4B2C332ECCE5}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FC-4DE4-9EF1-2ADDCEBC61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{6623BDDA-EE52-4689-812E-E9803E3D6AAD}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FC-4DE4-9EF1-2ADDCEBC617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{2D7D516D-FFD6-425D-8E7F-807C707301AC}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EFC-4DE4-9EF1-2ADDCEBC617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{BBC143FD-2FCF-47A4-B0BC-688408F8988B}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EFC-4DE4-9EF1-2ADDCEBC617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{7C659E23-8989-47A9-B0BE-91F7BB89F26C}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EFC-4DE4-9EF1-2ADDCEBC617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{9849FED3-29EE-41D5-90DC-C13B5CD66275}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EFC-4DE4-9EF1-2ADDCEBC61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6.4</c:v>
                </c:pt>
                <c:pt idx="16">
                  <c:v>5.9</c:v>
                </c:pt>
                <c:pt idx="24">
                  <c:v>5.6</c:v>
                </c:pt>
                <c:pt idx="32">
                  <c:v>5.5</c:v>
                </c:pt>
              </c:numCache>
            </c:numRef>
          </c:xVal>
          <c:yVal>
            <c:numRef>
              <c:f>公会計指標分析・財政指標組合せ分析表!$BP$73:$DC$73</c:f>
              <c:numCache>
                <c:formatCode>#,##0.0;"▲ "#,##0.0</c:formatCode>
                <c:ptCount val="40"/>
                <c:pt idx="0">
                  <c:v>24.2</c:v>
                </c:pt>
                <c:pt idx="8">
                  <c:v>16.899999999999999</c:v>
                </c:pt>
                <c:pt idx="16">
                  <c:v>8.3000000000000007</c:v>
                </c:pt>
                <c:pt idx="24">
                  <c:v>6.4</c:v>
                </c:pt>
              </c:numCache>
            </c:numRef>
          </c:yVal>
          <c:smooth val="0"/>
          <c:extLst>
            <c:ext xmlns:c16="http://schemas.microsoft.com/office/drawing/2014/chart" uri="{C3380CC4-5D6E-409C-BE32-E72D297353CC}">
              <c16:uniqueId val="{00000009-5EFC-4DE4-9EF1-2ADDCEBC61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{BFDEDFFA-5649-4BD7-A2AD-6D1F979E40E2}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EFC-4DE4-9EF1-2ADDCEBC61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{EB12C4AA-E388-43AD-B595-0AE740DD9150}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FC-4DE4-9EF1-2ADDCEBC61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{83D18514-2B08-4E23-9D29-BEECFEE1DD17}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FC-4DE4-9EF1-2ADDCEBC61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{5A23DED8-9EBA-44F6-BE3C-E4D6A420EFB1}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FC-4DE4-9EF1-2ADDCEBC61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{3B30E6B9-6A17-46DA-BB14-706BA6EF2883}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FC-4DE4-9EF1-2ADDCEBC617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{3104F087-F2EC-4CBC-960B-9CCA2EABAC0B}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EFC-4DE4-9EF1-2ADDCEBC617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{44F76F1F-3E20-4786-BFCF-CFEE59DA7639}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EFC-4DE4-9EF1-2ADDCEBC617A}"/>
                </c:ext>
              </c:extLst>
            </c:dLbl>
            <c:dLbl>
              <c:idx val="24"/>
              <c:layout>
                <c:manualLayout>
                  <c:x val="-4.4905057365901245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{CA49E4DA-73FE-4E63-952D-33019816B900}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EFC-4DE4-9EF1-2ADDCEBC617A}"/>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{BDFA1825-C5D7-415A-9950-36689BA5F78F}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EFC-4DE4-9EF1-2ADDCEBC61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7.2</c:v>
                </c:pt>
                <c:pt idx="32">
                  <c:v>7.2</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5EFC-4DE4-9EF1-2ADDCEBC617A}"/>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18,117
17,923
38.64
8,322,762
7,566,974
735,087
5,105,471
5,798,140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全国平均及び類似団体平均を上回っているが、埼玉県平均は下回っている。令和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年度から下降傾向にあり、町税等の減少傾向は続くと考えられることから、今後も財政力指数が減少に転じると思われる。企業立地の促進や税の徴収強化等の取組を行い、自主財源の確保に努める。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70455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884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13002</xdr:rowOff>
    </xdr:from>
    <xdr:to>
      <xdr:col>19</xdr:col>
      <xdr:colOff>133350</xdr:colOff>
      <xdr:row>41</xdr:row>
      <xdr:rowOff>58965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424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13002</xdr:rowOff>
    </xdr:from>
    <xdr:to>
      <xdr:col>15</xdr:col>
      <xdr:colOff>82550</xdr:colOff>
      <xdr:row>41</xdr:row>
      <xdr:rowOff>13002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20562</xdr:rowOff>
    </xdr:from>
    <xdr:to>
      <xdr:col>15</xdr:col>
      <xdr:colOff>133350</xdr:colOff>
      <xdr:row>42</xdr:row>
      <xdr:rowOff>122162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106939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13002</xdr:rowOff>
    </xdr:from>
    <xdr:to>
      <xdr:col>11</xdr:col>
      <xdr:colOff>31750</xdr:colOff>
      <xdr:row>41</xdr:row>
      <xdr:rowOff>13002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19655</xdr:rowOff>
    </xdr:from>
    <xdr:to>
      <xdr:col>23</xdr:col>
      <xdr:colOff>184150</xdr:colOff>
      <xdr:row>41</xdr:row>
      <xdr:rowOff>121255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36182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133652</xdr:rowOff>
    </xdr:from>
    <xdr:to>
      <xdr:col>15</xdr:col>
      <xdr:colOff>133350</xdr:colOff>
      <xdr:row>41</xdr:row>
      <xdr:rowOff>63802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73979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133652</xdr:rowOff>
    </xdr:from>
    <xdr:to>
      <xdr:col>11</xdr:col>
      <xdr:colOff>82550</xdr:colOff>
      <xdr:row>41</xdr:row>
      <xdr:rowOff>63802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73979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133652</xdr:rowOff>
    </xdr:from>
    <xdr:to>
      <xdr:col>7</xdr:col>
      <xdr:colOff>31750</xdr:colOff>
      <xdr:row>41</xdr:row>
      <xdr:rowOff>63802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73979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全国平均、埼玉県平均、類似団体平均をともに下回っている。</a:t>
          </a:r>
        </a:p>
        <a:p>
          <a:r>
            <a:rPr kumimoji="1" lang="ja-JP" altLang="en-US" sz="1300">
              <a:latin typeface="ＭＳ Ｐゴシック" panose="020B0600070205080204" pitchFamily="50" charset="-128"/>
              <a:ea typeface="ＭＳ Ｐゴシック" panose="020B0600070205080204" pitchFamily="50" charset="-128"/>
            </a:rPr>
            <a:t>扶助費については高齢化等により増加傾向にあるが、令和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年度は、地方交付税等経常的に収入される一般財源が増加したため、一時的に減少した。令和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年度は経常一般財源が減少、原油価格等の高騰により経常経費が増加したため、数値は</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新規借入れの抑制による公債費の減少に努めるほか、経常経費の見直しを進めるとともに、優先度を検討し、今後も財政の弾力性の確保に努める。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117094</xdr:rowOff>
    </xdr:from>
    <xdr:to>
      <xdr:col>23</xdr:col>
      <xdr:colOff>133350</xdr:colOff>
      <xdr:row>63</xdr:row>
      <xdr:rowOff>80518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04094"/>
          <a:ext cx="8382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117094</xdr:rowOff>
    </xdr:from>
    <xdr:to>
      <xdr:col>19</xdr:col>
      <xdr:colOff>133350</xdr:colOff>
      <xdr:row>63</xdr:row>
      <xdr:rowOff>162560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404094"/>
          <a:ext cx="889000" cy="5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44196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6391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44196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073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13479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46245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66294</xdr:rowOff>
    </xdr:from>
    <xdr:to>
      <xdr:col>19</xdr:col>
      <xdr:colOff>184150</xdr:colOff>
      <xdr:row>60</xdr:row>
      <xdr:rowOff>167894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6621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類似団体平均、全国平均を下回っているが、埼玉県平均を上回っている。</a:t>
          </a:r>
        </a:p>
        <a:p>
          <a:r>
            <a:rPr kumimoji="1" lang="ja-JP" altLang="en-US" sz="1300">
              <a:latin typeface="ＭＳ Ｐゴシック" panose="020B0600070205080204" pitchFamily="50" charset="-128"/>
              <a:ea typeface="ＭＳ Ｐゴシック" panose="020B0600070205080204" pitchFamily="50" charset="-128"/>
            </a:rPr>
            <a:t>原油価格・物価高騰や人口減少により、人口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人当たり決算額は上昇傾向にあると考えられる。公共施設の維持・管理についても検討を進め、人件費、物件費等について適正化を図る。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57910</xdr:rowOff>
    </xdr:from>
    <xdr:to>
      <xdr:col>23</xdr:col>
      <xdr:colOff>133350</xdr:colOff>
      <xdr:row>82</xdr:row>
      <xdr:rowOff>127460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16810"/>
          <a:ext cx="838200" cy="6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57910</xdr:rowOff>
    </xdr:from>
    <xdr:to>
      <xdr:col>19</xdr:col>
      <xdr:colOff>133350</xdr:colOff>
      <xdr:row>82</xdr:row>
      <xdr:rowOff>79901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116810"/>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134263</xdr:rowOff>
    </xdr:from>
    <xdr:to>
      <xdr:col>15</xdr:col>
      <xdr:colOff>82550</xdr:colOff>
      <xdr:row>82</xdr:row>
      <xdr:rowOff>79901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21713"/>
          <a:ext cx="889000" cy="1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136377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84572</xdr:rowOff>
    </xdr:from>
    <xdr:to>
      <xdr:col>11</xdr:col>
      <xdr:colOff>31750</xdr:colOff>
      <xdr:row>81</xdr:row>
      <xdr:rowOff>134263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72022"/>
          <a:ext cx="889000" cy="4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120104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76660</xdr:rowOff>
    </xdr:from>
    <xdr:to>
      <xdr:col>23</xdr:col>
      <xdr:colOff>184150</xdr:colOff>
      <xdr:row>83</xdr:row>
      <xdr:rowOff>6810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93187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7110</xdr:rowOff>
    </xdr:from>
    <xdr:to>
      <xdr:col>19</xdr:col>
      <xdr:colOff>184150</xdr:colOff>
      <xdr:row>82</xdr:row>
      <xdr:rowOff>108710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118887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34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29101</xdr:rowOff>
    </xdr:from>
    <xdr:to>
      <xdr:col>15</xdr:col>
      <xdr:colOff>133350</xdr:colOff>
      <xdr:row>82</xdr:row>
      <xdr:rowOff>130701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8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140878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5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83463</xdr:rowOff>
    </xdr:from>
    <xdr:to>
      <xdr:col>11</xdr:col>
      <xdr:colOff>82550</xdr:colOff>
      <xdr:row>82</xdr:row>
      <xdr:rowOff>13613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7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23790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3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33772</xdr:rowOff>
    </xdr:from>
    <xdr:to>
      <xdr:col>7</xdr:col>
      <xdr:colOff>31750</xdr:colOff>
      <xdr:row>81</xdr:row>
      <xdr:rowOff>135372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145549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9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全国町村平均及び類似団体平均を上回っているが、全国市平均を下回っている。</a:t>
          </a:r>
        </a:p>
        <a:p>
          <a:r>
            <a:rPr kumimoji="1" lang="ja-JP" altLang="en-US" sz="1300">
              <a:latin typeface="ＭＳ Ｐゴシック" panose="020B0600070205080204" pitchFamily="50" charset="-128"/>
              <a:ea typeface="ＭＳ Ｐゴシック" panose="020B0600070205080204" pitchFamily="50" charset="-128"/>
            </a:rPr>
            <a:t>今後、時代の変化に対応した見直しを図り、給与諸手当等の適正化に努める。また、町の給与改定については国の人事勧告を基本とし、県・近隣市町村の状況を踏まえ適正化に取り組む。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37395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85970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37395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5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104422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535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88</xdr:row>
      <xdr:rowOff>13405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0205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全国平均及び埼玉県平均を上回っているが、類似団体平均を下回っている。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組織機構改革に伴い、横断的業務や新しい行政課題等に的確に対応し、職員数の適正化に努める。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29421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29631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29421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0033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147249</xdr:rowOff>
    </xdr:from>
    <xdr:to>
      <xdr:col>72</xdr:col>
      <xdr:colOff>203200</xdr:colOff>
      <xdr:row>60</xdr:row>
      <xdr:rowOff>13335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62799"/>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118039</xdr:rowOff>
    </xdr:from>
    <xdr:to>
      <xdr:col>73</xdr:col>
      <xdr:colOff>44450</xdr:colOff>
      <xdr:row>61</xdr:row>
      <xdr:rowOff>48189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40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32966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9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120438</xdr:rowOff>
    </xdr:from>
    <xdr:to>
      <xdr:col>68</xdr:col>
      <xdr:colOff>152400</xdr:colOff>
      <xdr:row>59</xdr:row>
      <xdr:rowOff>147249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3598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144851</xdr:rowOff>
    </xdr:from>
    <xdr:to>
      <xdr:col>68</xdr:col>
      <xdr:colOff>203200</xdr:colOff>
      <xdr:row>61</xdr:row>
      <xdr:rowOff>75001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43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59778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5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126083</xdr:rowOff>
    </xdr:from>
    <xdr:to>
      <xdr:col>64</xdr:col>
      <xdr:colOff>152400</xdr:colOff>
      <xdr:row>61</xdr:row>
      <xdr:rowOff>56233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41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41010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129963</xdr:rowOff>
    </xdr:from>
    <xdr:to>
      <xdr:col>81</xdr:col>
      <xdr:colOff>95250</xdr:colOff>
      <xdr:row>60</xdr:row>
      <xdr:rowOff>60113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146490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150071</xdr:rowOff>
    </xdr:from>
    <xdr:to>
      <xdr:col>77</xdr:col>
      <xdr:colOff>95250</xdr:colOff>
      <xdr:row>60</xdr:row>
      <xdr:rowOff>80221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90398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74312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96449</xdr:rowOff>
    </xdr:from>
    <xdr:to>
      <xdr:col>68</xdr:col>
      <xdr:colOff>203200</xdr:colOff>
      <xdr:row>60</xdr:row>
      <xdr:rowOff>26599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1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36776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8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69638</xdr:rowOff>
    </xdr:from>
    <xdr:to>
      <xdr:col>64</xdr:col>
      <xdr:colOff>152400</xdr:colOff>
      <xdr:row>59</xdr:row>
      <xdr:rowOff>171238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9965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埼玉県平均を上回っているが、類似団体平均を下回っている。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普通交付税の減、臨時財政対策債等の減により、分母となる標準財政規模が減となり、単年度比率は増加したが、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カ年平均で入れ替わった令和元年度が</a:t>
          </a:r>
          <a:r>
            <a:rPr kumimoji="1" lang="en-US" altLang="ja-JP" sz="1300">
              <a:latin typeface="ＭＳ Ｐゴシック" panose="020B0600070205080204" pitchFamily="50" charset="-128"/>
              <a:ea typeface="ＭＳ Ｐゴシック" panose="020B0600070205080204" pitchFamily="50" charset="-128"/>
            </a:rPr>
            <a:t>6.03065</a:t>
          </a:r>
          <a:r>
            <a:rPr kumimoji="1" lang="ja-JP" altLang="en-US" sz="1300">
              <a:latin typeface="ＭＳ Ｐゴシック" panose="020B0600070205080204" pitchFamily="50" charset="-128"/>
              <a:ea typeface="ＭＳ Ｐゴシック" panose="020B0600070205080204" pitchFamily="50" charset="-128"/>
            </a:rPr>
            <a:t>％に対し、令和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5.73267</a:t>
          </a:r>
          <a:r>
            <a:rPr kumimoji="1" lang="ja-JP" altLang="en-US" sz="1300">
              <a:latin typeface="ＭＳ Ｐゴシック" panose="020B0600070205080204" pitchFamily="50" charset="-128"/>
              <a:ea typeface="ＭＳ Ｐゴシック" panose="020B0600070205080204" pitchFamily="50" charset="-128"/>
            </a:rPr>
            <a:t>％となり、年々減少傾向にある。</a:t>
          </a:r>
        </a:p>
        <a:p>
          <a:r>
            <a:rPr kumimoji="1" lang="ja-JP" altLang="en-US" sz="1300">
              <a:latin typeface="ＭＳ Ｐゴシック" panose="020B0600070205080204" pitchFamily="50" charset="-128"/>
              <a:ea typeface="ＭＳ Ｐゴシック" panose="020B0600070205080204" pitchFamily="50" charset="-128"/>
            </a:rPr>
            <a:t>今後も起債対象事業の精査を行うとともに、公共施設等総合管理基金を計画的に活用し、実質公債費比率の上昇の抑制に努める。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3810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252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27940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68156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170180</xdr:rowOff>
    </xdr:from>
    <xdr:to>
      <xdr:col>73</xdr:col>
      <xdr:colOff>44450</xdr:colOff>
      <xdr:row>42</xdr:row>
      <xdr:rowOff>100330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68156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97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38946</xdr:rowOff>
    </xdr:from>
    <xdr:to>
      <xdr:col>68</xdr:col>
      <xdr:colOff>203200</xdr:colOff>
      <xdr:row>42</xdr:row>
      <xdr:rowOff>140546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年度は、一般会計債現在高及び公営企業債に対する繰出金見込額の減により、将来負担額の減少が見込まれ、比率なしとなった。令和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年度は町民会館建設事業債（</a:t>
          </a:r>
          <a:r>
            <a:rPr kumimoji="1" lang="en-US" altLang="ja-JP" sz="1300">
              <a:latin typeface="ＭＳ Ｐゴシック" panose="020B0600070205080204" pitchFamily="50" charset="-128"/>
              <a:ea typeface="ＭＳ Ｐゴシック" panose="020B0600070205080204" pitchFamily="50" charset="-128"/>
            </a:rPr>
            <a:t>1,019,200</a:t>
          </a:r>
          <a:r>
            <a:rPr kumimoji="1" lang="ja-JP" altLang="en-US" sz="1300">
              <a:latin typeface="ＭＳ Ｐゴシック" panose="020B0600070205080204" pitchFamily="50" charset="-128"/>
              <a:ea typeface="ＭＳ Ｐゴシック" panose="020B0600070205080204" pitchFamily="50" charset="-128"/>
            </a:rPr>
            <a:t>千円）の償還が終了する。比率なしとなったが、今後も交付税措置率の高い地方債の借入に努め、財政調整基金等へ継続的な積立てに取り組んでいく。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112573</xdr:rowOff>
    </xdr:from>
    <xdr:to>
      <xdr:col>77</xdr:col>
      <xdr:colOff>44450</xdr:colOff>
      <xdr:row>14</xdr:row>
      <xdr:rowOff>130912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2512873"/>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130912</xdr:rowOff>
    </xdr:from>
    <xdr:to>
      <xdr:col>72</xdr:col>
      <xdr:colOff>203200</xdr:colOff>
      <xdr:row>15</xdr:row>
      <xdr:rowOff>42469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531212"/>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42469</xdr:rowOff>
    </xdr:from>
    <xdr:to>
      <xdr:col>68</xdr:col>
      <xdr:colOff>152400</xdr:colOff>
      <xdr:row>15</xdr:row>
      <xdr:rowOff>112928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614219"/>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130302</xdr:rowOff>
    </xdr:from>
    <xdr:to>
      <xdr:col>73</xdr:col>
      <xdr:colOff>44450</xdr:colOff>
      <xdr:row>15</xdr:row>
      <xdr:rowOff>60452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45229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61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171196</xdr:rowOff>
    </xdr:from>
    <xdr:to>
      <xdr:col>68</xdr:col>
      <xdr:colOff>203200</xdr:colOff>
      <xdr:row>16</xdr:row>
      <xdr:rowOff>101346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86123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28702</xdr:rowOff>
    </xdr:from>
    <xdr:to>
      <xdr:col>64</xdr:col>
      <xdr:colOff>152400</xdr:colOff>
      <xdr:row>16</xdr:row>
      <xdr:rowOff>130302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115079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85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61773</xdr:rowOff>
    </xdr:from>
    <xdr:to>
      <xdr:col>77</xdr:col>
      <xdr:colOff>95250</xdr:colOff>
      <xdr:row>14</xdr:row>
      <xdr:rowOff>163373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4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148150</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548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80112</xdr:rowOff>
    </xdr:from>
    <xdr:to>
      <xdr:col>73</xdr:col>
      <xdr:colOff>44450</xdr:colOff>
      <xdr:row>15</xdr:row>
      <xdr:rowOff>10262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4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20439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24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163119</xdr:rowOff>
    </xdr:from>
    <xdr:to>
      <xdr:col>68</xdr:col>
      <xdr:colOff>203200</xdr:colOff>
      <xdr:row>15</xdr:row>
      <xdr:rowOff>93269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5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103446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62128</xdr:rowOff>
    </xdr:from>
    <xdr:to>
      <xdr:col>64</xdr:col>
      <xdr:colOff>152400</xdr:colOff>
      <xdr:row>15</xdr:row>
      <xdr:rowOff>163728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6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2455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0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18,117
17,923
38.64
8,322,762
7,566,974
735,087
5,105,471
5,798,140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全国平均、埼玉県平均、類似団体をともに下回っている。</a:t>
          </a:r>
        </a:p>
        <a:p>
          <a:r>
            <a:rPr kumimoji="1" lang="ja-JP" altLang="en-US" sz="1300">
              <a:latin typeface="ＭＳ Ｐゴシック" panose="020B0600070205080204" pitchFamily="50" charset="-128"/>
              <a:ea typeface="ＭＳ Ｐゴシック" panose="020B0600070205080204" pitchFamily="50" charset="-128"/>
            </a:rPr>
            <a:t>今後も引き続き、職員採用計画に基づいた職員採用等に努め、職員数の適正化を図る。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156936</xdr:rowOff>
    </xdr:from>
    <xdr:to>
      <xdr:col>24</xdr:col>
      <xdr:colOff>25400</xdr:colOff>
      <xdr:row>35</xdr:row>
      <xdr:rowOff>97064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14786"/>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156936</xdr:rowOff>
    </xdr:from>
    <xdr:to>
      <xdr:col>19</xdr:col>
      <xdr:colOff>187325</xdr:colOff>
      <xdr:row>36</xdr:row>
      <xdr:rowOff>67128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14786"/>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67128</xdr:rowOff>
    </xdr:from>
    <xdr:to>
      <xdr:col>15</xdr:col>
      <xdr:colOff>98425</xdr:colOff>
      <xdr:row>36</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39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67128</xdr:rowOff>
    </xdr:from>
    <xdr:to>
      <xdr:col>11</xdr:col>
      <xdr:colOff>9525</xdr:colOff>
      <xdr:row>36</xdr:row>
      <xdr:rowOff>110672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39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24493</xdr:rowOff>
    </xdr:from>
    <xdr:to>
      <xdr:col>11</xdr:col>
      <xdr:colOff>60325</xdr:colOff>
      <xdr:row>35</xdr:row>
      <xdr:rowOff>126093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136270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24493</xdr:rowOff>
    </xdr:from>
    <xdr:to>
      <xdr:col>6</xdr:col>
      <xdr:colOff>171450</xdr:colOff>
      <xdr:row>35</xdr:row>
      <xdr:rowOff>126093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136270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46264</xdr:rowOff>
    </xdr:from>
    <xdr:to>
      <xdr:col>24</xdr:col>
      <xdr:colOff>76200</xdr:colOff>
      <xdr:row>35</xdr:row>
      <xdr:rowOff>147864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62791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106136</xdr:rowOff>
    </xdr:from>
    <xdr:to>
      <xdr:col>20</xdr:col>
      <xdr:colOff>38100</xdr:colOff>
      <xdr:row>34</xdr:row>
      <xdr:rowOff>36286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46463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3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16328</xdr:rowOff>
    </xdr:from>
    <xdr:to>
      <xdr:col>15</xdr:col>
      <xdr:colOff>149225</xdr:colOff>
      <xdr:row>36</xdr:row>
      <xdr:rowOff>117928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16328</xdr:rowOff>
    </xdr:from>
    <xdr:to>
      <xdr:col>6</xdr:col>
      <xdr:colOff>171450</xdr:colOff>
      <xdr:row>36</xdr:row>
      <xdr:rowOff>117928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102705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全国平均及び埼玉県平均を下回っているが、類似団体平均を上回っている。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原油価格・物価高騰の影響もあり、昨年度から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ポイント増加している。今度も職員一人ひとりのコスト意識をより一層高め、経費の削減に努める。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17</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787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17</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787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54610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62230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6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全国平均、埼玉県平均、類似団体平均をともに下回っている。</a:t>
          </a:r>
        </a:p>
        <a:p>
          <a:r>
            <a:rPr kumimoji="1" lang="ja-JP" altLang="en-US" sz="1300">
              <a:latin typeface="ＭＳ Ｐゴシック" panose="020B0600070205080204" pitchFamily="50" charset="-128"/>
              <a:ea typeface="ＭＳ Ｐゴシック" panose="020B0600070205080204" pitchFamily="50" charset="-128"/>
            </a:rPr>
            <a:t>扶助費に係る経常一般財源については、高齢化の進行等により昨年度から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ポイント増加した。今後も歳出総額における扶助費の占める割合は増加傾向にあると考えられるため、事業精査等により歳出抑制に努める。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139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29028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78015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全国平均、埼玉県平均、類似団体平均をともに上回っている。</a:t>
          </a:r>
        </a:p>
        <a:p>
          <a:r>
            <a:rPr kumimoji="1" lang="ja-JP" altLang="en-US" sz="1300">
              <a:latin typeface="ＭＳ Ｐゴシック" panose="020B0600070205080204" pitchFamily="50" charset="-128"/>
              <a:ea typeface="ＭＳ Ｐゴシック" panose="020B0600070205080204" pitchFamily="50" charset="-128"/>
            </a:rPr>
            <a:t>その他に係る経常収支比率が増加している要因は、経常一般財源の減、特別会計繰出金の増によるものと考えられる。</a:t>
          </a:r>
        </a:p>
        <a:p>
          <a:r>
            <a:rPr kumimoji="1" lang="ja-JP" altLang="en-US" sz="1300">
              <a:latin typeface="ＭＳ Ｐゴシック" panose="020B0600070205080204" pitchFamily="50" charset="-128"/>
              <a:ea typeface="ＭＳ Ｐゴシック" panose="020B0600070205080204" pitchFamily="50" charset="-128"/>
            </a:rPr>
            <a:t>今後も、特別会計への繰出金の増が見込まれるため、事業精査を行い、一般会計の負担額を減らしていくよう努める。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958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958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02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58420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8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138447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全国平均及び埼玉県平均を上回っているが、類似団体平均を下回っている。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各種団体等への補助金や一部事務組合の負担金等については、団体所有の施設の老朽化等により増加傾向にあるため、補助費に係る経常収支比率は、増加している。</a:t>
          </a:r>
        </a:p>
        <a:p>
          <a:r>
            <a:rPr kumimoji="1" lang="ja-JP" altLang="en-US" sz="1300">
              <a:latin typeface="ＭＳ Ｐゴシック" panose="020B0600070205080204" pitchFamily="50" charset="-128"/>
              <a:ea typeface="ＭＳ Ｐゴシック" panose="020B0600070205080204" pitchFamily="50" charset="-128"/>
            </a:rPr>
            <a:t>社会経済状況の変化により実情にそぐわないと考えられる補助金等については廃止も含め検討するなど、事業内容の精査を行い、適正化に努める。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125367</xdr:rowOff>
    </xdr:from>
    <xdr:to>
      <xdr:col>82</xdr:col>
      <xdr:colOff>107950</xdr:colOff>
      <xdr:row>36</xdr:row>
      <xdr:rowOff>32294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2611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125367</xdr:rowOff>
    </xdr:from>
    <xdr:to>
      <xdr:col>78</xdr:col>
      <xdr:colOff>69850</xdr:colOff>
      <xdr:row>36</xdr:row>
      <xdr:rowOff>58420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2611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64951</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230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14151</xdr:rowOff>
    </xdr:from>
    <xdr:to>
      <xdr:col>74</xdr:col>
      <xdr:colOff>31750</xdr:colOff>
      <xdr:row>36</xdr:row>
      <xdr:rowOff>115751</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100528</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64951</xdr:rowOff>
    </xdr:from>
    <xdr:to>
      <xdr:col>69</xdr:col>
      <xdr:colOff>92075</xdr:colOff>
      <xdr:row>36</xdr:row>
      <xdr:rowOff>71483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2371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1089</xdr:rowOff>
    </xdr:from>
    <xdr:to>
      <xdr:col>69</xdr:col>
      <xdr:colOff>142875</xdr:colOff>
      <xdr:row>36</xdr:row>
      <xdr:rowOff>102689</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7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112866</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152944</xdr:rowOff>
    </xdr:from>
    <xdr:to>
      <xdr:col>82</xdr:col>
      <xdr:colOff>158750</xdr:colOff>
      <xdr:row>36</xdr:row>
      <xdr:rowOff>83094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169471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9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74567</xdr:rowOff>
    </xdr:from>
    <xdr:to>
      <xdr:col>78</xdr:col>
      <xdr:colOff>120650</xdr:colOff>
      <xdr:row>36</xdr:row>
      <xdr:rowOff>4717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14894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4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14151</xdr:rowOff>
    </xdr:from>
    <xdr:to>
      <xdr:col>69</xdr:col>
      <xdr:colOff>142875</xdr:colOff>
      <xdr:row>36</xdr:row>
      <xdr:rowOff>115751</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100528</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20683</xdr:rowOff>
    </xdr:from>
    <xdr:to>
      <xdr:col>65</xdr:col>
      <xdr:colOff>53975</xdr:colOff>
      <xdr:row>36</xdr:row>
      <xdr:rowOff>122283</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107060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全国平均、埼玉県平均、類似団体平均をともに下回っている。</a:t>
          </a:r>
        </a:p>
        <a:p>
          <a:r>
            <a:rPr kumimoji="1" lang="ja-JP" altLang="en-US" sz="1300">
              <a:latin typeface="ＭＳ Ｐゴシック" panose="020B0600070205080204" pitchFamily="50" charset="-128"/>
              <a:ea typeface="ＭＳ Ｐゴシック" panose="020B0600070205080204" pitchFamily="50" charset="-128"/>
            </a:rPr>
            <a:t>元金償還金の増により、前年度から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ポイントの増となった。今後も、安易に財源を地方債に求めた計画にならないよう起債対象事業の選定に努め、新規地方債発行を抑制する。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72137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0520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72137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52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131572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023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159004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61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全国平均及び埼玉県平均を下回っているが、類似団体平均を上回っている。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すべての項目に共通して、令和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年度に対し、令和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年度は経常一般財源が大きく減少したことにより、数値は上昇している。今後も事業内容の精査を行い、適正化に努める。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77</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892024"/>
          <a:ext cx="838200" cy="4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77</xdr:row>
      <xdr:rowOff>170435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892024"/>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77</xdr:row>
      <xdr:rowOff>170435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3629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xdr:rowOff>
    </xdr:from>
    <xdr:to>
      <xdr:col>74</xdr:col>
      <xdr:colOff>31750</xdr:colOff>
      <xdr:row>76</xdr:row>
      <xdr:rowOff>113792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161289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263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25908</xdr:rowOff>
    </xdr:from>
    <xdr:to>
      <xdr:col>69</xdr:col>
      <xdr:colOff>142875</xdr:colOff>
      <xdr:row>76</xdr:row>
      <xdr:rowOff>127508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94251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40411</xdr:rowOff>
    </xdr:from>
    <xdr:to>
      <xdr:col>29</xdr:col>
      <xdr:colOff>127000</xdr:colOff>
      <xdr:row>18</xdr:row>
      <xdr:rowOff>68047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4136"/>
          <a:ext cx="647700" cy="27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68047</xdr:rowOff>
    </xdr:from>
    <xdr:to>
      <xdr:col>26</xdr:col>
      <xdr:colOff>50800</xdr:colOff>
      <xdr:row>18</xdr:row>
      <xdr:rowOff>140983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01772"/>
          <a:ext cx="698500" cy="7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131991</xdr:rowOff>
    </xdr:from>
    <xdr:to>
      <xdr:col>22</xdr:col>
      <xdr:colOff>114300</xdr:colOff>
      <xdr:row>18</xdr:row>
      <xdr:rowOff>140983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65716"/>
          <a:ext cx="6985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161417</xdr:rowOff>
    </xdr:from>
    <xdr:to>
      <xdr:col>22</xdr:col>
      <xdr:colOff>165100</xdr:colOff>
      <xdr:row>17</xdr:row>
      <xdr:rowOff>91567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2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101744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77991</xdr:rowOff>
    </xdr:from>
    <xdr:to>
      <xdr:col>18</xdr:col>
      <xdr:colOff>177800</xdr:colOff>
      <xdr:row>18</xdr:row>
      <xdr:rowOff>131991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11716"/>
          <a:ext cx="698500" cy="5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167932</xdr:rowOff>
    </xdr:from>
    <xdr:to>
      <xdr:col>19</xdr:col>
      <xdr:colOff>38100</xdr:colOff>
      <xdr:row>17</xdr:row>
      <xdr:rowOff>98082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108259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3264</xdr:rowOff>
    </xdr:from>
    <xdr:to>
      <xdr:col>15</xdr:col>
      <xdr:colOff>101600</xdr:colOff>
      <xdr:row>17</xdr:row>
      <xdr:rowOff>104864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5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115041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161061</xdr:rowOff>
    </xdr:from>
    <xdr:to>
      <xdr:col>29</xdr:col>
      <xdr:colOff>177800</xdr:colOff>
      <xdr:row>18</xdr:row>
      <xdr:rowOff>91211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133138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17247</xdr:rowOff>
    </xdr:from>
    <xdr:to>
      <xdr:col>26</xdr:col>
      <xdr:colOff>101600</xdr:colOff>
      <xdr:row>18</xdr:row>
      <xdr:rowOff>118847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0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103624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90183</xdr:rowOff>
    </xdr:from>
    <xdr:to>
      <xdr:col>22</xdr:col>
      <xdr:colOff>165100</xdr:colOff>
      <xdr:row>19</xdr:row>
      <xdr:rowOff>20333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3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5110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81191</xdr:rowOff>
    </xdr:from>
    <xdr:to>
      <xdr:col>19</xdr:col>
      <xdr:colOff>38100</xdr:colOff>
      <xdr:row>19</xdr:row>
      <xdr:rowOff>11341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167568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27191</xdr:rowOff>
    </xdr:from>
    <xdr:to>
      <xdr:col>15</xdr:col>
      <xdr:colOff>101600</xdr:colOff>
      <xdr:row>18</xdr:row>
      <xdr:rowOff>128791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113568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28725</xdr:rowOff>
    </xdr:from>
    <xdr:to>
      <xdr:col>29</xdr:col>
      <xdr:colOff>127000</xdr:colOff>
      <xdr:row>37</xdr:row>
      <xdr:rowOff>55928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53425"/>
          <a:ext cx="647700" cy="2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55928</xdr:rowOff>
    </xdr:from>
    <xdr:to>
      <xdr:col>26</xdr:col>
      <xdr:colOff>50800</xdr:colOff>
      <xdr:row>37</xdr:row>
      <xdr:rowOff>59449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80628"/>
          <a:ext cx="698500" cy="3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58009</xdr:rowOff>
    </xdr:from>
    <xdr:to>
      <xdr:col>22</xdr:col>
      <xdr:colOff>114300</xdr:colOff>
      <xdr:row>37</xdr:row>
      <xdr:rowOff>59449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82709"/>
          <a:ext cx="6985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71391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8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45207</xdr:rowOff>
    </xdr:from>
    <xdr:to>
      <xdr:col>18</xdr:col>
      <xdr:colOff>177800</xdr:colOff>
      <xdr:row>37</xdr:row>
      <xdr:rowOff>58009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69907"/>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65447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37421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149375</xdr:rowOff>
    </xdr:from>
    <xdr:to>
      <xdr:col>29</xdr:col>
      <xdr:colOff>177800</xdr:colOff>
      <xdr:row>37</xdr:row>
      <xdr:rowOff>79525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0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121452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7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5128</xdr:rowOff>
    </xdr:from>
    <xdr:to>
      <xdr:col>26</xdr:col>
      <xdr:colOff>101600</xdr:colOff>
      <xdr:row>37</xdr:row>
      <xdr:rowOff>106728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29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91505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1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8649</xdr:rowOff>
    </xdr:from>
    <xdr:to>
      <xdr:col>22</xdr:col>
      <xdr:colOff>165100</xdr:colOff>
      <xdr:row>37</xdr:row>
      <xdr:rowOff>110249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33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95026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1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7209</xdr:rowOff>
    </xdr:from>
    <xdr:to>
      <xdr:col>19</xdr:col>
      <xdr:colOff>38100</xdr:colOff>
      <xdr:row>37</xdr:row>
      <xdr:rowOff>108809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31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93586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1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165857</xdr:rowOff>
    </xdr:from>
    <xdr:to>
      <xdr:col>15</xdr:col>
      <xdr:colOff>101600</xdr:colOff>
      <xdr:row>37</xdr:row>
      <xdr:rowOff>96007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1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80784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0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18,117
17,923
38.64
8,322,762
7,566,974
735,087
5,105,471
5,798,140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73049</xdr:rowOff>
    </xdr:from>
    <xdr:to>
      <xdr:col>24</xdr:col>
      <xdr:colOff>63500</xdr:colOff>
      <xdr:row>36</xdr:row>
      <xdr:rowOff>127441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245249"/>
          <a:ext cx="838200" cy="5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127441</xdr:rowOff>
    </xdr:from>
    <xdr:to>
      <xdr:col>19</xdr:col>
      <xdr:colOff>177800</xdr:colOff>
      <xdr:row>36</xdr:row>
      <xdr:rowOff>139971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299641"/>
          <a:ext cx="889000" cy="1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139971</xdr:rowOff>
    </xdr:from>
    <xdr:to>
      <xdr:col>15</xdr:col>
      <xdr:colOff>50800</xdr:colOff>
      <xdr:row>37</xdr:row>
      <xdr:rowOff>79592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312171"/>
          <a:ext cx="889000" cy="1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27621</xdr:rowOff>
    </xdr:from>
    <xdr:to>
      <xdr:col>15</xdr:col>
      <xdr:colOff>101600</xdr:colOff>
      <xdr:row>35</xdr:row>
      <xdr:rowOff>129221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2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145748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79592</xdr:rowOff>
    </xdr:from>
    <xdr:to>
      <xdr:col>10</xdr:col>
      <xdr:colOff>114300</xdr:colOff>
      <xdr:row>37</xdr:row>
      <xdr:rowOff>121026</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23242"/>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160723</xdr:rowOff>
    </xdr:from>
    <xdr:to>
      <xdr:col>10</xdr:col>
      <xdr:colOff>165100</xdr:colOff>
      <xdr:row>36</xdr:row>
      <xdr:rowOff>90873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6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107400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5090</xdr:rowOff>
    </xdr:from>
    <xdr:to>
      <xdr:col>6</xdr:col>
      <xdr:colOff>38100</xdr:colOff>
      <xdr:row>36</xdr:row>
      <xdr:rowOff>106690</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7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123217</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5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22249</xdr:rowOff>
    </xdr:from>
    <xdr:to>
      <xdr:col>24</xdr:col>
      <xdr:colOff>114300</xdr:colOff>
      <xdr:row>36</xdr:row>
      <xdr:rowOff>123849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1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76641</xdr:rowOff>
    </xdr:from>
    <xdr:to>
      <xdr:col>20</xdr:col>
      <xdr:colOff>38100</xdr:colOff>
      <xdr:row>37</xdr:row>
      <xdr:rowOff>6791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2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169368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34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89171</xdr:rowOff>
    </xdr:from>
    <xdr:to>
      <xdr:col>15</xdr:col>
      <xdr:colOff>101600</xdr:colOff>
      <xdr:row>37</xdr:row>
      <xdr:rowOff>19321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35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28792</xdr:rowOff>
    </xdr:from>
    <xdr:to>
      <xdr:col>10</xdr:col>
      <xdr:colOff>165100</xdr:colOff>
      <xdr:row>37</xdr:row>
      <xdr:rowOff>130392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7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121519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70226</xdr:rowOff>
    </xdr:from>
    <xdr:to>
      <xdr:col>6</xdr:col>
      <xdr:colOff>38100</xdr:colOff>
      <xdr:row>38</xdr:row>
      <xdr:rowOff>377</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138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162953</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0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4673</xdr:rowOff>
    </xdr:from>
    <xdr:to>
      <xdr:col>24</xdr:col>
      <xdr:colOff>63500</xdr:colOff>
      <xdr:row>59</xdr:row>
      <xdr:rowOff>64974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120223"/>
          <a:ext cx="838200" cy="6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169761</xdr:rowOff>
    </xdr:from>
    <xdr:to>
      <xdr:col>19</xdr:col>
      <xdr:colOff>177800</xdr:colOff>
      <xdr:row>59</xdr:row>
      <xdr:rowOff>64974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113861"/>
          <a:ext cx="889000" cy="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169761</xdr:rowOff>
    </xdr:from>
    <xdr:to>
      <xdr:col>15</xdr:col>
      <xdr:colOff>50800</xdr:colOff>
      <xdr:row>59</xdr:row>
      <xdr:rowOff>73279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113861"/>
          <a:ext cx="889000" cy="7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124117</xdr:rowOff>
    </xdr:from>
    <xdr:to>
      <xdr:col>15</xdr:col>
      <xdr:colOff>101600</xdr:colOff>
      <xdr:row>57</xdr:row>
      <xdr:rowOff>54267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2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70794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73279</xdr:rowOff>
    </xdr:from>
    <xdr:to>
      <xdr:col>10</xdr:col>
      <xdr:colOff>114300</xdr:colOff>
      <xdr:row>59</xdr:row>
      <xdr:rowOff>79121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8882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167449</xdr:rowOff>
    </xdr:from>
    <xdr:to>
      <xdr:col>10</xdr:col>
      <xdr:colOff>165100</xdr:colOff>
      <xdr:row>57</xdr:row>
      <xdr:rowOff>97599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6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114126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63830</xdr:rowOff>
    </xdr:from>
    <xdr:to>
      <xdr:col>6</xdr:col>
      <xdr:colOff>38100</xdr:colOff>
      <xdr:row>57</xdr:row>
      <xdr:rowOff>165430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10507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125323</xdr:rowOff>
    </xdr:from>
    <xdr:to>
      <xdr:col>24</xdr:col>
      <xdr:colOff>114300</xdr:colOff>
      <xdr:row>59</xdr:row>
      <xdr:rowOff>55473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40250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8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14174</xdr:rowOff>
    </xdr:from>
    <xdr:to>
      <xdr:col>20</xdr:col>
      <xdr:colOff>38100</xdr:colOff>
      <xdr:row>59</xdr:row>
      <xdr:rowOff>115774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1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106901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2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118961</xdr:rowOff>
    </xdr:from>
    <xdr:to>
      <xdr:col>15</xdr:col>
      <xdr:colOff>101600</xdr:colOff>
      <xdr:row>59</xdr:row>
      <xdr:rowOff>49111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40238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5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22479</xdr:rowOff>
    </xdr:from>
    <xdr:to>
      <xdr:col>10</xdr:col>
      <xdr:colOff>165100</xdr:colOff>
      <xdr:row>59</xdr:row>
      <xdr:rowOff>124079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1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115206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23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28321</xdr:rowOff>
    </xdr:from>
    <xdr:to>
      <xdr:col>6</xdr:col>
      <xdr:colOff>38100</xdr:colOff>
      <xdr:row>59</xdr:row>
      <xdr:rowOff>129921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1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121048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23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104107</xdr:rowOff>
    </xdr:from>
    <xdr:to>
      <xdr:col>24</xdr:col>
      <xdr:colOff>63500</xdr:colOff>
      <xdr:row>77</xdr:row>
      <xdr:rowOff>159497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05757"/>
          <a:ext cx="838200" cy="5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43507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150879</xdr:rowOff>
    </xdr:from>
    <xdr:to>
      <xdr:col>19</xdr:col>
      <xdr:colOff>177800</xdr:colOff>
      <xdr:row>77</xdr:row>
      <xdr:rowOff>159497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5252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150879</xdr:rowOff>
    </xdr:from>
    <xdr:to>
      <xdr:col>15</xdr:col>
      <xdr:colOff>50800</xdr:colOff>
      <xdr:row>78</xdr:row>
      <xdr:rowOff>29491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52529"/>
          <a:ext cx="889000" cy="5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44186</xdr:rowOff>
    </xdr:from>
    <xdr:to>
      <xdr:col>15</xdr:col>
      <xdr:colOff>101600</xdr:colOff>
      <xdr:row>77</xdr:row>
      <xdr:rowOff>145786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162313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29491</xdr:rowOff>
    </xdr:from>
    <xdr:to>
      <xdr:col>10</xdr:col>
      <xdr:colOff>114300</xdr:colOff>
      <xdr:row>78</xdr:row>
      <xdr:rowOff>73520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02591"/>
          <a:ext cx="889000" cy="4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116811</xdr:rowOff>
    </xdr:from>
    <xdr:to>
      <xdr:col>10</xdr:col>
      <xdr:colOff>165100</xdr:colOff>
      <xdr:row>78</xdr:row>
      <xdr:rowOff>46961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63488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103736</xdr:rowOff>
    </xdr:from>
    <xdr:to>
      <xdr:col>6</xdr:col>
      <xdr:colOff>38100</xdr:colOff>
      <xdr:row>78</xdr:row>
      <xdr:rowOff>33886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50413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53307</xdr:rowOff>
    </xdr:from>
    <xdr:to>
      <xdr:col>24</xdr:col>
      <xdr:colOff>114300</xdr:colOff>
      <xdr:row>77</xdr:row>
      <xdr:rowOff>154907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76184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0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108697</xdr:rowOff>
    </xdr:from>
    <xdr:to>
      <xdr:col>20</xdr:col>
      <xdr:colOff>38100</xdr:colOff>
      <xdr:row>78</xdr:row>
      <xdr:rowOff>38847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29974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0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100079</xdr:rowOff>
    </xdr:from>
    <xdr:to>
      <xdr:col>15</xdr:col>
      <xdr:colOff>101600</xdr:colOff>
      <xdr:row>78</xdr:row>
      <xdr:rowOff>30229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21356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9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150141</xdr:rowOff>
    </xdr:from>
    <xdr:to>
      <xdr:col>10</xdr:col>
      <xdr:colOff>165100</xdr:colOff>
      <xdr:row>78</xdr:row>
      <xdr:rowOff>80291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71418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22720</xdr:rowOff>
    </xdr:from>
    <xdr:to>
      <xdr:col>6</xdr:col>
      <xdr:colOff>38100</xdr:colOff>
      <xdr:row>78</xdr:row>
      <xdr:rowOff>124320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115447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8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116967</xdr:rowOff>
    </xdr:from>
    <xdr:to>
      <xdr:col>24</xdr:col>
      <xdr:colOff>63500</xdr:colOff>
      <xdr:row>96</xdr:row>
      <xdr:rowOff>123786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76167"/>
          <a:ext cx="8382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116967</xdr:rowOff>
    </xdr:from>
    <xdr:to>
      <xdr:col>19</xdr:col>
      <xdr:colOff>177800</xdr:colOff>
      <xdr:row>97</xdr:row>
      <xdr:rowOff>138024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76167"/>
          <a:ext cx="889000" cy="19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138024</xdr:rowOff>
    </xdr:from>
    <xdr:to>
      <xdr:col>15</xdr:col>
      <xdr:colOff>50800</xdr:colOff>
      <xdr:row>98</xdr:row>
      <xdr:rowOff>10440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68674"/>
          <a:ext cx="889000" cy="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99695</xdr:rowOff>
    </xdr:from>
    <xdr:to>
      <xdr:col>15</xdr:col>
      <xdr:colOff>101600</xdr:colOff>
      <xdr:row>97</xdr:row>
      <xdr:rowOff>29845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46372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10440</xdr:rowOff>
    </xdr:from>
    <xdr:to>
      <xdr:col>10</xdr:col>
      <xdr:colOff>114300</xdr:colOff>
      <xdr:row>98</xdr:row>
      <xdr:rowOff>28333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12540"/>
          <a:ext cx="889000" cy="1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107468</xdr:rowOff>
    </xdr:from>
    <xdr:to>
      <xdr:col>10</xdr:col>
      <xdr:colOff>165100</xdr:colOff>
      <xdr:row>97</xdr:row>
      <xdr:rowOff>37618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140767</xdr:rowOff>
    </xdr:from>
    <xdr:to>
      <xdr:col>6</xdr:col>
      <xdr:colOff>38100</xdr:colOff>
      <xdr:row>97</xdr:row>
      <xdr:rowOff>70917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9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87444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72986</xdr:rowOff>
    </xdr:from>
    <xdr:to>
      <xdr:col>24</xdr:col>
      <xdr:colOff>114300</xdr:colOff>
      <xdr:row>97</xdr:row>
      <xdr:rowOff>3136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51413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1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66167</xdr:rowOff>
    </xdr:from>
    <xdr:to>
      <xdr:col>20</xdr:col>
      <xdr:colOff>38100</xdr:colOff>
      <xdr:row>96</xdr:row>
      <xdr:rowOff>167767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158894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1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87224</xdr:rowOff>
    </xdr:from>
    <xdr:to>
      <xdr:col>15</xdr:col>
      <xdr:colOff>101600</xdr:colOff>
      <xdr:row>98</xdr:row>
      <xdr:rowOff>17374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131090</xdr:rowOff>
    </xdr:from>
    <xdr:to>
      <xdr:col>10</xdr:col>
      <xdr:colOff>165100</xdr:colOff>
      <xdr:row>98</xdr:row>
      <xdr:rowOff>61240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52367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148983</xdr:rowOff>
    </xdr:from>
    <xdr:to>
      <xdr:col>6</xdr:col>
      <xdr:colOff>38100</xdr:colOff>
      <xdr:row>98</xdr:row>
      <xdr:rowOff>79133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70260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7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24692</xdr:rowOff>
    </xdr:from>
    <xdr:to>
      <xdr:col>55</xdr:col>
      <xdr:colOff>0</xdr:colOff>
      <xdr:row>37</xdr:row>
      <xdr:rowOff>81837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68342"/>
          <a:ext cx="838200" cy="5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107317</xdr:rowOff>
    </xdr:from>
    <xdr:to>
      <xdr:col>50</xdr:col>
      <xdr:colOff>114300</xdr:colOff>
      <xdr:row>37</xdr:row>
      <xdr:rowOff>81837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36617"/>
          <a:ext cx="889000" cy="48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107317</xdr:rowOff>
    </xdr:from>
    <xdr:to>
      <xdr:col>45</xdr:col>
      <xdr:colOff>177800</xdr:colOff>
      <xdr:row>37</xdr:row>
      <xdr:rowOff>104866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36617"/>
          <a:ext cx="889000" cy="5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47203</xdr:rowOff>
    </xdr:from>
    <xdr:to>
      <xdr:col>46</xdr:col>
      <xdr:colOff>38100</xdr:colOff>
      <xdr:row>33</xdr:row>
      <xdr:rowOff>148803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165330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48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104866</xdr:rowOff>
    </xdr:from>
    <xdr:to>
      <xdr:col>41</xdr:col>
      <xdr:colOff>50800</xdr:colOff>
      <xdr:row>37</xdr:row>
      <xdr:rowOff>113041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48516"/>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24051</xdr:rowOff>
    </xdr:from>
    <xdr:to>
      <xdr:col>41</xdr:col>
      <xdr:colOff>101600</xdr:colOff>
      <xdr:row>36</xdr:row>
      <xdr:rowOff>125651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142178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158500</xdr:rowOff>
    </xdr:from>
    <xdr:to>
      <xdr:col>36</xdr:col>
      <xdr:colOff>165100</xdr:colOff>
      <xdr:row>36</xdr:row>
      <xdr:rowOff>88650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105177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145342</xdr:rowOff>
    </xdr:from>
    <xdr:to>
      <xdr:col>55</xdr:col>
      <xdr:colOff>50800</xdr:colOff>
      <xdr:row>37</xdr:row>
      <xdr:rowOff>75492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60269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31037</xdr:rowOff>
    </xdr:from>
    <xdr:to>
      <xdr:col>50</xdr:col>
      <xdr:colOff>165100</xdr:colOff>
      <xdr:row>37</xdr:row>
      <xdr:rowOff>132637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123764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56517</xdr:rowOff>
    </xdr:from>
    <xdr:to>
      <xdr:col>46</xdr:col>
      <xdr:colOff>38100</xdr:colOff>
      <xdr:row>34</xdr:row>
      <xdr:rowOff>158117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149244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97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54066</xdr:rowOff>
    </xdr:from>
    <xdr:to>
      <xdr:col>41</xdr:col>
      <xdr:colOff>101600</xdr:colOff>
      <xdr:row>37</xdr:row>
      <xdr:rowOff>155666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146793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62241</xdr:rowOff>
    </xdr:from>
    <xdr:to>
      <xdr:col>36</xdr:col>
      <xdr:colOff>165100</xdr:colOff>
      <xdr:row>37</xdr:row>
      <xdr:rowOff>163841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0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154967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9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22253</xdr:rowOff>
    </xdr:from>
    <xdr:to>
      <xdr:col>55</xdr:col>
      <xdr:colOff>0</xdr:colOff>
      <xdr:row>57</xdr:row>
      <xdr:rowOff>145087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452003"/>
          <a:ext cx="838200" cy="4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22253</xdr:rowOff>
    </xdr:from>
    <xdr:to>
      <xdr:col>50</xdr:col>
      <xdr:colOff>114300</xdr:colOff>
      <xdr:row>56</xdr:row>
      <xdr:rowOff>127272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452003"/>
          <a:ext cx="889000" cy="27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18460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127272</xdr:rowOff>
    </xdr:from>
    <xdr:to>
      <xdr:col>45</xdr:col>
      <xdr:colOff>177800</xdr:colOff>
      <xdr:row>57</xdr:row>
      <xdr:rowOff>49533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28472"/>
          <a:ext cx="889000" cy="9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35872</xdr:rowOff>
    </xdr:from>
    <xdr:to>
      <xdr:col>46</xdr:col>
      <xdr:colOff>38100</xdr:colOff>
      <xdr:row>55</xdr:row>
      <xdr:rowOff>137472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4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153999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24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49533</xdr:rowOff>
    </xdr:from>
    <xdr:to>
      <xdr:col>41</xdr:col>
      <xdr:colOff>50800</xdr:colOff>
      <xdr:row>57</xdr:row>
      <xdr:rowOff>106759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22183"/>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46205</xdr:rowOff>
    </xdr:from>
    <xdr:to>
      <xdr:col>41</xdr:col>
      <xdr:colOff>101600</xdr:colOff>
      <xdr:row>55</xdr:row>
      <xdr:rowOff>147805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164332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115860</xdr:rowOff>
    </xdr:from>
    <xdr:to>
      <xdr:col>36</xdr:col>
      <xdr:colOff>165100</xdr:colOff>
      <xdr:row>55</xdr:row>
      <xdr:rowOff>46010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3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62537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1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94287</xdr:rowOff>
    </xdr:from>
    <xdr:to>
      <xdr:col>55</xdr:col>
      <xdr:colOff>50800</xdr:colOff>
      <xdr:row>58</xdr:row>
      <xdr:rowOff>24437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72714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142903</xdr:rowOff>
    </xdr:from>
    <xdr:to>
      <xdr:col>50</xdr:col>
      <xdr:colOff>165100</xdr:colOff>
      <xdr:row>55</xdr:row>
      <xdr:rowOff>73053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0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89580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17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76472</xdr:rowOff>
    </xdr:from>
    <xdr:to>
      <xdr:col>46</xdr:col>
      <xdr:colOff>38100</xdr:colOff>
      <xdr:row>57</xdr:row>
      <xdr:rowOff>6622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169199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7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170183</xdr:rowOff>
    </xdr:from>
    <xdr:to>
      <xdr:col>41</xdr:col>
      <xdr:colOff>101600</xdr:colOff>
      <xdr:row>57</xdr:row>
      <xdr:rowOff>100333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91460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6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55959</xdr:rowOff>
    </xdr:from>
    <xdr:to>
      <xdr:col>36</xdr:col>
      <xdr:colOff>165100</xdr:colOff>
      <xdr:row>57</xdr:row>
      <xdr:rowOff>157559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2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148686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2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86265</xdr:rowOff>
    </xdr:from>
    <xdr:to>
      <xdr:col>55</xdr:col>
      <xdr:colOff>0</xdr:colOff>
      <xdr:row>79</xdr:row>
      <xdr:rowOff>23437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59365"/>
          <a:ext cx="838200" cy="10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86265</xdr:rowOff>
    </xdr:from>
    <xdr:to>
      <xdr:col>50</xdr:col>
      <xdr:colOff>114300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59365"/>
          <a:ext cx="889000" cy="12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66460</xdr:rowOff>
    </xdr:from>
    <xdr:to>
      <xdr:col>46</xdr:col>
      <xdr:colOff>38100</xdr:colOff>
      <xdr:row>77</xdr:row>
      <xdr:rowOff>168060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13137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67526</xdr:rowOff>
    </xdr:from>
    <xdr:to>
      <xdr:col>41</xdr:col>
      <xdr:colOff>101600</xdr:colOff>
      <xdr:row>75</xdr:row>
      <xdr:rowOff>169126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151898</xdr:rowOff>
    </xdr:from>
    <xdr:to>
      <xdr:col>36</xdr:col>
      <xdr:colOff>165100</xdr:colOff>
      <xdr:row>74</xdr:row>
      <xdr:rowOff>82048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98575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4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144087</xdr:rowOff>
    </xdr:from>
    <xdr:to>
      <xdr:col>55</xdr:col>
      <xdr:colOff>50800</xdr:colOff>
      <xdr:row>79</xdr:row>
      <xdr:rowOff>74237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59014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3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35465</xdr:rowOff>
    </xdr:from>
    <xdr:to>
      <xdr:col>50</xdr:col>
      <xdr:colOff>165100</xdr:colOff>
      <xdr:row>78</xdr:row>
      <xdr:rowOff>137065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128192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143700</xdr:rowOff>
    </xdr:from>
    <xdr:to>
      <xdr:col>55</xdr:col>
      <xdr:colOff>0</xdr:colOff>
      <xdr:row>98</xdr:row>
      <xdr:rowOff>7010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260000"/>
          <a:ext cx="838200" cy="5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143700</xdr:rowOff>
    </xdr:from>
    <xdr:to>
      <xdr:col>50</xdr:col>
      <xdr:colOff>114300</xdr:colOff>
      <xdr:row>96</xdr:row>
      <xdr:rowOff>56387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260000"/>
          <a:ext cx="889000" cy="2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56387</xdr:rowOff>
    </xdr:from>
    <xdr:to>
      <xdr:col>45</xdr:col>
      <xdr:colOff>177800</xdr:colOff>
      <xdr:row>97</xdr:row>
      <xdr:rowOff>145098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15587"/>
          <a:ext cx="889000" cy="2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109068</xdr:rowOff>
    </xdr:from>
    <xdr:to>
      <xdr:col>46</xdr:col>
      <xdr:colOff>38100</xdr:colOff>
      <xdr:row>95</xdr:row>
      <xdr:rowOff>39218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2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55745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98082</xdr:rowOff>
    </xdr:from>
    <xdr:to>
      <xdr:col>41</xdr:col>
      <xdr:colOff>50800</xdr:colOff>
      <xdr:row>97</xdr:row>
      <xdr:rowOff>145098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28732"/>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1282</xdr:rowOff>
    </xdr:from>
    <xdr:to>
      <xdr:col>41</xdr:col>
      <xdr:colOff>101600</xdr:colOff>
      <xdr:row>96</xdr:row>
      <xdr:rowOff>102882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2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52960</xdr:rowOff>
    </xdr:from>
    <xdr:to>
      <xdr:col>36</xdr:col>
      <xdr:colOff>165100</xdr:colOff>
      <xdr:row>96</xdr:row>
      <xdr:rowOff>154560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171087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127660</xdr:rowOff>
    </xdr:from>
    <xdr:to>
      <xdr:col>55</xdr:col>
      <xdr:colOff>50800</xdr:colOff>
      <xdr:row>98</xdr:row>
      <xdr:rowOff>57810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106087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92900</xdr:rowOff>
    </xdr:from>
    <xdr:to>
      <xdr:col>50</xdr:col>
      <xdr:colOff>165100</xdr:colOff>
      <xdr:row>95</xdr:row>
      <xdr:rowOff>23050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39577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9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5587</xdr:rowOff>
    </xdr:from>
    <xdr:to>
      <xdr:col>46</xdr:col>
      <xdr:colOff>38100</xdr:colOff>
      <xdr:row>96</xdr:row>
      <xdr:rowOff>107187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6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98314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94298</xdr:rowOff>
    </xdr:from>
    <xdr:to>
      <xdr:col>41</xdr:col>
      <xdr:colOff>101600</xdr:colOff>
      <xdr:row>98</xdr:row>
      <xdr:rowOff>24448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15575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47282</xdr:rowOff>
    </xdr:from>
    <xdr:to>
      <xdr:col>36</xdr:col>
      <xdr:colOff>165100</xdr:colOff>
      <xdr:row>97</xdr:row>
      <xdr:rowOff>148882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140009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15722</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2272"/>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15722</xdr:rowOff>
    </xdr:from>
    <xdr:to>
      <xdr:col>76</xdr:col>
      <xdr:colOff>114300</xdr:colOff>
      <xdr:row>39</xdr:row>
      <xdr:rowOff>30505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2272"/>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74308</xdr:rowOff>
    </xdr:from>
    <xdr:to>
      <xdr:col>76</xdr:col>
      <xdr:colOff>165100</xdr:colOff>
      <xdr:row>39</xdr:row>
      <xdr:rowOff>4458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20985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30505</xdr:rowOff>
    </xdr:from>
    <xdr:to>
      <xdr:col>71</xdr:col>
      <xdr:colOff>177800</xdr:colOff>
      <xdr:row>39</xdr:row>
      <xdr:rowOff>44158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17055"/>
          <a:ext cx="889000" cy="1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51232</xdr:rowOff>
    </xdr:from>
    <xdr:to>
      <xdr:col>72</xdr:col>
      <xdr:colOff>38100</xdr:colOff>
      <xdr:row>38</xdr:row>
      <xdr:rowOff>152832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169359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68732</xdr:rowOff>
    </xdr:from>
    <xdr:to>
      <xdr:col>67</xdr:col>
      <xdr:colOff>101600</xdr:colOff>
      <xdr:row>38</xdr:row>
      <xdr:rowOff>170332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8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15409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136372</xdr:rowOff>
    </xdr:from>
    <xdr:to>
      <xdr:col>76</xdr:col>
      <xdr:colOff>165100</xdr:colOff>
      <xdr:row>39</xdr:row>
      <xdr:rowOff>66522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57649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4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151155</xdr:rowOff>
    </xdr:from>
    <xdr:to>
      <xdr:col>72</xdr:col>
      <xdr:colOff>38100</xdr:colOff>
      <xdr:row>39</xdr:row>
      <xdr:rowOff>81305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72432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164808</xdr:rowOff>
    </xdr:from>
    <xdr:to>
      <xdr:col>67</xdr:col>
      <xdr:colOff>101600</xdr:colOff>
      <xdr:row>39</xdr:row>
      <xdr:rowOff>94958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86085</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2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146634</xdr:rowOff>
    </xdr:from>
    <xdr:to>
      <xdr:col>85</xdr:col>
      <xdr:colOff>127000</xdr:colOff>
      <xdr:row>77</xdr:row>
      <xdr:rowOff>154468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48284"/>
          <a:ext cx="8382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154468</xdr:rowOff>
    </xdr:from>
    <xdr:to>
      <xdr:col>81</xdr:col>
      <xdr:colOff>50800</xdr:colOff>
      <xdr:row>77</xdr:row>
      <xdr:rowOff>164328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56118"/>
          <a:ext cx="889000" cy="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145217</xdr:rowOff>
    </xdr:from>
    <xdr:to>
      <xdr:col>76</xdr:col>
      <xdr:colOff>114300</xdr:colOff>
      <xdr:row>77</xdr:row>
      <xdr:rowOff>164328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46867"/>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81265</xdr:rowOff>
    </xdr:from>
    <xdr:to>
      <xdr:col>76</xdr:col>
      <xdr:colOff>165100</xdr:colOff>
      <xdr:row>77</xdr:row>
      <xdr:rowOff>11415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1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27942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141460</xdr:rowOff>
    </xdr:from>
    <xdr:to>
      <xdr:col>71</xdr:col>
      <xdr:colOff>177800</xdr:colOff>
      <xdr:row>77</xdr:row>
      <xdr:rowOff>145217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43110"/>
          <a:ext cx="8890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86302</xdr:rowOff>
    </xdr:from>
    <xdr:to>
      <xdr:col>72</xdr:col>
      <xdr:colOff>38100</xdr:colOff>
      <xdr:row>77</xdr:row>
      <xdr:rowOff>16452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1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32979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84182</xdr:rowOff>
    </xdr:from>
    <xdr:to>
      <xdr:col>67</xdr:col>
      <xdr:colOff>101600</xdr:colOff>
      <xdr:row>77</xdr:row>
      <xdr:rowOff>14332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30860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8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95834</xdr:rowOff>
    </xdr:from>
    <xdr:to>
      <xdr:col>85</xdr:col>
      <xdr:colOff>177800</xdr:colOff>
      <xdr:row>78</xdr:row>
      <xdr:rowOff>25984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9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74261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7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103668</xdr:rowOff>
    </xdr:from>
    <xdr:to>
      <xdr:col>81</xdr:col>
      <xdr:colOff>101600</xdr:colOff>
      <xdr:row>78</xdr:row>
      <xdr:rowOff>33818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24945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9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113528</xdr:rowOff>
    </xdr:from>
    <xdr:to>
      <xdr:col>76</xdr:col>
      <xdr:colOff>165100</xdr:colOff>
      <xdr:row>78</xdr:row>
      <xdr:rowOff>43678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1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34805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94417</xdr:rowOff>
    </xdr:from>
    <xdr:to>
      <xdr:col>72</xdr:col>
      <xdr:colOff>38100</xdr:colOff>
      <xdr:row>78</xdr:row>
      <xdr:rowOff>24567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15694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8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90660</xdr:rowOff>
    </xdr:from>
    <xdr:to>
      <xdr:col>67</xdr:col>
      <xdr:colOff>101600</xdr:colOff>
      <xdr:row>78</xdr:row>
      <xdr:rowOff>20810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11937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110998</xdr:rowOff>
    </xdr:from>
    <xdr:to>
      <xdr:col>85</xdr:col>
      <xdr:colOff>127000</xdr:colOff>
      <xdr:row>98</xdr:row>
      <xdr:rowOff>12306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41648"/>
          <a:ext cx="838200" cy="7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110998</xdr:rowOff>
    </xdr:from>
    <xdr:to>
      <xdr:col>81</xdr:col>
      <xdr:colOff>50800</xdr:colOff>
      <xdr:row>99</xdr:row>
      <xdr:rowOff>3657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41648"/>
          <a:ext cx="889000" cy="2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3657</xdr:rowOff>
    </xdr:from>
    <xdr:to>
      <xdr:col>76</xdr:col>
      <xdr:colOff>114300</xdr:colOff>
      <xdr:row>99</xdr:row>
      <xdr:rowOff>24257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77207"/>
          <a:ext cx="889000" cy="2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94590</xdr:rowOff>
    </xdr:from>
    <xdr:to>
      <xdr:col>76</xdr:col>
      <xdr:colOff>165100</xdr:colOff>
      <xdr:row>98</xdr:row>
      <xdr:rowOff>24740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2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41267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133338</xdr:rowOff>
    </xdr:from>
    <xdr:to>
      <xdr:col>71</xdr:col>
      <xdr:colOff>177800</xdr:colOff>
      <xdr:row>99</xdr:row>
      <xdr:rowOff>24257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35438"/>
          <a:ext cx="889000" cy="6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142253</xdr:rowOff>
    </xdr:from>
    <xdr:to>
      <xdr:col>72</xdr:col>
      <xdr:colOff>38100</xdr:colOff>
      <xdr:row>98</xdr:row>
      <xdr:rowOff>72403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7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88930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84252</xdr:rowOff>
    </xdr:from>
    <xdr:to>
      <xdr:col>67</xdr:col>
      <xdr:colOff>101600</xdr:colOff>
      <xdr:row>98</xdr:row>
      <xdr:rowOff>14402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30929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132956</xdr:rowOff>
    </xdr:from>
    <xdr:to>
      <xdr:col>85</xdr:col>
      <xdr:colOff>177800</xdr:colOff>
      <xdr:row>98</xdr:row>
      <xdr:rowOff>63106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111383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4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60198</xdr:rowOff>
    </xdr:from>
    <xdr:to>
      <xdr:col>81</xdr:col>
      <xdr:colOff>101600</xdr:colOff>
      <xdr:row>97</xdr:row>
      <xdr:rowOff>161798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152925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7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124307</xdr:rowOff>
    </xdr:from>
    <xdr:to>
      <xdr:col>76</xdr:col>
      <xdr:colOff>165100</xdr:colOff>
      <xdr:row>99</xdr:row>
      <xdr:rowOff>54457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45584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144907</xdr:rowOff>
    </xdr:from>
    <xdr:to>
      <xdr:col>72</xdr:col>
      <xdr:colOff>38100</xdr:colOff>
      <xdr:row>99</xdr:row>
      <xdr:rowOff>75057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66184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82538</xdr:rowOff>
    </xdr:from>
    <xdr:to>
      <xdr:col>67</xdr:col>
      <xdr:colOff>101600</xdr:colOff>
      <xdr:row>99</xdr:row>
      <xdr:rowOff>12688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3815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29845</xdr:rowOff>
    </xdr:from>
    <xdr:to>
      <xdr:col>107</xdr:col>
      <xdr:colOff>101600</xdr:colOff>
      <xdr:row>37</xdr:row>
      <xdr:rowOff>131445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7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147972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14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119532</xdr:rowOff>
    </xdr:from>
    <xdr:to>
      <xdr:col>102</xdr:col>
      <xdr:colOff>165100</xdr:colOff>
      <xdr:row>38</xdr:row>
      <xdr:rowOff>49682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66209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105588</xdr:rowOff>
    </xdr:from>
    <xdr:to>
      <xdr:col>98</xdr:col>
      <xdr:colOff>38100</xdr:colOff>
      <xdr:row>38</xdr:row>
      <xdr:rowOff>35737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52265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22999</xdr:rowOff>
    </xdr:from>
    <xdr:to>
      <xdr:col>107</xdr:col>
      <xdr:colOff>50800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967099"/>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154565</xdr:rowOff>
    </xdr:from>
    <xdr:to>
      <xdr:col>107</xdr:col>
      <xdr:colOff>101600</xdr:colOff>
      <xdr:row>57</xdr:row>
      <xdr:rowOff>84715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101242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22999</xdr:rowOff>
    </xdr:from>
    <xdr:to>
      <xdr:col>102</xdr:col>
      <xdr:colOff>114300</xdr:colOff>
      <xdr:row>58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967099"/>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11747</xdr:rowOff>
    </xdr:from>
    <xdr:to>
      <xdr:col>102</xdr:col>
      <xdr:colOff>165100</xdr:colOff>
      <xdr:row>57</xdr:row>
      <xdr:rowOff>113347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78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129874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55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133877</xdr:rowOff>
    </xdr:from>
    <xdr:to>
      <xdr:col>98</xdr:col>
      <xdr:colOff>38100</xdr:colOff>
      <xdr:row>57</xdr:row>
      <xdr:rowOff>64027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80554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51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143649</xdr:rowOff>
    </xdr:from>
    <xdr:to>
      <xdr:col>102</xdr:col>
      <xdr:colOff>165100</xdr:colOff>
      <xdr:row>58</xdr:row>
      <xdr:rowOff>73799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64926</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009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156077</xdr:rowOff>
    </xdr:from>
    <xdr:to>
      <xdr:col>116</xdr:col>
      <xdr:colOff>63500</xdr:colOff>
      <xdr:row>76</xdr:row>
      <xdr:rowOff>30037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14827"/>
          <a:ext cx="838200" cy="4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19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30037</xdr:rowOff>
    </xdr:from>
    <xdr:to>
      <xdr:col>111</xdr:col>
      <xdr:colOff>177800</xdr:colOff>
      <xdr:row>76</xdr:row>
      <xdr:rowOff>32716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60237"/>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32716</xdr:rowOff>
    </xdr:from>
    <xdr:to>
      <xdr:col>107</xdr:col>
      <xdr:colOff>50800</xdr:colOff>
      <xdr:row>76</xdr:row>
      <xdr:rowOff>124417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62916"/>
          <a:ext cx="889000" cy="9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3715</xdr:rowOff>
    </xdr:from>
    <xdr:to>
      <xdr:col>107</xdr:col>
      <xdr:colOff>101600</xdr:colOff>
      <xdr:row>76</xdr:row>
      <xdr:rowOff>105315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96442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124417</xdr:rowOff>
    </xdr:from>
    <xdr:to>
      <xdr:col>102</xdr:col>
      <xdr:colOff>114300</xdr:colOff>
      <xdr:row>76</xdr:row>
      <xdr:rowOff>147586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54617"/>
          <a:ext cx="889000" cy="2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144973</xdr:rowOff>
    </xdr:from>
    <xdr:to>
      <xdr:col>102</xdr:col>
      <xdr:colOff>165100</xdr:colOff>
      <xdr:row>76</xdr:row>
      <xdr:rowOff>75123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91650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130342</xdr:rowOff>
    </xdr:from>
    <xdr:to>
      <xdr:col>98</xdr:col>
      <xdr:colOff>38100</xdr:colOff>
      <xdr:row>76</xdr:row>
      <xdr:rowOff>60492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77019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105277</xdr:rowOff>
    </xdr:from>
    <xdr:to>
      <xdr:col>116</xdr:col>
      <xdr:colOff>114300</xdr:colOff>
      <xdr:row>76</xdr:row>
      <xdr:rowOff>35427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128154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1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150687</xdr:rowOff>
    </xdr:from>
    <xdr:to>
      <xdr:col>112</xdr:col>
      <xdr:colOff>38100</xdr:colOff>
      <xdr:row>76</xdr:row>
      <xdr:rowOff>80837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97365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153366</xdr:rowOff>
    </xdr:from>
    <xdr:to>
      <xdr:col>107</xdr:col>
      <xdr:colOff>101600</xdr:colOff>
      <xdr:row>76</xdr:row>
      <xdr:rowOff>83516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100042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73617</xdr:rowOff>
    </xdr:from>
    <xdr:to>
      <xdr:col>102</xdr:col>
      <xdr:colOff>165100</xdr:colOff>
      <xdr:row>77</xdr:row>
      <xdr:rowOff>3767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166344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9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96786</xdr:rowOff>
    </xdr:from>
    <xdr:to>
      <xdr:col>98</xdr:col>
      <xdr:colOff>38100</xdr:colOff>
      <xdr:row>77</xdr:row>
      <xdr:rowOff>26936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2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18063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1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性質別歳出の住民一人当たりのコストについては、維持補修費、繰出金を除き、すべての指標が類似団体平均を下回っている。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特に維持補修費については、全国平均、埼玉県平均ともに上回っている。</a:t>
          </a:r>
        </a:p>
        <a:p>
          <a:r>
            <a:rPr kumimoji="1" lang="ja-JP" altLang="en-US" sz="1300">
              <a:latin typeface="ＭＳ Ｐゴシック" panose="020B0600070205080204" pitchFamily="50" charset="-128"/>
              <a:ea typeface="ＭＳ Ｐゴシック" panose="020B0600070205080204" pitchFamily="50" charset="-128"/>
            </a:rPr>
            <a:t>施設の老朽化により、小学校等に係る修繕料が年々増加傾向にある。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今後もコスト意識を高め事業の取捨選択を徹底していくことで、事業費の減少をめざす。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18,117
17,923
38.64
8,322,762
7,566,974
735,087
5,105,471
5,798,140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44668</xdr:rowOff>
    </xdr:from>
    <xdr:to>
      <xdr:col>24</xdr:col>
      <xdr:colOff>63500</xdr:colOff>
      <xdr:row>35</xdr:row>
      <xdr:rowOff>124351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45418"/>
          <a:ext cx="8382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124351</xdr:rowOff>
    </xdr:from>
    <xdr:to>
      <xdr:col>19</xdr:col>
      <xdr:colOff>177800</xdr:colOff>
      <xdr:row>35</xdr:row>
      <xdr:rowOff>149171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25101"/>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111615</xdr:rowOff>
    </xdr:from>
    <xdr:to>
      <xdr:col>15</xdr:col>
      <xdr:colOff>50800</xdr:colOff>
      <xdr:row>35</xdr:row>
      <xdr:rowOff>149171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1236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137886</xdr:rowOff>
    </xdr:from>
    <xdr:to>
      <xdr:col>15</xdr:col>
      <xdr:colOff>101600</xdr:colOff>
      <xdr:row>35</xdr:row>
      <xdr:rowOff>68036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6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84563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4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111615</xdr:rowOff>
    </xdr:from>
    <xdr:to>
      <xdr:col>10</xdr:col>
      <xdr:colOff>114300</xdr:colOff>
      <xdr:row>35</xdr:row>
      <xdr:rowOff>120759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1236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726</xdr:rowOff>
    </xdr:from>
    <xdr:to>
      <xdr:col>10</xdr:col>
      <xdr:colOff>165100</xdr:colOff>
      <xdr:row>34</xdr:row>
      <xdr:rowOff>102326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118853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0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148010</xdr:rowOff>
    </xdr:from>
    <xdr:to>
      <xdr:col>6</xdr:col>
      <xdr:colOff>38100</xdr:colOff>
      <xdr:row>34</xdr:row>
      <xdr:rowOff>78160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94687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165318</xdr:rowOff>
    </xdr:from>
    <xdr:to>
      <xdr:col>24</xdr:col>
      <xdr:colOff>114300</xdr:colOff>
      <xdr:row>35</xdr:row>
      <xdr:rowOff>95468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143745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73551</xdr:rowOff>
    </xdr:from>
    <xdr:to>
      <xdr:col>20</xdr:col>
      <xdr:colOff>38100</xdr:colOff>
      <xdr:row>36</xdr:row>
      <xdr:rowOff>3701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166278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98371</xdr:rowOff>
    </xdr:from>
    <xdr:to>
      <xdr:col>15</xdr:col>
      <xdr:colOff>101600</xdr:colOff>
      <xdr:row>36</xdr:row>
      <xdr:rowOff>28521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9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19648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9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60815</xdr:rowOff>
    </xdr:from>
    <xdr:to>
      <xdr:col>10</xdr:col>
      <xdr:colOff>165100</xdr:colOff>
      <xdr:row>35</xdr:row>
      <xdr:rowOff>162415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153542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5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69959</xdr:rowOff>
    </xdr:from>
    <xdr:to>
      <xdr:col>6</xdr:col>
      <xdr:colOff>38100</xdr:colOff>
      <xdr:row>36</xdr:row>
      <xdr:rowOff>109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7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162686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6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117759</xdr:rowOff>
    </xdr:from>
    <xdr:to>
      <xdr:col>24</xdr:col>
      <xdr:colOff>63500</xdr:colOff>
      <xdr:row>56</xdr:row>
      <xdr:rowOff>121193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18959"/>
          <a:ext cx="8382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107143</xdr:rowOff>
    </xdr:from>
    <xdr:to>
      <xdr:col>19</xdr:col>
      <xdr:colOff>177800</xdr:colOff>
      <xdr:row>56</xdr:row>
      <xdr:rowOff>117759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65443"/>
          <a:ext cx="889000" cy="3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107143</xdr:rowOff>
    </xdr:from>
    <xdr:to>
      <xdr:col>15</xdr:col>
      <xdr:colOff>50800</xdr:colOff>
      <xdr:row>57</xdr:row>
      <xdr:rowOff>76803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65443"/>
          <a:ext cx="889000" cy="4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53179</xdr:rowOff>
    </xdr:from>
    <xdr:to>
      <xdr:col>15</xdr:col>
      <xdr:colOff>101600</xdr:colOff>
      <xdr:row>53</xdr:row>
      <xdr:rowOff>154779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171306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91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76803</xdr:rowOff>
    </xdr:from>
    <xdr:to>
      <xdr:col>10</xdr:col>
      <xdr:colOff>114300</xdr:colOff>
      <xdr:row>57</xdr:row>
      <xdr:rowOff>85412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49453"/>
          <a:ext cx="889000" cy="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12236</xdr:rowOff>
    </xdr:from>
    <xdr:to>
      <xdr:col>10</xdr:col>
      <xdr:colOff>165100</xdr:colOff>
      <xdr:row>56</xdr:row>
      <xdr:rowOff>113836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130363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135320</xdr:rowOff>
    </xdr:from>
    <xdr:to>
      <xdr:col>6</xdr:col>
      <xdr:colOff>38100</xdr:colOff>
      <xdr:row>56</xdr:row>
      <xdr:rowOff>65470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81997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70393</xdr:rowOff>
    </xdr:from>
    <xdr:to>
      <xdr:col>24</xdr:col>
      <xdr:colOff>114300</xdr:colOff>
      <xdr:row>57</xdr:row>
      <xdr:rowOff>543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48820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66959</xdr:rowOff>
    </xdr:from>
    <xdr:to>
      <xdr:col>20</xdr:col>
      <xdr:colOff>38100</xdr:colOff>
      <xdr:row>56</xdr:row>
      <xdr:rowOff>168559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159686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56343</xdr:rowOff>
    </xdr:from>
    <xdr:to>
      <xdr:col>15</xdr:col>
      <xdr:colOff>101600</xdr:colOff>
      <xdr:row>54</xdr:row>
      <xdr:rowOff>157943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149070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0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26003</xdr:rowOff>
    </xdr:from>
    <xdr:to>
      <xdr:col>10</xdr:col>
      <xdr:colOff>165100</xdr:colOff>
      <xdr:row>57</xdr:row>
      <xdr:rowOff>127603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9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118730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34612</xdr:rowOff>
    </xdr:from>
    <xdr:to>
      <xdr:col>6</xdr:col>
      <xdr:colOff>38100</xdr:colOff>
      <xdr:row>57</xdr:row>
      <xdr:rowOff>136212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127339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146896</xdr:rowOff>
    </xdr:from>
    <xdr:to>
      <xdr:col>24</xdr:col>
      <xdr:colOff>62865</xdr:colOff>
      <xdr:row>77</xdr:row>
      <xdr:rowOff>100243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48396"/>
          <a:ext cx="1270" cy="115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104070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0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100243</xdr:rowOff>
    </xdr:from>
    <xdr:to>
      <xdr:col>24</xdr:col>
      <xdr:colOff>152400</xdr:colOff>
      <xdr:row>77</xdr:row>
      <xdr:rowOff>100243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93573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2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146896</xdr:rowOff>
    </xdr:from>
    <xdr:to>
      <xdr:col>24</xdr:col>
      <xdr:colOff>152400</xdr:colOff>
      <xdr:row>70</xdr:row>
      <xdr:rowOff>146896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4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18889</xdr:rowOff>
    </xdr:from>
    <xdr:to>
      <xdr:col>24</xdr:col>
      <xdr:colOff>63500</xdr:colOff>
      <xdr:row>77</xdr:row>
      <xdr:rowOff>70014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20539"/>
          <a:ext cx="838200" cy="5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157470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33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134593</xdr:rowOff>
    </xdr:from>
    <xdr:to>
      <xdr:col>24</xdr:col>
      <xdr:colOff>114300</xdr:colOff>
      <xdr:row>75</xdr:row>
      <xdr:rowOff>64743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70014</xdr:rowOff>
    </xdr:from>
    <xdr:to>
      <xdr:col>19</xdr:col>
      <xdr:colOff>177800</xdr:colOff>
      <xdr:row>78</xdr:row>
      <xdr:rowOff>19475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71664"/>
          <a:ext cx="889000" cy="12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67266</xdr:rowOff>
    </xdr:from>
    <xdr:to>
      <xdr:col>20</xdr:col>
      <xdr:colOff>38100</xdr:colOff>
      <xdr:row>74</xdr:row>
      <xdr:rowOff>168866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7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13943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52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19475</xdr:rowOff>
    </xdr:from>
    <xdr:to>
      <xdr:col>15</xdr:col>
      <xdr:colOff>50800</xdr:colOff>
      <xdr:row>78</xdr:row>
      <xdr:rowOff>114280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92575"/>
          <a:ext cx="889000" cy="9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1538</xdr:rowOff>
    </xdr:from>
    <xdr:to>
      <xdr:col>15</xdr:col>
      <xdr:colOff>101600</xdr:colOff>
      <xdr:row>76</xdr:row>
      <xdr:rowOff>103138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119665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114280</xdr:rowOff>
    </xdr:from>
    <xdr:to>
      <xdr:col>10</xdr:col>
      <xdr:colOff>114300</xdr:colOff>
      <xdr:row>78</xdr:row>
      <xdr:rowOff>149585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87380"/>
          <a:ext cx="889000" cy="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46802</xdr:rowOff>
    </xdr:from>
    <xdr:to>
      <xdr:col>10</xdr:col>
      <xdr:colOff>165100</xdr:colOff>
      <xdr:row>76</xdr:row>
      <xdr:rowOff>148402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164928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112153</xdr:rowOff>
    </xdr:from>
    <xdr:to>
      <xdr:col>6</xdr:col>
      <xdr:colOff>38100</xdr:colOff>
      <xdr:row>77</xdr:row>
      <xdr:rowOff>42303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58830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1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139539</xdr:rowOff>
    </xdr:from>
    <xdr:to>
      <xdr:col>24</xdr:col>
      <xdr:colOff>114300</xdr:colOff>
      <xdr:row>77</xdr:row>
      <xdr:rowOff>69689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54466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19214</xdr:rowOff>
    </xdr:from>
    <xdr:to>
      <xdr:col>20</xdr:col>
      <xdr:colOff>38100</xdr:colOff>
      <xdr:row>77</xdr:row>
      <xdr:rowOff>120814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2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111941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140125</xdr:rowOff>
    </xdr:from>
    <xdr:to>
      <xdr:col>15</xdr:col>
      <xdr:colOff>101600</xdr:colOff>
      <xdr:row>78</xdr:row>
      <xdr:rowOff>70275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61402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3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63480</xdr:rowOff>
    </xdr:from>
    <xdr:to>
      <xdr:col>10</xdr:col>
      <xdr:colOff>165100</xdr:colOff>
      <xdr:row>78</xdr:row>
      <xdr:rowOff>165080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156207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98785</xdr:rowOff>
    </xdr:from>
    <xdr:to>
      <xdr:col>6</xdr:col>
      <xdr:colOff>38100</xdr:colOff>
      <xdr:row>79</xdr:row>
      <xdr:rowOff>28935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7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20062</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63111" y="135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129603</xdr:rowOff>
    </xdr:from>
    <xdr:to>
      <xdr:col>24</xdr:col>
      <xdr:colOff>63500</xdr:colOff>
      <xdr:row>97</xdr:row>
      <xdr:rowOff>137779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60253"/>
          <a:ext cx="8382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129603</xdr:rowOff>
    </xdr:from>
    <xdr:to>
      <xdr:col>19</xdr:col>
      <xdr:colOff>177800</xdr:colOff>
      <xdr:row>98</xdr:row>
      <xdr:rowOff>33713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60253"/>
          <a:ext cx="889000" cy="7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33713</xdr:rowOff>
    </xdr:from>
    <xdr:to>
      <xdr:col>15</xdr:col>
      <xdr:colOff>50800</xdr:colOff>
      <xdr:row>98</xdr:row>
      <xdr:rowOff>46690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35813"/>
          <a:ext cx="889000" cy="1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120782</xdr:rowOff>
    </xdr:from>
    <xdr:to>
      <xdr:col>15</xdr:col>
      <xdr:colOff>101600</xdr:colOff>
      <xdr:row>97</xdr:row>
      <xdr:rowOff>50932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67459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36227</xdr:rowOff>
    </xdr:from>
    <xdr:to>
      <xdr:col>10</xdr:col>
      <xdr:colOff>114300</xdr:colOff>
      <xdr:row>98</xdr:row>
      <xdr:rowOff>46690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38327"/>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6497</xdr:rowOff>
    </xdr:from>
    <xdr:to>
      <xdr:col>10</xdr:col>
      <xdr:colOff>165100</xdr:colOff>
      <xdr:row>97</xdr:row>
      <xdr:rowOff>108097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124624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19627</xdr:rowOff>
    </xdr:from>
    <xdr:to>
      <xdr:col>6</xdr:col>
      <xdr:colOff>38100</xdr:colOff>
      <xdr:row>97</xdr:row>
      <xdr:rowOff>121227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137754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86979</xdr:rowOff>
    </xdr:from>
    <xdr:to>
      <xdr:col>24</xdr:col>
      <xdr:colOff>114300</xdr:colOff>
      <xdr:row>98</xdr:row>
      <xdr:rowOff>17129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1906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78803</xdr:rowOff>
    </xdr:from>
    <xdr:to>
      <xdr:col>20</xdr:col>
      <xdr:colOff>38100</xdr:colOff>
      <xdr:row>98</xdr:row>
      <xdr:rowOff>8953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154363</xdr:rowOff>
    </xdr:from>
    <xdr:to>
      <xdr:col>15</xdr:col>
      <xdr:colOff>101600</xdr:colOff>
      <xdr:row>98</xdr:row>
      <xdr:rowOff>84513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75640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7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167340</xdr:rowOff>
    </xdr:from>
    <xdr:to>
      <xdr:col>10</xdr:col>
      <xdr:colOff>165100</xdr:colOff>
      <xdr:row>98</xdr:row>
      <xdr:rowOff>97490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88617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9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156877</xdr:rowOff>
    </xdr:from>
    <xdr:to>
      <xdr:col>6</xdr:col>
      <xdr:colOff>38100</xdr:colOff>
      <xdr:row>98</xdr:row>
      <xdr:rowOff>87027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78154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8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58318</xdr:rowOff>
    </xdr:from>
    <xdr:to>
      <xdr:col>55</xdr:col>
      <xdr:colOff>0</xdr:colOff>
      <xdr:row>38</xdr:row>
      <xdr:rowOff>67005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73418"/>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58318</xdr:rowOff>
    </xdr:from>
    <xdr:to>
      <xdr:col>50</xdr:col>
      <xdr:colOff>114300</xdr:colOff>
      <xdr:row>38</xdr:row>
      <xdr:rowOff>59919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73418"/>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59919</xdr:rowOff>
    </xdr:from>
    <xdr:to>
      <xdr:col>45</xdr:col>
      <xdr:colOff>177800</xdr:colOff>
      <xdr:row>38</xdr:row>
      <xdr:rowOff>77750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7501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141250</xdr:rowOff>
    </xdr:from>
    <xdr:to>
      <xdr:col>46</xdr:col>
      <xdr:colOff>38100</xdr:colOff>
      <xdr:row>38</xdr:row>
      <xdr:rowOff>71400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87927</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77750</xdr:rowOff>
    </xdr:from>
    <xdr:to>
      <xdr:col>41</xdr:col>
      <xdr:colOff>50800</xdr:colOff>
      <xdr:row>38</xdr:row>
      <xdr:rowOff>87808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9285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4546</xdr:rowOff>
    </xdr:from>
    <xdr:to>
      <xdr:col>41</xdr:col>
      <xdr:colOff>101600</xdr:colOff>
      <xdr:row>38</xdr:row>
      <xdr:rowOff>106146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1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122674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9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169367</xdr:rowOff>
    </xdr:from>
    <xdr:to>
      <xdr:col>36</xdr:col>
      <xdr:colOff>165100</xdr:colOff>
      <xdr:row>38</xdr:row>
      <xdr:rowOff>99517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1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116044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8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xdr:rowOff>
    </xdr:from>
    <xdr:to>
      <xdr:col>55</xdr:col>
      <xdr:colOff>50800</xdr:colOff>
      <xdr:row>38</xdr:row>
      <xdr:rowOff>117805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116019</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5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7518</xdr:rowOff>
    </xdr:from>
    <xdr:to>
      <xdr:col>50</xdr:col>
      <xdr:colOff>165100</xdr:colOff>
      <xdr:row>38</xdr:row>
      <xdr:rowOff>109118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100245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9119</xdr:rowOff>
    </xdr:from>
    <xdr:to>
      <xdr:col>46</xdr:col>
      <xdr:colOff>38100</xdr:colOff>
      <xdr:row>38</xdr:row>
      <xdr:rowOff>110719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101846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16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26950</xdr:rowOff>
    </xdr:from>
    <xdr:to>
      <xdr:col>41</xdr:col>
      <xdr:colOff>101600</xdr:colOff>
      <xdr:row>38</xdr:row>
      <xdr:rowOff>128550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119677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37008</xdr:rowOff>
    </xdr:from>
    <xdr:to>
      <xdr:col>36</xdr:col>
      <xdr:colOff>165100</xdr:colOff>
      <xdr:row>38</xdr:row>
      <xdr:rowOff>138608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129735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2050</xdr:rowOff>
    </xdr:from>
    <xdr:to>
      <xdr:col>55</xdr:col>
      <xdr:colOff>0</xdr:colOff>
      <xdr:row>57</xdr:row>
      <xdr:rowOff>36977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74700"/>
          <a:ext cx="838200" cy="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137561</xdr:rowOff>
    </xdr:from>
    <xdr:to>
      <xdr:col>50</xdr:col>
      <xdr:colOff>114300</xdr:colOff>
      <xdr:row>57</xdr:row>
      <xdr:rowOff>2050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38761"/>
          <a:ext cx="889000" cy="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138601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137561</xdr:rowOff>
    </xdr:from>
    <xdr:to>
      <xdr:col>45</xdr:col>
      <xdr:colOff>177800</xdr:colOff>
      <xdr:row>57</xdr:row>
      <xdr:rowOff>38708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38761"/>
          <a:ext cx="8890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151667</xdr:rowOff>
    </xdr:from>
    <xdr:to>
      <xdr:col>46</xdr:col>
      <xdr:colOff>38100</xdr:colOff>
      <xdr:row>56</xdr:row>
      <xdr:rowOff>81817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98344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38708</xdr:rowOff>
    </xdr:from>
    <xdr:to>
      <xdr:col>41</xdr:col>
      <xdr:colOff>50800</xdr:colOff>
      <xdr:row>57</xdr:row>
      <xdr:rowOff>119207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11358"/>
          <a:ext cx="889000" cy="8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37155</xdr:rowOff>
    </xdr:from>
    <xdr:to>
      <xdr:col>41</xdr:col>
      <xdr:colOff>101600</xdr:colOff>
      <xdr:row>56</xdr:row>
      <xdr:rowOff>138755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155282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219</xdr:rowOff>
    </xdr:from>
    <xdr:to>
      <xdr:col>36</xdr:col>
      <xdr:colOff>165100</xdr:colOff>
      <xdr:row>56</xdr:row>
      <xdr:rowOff>101819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118346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157627</xdr:rowOff>
    </xdr:from>
    <xdr:to>
      <xdr:col>55</xdr:col>
      <xdr:colOff>50800</xdr:colOff>
      <xdr:row>57</xdr:row>
      <xdr:rowOff>87777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9054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1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122700</xdr:rowOff>
    </xdr:from>
    <xdr:to>
      <xdr:col>50</xdr:col>
      <xdr:colOff>165100</xdr:colOff>
      <xdr:row>57</xdr:row>
      <xdr:rowOff>52850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69377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86761</xdr:rowOff>
    </xdr:from>
    <xdr:to>
      <xdr:col>46</xdr:col>
      <xdr:colOff>38100</xdr:colOff>
      <xdr:row>57</xdr:row>
      <xdr:rowOff>16911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8038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8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159358</xdr:rowOff>
    </xdr:from>
    <xdr:to>
      <xdr:col>41</xdr:col>
      <xdr:colOff>101600</xdr:colOff>
      <xdr:row>57</xdr:row>
      <xdr:rowOff>89508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80635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68407</xdr:rowOff>
    </xdr:from>
    <xdr:to>
      <xdr:col>36</xdr:col>
      <xdr:colOff>165100</xdr:colOff>
      <xdr:row>57</xdr:row>
      <xdr:rowOff>170007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161134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3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86127</xdr:rowOff>
    </xdr:from>
    <xdr:to>
      <xdr:col>55</xdr:col>
      <xdr:colOff>0</xdr:colOff>
      <xdr:row>78</xdr:row>
      <xdr:rowOff>150558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59227"/>
          <a:ext cx="838200" cy="6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70794</xdr:rowOff>
    </xdr:from>
    <xdr:to>
      <xdr:col>50</xdr:col>
      <xdr:colOff>114300</xdr:colOff>
      <xdr:row>78</xdr:row>
      <xdr:rowOff>150558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43894"/>
          <a:ext cx="889000" cy="7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70794</xdr:rowOff>
    </xdr:from>
    <xdr:to>
      <xdr:col>45</xdr:col>
      <xdr:colOff>177800</xdr:colOff>
      <xdr:row>79</xdr:row>
      <xdr:rowOff>29924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43894"/>
          <a:ext cx="889000" cy="13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40371</xdr:rowOff>
    </xdr:from>
    <xdr:to>
      <xdr:col>46</xdr:col>
      <xdr:colOff>38100</xdr:colOff>
      <xdr:row>77</xdr:row>
      <xdr:rowOff>141971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158498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1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115827</xdr:rowOff>
    </xdr:from>
    <xdr:to>
      <xdr:col>41</xdr:col>
      <xdr:colOff>50800</xdr:colOff>
      <xdr:row>79</xdr:row>
      <xdr:rowOff>29924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88927"/>
          <a:ext cx="889000" cy="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150279</xdr:rowOff>
    </xdr:from>
    <xdr:to>
      <xdr:col>41</xdr:col>
      <xdr:colOff>101600</xdr:colOff>
      <xdr:row>78</xdr:row>
      <xdr:rowOff>80429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5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96956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127908</xdr:rowOff>
    </xdr:from>
    <xdr:to>
      <xdr:col>36</xdr:col>
      <xdr:colOff>165100</xdr:colOff>
      <xdr:row>78</xdr:row>
      <xdr:rowOff>58058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35327</xdr:rowOff>
    </xdr:from>
    <xdr:to>
      <xdr:col>55</xdr:col>
      <xdr:colOff>50800</xdr:colOff>
      <xdr:row>78</xdr:row>
      <xdr:rowOff>136927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13754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99758</xdr:rowOff>
    </xdr:from>
    <xdr:to>
      <xdr:col>50</xdr:col>
      <xdr:colOff>165100</xdr:colOff>
      <xdr:row>79</xdr:row>
      <xdr:rowOff>29908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21035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6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19994</xdr:rowOff>
    </xdr:from>
    <xdr:to>
      <xdr:col>46</xdr:col>
      <xdr:colOff>38100</xdr:colOff>
      <xdr:row>78</xdr:row>
      <xdr:rowOff>121594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112721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8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150574</xdr:rowOff>
    </xdr:from>
    <xdr:to>
      <xdr:col>41</xdr:col>
      <xdr:colOff>101600</xdr:colOff>
      <xdr:row>79</xdr:row>
      <xdr:rowOff>80724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2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71851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1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65027</xdr:rowOff>
    </xdr:from>
    <xdr:to>
      <xdr:col>36</xdr:col>
      <xdr:colOff>165100</xdr:colOff>
      <xdr:row>78</xdr:row>
      <xdr:rowOff>166627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157754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3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35589</xdr:rowOff>
    </xdr:from>
    <xdr:to>
      <xdr:col>55</xdr:col>
      <xdr:colOff>0</xdr:colOff>
      <xdr:row>96</xdr:row>
      <xdr:rowOff>148256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94789"/>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35589</xdr:rowOff>
    </xdr:from>
    <xdr:to>
      <xdr:col>50</xdr:col>
      <xdr:colOff>114300</xdr:colOff>
      <xdr:row>96</xdr:row>
      <xdr:rowOff>45408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94789"/>
          <a:ext cx="889000" cy="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22569</xdr:rowOff>
    </xdr:from>
    <xdr:to>
      <xdr:col>45</xdr:col>
      <xdr:colOff>177800</xdr:colOff>
      <xdr:row>96</xdr:row>
      <xdr:rowOff>45408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481769"/>
          <a:ext cx="889000" cy="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81911</xdr:rowOff>
    </xdr:from>
    <xdr:to>
      <xdr:col>46</xdr:col>
      <xdr:colOff>38100</xdr:colOff>
      <xdr:row>96</xdr:row>
      <xdr:rowOff>12061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22569</xdr:rowOff>
    </xdr:from>
    <xdr:to>
      <xdr:col>41</xdr:col>
      <xdr:colOff>50800</xdr:colOff>
      <xdr:row>96</xdr:row>
      <xdr:rowOff>157727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81769"/>
          <a:ext cx="889000" cy="1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32023</xdr:rowOff>
    </xdr:from>
    <xdr:to>
      <xdr:col>41</xdr:col>
      <xdr:colOff>101600</xdr:colOff>
      <xdr:row>95</xdr:row>
      <xdr:rowOff>133623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1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150150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09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156206</xdr:rowOff>
    </xdr:from>
    <xdr:to>
      <xdr:col>36</xdr:col>
      <xdr:colOff>165100</xdr:colOff>
      <xdr:row>94</xdr:row>
      <xdr:rowOff>86356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10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102883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587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97456</xdr:rowOff>
    </xdr:from>
    <xdr:to>
      <xdr:col>55</xdr:col>
      <xdr:colOff>50800</xdr:colOff>
      <xdr:row>97</xdr:row>
      <xdr:rowOff>27606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75883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3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156239</xdr:rowOff>
    </xdr:from>
    <xdr:to>
      <xdr:col>50</xdr:col>
      <xdr:colOff>165100</xdr:colOff>
      <xdr:row>96</xdr:row>
      <xdr:rowOff>86389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77516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3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166058</xdr:rowOff>
    </xdr:from>
    <xdr:to>
      <xdr:col>46</xdr:col>
      <xdr:colOff>38100</xdr:colOff>
      <xdr:row>96</xdr:row>
      <xdr:rowOff>96208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87335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4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143219</xdr:rowOff>
    </xdr:from>
    <xdr:to>
      <xdr:col>41</xdr:col>
      <xdr:colOff>101600</xdr:colOff>
      <xdr:row>96</xdr:row>
      <xdr:rowOff>73369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64496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106927</xdr:rowOff>
    </xdr:from>
    <xdr:to>
      <xdr:col>36</xdr:col>
      <xdr:colOff>165100</xdr:colOff>
      <xdr:row>97</xdr:row>
      <xdr:rowOff>37077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28204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62471</xdr:rowOff>
    </xdr:from>
    <xdr:to>
      <xdr:col>85</xdr:col>
      <xdr:colOff>127000</xdr:colOff>
      <xdr:row>36</xdr:row>
      <xdr:rowOff>168313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063221"/>
          <a:ext cx="838200" cy="27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62471</xdr:rowOff>
    </xdr:from>
    <xdr:to>
      <xdr:col>81</xdr:col>
      <xdr:colOff>50800</xdr:colOff>
      <xdr:row>36</xdr:row>
      <xdr:rowOff>74359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63221"/>
          <a:ext cx="889000" cy="1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39057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74359</xdr:rowOff>
    </xdr:from>
    <xdr:to>
      <xdr:col>76</xdr:col>
      <xdr:colOff>114300</xdr:colOff>
      <xdr:row>37</xdr:row>
      <xdr:rowOff>14808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46559"/>
          <a:ext cx="889000" cy="1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20891</xdr:rowOff>
    </xdr:from>
    <xdr:to>
      <xdr:col>76</xdr:col>
      <xdr:colOff>165100</xdr:colOff>
      <xdr:row>34</xdr:row>
      <xdr:rowOff>122491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139018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14808</xdr:rowOff>
    </xdr:from>
    <xdr:to>
      <xdr:col>71</xdr:col>
      <xdr:colOff>177800</xdr:colOff>
      <xdr:row>37</xdr:row>
      <xdr:rowOff>80569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58458"/>
          <a:ext cx="889000" cy="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6871</xdr:rowOff>
    </xdr:from>
    <xdr:to>
      <xdr:col>72</xdr:col>
      <xdr:colOff>38100</xdr:colOff>
      <xdr:row>35</xdr:row>
      <xdr:rowOff>108471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124998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7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55829</xdr:rowOff>
    </xdr:from>
    <xdr:to>
      <xdr:col>67</xdr:col>
      <xdr:colOff>101600</xdr:colOff>
      <xdr:row>35</xdr:row>
      <xdr:rowOff>157429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2506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117513</xdr:rowOff>
    </xdr:from>
    <xdr:to>
      <xdr:col>85</xdr:col>
      <xdr:colOff>177800</xdr:colOff>
      <xdr:row>37</xdr:row>
      <xdr:rowOff>47663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95940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11671</xdr:rowOff>
    </xdr:from>
    <xdr:to>
      <xdr:col>81</xdr:col>
      <xdr:colOff>101600</xdr:colOff>
      <xdr:row>35</xdr:row>
      <xdr:rowOff>113271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129798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23559</xdr:rowOff>
    </xdr:from>
    <xdr:to>
      <xdr:col>76</xdr:col>
      <xdr:colOff>165100</xdr:colOff>
      <xdr:row>36</xdr:row>
      <xdr:rowOff>125159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116286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135458</xdr:rowOff>
    </xdr:from>
    <xdr:to>
      <xdr:col>72</xdr:col>
      <xdr:colOff>38100</xdr:colOff>
      <xdr:row>37</xdr:row>
      <xdr:rowOff>65608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56735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29769</xdr:rowOff>
    </xdr:from>
    <xdr:to>
      <xdr:col>67</xdr:col>
      <xdr:colOff>101600</xdr:colOff>
      <xdr:row>37</xdr:row>
      <xdr:rowOff>131369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122496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6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89103</xdr:rowOff>
    </xdr:from>
    <xdr:to>
      <xdr:col>85</xdr:col>
      <xdr:colOff>127000</xdr:colOff>
      <xdr:row>58</xdr:row>
      <xdr:rowOff>118097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90303"/>
          <a:ext cx="838200" cy="3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89103</xdr:rowOff>
    </xdr:from>
    <xdr:to>
      <xdr:col>81</xdr:col>
      <xdr:colOff>50800</xdr:colOff>
      <xdr:row>57</xdr:row>
      <xdr:rowOff>94831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90303"/>
          <a:ext cx="889000" cy="17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166628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94831</xdr:rowOff>
    </xdr:from>
    <xdr:to>
      <xdr:col>76</xdr:col>
      <xdr:colOff>114300</xdr:colOff>
      <xdr:row>59</xdr:row>
      <xdr:rowOff>838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67481"/>
          <a:ext cx="889000" cy="24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33451</xdr:rowOff>
    </xdr:from>
    <xdr:to>
      <xdr:col>76</xdr:col>
      <xdr:colOff>165100</xdr:colOff>
      <xdr:row>56</xdr:row>
      <xdr:rowOff>135051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151578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99479</xdr:rowOff>
    </xdr:from>
    <xdr:to>
      <xdr:col>71</xdr:col>
      <xdr:colOff>177800</xdr:colOff>
      <xdr:row>59</xdr:row>
      <xdr:rowOff>838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10043579"/>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78740</xdr:rowOff>
    </xdr:from>
    <xdr:to>
      <xdr:col>72</xdr:col>
      <xdr:colOff>38100</xdr:colOff>
      <xdr:row>57</xdr:row>
      <xdr:rowOff>8890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25417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140208</xdr:rowOff>
    </xdr:from>
    <xdr:to>
      <xdr:col>67</xdr:col>
      <xdr:colOff>101600</xdr:colOff>
      <xdr:row>57</xdr:row>
      <xdr:rowOff>70358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86885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1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67297</xdr:rowOff>
    </xdr:from>
    <xdr:to>
      <xdr:col>85</xdr:col>
      <xdr:colOff>177800</xdr:colOff>
      <xdr:row>58</xdr:row>
      <xdr:rowOff>168897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153674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2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38303</xdr:rowOff>
    </xdr:from>
    <xdr:to>
      <xdr:col>81</xdr:col>
      <xdr:colOff>101600</xdr:colOff>
      <xdr:row>56</xdr:row>
      <xdr:rowOff>139903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3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156430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1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44031</xdr:rowOff>
    </xdr:from>
    <xdr:to>
      <xdr:col>76</xdr:col>
      <xdr:colOff>165100</xdr:colOff>
      <xdr:row>57</xdr:row>
      <xdr:rowOff>145631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1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136758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0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121488</xdr:rowOff>
    </xdr:from>
    <xdr:to>
      <xdr:col>72</xdr:col>
      <xdr:colOff>38100</xdr:colOff>
      <xdr:row>59</xdr:row>
      <xdr:rowOff>51638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0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42765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48679</xdr:rowOff>
    </xdr:from>
    <xdr:to>
      <xdr:col>67</xdr:col>
      <xdr:colOff>101600</xdr:colOff>
      <xdr:row>58</xdr:row>
      <xdr:rowOff>150279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141406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15723</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60273"/>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15723</xdr:rowOff>
    </xdr:from>
    <xdr:to>
      <xdr:col>76</xdr:col>
      <xdr:colOff>114300</xdr:colOff>
      <xdr:row>79</xdr:row>
      <xdr:rowOff>30505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60273"/>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74307</xdr:rowOff>
    </xdr:from>
    <xdr:to>
      <xdr:col>76</xdr:col>
      <xdr:colOff>165100</xdr:colOff>
      <xdr:row>79</xdr:row>
      <xdr:rowOff>4457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20984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30505</xdr:rowOff>
    </xdr:from>
    <xdr:to>
      <xdr:col>71</xdr:col>
      <xdr:colOff>177800</xdr:colOff>
      <xdr:row>79</xdr:row>
      <xdr:rowOff>44159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75055"/>
          <a:ext cx="889000" cy="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50178</xdr:rowOff>
    </xdr:from>
    <xdr:to>
      <xdr:col>72</xdr:col>
      <xdr:colOff>38100</xdr:colOff>
      <xdr:row>78</xdr:row>
      <xdr:rowOff>151778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168305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68720</xdr:rowOff>
    </xdr:from>
    <xdr:to>
      <xdr:col>67</xdr:col>
      <xdr:colOff>101600</xdr:colOff>
      <xdr:row>78</xdr:row>
      <xdr:rowOff>170320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15397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136373</xdr:rowOff>
    </xdr:from>
    <xdr:to>
      <xdr:col>76</xdr:col>
      <xdr:colOff>165100</xdr:colOff>
      <xdr:row>79</xdr:row>
      <xdr:rowOff>66523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57650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0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151155</xdr:rowOff>
    </xdr:from>
    <xdr:to>
      <xdr:col>72</xdr:col>
      <xdr:colOff>38100</xdr:colOff>
      <xdr:row>79</xdr:row>
      <xdr:rowOff>81305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72432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1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164809</xdr:rowOff>
    </xdr:from>
    <xdr:to>
      <xdr:col>67</xdr:col>
      <xdr:colOff>101600</xdr:colOff>
      <xdr:row>79</xdr:row>
      <xdr:rowOff>94959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86086</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630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146634</xdr:rowOff>
    </xdr:from>
    <xdr:to>
      <xdr:col>85</xdr:col>
      <xdr:colOff>127000</xdr:colOff>
      <xdr:row>97</xdr:row>
      <xdr:rowOff>154468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77284"/>
          <a:ext cx="8382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154468</xdr:rowOff>
    </xdr:from>
    <xdr:to>
      <xdr:col>81</xdr:col>
      <xdr:colOff>50800</xdr:colOff>
      <xdr:row>97</xdr:row>
      <xdr:rowOff>164328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85118"/>
          <a:ext cx="889000" cy="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145217</xdr:rowOff>
    </xdr:from>
    <xdr:to>
      <xdr:col>76</xdr:col>
      <xdr:colOff>114300</xdr:colOff>
      <xdr:row>97</xdr:row>
      <xdr:rowOff>164328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75867"/>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81257</xdr:rowOff>
    </xdr:from>
    <xdr:to>
      <xdr:col>76</xdr:col>
      <xdr:colOff>165100</xdr:colOff>
      <xdr:row>97</xdr:row>
      <xdr:rowOff>11407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4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27934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1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141460</xdr:rowOff>
    </xdr:from>
    <xdr:to>
      <xdr:col>71</xdr:col>
      <xdr:colOff>177800</xdr:colOff>
      <xdr:row>97</xdr:row>
      <xdr:rowOff>145217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72110"/>
          <a:ext cx="8890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86271</xdr:rowOff>
    </xdr:from>
    <xdr:to>
      <xdr:col>72</xdr:col>
      <xdr:colOff>38100</xdr:colOff>
      <xdr:row>97</xdr:row>
      <xdr:rowOff>16421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32948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84093</xdr:rowOff>
    </xdr:from>
    <xdr:to>
      <xdr:col>67</xdr:col>
      <xdr:colOff>101600</xdr:colOff>
      <xdr:row>97</xdr:row>
      <xdr:rowOff>14243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4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30770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1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95834</xdr:rowOff>
    </xdr:from>
    <xdr:to>
      <xdr:col>85</xdr:col>
      <xdr:colOff>177800</xdr:colOff>
      <xdr:row>98</xdr:row>
      <xdr:rowOff>25984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74261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0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103668</xdr:rowOff>
    </xdr:from>
    <xdr:to>
      <xdr:col>81</xdr:col>
      <xdr:colOff>101600</xdr:colOff>
      <xdr:row>98</xdr:row>
      <xdr:rowOff>33818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24945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2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113528</xdr:rowOff>
    </xdr:from>
    <xdr:to>
      <xdr:col>76</xdr:col>
      <xdr:colOff>165100</xdr:colOff>
      <xdr:row>98</xdr:row>
      <xdr:rowOff>43678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4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34805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94417</xdr:rowOff>
    </xdr:from>
    <xdr:to>
      <xdr:col>72</xdr:col>
      <xdr:colOff>38100</xdr:colOff>
      <xdr:row>98</xdr:row>
      <xdr:rowOff>24567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15694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90660</xdr:rowOff>
    </xdr:from>
    <xdr:to>
      <xdr:col>67</xdr:col>
      <xdr:colOff>101600</xdr:colOff>
      <xdr:row>98</xdr:row>
      <xdr:rowOff>20810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11937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33579</xdr:rowOff>
    </xdr:from>
    <xdr:to>
      <xdr:col>107</xdr:col>
      <xdr:colOff>101600</xdr:colOff>
      <xdr:row>38</xdr:row>
      <xdr:rowOff>135179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151706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166167</xdr:rowOff>
    </xdr:from>
    <xdr:to>
      <xdr:col>102</xdr:col>
      <xdr:colOff>165100</xdr:colOff>
      <xdr:row>38</xdr:row>
      <xdr:rowOff>96317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112844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8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107645</xdr:rowOff>
    </xdr:from>
    <xdr:to>
      <xdr:col>98</xdr:col>
      <xdr:colOff>38100</xdr:colOff>
      <xdr:row>38</xdr:row>
      <xdr:rowOff>37795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54322</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2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目的別歳出の住民一人当たりのコストについては、議会費、消防費、農林水産業費などが全国平均及び埼玉県平均を上回っている。</a:t>
          </a:r>
        </a:p>
        <a:p>
          <a:r>
            <a:rPr kumimoji="1" lang="ja-JP" altLang="en-US" sz="1300">
              <a:latin typeface="ＭＳ Ｐゴシック" panose="020B0600070205080204" pitchFamily="50" charset="-128"/>
              <a:ea typeface="ＭＳ Ｐゴシック" panose="020B0600070205080204" pitchFamily="50" charset="-128"/>
            </a:rPr>
            <a:t>教育費については、令和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年度に図書館等複合施設の建設にかかる費用を計上したことにより、令和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年度は大きく減少している。</a:t>
          </a:r>
        </a:p>
        <a:p>
          <a:r>
            <a:rPr kumimoji="1" lang="ja-JP" altLang="en-US" sz="1300">
              <a:latin typeface="ＭＳ Ｐゴシック" panose="020B0600070205080204" pitchFamily="50" charset="-128"/>
              <a:ea typeface="ＭＳ Ｐゴシック" panose="020B0600070205080204" pitchFamily="50" charset="-128"/>
            </a:rPr>
            <a:t>消防費については、令和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年度に非常用電源設備の設置に係る費用を計上したことにより、令和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年度は減少している。</a:t>
          </a:r>
        </a:p>
        <a:p>
          <a:r>
            <a:rPr kumimoji="1" lang="ja-JP" altLang="en-US" sz="1300">
              <a:latin typeface="ＭＳ Ｐゴシック" panose="020B0600070205080204" pitchFamily="50" charset="-128"/>
              <a:ea typeface="ＭＳ Ｐゴシック" panose="020B0600070205080204" pitchFamily="50" charset="-128"/>
            </a:rPr>
            <a:t>小学校の統合・再編事業に伴い、今後は教育費の増加が考えられる。事業を新設・拡充する場合は、後年度の財政負担を検証し、健全な財政運営に努める。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財政調整基金残高の標準財政規模比は、標準財政規模が前年度より</a:t>
          </a:r>
          <a:r>
            <a:rPr kumimoji="1" lang="en-US" altLang="ja-JP" sz="1400">
              <a:latin typeface="ＭＳ ゴシック" pitchFamily="49" charset="-128"/>
              <a:ea typeface="ＭＳ ゴシック" pitchFamily="49" charset="-128"/>
            </a:rPr>
            <a:t>90,814</a:t>
          </a:r>
          <a:r>
            <a:rPr kumimoji="1" lang="ja-JP" altLang="en-US" sz="1400">
              <a:latin typeface="ＭＳ ゴシック" pitchFamily="49" charset="-128"/>
              <a:ea typeface="ＭＳ ゴシック" pitchFamily="49" charset="-128"/>
            </a:rPr>
            <a:t>千円減少したことにより前年度</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ポイント増となった。</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年度に公共施設等総合管理基金の設置（</a:t>
          </a:r>
          <a:r>
            <a:rPr kumimoji="1" lang="en-US" altLang="ja-JP" sz="1400">
              <a:latin typeface="ＭＳ ゴシック" pitchFamily="49" charset="-128"/>
              <a:ea typeface="ＭＳ ゴシック" pitchFamily="49" charset="-128"/>
            </a:rPr>
            <a:t>400,000</a:t>
          </a:r>
          <a:r>
            <a:rPr kumimoji="1" lang="ja-JP" altLang="en-US" sz="1400">
              <a:latin typeface="ＭＳ ゴシック" pitchFamily="49" charset="-128"/>
              <a:ea typeface="ＭＳ ゴシック" pitchFamily="49" charset="-128"/>
            </a:rPr>
            <a:t>千円）を行い、継続して積立てを行っている。中長期的な見通しのもとに、積み立てるとともに、最低水準の取り崩しに努めていく。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算定の始まった平成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年度現在まで、すべての会計で赤字額が生じていない。今後も、一般会計及び各特別会計においても、赤字が生じないよう、健全な財政運営に努める。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実質公債費比率（単年度）は、平成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年度が一般会計におけるピークであったが、以後減少傾向にある。令和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年度発行臨時財政対策債の償還（</a:t>
          </a:r>
          <a:r>
            <a:rPr kumimoji="1" lang="en-US" altLang="ja-JP" sz="1400">
              <a:latin typeface="ＭＳ ゴシック" pitchFamily="49" charset="-128"/>
              <a:ea typeface="ＭＳ ゴシック" pitchFamily="49" charset="-128"/>
            </a:rPr>
            <a:t>16,500</a:t>
          </a:r>
          <a:r>
            <a:rPr kumimoji="1" lang="ja-JP" altLang="en-US" sz="1400">
              <a:latin typeface="ＭＳ ゴシック" pitchFamily="49" charset="-128"/>
              <a:ea typeface="ＭＳ ゴシック" pitchFamily="49" charset="-128"/>
            </a:rPr>
            <a:t>千円）が始まったことなどにより、元利償還金が増加している。今後も交付税算入地方債を活用していくなど、比率の抑制に努める。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実質公債費比率の算定に用いる満期一括償還地方債の財源として積立ては行っていない。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算定の始まった平成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157.0</a:t>
          </a:r>
          <a:r>
            <a:rPr kumimoji="1" lang="ja-JP" altLang="en-US" sz="1400">
              <a:latin typeface="ＭＳ ゴシック" pitchFamily="49" charset="-128"/>
              <a:ea typeface="ＭＳ ゴシック" pitchFamily="49" charset="-128"/>
            </a:rPr>
            <a:t>％）から令和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年度（比率なし）に至るまで、将来負担比率は下降傾向にある。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年度は、一般会計債現在高の減、公営企業債等に対する繰出見込額の減、充当可能基金の増により、将来負担の減少が見込まれた。また、令和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年度は町民会館建設事業債（</a:t>
          </a:r>
          <a:r>
            <a:rPr kumimoji="1" lang="en-US" altLang="ja-JP" sz="1400">
              <a:latin typeface="ＭＳ ゴシック" pitchFamily="49" charset="-128"/>
              <a:ea typeface="ＭＳ ゴシック" pitchFamily="49" charset="-128"/>
            </a:rPr>
            <a:t>1,019,200</a:t>
          </a:r>
          <a:r>
            <a:rPr kumimoji="1" lang="ja-JP" altLang="en-US" sz="1400">
              <a:latin typeface="ＭＳ ゴシック" pitchFamily="49" charset="-128"/>
              <a:ea typeface="ＭＳ ゴシック" pitchFamily="49" charset="-128"/>
            </a:rPr>
            <a:t>千円）の償還が終了する。しかし公営企業債等繰入見込額は高水準で推移していることもあり、引き続き公営企業も含めた公債費の抑制及び基金への積立てを継続し、財政の健全化に努める。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埼玉県吉見町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基金全体でみると、前年比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百万円）、公共施設等総合管理基金の増（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今後は公共施設等の維持管理に多額の費用が生じ、地方債を活用しての事業が増加すると予想されることから、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減債基金の取崩しを行うことも考えられる。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積極的な積立ては行わないものの、現状の残高を維持するよう努めていきたい。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公共施設等の大規模な更新、除却、転用及び保全に必要な経費の財源に充てるための基金。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森林整備及びその促進に要する経費の財源に充てるための基金。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・フレンドシップ・ハイツよしみ整備基金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フレンドシップ・ハイツよしみの施設整備及び解体撤去費用等に充てるための基金。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公共施設の計画的な維持管理に備えた積立による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243,990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公共施設木質化のための積立による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・フレンドシップ・ハイツよしみ整備基金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千円）と、施設修繕等による取崩し（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公共施設個別管理計画等を参考に積立て目標額を検討し、計画的な運用を行っていく。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森林整備及びその促進のための財源とするため積立てを行っていく。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・フレンドシップ・ハイツよしみ整備基金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施設の老朽化に伴い修繕等も年々増加していることから、引き続き積立てを継続して行く。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余剰金の増（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百万円）に伴う財政調整基金の増加による。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町の財政指針に定める、財政調整基金残高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億円を堅持できるよう、今後も積立てを継続していく。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なお、財政調整基金については、町の標準財政規模等に見合った積立てを心掛け、積立額が過剰とならないよう管理していく。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千円）のみの増となった。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今後は公共施設等の維持管理に多額の費用が生じ、地方債を活用しての事業が増加すると予想されることから、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減債基金の取崩しを行うことも考えられる。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積極的な積立ては行わないものの、現状の残高を維持するよう努めていきたい。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D560B3A-8400-4E53-B185-FF89AE5CB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8051266-A619-4803-859F-170E7A9BB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103B47CC-C08E-4EEF-A355-7F8B24A57D8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52A8842D-3CB6-42D6-A266-82E97CF55FE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5C97C0A4-F4F0-41C5-8A0D-1BA3352E02F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76ACA81-0266-494B-8601-5091723F6EF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D4F0C3A1-2898-4F05-8A68-E9C792C0588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7CDEE9C7-42A0-48EF-9420-2DEB3BEA60E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DC67CE98-65F4-4403-A122-52D2448011F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9A1D2ABA-9EBE-4391-86A4-918B8EC42E8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4EF3C8F5-7352-4E16-A16D-B13A1CAC745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5F88A368-D491-4BEC-B317-528004FDCB8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E69F6841-79F6-4465-9C83-E2FBEC4C7D0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C3973162-A038-4393-A072-AACBF032A1E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18,117
17,923
38.64
8,322,762
7,566,974
735,087
5,105,471
5,798,140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EEE4C23F-A1A4-432C-97ED-15E59802B05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66DDB259-0EDE-4D70-B094-CD2763829D4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5938AD3A-6926-460F-89E8-9445596CD5B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490E477-8F05-4AED-A26F-D316DF55400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F8F26097-93C7-4470-B577-3E8CC753B75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8ADC21A4-0288-40EA-AC68-17872C6D241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59083F9F-60C8-4C77-8117-AB2693F03E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17164F23-35B9-4870-8BEF-85EEA3D65B1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AF8BCF65-C05F-40D4-A0F8-2217FF9E224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F5BFE535-3122-405A-BDD8-97BD4AC5192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5B0EABE6-6DA8-4F1A-80B2-767EEFA4B7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B36F6C4B-32CC-49CE-B550-70C51CFB723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23E90DF0-4723-46BA-8802-CA2C8FECDC3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F9B6B500-C528-4A59-9AB5-49C288CEB29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D0465489-BE5F-439D-A4F5-F8891810AF1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F2F0E446-4201-42DD-871F-AB1243747F2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E569E966-5B2D-4C02-AF9A-E00309843D3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EF41D59F-FE2B-402D-B8CA-E24BE1BFE36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AB328022-DA44-4A71-855B-E7AFB60855D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66F6C158-D4A9-4F6D-9036-B17114DB966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274C28DD-C920-4D47-88DB-ED8885219AD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14E06CD-A58C-48B5-9F91-402F3AC4CE9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E1F0B531-E78B-4B77-8339-E6BF9A83A39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7F7F6DD3-045A-40CD-9C62-E17CD9AC5FB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A9E3F2D2-10E2-4F30-BE20-D244DB46723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5110F218-8656-4799-90B7-885063B6AAA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7C1D49A3-135F-42D7-AA2F-C41E0B9DB2F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7885DA13-DB9D-44FE-B653-3BD0BFF23A2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470DE6B1-2BCA-407E-9AB3-B8EF7505871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9E7E75C2-11B7-4EEA-B4DD-2158E7F8139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9E6D795E-9945-4D27-979A-8D7327BA0C9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615FF619-E523-4C3D-AE0A-4B9E77CB305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9687D17C-A875-44BD-B457-4580C5C9E87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C8419021-991A-4DB3-A524-CDDDA24A5DA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DA1C4D0B-7960-459D-9EC9-5D01AAE82B7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有形固定資産減価償却率については、全国、県及び類似団体と比較し高い数値となっており、施設の老朽化が進行している。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年度に吉見町公共施設等総合管理計画、令和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年度に吉見町公共施設個別施設計画を策定し、公共施設等の延べ床面積を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％削減する目標を掲げ、公共施設マネジメントを進めている。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28B95C2A-3936-4636-97EA-D9530B3F0AB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EE019AF4-EFF6-42D3-9EA6-76A51E5BE33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7B0C8EC6-102B-4B84-AD06-93DDDCB0EF9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9960DBAB-A083-40F9-A651-D4DCBA65C7C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99332E87-6893-4C18-A99D-36BD4536AC3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425DDB34-0C5C-435E-8D70-12C43172D8A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C4C91220-DD47-4A6B-9CF2-33F52984A8B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B2F5520B-A415-4D7B-8985-E6FE2B6DC68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282CF364-EA67-4E83-8786-59526282B42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18BFB277-7570-4B88-87B9-A962B68229C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2E702FEF-543D-4429-AC1F-36EBAF76D09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5D21C026-7F75-4857-9CD6-59534B74F99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E68031D7-DC35-46B2-B267-9F245902D53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16B0F7F-192C-48DA-AEF4-E66D3EEB25A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05F464F-E496-402C-A4E1-F85E86B3AEB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6484396-B185-4287-B91B-F69927723DB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7" name="直線コネクタ 66">
          <a:extLst>
            <a:ext uri="{FF2B5EF4-FFF2-40B4-BE49-F238E27FC236}">
              <a16:creationId xmlns:a16="http://schemas.microsoft.com/office/drawing/2014/main" id="{2802CEEB-A884-46CF-835C-AF535AAD7AA6}"/>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8" name="有形固定資産減価償却率最小値テキスト">
          <a:extLst>
            <a:ext uri="{FF2B5EF4-FFF2-40B4-BE49-F238E27FC236}">
              <a16:creationId xmlns:a16="http://schemas.microsoft.com/office/drawing/2014/main" id="{F01A13BE-B98F-426A-871E-D783DE0ABB4F}"/>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9" name="直線コネクタ 68">
          <a:extLst>
            <a:ext uri="{FF2B5EF4-FFF2-40B4-BE49-F238E27FC236}">
              <a16:creationId xmlns:a16="http://schemas.microsoft.com/office/drawing/2014/main" id="{E361550D-FEDB-4BA3-BB0F-4514471066FA}"/>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0" name="有形固定資産減価償却率最大値テキスト">
          <a:extLst>
            <a:ext uri="{FF2B5EF4-FFF2-40B4-BE49-F238E27FC236}">
              <a16:creationId xmlns:a16="http://schemas.microsoft.com/office/drawing/2014/main" id="{E34742E3-6F2F-4034-BC61-DF6266639D62}"/>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1" name="直線コネクタ 70">
          <a:extLst>
            <a:ext uri="{FF2B5EF4-FFF2-40B4-BE49-F238E27FC236}">
              <a16:creationId xmlns:a16="http://schemas.microsoft.com/office/drawing/2014/main" id="{8859261A-7B61-4478-A299-4F624C052DE5}"/>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2" name="有形固定資産減価償却率平均値テキスト">
          <a:extLst>
            <a:ext uri="{FF2B5EF4-FFF2-40B4-BE49-F238E27FC236}">
              <a16:creationId xmlns:a16="http://schemas.microsoft.com/office/drawing/2014/main" id="{BCD7314A-0A98-4143-899B-E96512E05ABA}"/>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3" name="フローチャート: 判断 72">
          <a:extLst>
            <a:ext uri="{FF2B5EF4-FFF2-40B4-BE49-F238E27FC236}">
              <a16:creationId xmlns:a16="http://schemas.microsoft.com/office/drawing/2014/main" id="{0625ED8B-6A0B-41A3-B6A8-97E7E76AA593}"/>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4" name="フローチャート: 判断 73">
          <a:extLst>
            <a:ext uri="{FF2B5EF4-FFF2-40B4-BE49-F238E27FC236}">
              <a16:creationId xmlns:a16="http://schemas.microsoft.com/office/drawing/2014/main" id="{13537028-0D24-4ECE-A2A7-FEF7FF22A562}"/>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5" name="フローチャート: 判断 74">
          <a:extLst>
            <a:ext uri="{FF2B5EF4-FFF2-40B4-BE49-F238E27FC236}">
              <a16:creationId xmlns:a16="http://schemas.microsoft.com/office/drawing/2014/main" id="{52978BF7-A62D-404B-B5DF-0321FD0C579D}"/>
            </a:ext>
          </a:extLst>
        </xdr:cNvPr>
        <xdr:cNvSpPr/>
      </xdr:nvSpPr>
      <xdr:spPr>
        <a:xfrm>
          <a:off x="3238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6" name="フローチャート: 判断 75">
          <a:extLst>
            <a:ext uri="{FF2B5EF4-FFF2-40B4-BE49-F238E27FC236}">
              <a16:creationId xmlns:a16="http://schemas.microsoft.com/office/drawing/2014/main" id="{A8F573F8-A5EB-4C79-9C5C-9783C3149534}"/>
            </a:ext>
          </a:extLst>
        </xdr:cNvPr>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85937</xdr:rowOff>
    </xdr:from>
    <xdr:to>
      <xdr:col>7</xdr:col>
      <xdr:colOff>187325</xdr:colOff>
      <xdr:row>32</xdr:row>
      <xdr:rowOff>16087</xdr:rowOff>
    </xdr:to>
    <xdr:sp macro="" textlink="">
      <xdr:nvSpPr>
        <xdr:cNvPr id="77" name="フローチャート: 判断 76">
          <a:extLst>
            <a:ext uri="{FF2B5EF4-FFF2-40B4-BE49-F238E27FC236}">
              <a16:creationId xmlns:a16="http://schemas.microsoft.com/office/drawing/2014/main" id="{E0B72750-D2E8-4EFA-A25F-9F210E43BF4E}"/>
            </a:ext>
          </a:extLst>
        </xdr:cNvPr>
        <xdr:cNvSpPr/>
      </xdr:nvSpPr>
      <xdr:spPr>
        <a:xfrm>
          <a:off x="1714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5CB2C35-DC2D-4EE8-8FAB-0F992388A80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8035587-EF14-4293-8088-5034F57BA94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23C3CD5-86D8-4A91-90AE-97041F08261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A1E0071-1AAC-4ED2-A46D-294FA4DF0B1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2B3D082-B4AC-437A-9156-BB93CDEA33E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6985</xdr:rowOff>
    </xdr:from>
    <xdr:to>
      <xdr:col>23</xdr:col>
      <xdr:colOff>136525</xdr:colOff>
      <xdr:row>34</xdr:row>
      <xdr:rowOff>108585</xdr:rowOff>
    </xdr:to>
    <xdr:sp macro="" textlink="">
      <xdr:nvSpPr>
        <xdr:cNvPr id="83" name="楕円 82">
          <a:extLst>
            <a:ext uri="{FF2B5EF4-FFF2-40B4-BE49-F238E27FC236}">
              <a16:creationId xmlns:a16="http://schemas.microsoft.com/office/drawing/2014/main" id="{16F4E16C-8F35-4D2E-8E09-2578D0845924}"/>
            </a:ext>
          </a:extLst>
        </xdr:cNvPr>
        <xdr:cNvSpPr/>
      </xdr:nvSpPr>
      <xdr:spPr>
        <a:xfrm>
          <a:off x="47117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93362</xdr:rowOff>
    </xdr:from>
    <xdr:ext cx="405111" cy="259045"/>
    <xdr:sp macro="" textlink="">
      <xdr:nvSpPr>
        <xdr:cNvPr id="84" name="有形固定資産減価償却率該当値テキスト">
          <a:extLst>
            <a:ext uri="{FF2B5EF4-FFF2-40B4-BE49-F238E27FC236}">
              <a16:creationId xmlns:a16="http://schemas.microsoft.com/office/drawing/2014/main" id="{9194783D-C5A5-43A6-93C3-B8D479BA5BAD}"/>
            </a:ext>
          </a:extLst>
        </xdr:cNvPr>
        <xdr:cNvSpPr txBox="1"/>
      </xdr:nvSpPr>
      <xdr:spPr>
        <a:xfrm>
          <a:off x="48133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142452</xdr:rowOff>
    </xdr:from>
    <xdr:to>
      <xdr:col>19</xdr:col>
      <xdr:colOff>187325</xdr:colOff>
      <xdr:row>34</xdr:row>
      <xdr:rowOff>72602</xdr:rowOff>
    </xdr:to>
    <xdr:sp macro="" textlink="">
      <xdr:nvSpPr>
        <xdr:cNvPr id="85" name="楕円 84">
          <a:extLst>
            <a:ext uri="{FF2B5EF4-FFF2-40B4-BE49-F238E27FC236}">
              <a16:creationId xmlns:a16="http://schemas.microsoft.com/office/drawing/2014/main" id="{095C5BB9-D847-445C-B306-9F8DE3F42A5F}"/>
            </a:ext>
          </a:extLst>
        </xdr:cNvPr>
        <xdr:cNvSpPr/>
      </xdr:nvSpPr>
      <xdr:spPr>
        <a:xfrm>
          <a:off x="4000500" y="65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21802</xdr:rowOff>
    </xdr:from>
    <xdr:to>
      <xdr:col>23</xdr:col>
      <xdr:colOff>85725</xdr:colOff>
      <xdr:row>34</xdr:row>
      <xdr:rowOff>57785</xdr:rowOff>
    </xdr:to>
    <xdr:cxnSp macro="">
      <xdr:nvCxnSpPr>
        <xdr:cNvPr id="86" name="直線コネクタ 85">
          <a:extLst>
            <a:ext uri="{FF2B5EF4-FFF2-40B4-BE49-F238E27FC236}">
              <a16:creationId xmlns:a16="http://schemas.microsoft.com/office/drawing/2014/main" id="{D4C664E6-E309-40EF-8958-7FF03FD5BB62}"/>
            </a:ext>
          </a:extLst>
        </xdr:cNvPr>
        <xdr:cNvCxnSpPr/>
      </xdr:nvCxnSpPr>
      <xdr:spPr>
        <a:xfrm>
          <a:off x="4051300" y="6622627"/>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138854</xdr:rowOff>
    </xdr:from>
    <xdr:to>
      <xdr:col>15</xdr:col>
      <xdr:colOff>187325</xdr:colOff>
      <xdr:row>34</xdr:row>
      <xdr:rowOff>69004</xdr:rowOff>
    </xdr:to>
    <xdr:sp macro="" textlink="">
      <xdr:nvSpPr>
        <xdr:cNvPr id="87" name="楕円 86">
          <a:extLst>
            <a:ext uri="{FF2B5EF4-FFF2-40B4-BE49-F238E27FC236}">
              <a16:creationId xmlns:a16="http://schemas.microsoft.com/office/drawing/2014/main" id="{A333C856-1C82-4DE3-A926-4D4E29AB5C8A}"/>
            </a:ext>
          </a:extLst>
        </xdr:cNvPr>
        <xdr:cNvSpPr/>
      </xdr:nvSpPr>
      <xdr:spPr>
        <a:xfrm>
          <a:off x="3238500" y="65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18204</xdr:rowOff>
    </xdr:from>
    <xdr:to>
      <xdr:col>19</xdr:col>
      <xdr:colOff>136525</xdr:colOff>
      <xdr:row>34</xdr:row>
      <xdr:rowOff>21802</xdr:rowOff>
    </xdr:to>
    <xdr:cxnSp macro="">
      <xdr:nvCxnSpPr>
        <xdr:cNvPr id="88" name="直線コネクタ 87">
          <a:extLst>
            <a:ext uri="{FF2B5EF4-FFF2-40B4-BE49-F238E27FC236}">
              <a16:creationId xmlns:a16="http://schemas.microsoft.com/office/drawing/2014/main" id="{B7ED57C4-4B85-44E7-8861-CABC9DD1BAC8}"/>
            </a:ext>
          </a:extLst>
        </xdr:cNvPr>
        <xdr:cNvCxnSpPr/>
      </xdr:nvCxnSpPr>
      <xdr:spPr>
        <a:xfrm>
          <a:off x="3289300" y="6619029"/>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102870</xdr:rowOff>
    </xdr:from>
    <xdr:to>
      <xdr:col>11</xdr:col>
      <xdr:colOff>187325</xdr:colOff>
      <xdr:row>34</xdr:row>
      <xdr:rowOff>33020</xdr:rowOff>
    </xdr:to>
    <xdr:sp macro="" textlink="">
      <xdr:nvSpPr>
        <xdr:cNvPr id="89" name="楕円 88">
          <a:extLst>
            <a:ext uri="{FF2B5EF4-FFF2-40B4-BE49-F238E27FC236}">
              <a16:creationId xmlns:a16="http://schemas.microsoft.com/office/drawing/2014/main" id="{F9D23087-6DA1-4D76-BB31-DD9AC09DF0BD}"/>
            </a:ext>
          </a:extLst>
        </xdr:cNvPr>
        <xdr:cNvSpPr/>
      </xdr:nvSpPr>
      <xdr:spPr>
        <a:xfrm>
          <a:off x="2476500" y="65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153670</xdr:rowOff>
    </xdr:from>
    <xdr:to>
      <xdr:col>15</xdr:col>
      <xdr:colOff>136525</xdr:colOff>
      <xdr:row>34</xdr:row>
      <xdr:rowOff>18204</xdr:rowOff>
    </xdr:to>
    <xdr:cxnSp macro="">
      <xdr:nvCxnSpPr>
        <xdr:cNvPr id="90" name="直線コネクタ 89">
          <a:extLst>
            <a:ext uri="{FF2B5EF4-FFF2-40B4-BE49-F238E27FC236}">
              <a16:creationId xmlns:a16="http://schemas.microsoft.com/office/drawing/2014/main" id="{E30431AF-36FD-4D1B-B524-BC8B4B51B7C4}"/>
            </a:ext>
          </a:extLst>
        </xdr:cNvPr>
        <xdr:cNvCxnSpPr/>
      </xdr:nvCxnSpPr>
      <xdr:spPr>
        <a:xfrm>
          <a:off x="2527300" y="6583045"/>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66887</xdr:rowOff>
    </xdr:from>
    <xdr:to>
      <xdr:col>7</xdr:col>
      <xdr:colOff>187325</xdr:colOff>
      <xdr:row>33</xdr:row>
      <xdr:rowOff>168487</xdr:rowOff>
    </xdr:to>
    <xdr:sp macro="" textlink="">
      <xdr:nvSpPr>
        <xdr:cNvPr id="91" name="楕円 90">
          <a:extLst>
            <a:ext uri="{FF2B5EF4-FFF2-40B4-BE49-F238E27FC236}">
              <a16:creationId xmlns:a16="http://schemas.microsoft.com/office/drawing/2014/main" id="{D251CDFC-2D2A-42B8-87E2-6D4C8131CD10}"/>
            </a:ext>
          </a:extLst>
        </xdr:cNvPr>
        <xdr:cNvSpPr/>
      </xdr:nvSpPr>
      <xdr:spPr>
        <a:xfrm>
          <a:off x="1714500" y="64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117687</xdr:rowOff>
    </xdr:from>
    <xdr:to>
      <xdr:col>11</xdr:col>
      <xdr:colOff>136525</xdr:colOff>
      <xdr:row>33</xdr:row>
      <xdr:rowOff>153670</xdr:rowOff>
    </xdr:to>
    <xdr:cxnSp macro="">
      <xdr:nvCxnSpPr>
        <xdr:cNvPr id="92" name="直線コネクタ 91">
          <a:extLst>
            <a:ext uri="{FF2B5EF4-FFF2-40B4-BE49-F238E27FC236}">
              <a16:creationId xmlns:a16="http://schemas.microsoft.com/office/drawing/2014/main" id="{BCBBA3FD-7AC6-46DD-86B2-C6502FA72486}"/>
            </a:ext>
          </a:extLst>
        </xdr:cNvPr>
        <xdr:cNvCxnSpPr/>
      </xdr:nvCxnSpPr>
      <xdr:spPr>
        <a:xfrm>
          <a:off x="1765300" y="654706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124900</xdr:rowOff>
    </xdr:from>
    <xdr:ext cx="405111" cy="259045"/>
    <xdr:sp macro="" textlink="">
      <xdr:nvSpPr>
        <xdr:cNvPr id="93" name="n_1aveValue有形固定資産減価償却率">
          <a:extLst>
            <a:ext uri="{FF2B5EF4-FFF2-40B4-BE49-F238E27FC236}">
              <a16:creationId xmlns:a16="http://schemas.microsoft.com/office/drawing/2014/main" id="{121F2610-E6C2-4BCC-B187-C44DBA462E5C}"/>
            </a:ext>
          </a:extLst>
        </xdr:cNvPr>
        <xdr:cNvSpPr txBox="1"/>
      </xdr:nvSpPr>
      <xdr:spPr>
        <a:xfrm>
          <a:off x="38360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25417</xdr:rowOff>
    </xdr:from>
    <xdr:ext cx="405111" cy="259045"/>
    <xdr:sp macro="" textlink="">
      <xdr:nvSpPr>
        <xdr:cNvPr id="94" name="n_2aveValue有形固定資産減価償却率">
          <a:extLst>
            <a:ext uri="{FF2B5EF4-FFF2-40B4-BE49-F238E27FC236}">
              <a16:creationId xmlns:a16="http://schemas.microsoft.com/office/drawing/2014/main" id="{270571E3-06DC-44CA-A278-9F84BB8D7574}"/>
            </a:ext>
          </a:extLst>
        </xdr:cNvPr>
        <xdr:cNvSpPr txBox="1"/>
      </xdr:nvSpPr>
      <xdr:spPr>
        <a:xfrm>
          <a:off x="3086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95" name="n_3aveValue有形固定資産減価償却率">
          <a:extLst>
            <a:ext uri="{FF2B5EF4-FFF2-40B4-BE49-F238E27FC236}">
              <a16:creationId xmlns:a16="http://schemas.microsoft.com/office/drawing/2014/main" id="{9F33804F-7316-418E-93D4-EFD250E1EDB9}"/>
            </a:ext>
          </a:extLst>
        </xdr:cNvPr>
        <xdr:cNvSpPr txBox="1"/>
      </xdr:nvSpPr>
      <xdr:spPr>
        <a:xfrm>
          <a:off x="2324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32614</xdr:rowOff>
    </xdr:from>
    <xdr:ext cx="405111" cy="259045"/>
    <xdr:sp macro="" textlink="">
      <xdr:nvSpPr>
        <xdr:cNvPr id="96" name="n_4aveValue有形固定資産減価償却率">
          <a:extLst>
            <a:ext uri="{FF2B5EF4-FFF2-40B4-BE49-F238E27FC236}">
              <a16:creationId xmlns:a16="http://schemas.microsoft.com/office/drawing/2014/main" id="{5B0FA13B-08D2-4297-B47F-C6FFFB60D5D3}"/>
            </a:ext>
          </a:extLst>
        </xdr:cNvPr>
        <xdr:cNvSpPr txBox="1"/>
      </xdr:nvSpPr>
      <xdr:spPr>
        <a:xfrm>
          <a:off x="1562744" y="5947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63729</xdr:rowOff>
    </xdr:from>
    <xdr:ext cx="405111" cy="259045"/>
    <xdr:sp macro="" textlink="">
      <xdr:nvSpPr>
        <xdr:cNvPr id="97" name="n_1mainValue有形固定資産減価償却率">
          <a:extLst>
            <a:ext uri="{FF2B5EF4-FFF2-40B4-BE49-F238E27FC236}">
              <a16:creationId xmlns:a16="http://schemas.microsoft.com/office/drawing/2014/main" id="{7054CF5B-9F8F-4458-B845-471546CE01AB}"/>
            </a:ext>
          </a:extLst>
        </xdr:cNvPr>
        <xdr:cNvSpPr txBox="1"/>
      </xdr:nvSpPr>
      <xdr:spPr>
        <a:xfrm>
          <a:off x="3836044" y="666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60131</xdr:rowOff>
    </xdr:from>
    <xdr:ext cx="405111" cy="259045"/>
    <xdr:sp macro="" textlink="">
      <xdr:nvSpPr>
        <xdr:cNvPr id="98" name="n_2mainValue有形固定資産減価償却率">
          <a:extLst>
            <a:ext uri="{FF2B5EF4-FFF2-40B4-BE49-F238E27FC236}">
              <a16:creationId xmlns:a16="http://schemas.microsoft.com/office/drawing/2014/main" id="{FFC6B05A-D85B-4E67-83E3-9EBABF8BAA3F}"/>
            </a:ext>
          </a:extLst>
        </xdr:cNvPr>
        <xdr:cNvSpPr txBox="1"/>
      </xdr:nvSpPr>
      <xdr:spPr>
        <a:xfrm>
          <a:off x="3086744" y="666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24147</xdr:rowOff>
    </xdr:from>
    <xdr:ext cx="405111" cy="259045"/>
    <xdr:sp macro="" textlink="">
      <xdr:nvSpPr>
        <xdr:cNvPr id="99" name="n_3mainValue有形固定資産減価償却率">
          <a:extLst>
            <a:ext uri="{FF2B5EF4-FFF2-40B4-BE49-F238E27FC236}">
              <a16:creationId xmlns:a16="http://schemas.microsoft.com/office/drawing/2014/main" id="{6EE7D5F5-789F-4CDA-9A0D-50318CEDA45C}"/>
            </a:ext>
          </a:extLst>
        </xdr:cNvPr>
        <xdr:cNvSpPr txBox="1"/>
      </xdr:nvSpPr>
      <xdr:spPr>
        <a:xfrm>
          <a:off x="2324744" y="662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159614</xdr:rowOff>
    </xdr:from>
    <xdr:ext cx="405111" cy="259045"/>
    <xdr:sp macro="" textlink="">
      <xdr:nvSpPr>
        <xdr:cNvPr id="100" name="n_4mainValue有形固定資産減価償却率">
          <a:extLst>
            <a:ext uri="{FF2B5EF4-FFF2-40B4-BE49-F238E27FC236}">
              <a16:creationId xmlns:a16="http://schemas.microsoft.com/office/drawing/2014/main" id="{72B62F2C-4C10-4206-9399-F15720D98C86}"/>
            </a:ext>
          </a:extLst>
        </xdr:cNvPr>
        <xdr:cNvSpPr txBox="1"/>
      </xdr:nvSpPr>
      <xdr:spPr>
        <a:xfrm>
          <a:off x="1562744" y="6588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BD23D83-99D3-4C5A-87AB-1B88AF831F1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A4FCAFF-170B-4FB2-837C-F3582681333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8F0AF9B-898D-47ED-B024-8AF156D0CCC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9695D314-C4A2-44F7-B70C-E02D4391E82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ED5C1F5-9D79-4B07-9C47-2183A6B2E28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A4D59D29-F77C-4C85-875B-C7886105EC1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ADF61A4-DE9C-4647-B9D8-1AF14562384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93CC969A-30E0-44AA-83ED-8B1F12FF455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038C41F-6B1E-4E4E-96AD-8C33F2A973C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5B8184B-1736-4435-B669-FBC517F2AF2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58E7757-FC31-424D-A324-73CD4F7434B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01363DD-48AF-4939-B5C9-5E4743933A0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1C7E895-115A-466D-B538-0B07C944C53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債務償還比率については、全国、県平均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を下回っているが、昨年度と比較すると、分母となる普通交付税等の経常一般財源の減に伴い、比率が上昇している。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今後、施設等の更新を進めていく中で、地方債借入れの増加が想定され、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が上昇するものと考えられる。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交付税措置される有利な地方債の活用など、償還財源の確保に努め、比率の上昇を抑制していく。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DC8C69E-AC89-4EFD-832C-3C7A046E747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9C65618-9F0C-4BEE-884C-1130AE9132E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A22D036-518A-4168-9478-70C96EF510A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7BBF984F-8031-4F10-AAEA-51092FF30D1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B7F559EA-D168-4062-8AC4-506E5DAD2AC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DCDF78BA-9DD6-461B-A96C-F02BC85D46E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DE706AED-15D0-40C1-834C-5A8FD445897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E13D2BB1-D68C-4240-882A-49B904BCA90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FC88EE09-3663-42ED-A6B1-C2347C1492F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B19EE595-C1C5-4020-B4C0-639167851CE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F711D958-A293-4C79-8665-C790E36C540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5240B7E-AB59-4DCD-ADA5-77B57C1BDD4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640D19AA-23CD-4FB2-8359-24996E4EF78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B2184486-E940-4A70-8786-3B27AAD68C4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C11CD303-7584-48AF-92EE-B22EB5876B0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41EF24C-1133-4542-800F-5B972CCBC1E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F0FE18B2-5C6F-4108-B56A-25681E9837B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1" name="直線コネクタ 130">
          <a:extLst>
            <a:ext uri="{FF2B5EF4-FFF2-40B4-BE49-F238E27FC236}">
              <a16:creationId xmlns:a16="http://schemas.microsoft.com/office/drawing/2014/main" id="{7E0E9D9B-1FAE-4FC3-A257-D8CB9673EE82}"/>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2" name="債務償還比率最小値テキスト">
          <a:extLst>
            <a:ext uri="{FF2B5EF4-FFF2-40B4-BE49-F238E27FC236}">
              <a16:creationId xmlns:a16="http://schemas.microsoft.com/office/drawing/2014/main" id="{B903DF6D-EDEB-4E7F-AABB-962811AE58FE}"/>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3" name="直線コネクタ 132">
          <a:extLst>
            <a:ext uri="{FF2B5EF4-FFF2-40B4-BE49-F238E27FC236}">
              <a16:creationId xmlns:a16="http://schemas.microsoft.com/office/drawing/2014/main" id="{28A66522-95B7-41D8-8E79-4E78306069E5}"/>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ACEE81D9-80E5-4AFD-82A0-278068F9DB9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51C6305B-B316-4F54-8E6B-9484A9805DE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36" name="債務償還比率平均値テキスト">
          <a:extLst>
            <a:ext uri="{FF2B5EF4-FFF2-40B4-BE49-F238E27FC236}">
              <a16:creationId xmlns:a16="http://schemas.microsoft.com/office/drawing/2014/main" id="{22BE9C9A-9996-4FC1-9237-423CE8FFBC25}"/>
            </a:ext>
          </a:extLst>
        </xdr:cNvPr>
        <xdr:cNvSpPr txBox="1"/>
      </xdr:nvSpPr>
      <xdr:spPr>
        <a:xfrm>
          <a:off x="14846300" y="58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7" name="フローチャート: 判断 136">
          <a:extLst>
            <a:ext uri="{FF2B5EF4-FFF2-40B4-BE49-F238E27FC236}">
              <a16:creationId xmlns:a16="http://schemas.microsoft.com/office/drawing/2014/main" id="{5D13BEA9-4558-428F-9875-77C9E7CBB3AD}"/>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8" name="フローチャート: 判断 137">
          <a:extLst>
            <a:ext uri="{FF2B5EF4-FFF2-40B4-BE49-F238E27FC236}">
              <a16:creationId xmlns:a16="http://schemas.microsoft.com/office/drawing/2014/main" id="{F7CC41D2-8FF4-495E-99C9-B85455E46E7B}"/>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45856</xdr:rowOff>
    </xdr:from>
    <xdr:to>
      <xdr:col>68</xdr:col>
      <xdr:colOff>123825</xdr:colOff>
      <xdr:row>30</xdr:row>
      <xdr:rowOff>147456</xdr:rowOff>
    </xdr:to>
    <xdr:sp macro="" textlink="">
      <xdr:nvSpPr>
        <xdr:cNvPr id="139" name="フローチャート: 判断 138">
          <a:extLst>
            <a:ext uri="{FF2B5EF4-FFF2-40B4-BE49-F238E27FC236}">
              <a16:creationId xmlns:a16="http://schemas.microsoft.com/office/drawing/2014/main" id="{664FDC86-0A2C-414B-9093-8C36B7424D77}"/>
            </a:ext>
          </a:extLst>
        </xdr:cNvPr>
        <xdr:cNvSpPr/>
      </xdr:nvSpPr>
      <xdr:spPr>
        <a:xfrm>
          <a:off x="13271500" y="596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145478</xdr:rowOff>
    </xdr:from>
    <xdr:to>
      <xdr:col>64</xdr:col>
      <xdr:colOff>123825</xdr:colOff>
      <xdr:row>31</xdr:row>
      <xdr:rowOff>75628</xdr:rowOff>
    </xdr:to>
    <xdr:sp macro="" textlink="">
      <xdr:nvSpPr>
        <xdr:cNvPr id="140" name="フローチャート: 判断 139">
          <a:extLst>
            <a:ext uri="{FF2B5EF4-FFF2-40B4-BE49-F238E27FC236}">
              <a16:creationId xmlns:a16="http://schemas.microsoft.com/office/drawing/2014/main" id="{3A80FD88-96F2-4B76-B261-414FD6473015}"/>
            </a:ext>
          </a:extLst>
        </xdr:cNvPr>
        <xdr:cNvSpPr/>
      </xdr:nvSpPr>
      <xdr:spPr>
        <a:xfrm>
          <a:off x="12509500" y="606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1479</xdr:rowOff>
    </xdr:from>
    <xdr:to>
      <xdr:col>60</xdr:col>
      <xdr:colOff>123825</xdr:colOff>
      <xdr:row>31</xdr:row>
      <xdr:rowOff>103079</xdr:rowOff>
    </xdr:to>
    <xdr:sp macro="" textlink="">
      <xdr:nvSpPr>
        <xdr:cNvPr id="141" name="フローチャート: 判断 140">
          <a:extLst>
            <a:ext uri="{FF2B5EF4-FFF2-40B4-BE49-F238E27FC236}">
              <a16:creationId xmlns:a16="http://schemas.microsoft.com/office/drawing/2014/main" id="{ED2CEAC7-1BDB-4A64-989D-51C87AE13E0B}"/>
            </a:ext>
          </a:extLst>
        </xdr:cNvPr>
        <xdr:cNvSpPr/>
      </xdr:nvSpPr>
      <xdr:spPr>
        <a:xfrm>
          <a:off x="11747500" y="608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D464A35-BFAD-4918-A522-9D90596E3FD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12190B1-1EBB-4A01-AFEE-4CDDBE07B78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27D0F8B-1105-4DBF-A3CF-5BB84D4C8D7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89C6C14-8865-4417-9D25-95C2D8F654E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5579FBF-034F-4C82-8255-5902696311A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110127</xdr:rowOff>
    </xdr:from>
    <xdr:to>
      <xdr:col>76</xdr:col>
      <xdr:colOff>73025</xdr:colOff>
      <xdr:row>30</xdr:row>
      <xdr:rowOff>40277</xdr:rowOff>
    </xdr:to>
    <xdr:sp macro="" textlink="">
      <xdr:nvSpPr>
        <xdr:cNvPr id="147" name="楕円 146">
          <a:extLst>
            <a:ext uri="{FF2B5EF4-FFF2-40B4-BE49-F238E27FC236}">
              <a16:creationId xmlns:a16="http://schemas.microsoft.com/office/drawing/2014/main" id="{6F3D1CE7-DD63-465D-8F0B-726716EAC4EE}"/>
            </a:ext>
          </a:extLst>
        </xdr:cNvPr>
        <xdr:cNvSpPr/>
      </xdr:nvSpPr>
      <xdr:spPr>
        <a:xfrm>
          <a:off x="14744700" y="58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133004</xdr:rowOff>
    </xdr:from>
    <xdr:ext cx="469744" cy="259045"/>
    <xdr:sp macro="" textlink="">
      <xdr:nvSpPr>
        <xdr:cNvPr id="148" name="債務償還比率該当値テキスト">
          <a:extLst>
            <a:ext uri="{FF2B5EF4-FFF2-40B4-BE49-F238E27FC236}">
              <a16:creationId xmlns:a16="http://schemas.microsoft.com/office/drawing/2014/main" id="{6C78C366-926C-42BD-AA7A-81B9FA09B46F}"/>
            </a:ext>
          </a:extLst>
        </xdr:cNvPr>
        <xdr:cNvSpPr txBox="1"/>
      </xdr:nvSpPr>
      <xdr:spPr>
        <a:xfrm>
          <a:off x="14846300" y="570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159439</xdr:rowOff>
    </xdr:from>
    <xdr:to>
      <xdr:col>72</xdr:col>
      <xdr:colOff>123825</xdr:colOff>
      <xdr:row>29</xdr:row>
      <xdr:rowOff>89589</xdr:rowOff>
    </xdr:to>
    <xdr:sp macro="" textlink="">
      <xdr:nvSpPr>
        <xdr:cNvPr id="149" name="楕円 148">
          <a:extLst>
            <a:ext uri="{FF2B5EF4-FFF2-40B4-BE49-F238E27FC236}">
              <a16:creationId xmlns:a16="http://schemas.microsoft.com/office/drawing/2014/main" id="{500F6611-DAAE-4413-91E9-D7D21AB31803}"/>
            </a:ext>
          </a:extLst>
        </xdr:cNvPr>
        <xdr:cNvSpPr/>
      </xdr:nvSpPr>
      <xdr:spPr>
        <a:xfrm>
          <a:off x="14033500" y="573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38789</xdr:rowOff>
    </xdr:from>
    <xdr:to>
      <xdr:col>76</xdr:col>
      <xdr:colOff>22225</xdr:colOff>
      <xdr:row>29</xdr:row>
      <xdr:rowOff>160927</xdr:rowOff>
    </xdr:to>
    <xdr:cxnSp macro="">
      <xdr:nvCxnSpPr>
        <xdr:cNvPr id="150" name="直線コネクタ 149">
          <a:extLst>
            <a:ext uri="{FF2B5EF4-FFF2-40B4-BE49-F238E27FC236}">
              <a16:creationId xmlns:a16="http://schemas.microsoft.com/office/drawing/2014/main" id="{37BF1973-D3B2-4988-940D-475F9DBE0399}"/>
            </a:ext>
          </a:extLst>
        </xdr:cNvPr>
        <xdr:cNvCxnSpPr/>
      </xdr:nvCxnSpPr>
      <xdr:spPr>
        <a:xfrm>
          <a:off x="14084300" y="5782364"/>
          <a:ext cx="711200" cy="1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112939</xdr:rowOff>
    </xdr:from>
    <xdr:to>
      <xdr:col>68</xdr:col>
      <xdr:colOff>123825</xdr:colOff>
      <xdr:row>31</xdr:row>
      <xdr:rowOff>43089</xdr:rowOff>
    </xdr:to>
    <xdr:sp macro="" textlink="">
      <xdr:nvSpPr>
        <xdr:cNvPr id="151" name="楕円 150">
          <a:extLst>
            <a:ext uri="{FF2B5EF4-FFF2-40B4-BE49-F238E27FC236}">
              <a16:creationId xmlns:a16="http://schemas.microsoft.com/office/drawing/2014/main" id="{8B690271-8C4F-4FE5-8474-208EAFECEF8A}"/>
            </a:ext>
          </a:extLst>
        </xdr:cNvPr>
        <xdr:cNvSpPr/>
      </xdr:nvSpPr>
      <xdr:spPr>
        <a:xfrm>
          <a:off x="13271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38789</xdr:rowOff>
    </xdr:from>
    <xdr:to>
      <xdr:col>72</xdr:col>
      <xdr:colOff>73025</xdr:colOff>
      <xdr:row>30</xdr:row>
      <xdr:rowOff>163739</xdr:rowOff>
    </xdr:to>
    <xdr:cxnSp macro="">
      <xdr:nvCxnSpPr>
        <xdr:cNvPr id="152" name="直線コネクタ 151">
          <a:extLst>
            <a:ext uri="{FF2B5EF4-FFF2-40B4-BE49-F238E27FC236}">
              <a16:creationId xmlns:a16="http://schemas.microsoft.com/office/drawing/2014/main" id="{122065EE-31EF-4A69-A6CE-BCF06BA2EB56}"/>
            </a:ext>
          </a:extLst>
        </xdr:cNvPr>
        <xdr:cNvCxnSpPr/>
      </xdr:nvCxnSpPr>
      <xdr:spPr>
        <a:xfrm flipV="1">
          <a:off x="13322300" y="5782364"/>
          <a:ext cx="762000" cy="29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133141</xdr:rowOff>
    </xdr:from>
    <xdr:to>
      <xdr:col>64</xdr:col>
      <xdr:colOff>123825</xdr:colOff>
      <xdr:row>31</xdr:row>
      <xdr:rowOff>63291</xdr:rowOff>
    </xdr:to>
    <xdr:sp macro="" textlink="">
      <xdr:nvSpPr>
        <xdr:cNvPr id="153" name="楕円 152">
          <a:extLst>
            <a:ext uri="{FF2B5EF4-FFF2-40B4-BE49-F238E27FC236}">
              <a16:creationId xmlns:a16="http://schemas.microsoft.com/office/drawing/2014/main" id="{CA5D393B-5C0E-4EE1-82C1-2364C734EA4A}"/>
            </a:ext>
          </a:extLst>
        </xdr:cNvPr>
        <xdr:cNvSpPr/>
      </xdr:nvSpPr>
      <xdr:spPr>
        <a:xfrm>
          <a:off x="12509500" y="604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163739</xdr:rowOff>
    </xdr:from>
    <xdr:to>
      <xdr:col>68</xdr:col>
      <xdr:colOff>73025</xdr:colOff>
      <xdr:row>31</xdr:row>
      <xdr:rowOff>12491</xdr:rowOff>
    </xdr:to>
    <xdr:cxnSp macro="">
      <xdr:nvCxnSpPr>
        <xdr:cNvPr id="154" name="直線コネクタ 153">
          <a:extLst>
            <a:ext uri="{FF2B5EF4-FFF2-40B4-BE49-F238E27FC236}">
              <a16:creationId xmlns:a16="http://schemas.microsoft.com/office/drawing/2014/main" id="{4931B189-800F-4B09-B78D-B5F2D666EE44}"/>
            </a:ext>
          </a:extLst>
        </xdr:cNvPr>
        <xdr:cNvCxnSpPr/>
      </xdr:nvCxnSpPr>
      <xdr:spPr>
        <a:xfrm flipV="1">
          <a:off x="12560300" y="6078764"/>
          <a:ext cx="7620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3021</xdr:rowOff>
    </xdr:from>
    <xdr:to>
      <xdr:col>60</xdr:col>
      <xdr:colOff>123825</xdr:colOff>
      <xdr:row>31</xdr:row>
      <xdr:rowOff>104621</xdr:rowOff>
    </xdr:to>
    <xdr:sp macro="" textlink="">
      <xdr:nvSpPr>
        <xdr:cNvPr id="155" name="楕円 154">
          <a:extLst>
            <a:ext uri="{FF2B5EF4-FFF2-40B4-BE49-F238E27FC236}">
              <a16:creationId xmlns:a16="http://schemas.microsoft.com/office/drawing/2014/main" id="{168A186B-7C85-4C2E-8DBB-E7F93ABF633D}"/>
            </a:ext>
          </a:extLst>
        </xdr:cNvPr>
        <xdr:cNvSpPr/>
      </xdr:nvSpPr>
      <xdr:spPr>
        <a:xfrm>
          <a:off x="11747500" y="60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12491</xdr:rowOff>
    </xdr:from>
    <xdr:to>
      <xdr:col>64</xdr:col>
      <xdr:colOff>73025</xdr:colOff>
      <xdr:row>31</xdr:row>
      <xdr:rowOff>53821</xdr:rowOff>
    </xdr:to>
    <xdr:cxnSp macro="">
      <xdr:nvCxnSpPr>
        <xdr:cNvPr id="156" name="直線コネクタ 155">
          <a:extLst>
            <a:ext uri="{FF2B5EF4-FFF2-40B4-BE49-F238E27FC236}">
              <a16:creationId xmlns:a16="http://schemas.microsoft.com/office/drawing/2014/main" id="{6914FF53-3D8C-4BC8-BB72-F0FD878CEC16}"/>
            </a:ext>
          </a:extLst>
        </xdr:cNvPr>
        <xdr:cNvCxnSpPr/>
      </xdr:nvCxnSpPr>
      <xdr:spPr>
        <a:xfrm flipV="1">
          <a:off x="11798300" y="6098966"/>
          <a:ext cx="762000" cy="4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57" name="n_1aveValue債務償還比率">
          <a:extLst>
            <a:ext uri="{FF2B5EF4-FFF2-40B4-BE49-F238E27FC236}">
              <a16:creationId xmlns:a16="http://schemas.microsoft.com/office/drawing/2014/main" id="{66EA7304-EBFB-4441-A164-115E0F8FA53D}"/>
            </a:ext>
          </a:extLst>
        </xdr:cNvPr>
        <xdr:cNvSpPr txBox="1"/>
      </xdr:nvSpPr>
      <xdr:spPr>
        <a:xfrm>
          <a:off x="13836727" y="59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163983</xdr:rowOff>
    </xdr:from>
    <xdr:ext cx="469744" cy="259045"/>
    <xdr:sp macro="" textlink="">
      <xdr:nvSpPr>
        <xdr:cNvPr id="158" name="n_2aveValue債務償還比率">
          <a:extLst>
            <a:ext uri="{FF2B5EF4-FFF2-40B4-BE49-F238E27FC236}">
              <a16:creationId xmlns:a16="http://schemas.microsoft.com/office/drawing/2014/main" id="{AD034C38-4E9D-433A-9A66-0A12FFF68DD2}"/>
            </a:ext>
          </a:extLst>
        </xdr:cNvPr>
        <xdr:cNvSpPr txBox="1"/>
      </xdr:nvSpPr>
      <xdr:spPr>
        <a:xfrm>
          <a:off x="13087427" y="57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66755</xdr:rowOff>
    </xdr:from>
    <xdr:ext cx="469744" cy="259045"/>
    <xdr:sp macro="" textlink="">
      <xdr:nvSpPr>
        <xdr:cNvPr id="159" name="n_3aveValue債務償還比率">
          <a:extLst>
            <a:ext uri="{FF2B5EF4-FFF2-40B4-BE49-F238E27FC236}">
              <a16:creationId xmlns:a16="http://schemas.microsoft.com/office/drawing/2014/main" id="{B9CA73F8-6A4A-4AED-AB4F-F0A4E77E69D1}"/>
            </a:ext>
          </a:extLst>
        </xdr:cNvPr>
        <xdr:cNvSpPr txBox="1"/>
      </xdr:nvSpPr>
      <xdr:spPr>
        <a:xfrm>
          <a:off x="12325427" y="61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119606</xdr:rowOff>
    </xdr:from>
    <xdr:ext cx="469744" cy="259045"/>
    <xdr:sp macro="" textlink="">
      <xdr:nvSpPr>
        <xdr:cNvPr id="160" name="n_4aveValue債務償還比率">
          <a:extLst>
            <a:ext uri="{FF2B5EF4-FFF2-40B4-BE49-F238E27FC236}">
              <a16:creationId xmlns:a16="http://schemas.microsoft.com/office/drawing/2014/main" id="{34A3BA64-D0D6-43A1-9689-1BF0A3581B89}"/>
            </a:ext>
          </a:extLst>
        </xdr:cNvPr>
        <xdr:cNvSpPr txBox="1"/>
      </xdr:nvSpPr>
      <xdr:spPr>
        <a:xfrm>
          <a:off x="11563427" y="586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106116</xdr:rowOff>
    </xdr:from>
    <xdr:ext cx="469744" cy="259045"/>
    <xdr:sp macro="" textlink="">
      <xdr:nvSpPr>
        <xdr:cNvPr id="161" name="n_1mainValue債務償還比率">
          <a:extLst>
            <a:ext uri="{FF2B5EF4-FFF2-40B4-BE49-F238E27FC236}">
              <a16:creationId xmlns:a16="http://schemas.microsoft.com/office/drawing/2014/main" id="{A56A0BDA-1F14-4C96-AE59-F8AF8531BC55}"/>
            </a:ext>
          </a:extLst>
        </xdr:cNvPr>
        <xdr:cNvSpPr txBox="1"/>
      </xdr:nvSpPr>
      <xdr:spPr>
        <a:xfrm>
          <a:off x="13836727" y="550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34216</xdr:rowOff>
    </xdr:from>
    <xdr:ext cx="469744" cy="259045"/>
    <xdr:sp macro="" textlink="">
      <xdr:nvSpPr>
        <xdr:cNvPr id="162" name="n_2mainValue債務償還比率">
          <a:extLst>
            <a:ext uri="{FF2B5EF4-FFF2-40B4-BE49-F238E27FC236}">
              <a16:creationId xmlns:a16="http://schemas.microsoft.com/office/drawing/2014/main" id="{D0900112-AEED-4C37-B718-6B7EDDE4E4B1}"/>
            </a:ext>
          </a:extLst>
        </xdr:cNvPr>
        <xdr:cNvSpPr txBox="1"/>
      </xdr:nvSpPr>
      <xdr:spPr>
        <a:xfrm>
          <a:off x="13087427" y="612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79818</xdr:rowOff>
    </xdr:from>
    <xdr:ext cx="469744" cy="259045"/>
    <xdr:sp macro="" textlink="">
      <xdr:nvSpPr>
        <xdr:cNvPr id="163" name="n_3mainValue債務償還比率">
          <a:extLst>
            <a:ext uri="{FF2B5EF4-FFF2-40B4-BE49-F238E27FC236}">
              <a16:creationId xmlns:a16="http://schemas.microsoft.com/office/drawing/2014/main" id="{D63A3ABB-0BD3-4BD1-8936-34462FCB6897}"/>
            </a:ext>
          </a:extLst>
        </xdr:cNvPr>
        <xdr:cNvSpPr txBox="1"/>
      </xdr:nvSpPr>
      <xdr:spPr>
        <a:xfrm>
          <a:off x="12325427" y="582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95748</xdr:rowOff>
    </xdr:from>
    <xdr:ext cx="469744" cy="259045"/>
    <xdr:sp macro="" textlink="">
      <xdr:nvSpPr>
        <xdr:cNvPr id="164" name="n_4mainValue債務償還比率">
          <a:extLst>
            <a:ext uri="{FF2B5EF4-FFF2-40B4-BE49-F238E27FC236}">
              <a16:creationId xmlns:a16="http://schemas.microsoft.com/office/drawing/2014/main" id="{362BDEC2-8592-40C3-985F-621B55A9E88A}"/>
            </a:ext>
          </a:extLst>
        </xdr:cNvPr>
        <xdr:cNvSpPr txBox="1"/>
      </xdr:nvSpPr>
      <xdr:spPr>
        <a:xfrm>
          <a:off x="11563427" y="61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5A293241-A19A-4708-9D98-1C7A00A0EFA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51F4C32C-A521-4ABD-8ED4-8B330F4B68D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8A4D559D-75C2-400B-B3AE-F763EADC927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8310F5B7-5C59-47B9-80C6-A329E3F6801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FAC04720-7F17-49FF-A0D1-6C3A3284486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2E584F7F-381B-46C0-A637-1B3CF90DE4D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BDA4D1-FD84-4477-9858-C619555FE0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8E6BFA-13B2-4788-8F3F-87E318FF4B7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F8CA32-1B5B-4BF2-8E03-40640A49D7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FF7530-D74B-474B-8785-C6DE9E81419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297282-AAAB-4A09-9AF5-ABBCB94F91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77CB45-054A-4C03-8B09-5BF3A24DA65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49A910-59B8-4A18-964B-757B842725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947B988-455A-45B4-A2A8-14B86A6C6F4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7694DE-7625-49E1-BD20-C26B954E756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18DDF6-0E21-45CF-AA76-CAA0BAB926B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18,117
17,923
38.64
8,322,762
7,566,974
735,087
5,105,471
5,798,140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58967C-D83A-42F7-B6EE-D9037BDA2C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DD9D41-2B21-45DB-9A88-A017BA7F35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BAED7B-FC20-47DD-9D5B-A468EE65F8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60329F-5093-4F03-B6D4-92FA2303FC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198216-8CBD-4AA2-B0D0-6944531EB6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B313350-22F5-4858-B373-3D61DC1D545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3B6799-1362-4ED2-ABCE-F1EA80FF12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B65F85-E125-4681-8D9D-8CDD0769A4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CCFC74-AC79-472A-B3F7-5FE5B92488B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782DA3-0C23-4BAD-BB24-2A14C07370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96F0B5-1DB7-4D7F-A962-BFD8195DAA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D8FA79-5A3C-4BF2-9A49-3F95C443CD9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435217-1ADA-49B9-B8C4-B548671EBBB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7B8475-B34E-447F-8CCC-91F191A615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EE2E68-8568-4A7A-B206-25446E5233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383144-DF06-4A93-9BA0-D12A705EB07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498E79-1927-41BA-A403-8FFB8C96D9D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0CEC05-29D6-42A4-8C0C-B825A720E73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E581A6C-0AFC-47F5-BD44-629AE1C089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40AD746-1E79-4DCE-BFBE-48E22823979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8F62C1C-2E19-4A33-AF99-CD00DFA70A7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6844D6A-947A-4639-8D35-964B1817BF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2913A2-6954-4497-BAAF-7A4AE4D80A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83E889-39AF-462E-97DC-ECF87D180D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8E8AB7-3D83-43B8-BCB7-6FF12578567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6DBB70F-5BD9-42F3-980B-9CD8D7F3E9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386BBE-AA72-4837-9D5A-AD1CDFA5BA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FE3C3D-A3FF-40D6-9640-96C27719C5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994B71-466D-4F58-A846-2E77C87249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BBEE78F-A1E3-4543-9030-0859A006235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190319-7958-4161-BA7C-12B31453BB1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D5B2183-C8D5-44A0-A5FF-0B394A2B760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BB6FA59-D842-4844-BFF8-34960B6771F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A7F43DE-64FF-43D9-83ED-04F057A7E43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0C79E71-8732-40C2-8CE8-B48772A3986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C30EB63-047C-40EC-8C12-2F484F79884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13970BF-8EA3-42BB-A8D1-3026D6694A3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917DD95-9B18-43D6-B5ED-FCEE7D68613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63B1C5B-D9EB-4418-8A3B-876B322726D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BABB414-B9AC-48CA-9402-29DED91B0E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731BAA7-7203-4E6E-9F71-251B6F1410B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98AB5B7-A07C-4B2E-B213-A1A74F74776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F13A475-8B7A-4E40-91B0-0E8A17C8482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CDB4679-235F-4B3E-B94E-D50ED572251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25469E4-A080-4635-9BEF-6C518378CDC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69F4A69C-C1A0-4263-9401-A1F708F9D2FF}"/>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BD518735-001E-4BE1-BC07-4B4D72948CF4}"/>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82331CD0-14EB-4B7D-889A-C02F7C21D8E2}"/>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1B9F1E32-8616-474E-BBE9-4CF423FEFA23}"/>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B642F310-1279-4A2A-8E7C-6D073018D7FC}"/>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3482851D-A3B7-4357-A686-C8AD1FB4C6E1}"/>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CCDDAAAF-BF95-480E-9A97-AEE835F62B2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49412828-D507-4585-B770-355297C57A8F}"/>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E38C5455-62E4-4A1E-9DD4-3C11513A881B}"/>
            </a:ext>
          </a:extLst>
        </xdr:cNvPr>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a:extLst>
            <a:ext uri="{FF2B5EF4-FFF2-40B4-BE49-F238E27FC236}">
              <a16:creationId xmlns:a16="http://schemas.microsoft.com/office/drawing/2014/main" id="{508B187B-5224-4728-97D0-03FBAF180FE2}"/>
            </a:ext>
          </a:extLst>
        </xdr:cNvPr>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a:extLst>
            <a:ext uri="{FF2B5EF4-FFF2-40B4-BE49-F238E27FC236}">
              <a16:creationId xmlns:a16="http://schemas.microsoft.com/office/drawing/2014/main" id="{1FB62E4F-04BB-4EA2-95D9-30E4509AFA3B}"/>
            </a:ext>
          </a:extLst>
        </xdr:cNvPr>
        <xdr:cNvSpPr/>
      </xdr:nvSpPr>
      <xdr:spPr>
        <a:xfrm>
          <a:off x="1079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9CF9EA4-9E6F-4835-AD19-1F1ABDA4FB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DF7E53-FCCF-4686-B114-8C2E7CC87EF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7FE8107-D466-4AAA-82FA-0FE3B720CA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5E8474F-1968-47C0-8305-42789B4F98B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0472DF3-9F76-477C-AD25-B534F0736F5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3" name="楕円 72">
          <a:extLst>
            <a:ext uri="{FF2B5EF4-FFF2-40B4-BE49-F238E27FC236}">
              <a16:creationId xmlns:a16="http://schemas.microsoft.com/office/drawing/2014/main" id="{31651AFC-3253-4269-ABFF-100EEE698610}"/>
            </a:ext>
          </a:extLst>
        </xdr:cNvPr>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4" name="【道路】&#10;有形固定資産減価償却率該当値テキスト">
          <a:extLst>
            <a:ext uri="{FF2B5EF4-FFF2-40B4-BE49-F238E27FC236}">
              <a16:creationId xmlns:a16="http://schemas.microsoft.com/office/drawing/2014/main" id="{51F04A86-FEEA-47CB-BC54-0AFABEB940D9}"/>
            </a:ext>
          </a:extLst>
        </xdr:cNvPr>
        <xdr:cNvSpPr txBox="1"/>
      </xdr:nvSpPr>
      <xdr:spPr>
        <a:xfrm>
          <a:off x="46736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5" name="楕円 74">
          <a:extLst>
            <a:ext uri="{FF2B5EF4-FFF2-40B4-BE49-F238E27FC236}">
              <a16:creationId xmlns:a16="http://schemas.microsoft.com/office/drawing/2014/main" id="{7705139F-FC6D-45A9-A7C4-51BCA1BD49EE}"/>
            </a:ext>
          </a:extLst>
        </xdr:cNvPr>
        <xdr:cNvSpPr/>
      </xdr:nvSpPr>
      <xdr:spPr>
        <a:xfrm>
          <a:off x="3746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38100</xdr:rowOff>
    </xdr:to>
    <xdr:cxnSp macro="">
      <xdr:nvCxnSpPr>
        <xdr:cNvPr id="76" name="直線コネクタ 75">
          <a:extLst>
            <a:ext uri="{FF2B5EF4-FFF2-40B4-BE49-F238E27FC236}">
              <a16:creationId xmlns:a16="http://schemas.microsoft.com/office/drawing/2014/main" id="{305EB4D6-EFE1-4493-853B-4CA839E4DFD0}"/>
            </a:ext>
          </a:extLst>
        </xdr:cNvPr>
        <xdr:cNvCxnSpPr/>
      </xdr:nvCxnSpPr>
      <xdr:spPr>
        <a:xfrm>
          <a:off x="3797300" y="65131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78740</xdr:rowOff>
    </xdr:from>
    <xdr:to>
      <xdr:col>15</xdr:col>
      <xdr:colOff>101600</xdr:colOff>
      <xdr:row>38</xdr:row>
      <xdr:rowOff>8890</xdr:rowOff>
    </xdr:to>
    <xdr:sp macro="" textlink="">
      <xdr:nvSpPr>
        <xdr:cNvPr id="77" name="楕円 76">
          <a:extLst>
            <a:ext uri="{FF2B5EF4-FFF2-40B4-BE49-F238E27FC236}">
              <a16:creationId xmlns:a16="http://schemas.microsoft.com/office/drawing/2014/main" id="{BF56E0FE-FEE8-435F-878B-2757B7EB3590}"/>
            </a:ext>
          </a:extLst>
        </xdr:cNvPr>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37</xdr:row>
      <xdr:rowOff>169545</xdr:rowOff>
    </xdr:to>
    <xdr:cxnSp macro="">
      <xdr:nvCxnSpPr>
        <xdr:cNvPr id="78" name="直線コネクタ 77">
          <a:extLst>
            <a:ext uri="{FF2B5EF4-FFF2-40B4-BE49-F238E27FC236}">
              <a16:creationId xmlns:a16="http://schemas.microsoft.com/office/drawing/2014/main" id="{87AB4E9C-E231-434C-AF1B-D13B349D4CDB}"/>
            </a:ext>
          </a:extLst>
        </xdr:cNvPr>
        <xdr:cNvCxnSpPr/>
      </xdr:nvCxnSpPr>
      <xdr:spPr>
        <a:xfrm>
          <a:off x="2908300" y="64731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40640</xdr:rowOff>
    </xdr:from>
    <xdr:to>
      <xdr:col>10</xdr:col>
      <xdr:colOff>165100</xdr:colOff>
      <xdr:row>37</xdr:row>
      <xdr:rowOff>142240</xdr:rowOff>
    </xdr:to>
    <xdr:sp macro="" textlink="">
      <xdr:nvSpPr>
        <xdr:cNvPr id="79" name="楕円 78">
          <a:extLst>
            <a:ext uri="{FF2B5EF4-FFF2-40B4-BE49-F238E27FC236}">
              <a16:creationId xmlns:a16="http://schemas.microsoft.com/office/drawing/2014/main" id="{059B9D11-5AB7-4DF0-B35B-883BB033B591}"/>
            </a:ext>
          </a:extLst>
        </xdr:cNvPr>
        <xdr:cNvSpPr/>
      </xdr:nvSpPr>
      <xdr:spPr>
        <a:xfrm>
          <a:off x="1968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91440</xdr:rowOff>
    </xdr:from>
    <xdr:to>
      <xdr:col>15</xdr:col>
      <xdr:colOff>50800</xdr:colOff>
      <xdr:row>37</xdr:row>
      <xdr:rowOff>129540</xdr:rowOff>
    </xdr:to>
    <xdr:cxnSp macro="">
      <xdr:nvCxnSpPr>
        <xdr:cNvPr id="80" name="直線コネクタ 79">
          <a:extLst>
            <a:ext uri="{FF2B5EF4-FFF2-40B4-BE49-F238E27FC236}">
              <a16:creationId xmlns:a16="http://schemas.microsoft.com/office/drawing/2014/main" id="{C3CD28D7-33D2-4C4D-B1FE-E1E7F49E4B1C}"/>
            </a:ext>
          </a:extLst>
        </xdr:cNvPr>
        <xdr:cNvCxnSpPr/>
      </xdr:nvCxnSpPr>
      <xdr:spPr>
        <a:xfrm>
          <a:off x="2019300" y="64350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1" name="楕円 80">
          <a:extLst>
            <a:ext uri="{FF2B5EF4-FFF2-40B4-BE49-F238E27FC236}">
              <a16:creationId xmlns:a16="http://schemas.microsoft.com/office/drawing/2014/main" id="{12DDA38B-2DE2-46F1-8D4C-F98496AAE537}"/>
            </a:ext>
          </a:extLst>
        </xdr:cNvPr>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91440</xdr:rowOff>
    </xdr:to>
    <xdr:cxnSp macro="">
      <xdr:nvCxnSpPr>
        <xdr:cNvPr id="82" name="直線コネクタ 81">
          <a:extLst>
            <a:ext uri="{FF2B5EF4-FFF2-40B4-BE49-F238E27FC236}">
              <a16:creationId xmlns:a16="http://schemas.microsoft.com/office/drawing/2014/main" id="{042F9022-AE01-41E2-AC5B-BA5FF4939109}"/>
            </a:ext>
          </a:extLst>
        </xdr:cNvPr>
        <xdr:cNvCxnSpPr/>
      </xdr:nvCxnSpPr>
      <xdr:spPr>
        <a:xfrm>
          <a:off x="1130300" y="64084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7480A2E8-A958-4AA6-BA6D-0841C4A67B5F}"/>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4" name="n_2aveValue【道路】&#10;有形固定資産減価償却率">
          <a:extLst>
            <a:ext uri="{FF2B5EF4-FFF2-40B4-BE49-F238E27FC236}">
              <a16:creationId xmlns:a16="http://schemas.microsoft.com/office/drawing/2014/main" id="{CB4CA9E1-F607-4400-B6A1-EB0A24B3FB1D}"/>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5" name="n_3aveValue【道路】&#10;有形固定資産減価償却率">
          <a:extLst>
            <a:ext uri="{FF2B5EF4-FFF2-40B4-BE49-F238E27FC236}">
              <a16:creationId xmlns:a16="http://schemas.microsoft.com/office/drawing/2014/main" id="{002562BA-7B77-4148-84EA-51C3E5451054}"/>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86" name="n_4aveValue【道路】&#10;有形固定資産減価償却率">
          <a:extLst>
            <a:ext uri="{FF2B5EF4-FFF2-40B4-BE49-F238E27FC236}">
              <a16:creationId xmlns:a16="http://schemas.microsoft.com/office/drawing/2014/main" id="{1456373B-B91F-4DD1-B7C8-D77268F2EA9E}"/>
            </a:ext>
          </a:extLst>
        </xdr:cNvPr>
        <xdr:cNvSpPr txBox="1"/>
      </xdr:nvSpPr>
      <xdr:spPr>
        <a:xfrm>
          <a:off x="927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65422</xdr:rowOff>
    </xdr:from>
    <xdr:ext cx="405111" cy="259045"/>
    <xdr:sp macro="" textlink="">
      <xdr:nvSpPr>
        <xdr:cNvPr id="87" name="n_1mainValue【道路】&#10;有形固定資産減価償却率">
          <a:extLst>
            <a:ext uri="{FF2B5EF4-FFF2-40B4-BE49-F238E27FC236}">
              <a16:creationId xmlns:a16="http://schemas.microsoft.com/office/drawing/2014/main" id="{BEE250B2-8E8F-4582-9E20-66F8D7BDE1F7}"/>
            </a:ext>
          </a:extLst>
        </xdr:cNvPr>
        <xdr:cNvSpPr txBox="1"/>
      </xdr:nvSpPr>
      <xdr:spPr>
        <a:xfrm>
          <a:off x="3582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88" name="n_2mainValue【道路】&#10;有形固定資産減価償却率">
          <a:extLst>
            <a:ext uri="{FF2B5EF4-FFF2-40B4-BE49-F238E27FC236}">
              <a16:creationId xmlns:a16="http://schemas.microsoft.com/office/drawing/2014/main" id="{62354235-0E24-45B9-8DFE-E489FDA247D4}"/>
            </a:ext>
          </a:extLst>
        </xdr:cNvPr>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158767</xdr:rowOff>
    </xdr:from>
    <xdr:ext cx="405111" cy="259045"/>
    <xdr:sp macro="" textlink="">
      <xdr:nvSpPr>
        <xdr:cNvPr id="89" name="n_3mainValue【道路】&#10;有形固定資産減価償却率">
          <a:extLst>
            <a:ext uri="{FF2B5EF4-FFF2-40B4-BE49-F238E27FC236}">
              <a16:creationId xmlns:a16="http://schemas.microsoft.com/office/drawing/2014/main" id="{CB1E51FB-07A2-4F51-A896-B8D30E4ECACF}"/>
            </a:ext>
          </a:extLst>
        </xdr:cNvPr>
        <xdr:cNvSpPr txBox="1"/>
      </xdr:nvSpPr>
      <xdr:spPr>
        <a:xfrm>
          <a:off x="1816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90" name="n_4mainValue【道路】&#10;有形固定資産減価償却率">
          <a:extLst>
            <a:ext uri="{FF2B5EF4-FFF2-40B4-BE49-F238E27FC236}">
              <a16:creationId xmlns:a16="http://schemas.microsoft.com/office/drawing/2014/main" id="{339A88F3-2586-41CA-AF57-F1001B5DFE4C}"/>
            </a:ext>
          </a:extLst>
        </xdr:cNvPr>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B8CCBB6-F09C-42D5-A810-8D2AC14B03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CC015C8-1D43-47C4-B34E-0FF8FF879B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BC7F7E6-BECC-4E74-B8B1-99DE1E6C26E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C2B910C-9751-4EDA-96EB-191B790E651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43EB1E8-A036-45AF-A410-7E058598E6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F2AE79E-A346-4793-9E7B-12C3E076FF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F0375E6-52F2-4126-9E2F-8EEA4914E95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F6EC8BA-6B8D-4B57-95DE-45B6C23F86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71CFE67-BA4E-4F7E-9CAD-4BD8DCBFCE4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FF508C0-EAEA-4A22-81D9-0D792D96224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7693FC87-E5D7-434B-9A4F-575454ED36C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5897D38D-0542-4DEA-A4D9-1E453BE1F32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024F647-7D5F-44D1-B9CA-14B22E3B488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84EB7549-1F7B-4CBE-A286-AD9D6BCFBBAB}"/>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DCFD81D1-7851-4B30-9C25-751207F815C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6266FE9D-552D-4206-A7D5-98A8531B8B67}"/>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C88306B-672D-4B10-BB98-77F0D8B7D44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364C7B0C-E29C-4D62-981B-E753AF3A34C8}"/>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60A5BF7-8153-46F8-96BD-4D115805BDD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8C758273-E28F-4B69-A040-A8F8F95CCCB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4B140F8-8777-4E31-AEEF-937A392A8D4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B022BD12-7744-4FB4-959A-52770A089A0F}"/>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37501011-E703-4869-810D-EEDB19CAC3C0}"/>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0BE4D504-0FDB-4F13-865C-C007C25E71E3}"/>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D8724065-351B-48FA-9C3F-251DB7FB3257}"/>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3E9C981F-E71F-4914-90B9-6E5F7CDF9A28}"/>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769D749D-B4ED-4ADB-831A-01BA750A834E}"/>
            </a:ext>
          </a:extLst>
        </xdr:cNvPr>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95AF0C0C-3705-4CB9-96F1-37D55397E6A3}"/>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35FA6728-B5F6-4FE7-8AB7-1AF025B80980}"/>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56200</xdr:rowOff>
    </xdr:from>
    <xdr:to>
      <xdr:col>46</xdr:col>
      <xdr:colOff>38100</xdr:colOff>
      <xdr:row>41</xdr:row>
      <xdr:rowOff>157800</xdr:rowOff>
    </xdr:to>
    <xdr:sp macro="" textlink="">
      <xdr:nvSpPr>
        <xdr:cNvPr id="120" name="フローチャート: 判断 119">
          <a:extLst>
            <a:ext uri="{FF2B5EF4-FFF2-40B4-BE49-F238E27FC236}">
              <a16:creationId xmlns:a16="http://schemas.microsoft.com/office/drawing/2014/main" id="{3770CF7D-F308-43A7-9882-71EB14F145D7}"/>
            </a:ext>
          </a:extLst>
        </xdr:cNvPr>
        <xdr:cNvSpPr/>
      </xdr:nvSpPr>
      <xdr:spPr>
        <a:xfrm>
          <a:off x="8699500" y="708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56723</xdr:rowOff>
    </xdr:from>
    <xdr:to>
      <xdr:col>41</xdr:col>
      <xdr:colOff>101600</xdr:colOff>
      <xdr:row>41</xdr:row>
      <xdr:rowOff>158323</xdr:rowOff>
    </xdr:to>
    <xdr:sp macro="" textlink="">
      <xdr:nvSpPr>
        <xdr:cNvPr id="121" name="フローチャート: 判断 120">
          <a:extLst>
            <a:ext uri="{FF2B5EF4-FFF2-40B4-BE49-F238E27FC236}">
              <a16:creationId xmlns:a16="http://schemas.microsoft.com/office/drawing/2014/main" id="{40C046FC-9DF9-466B-AD46-D1362CAA6CAF}"/>
            </a:ext>
          </a:extLst>
        </xdr:cNvPr>
        <xdr:cNvSpPr/>
      </xdr:nvSpPr>
      <xdr:spPr>
        <a:xfrm>
          <a:off x="7810500" y="708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57243</xdr:rowOff>
    </xdr:from>
    <xdr:to>
      <xdr:col>36</xdr:col>
      <xdr:colOff>165100</xdr:colOff>
      <xdr:row>41</xdr:row>
      <xdr:rowOff>158843</xdr:rowOff>
    </xdr:to>
    <xdr:sp macro="" textlink="">
      <xdr:nvSpPr>
        <xdr:cNvPr id="122" name="フローチャート: 判断 121">
          <a:extLst>
            <a:ext uri="{FF2B5EF4-FFF2-40B4-BE49-F238E27FC236}">
              <a16:creationId xmlns:a16="http://schemas.microsoft.com/office/drawing/2014/main" id="{7E51E945-9D7D-432E-BDD9-ADD36273A315}"/>
            </a:ext>
          </a:extLst>
        </xdr:cNvPr>
        <xdr:cNvSpPr/>
      </xdr:nvSpPr>
      <xdr:spPr>
        <a:xfrm>
          <a:off x="6921500" y="708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D7529DE-058E-4ECA-AA25-D0832BEDF1B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1D82923-0236-4074-BCCA-7FEB21DA7B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90B1B99-949D-4E7C-A848-555352E5B21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B7AC480-D7C1-4885-B212-6BB7BFE8F71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916CEC9-DB11-45F7-93CE-EE4F9D03AE9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56290</xdr:rowOff>
    </xdr:from>
    <xdr:to>
      <xdr:col>55</xdr:col>
      <xdr:colOff>50800</xdr:colOff>
      <xdr:row>41</xdr:row>
      <xdr:rowOff>157890</xdr:rowOff>
    </xdr:to>
    <xdr:sp macro="" textlink="">
      <xdr:nvSpPr>
        <xdr:cNvPr id="128" name="楕円 127">
          <a:extLst>
            <a:ext uri="{FF2B5EF4-FFF2-40B4-BE49-F238E27FC236}">
              <a16:creationId xmlns:a16="http://schemas.microsoft.com/office/drawing/2014/main" id="{33E82536-C05A-4E07-AB17-2934DA0BE01B}"/>
            </a:ext>
          </a:extLst>
        </xdr:cNvPr>
        <xdr:cNvSpPr/>
      </xdr:nvSpPr>
      <xdr:spPr>
        <a:xfrm>
          <a:off x="10426700" y="70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18050</xdr:rowOff>
    </xdr:from>
    <xdr:ext cx="534377" cy="259045"/>
    <xdr:sp macro="" textlink="">
      <xdr:nvSpPr>
        <xdr:cNvPr id="129" name="【道路】&#10;一人当たり延長該当値テキスト">
          <a:extLst>
            <a:ext uri="{FF2B5EF4-FFF2-40B4-BE49-F238E27FC236}">
              <a16:creationId xmlns:a16="http://schemas.microsoft.com/office/drawing/2014/main" id="{1E52EE74-18F4-4D7F-B39B-AB77C674E2CC}"/>
            </a:ext>
          </a:extLst>
        </xdr:cNvPr>
        <xdr:cNvSpPr txBox="1"/>
      </xdr:nvSpPr>
      <xdr:spPr>
        <a:xfrm>
          <a:off x="10515600" y="70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56679</xdr:rowOff>
    </xdr:from>
    <xdr:to>
      <xdr:col>50</xdr:col>
      <xdr:colOff>165100</xdr:colOff>
      <xdr:row>41</xdr:row>
      <xdr:rowOff>158279</xdr:rowOff>
    </xdr:to>
    <xdr:sp macro="" textlink="">
      <xdr:nvSpPr>
        <xdr:cNvPr id="130" name="楕円 129">
          <a:extLst>
            <a:ext uri="{FF2B5EF4-FFF2-40B4-BE49-F238E27FC236}">
              <a16:creationId xmlns:a16="http://schemas.microsoft.com/office/drawing/2014/main" id="{1EDC1E0D-FE1D-40AB-97F2-AE8F5B40930A}"/>
            </a:ext>
          </a:extLst>
        </xdr:cNvPr>
        <xdr:cNvSpPr/>
      </xdr:nvSpPr>
      <xdr:spPr>
        <a:xfrm>
          <a:off x="9588500" y="708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107090</xdr:rowOff>
    </xdr:from>
    <xdr:to>
      <xdr:col>55</xdr:col>
      <xdr:colOff>0</xdr:colOff>
      <xdr:row>41</xdr:row>
      <xdr:rowOff>107479</xdr:rowOff>
    </xdr:to>
    <xdr:cxnSp macro="">
      <xdr:nvCxnSpPr>
        <xdr:cNvPr id="131" name="直線コネクタ 130">
          <a:extLst>
            <a:ext uri="{FF2B5EF4-FFF2-40B4-BE49-F238E27FC236}">
              <a16:creationId xmlns:a16="http://schemas.microsoft.com/office/drawing/2014/main" id="{F33EFF1F-0F65-4A39-A702-79C4AF3A1708}"/>
            </a:ext>
          </a:extLst>
        </xdr:cNvPr>
        <xdr:cNvCxnSpPr/>
      </xdr:nvCxnSpPr>
      <xdr:spPr>
        <a:xfrm flipV="1">
          <a:off x="9639300" y="7136540"/>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57046</xdr:rowOff>
    </xdr:from>
    <xdr:to>
      <xdr:col>46</xdr:col>
      <xdr:colOff>38100</xdr:colOff>
      <xdr:row>41</xdr:row>
      <xdr:rowOff>158646</xdr:rowOff>
    </xdr:to>
    <xdr:sp macro="" textlink="">
      <xdr:nvSpPr>
        <xdr:cNvPr id="132" name="楕円 131">
          <a:extLst>
            <a:ext uri="{FF2B5EF4-FFF2-40B4-BE49-F238E27FC236}">
              <a16:creationId xmlns:a16="http://schemas.microsoft.com/office/drawing/2014/main" id="{42469753-110E-4D28-98E2-744ED616FF70}"/>
            </a:ext>
          </a:extLst>
        </xdr:cNvPr>
        <xdr:cNvSpPr/>
      </xdr:nvSpPr>
      <xdr:spPr>
        <a:xfrm>
          <a:off x="8699500" y="70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107479</xdr:rowOff>
    </xdr:from>
    <xdr:to>
      <xdr:col>50</xdr:col>
      <xdr:colOff>114300</xdr:colOff>
      <xdr:row>41</xdr:row>
      <xdr:rowOff>107846</xdr:rowOff>
    </xdr:to>
    <xdr:cxnSp macro="">
      <xdr:nvCxnSpPr>
        <xdr:cNvPr id="133" name="直線コネクタ 132">
          <a:extLst>
            <a:ext uri="{FF2B5EF4-FFF2-40B4-BE49-F238E27FC236}">
              <a16:creationId xmlns:a16="http://schemas.microsoft.com/office/drawing/2014/main" id="{14B11FD5-FDDB-46A5-9C79-33DE4E225B3C}"/>
            </a:ext>
          </a:extLst>
        </xdr:cNvPr>
        <xdr:cNvCxnSpPr/>
      </xdr:nvCxnSpPr>
      <xdr:spPr>
        <a:xfrm flipV="1">
          <a:off x="8750300" y="7136929"/>
          <a:ext cx="889000" cy="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57405</xdr:rowOff>
    </xdr:from>
    <xdr:to>
      <xdr:col>41</xdr:col>
      <xdr:colOff>101600</xdr:colOff>
      <xdr:row>41</xdr:row>
      <xdr:rowOff>159005</xdr:rowOff>
    </xdr:to>
    <xdr:sp macro="" textlink="">
      <xdr:nvSpPr>
        <xdr:cNvPr id="134" name="楕円 133">
          <a:extLst>
            <a:ext uri="{FF2B5EF4-FFF2-40B4-BE49-F238E27FC236}">
              <a16:creationId xmlns:a16="http://schemas.microsoft.com/office/drawing/2014/main" id="{DF70A10E-D3C3-4AC4-BF81-19C9ACFF9EE9}"/>
            </a:ext>
          </a:extLst>
        </xdr:cNvPr>
        <xdr:cNvSpPr/>
      </xdr:nvSpPr>
      <xdr:spPr>
        <a:xfrm>
          <a:off x="7810500" y="70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107846</xdr:rowOff>
    </xdr:from>
    <xdr:to>
      <xdr:col>45</xdr:col>
      <xdr:colOff>177800</xdr:colOff>
      <xdr:row>41</xdr:row>
      <xdr:rowOff>108205</xdr:rowOff>
    </xdr:to>
    <xdr:cxnSp macro="">
      <xdr:nvCxnSpPr>
        <xdr:cNvPr id="135" name="直線コネクタ 134">
          <a:extLst>
            <a:ext uri="{FF2B5EF4-FFF2-40B4-BE49-F238E27FC236}">
              <a16:creationId xmlns:a16="http://schemas.microsoft.com/office/drawing/2014/main" id="{6F41D60C-F37A-45D6-86AB-7EBB64239E63}"/>
            </a:ext>
          </a:extLst>
        </xdr:cNvPr>
        <xdr:cNvCxnSpPr/>
      </xdr:nvCxnSpPr>
      <xdr:spPr>
        <a:xfrm flipV="1">
          <a:off x="7861300" y="7137296"/>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57727</xdr:rowOff>
    </xdr:from>
    <xdr:to>
      <xdr:col>36</xdr:col>
      <xdr:colOff>165100</xdr:colOff>
      <xdr:row>41</xdr:row>
      <xdr:rowOff>159327</xdr:rowOff>
    </xdr:to>
    <xdr:sp macro="" textlink="">
      <xdr:nvSpPr>
        <xdr:cNvPr id="136" name="楕円 135">
          <a:extLst>
            <a:ext uri="{FF2B5EF4-FFF2-40B4-BE49-F238E27FC236}">
              <a16:creationId xmlns:a16="http://schemas.microsoft.com/office/drawing/2014/main" id="{E61B099B-EC58-4DE7-BA09-CC35256E2577}"/>
            </a:ext>
          </a:extLst>
        </xdr:cNvPr>
        <xdr:cNvSpPr/>
      </xdr:nvSpPr>
      <xdr:spPr>
        <a:xfrm>
          <a:off x="6921500" y="70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108205</xdr:rowOff>
    </xdr:from>
    <xdr:to>
      <xdr:col>41</xdr:col>
      <xdr:colOff>50800</xdr:colOff>
      <xdr:row>41</xdr:row>
      <xdr:rowOff>108527</xdr:rowOff>
    </xdr:to>
    <xdr:cxnSp macro="">
      <xdr:nvCxnSpPr>
        <xdr:cNvPr id="137" name="直線コネクタ 136">
          <a:extLst>
            <a:ext uri="{FF2B5EF4-FFF2-40B4-BE49-F238E27FC236}">
              <a16:creationId xmlns:a16="http://schemas.microsoft.com/office/drawing/2014/main" id="{0DDEE938-781E-4E9F-AB02-901797E5E51E}"/>
            </a:ext>
          </a:extLst>
        </xdr:cNvPr>
        <xdr:cNvCxnSpPr/>
      </xdr:nvCxnSpPr>
      <xdr:spPr>
        <a:xfrm flipV="1">
          <a:off x="6972300" y="7137655"/>
          <a:ext cx="8890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028E1366-8824-4D35-A457-A107831FEAF4}"/>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2877</xdr:rowOff>
    </xdr:from>
    <xdr:ext cx="534377" cy="259045"/>
    <xdr:sp macro="" textlink="">
      <xdr:nvSpPr>
        <xdr:cNvPr id="139" name="n_2aveValue【道路】&#10;一人当たり延長">
          <a:extLst>
            <a:ext uri="{FF2B5EF4-FFF2-40B4-BE49-F238E27FC236}">
              <a16:creationId xmlns:a16="http://schemas.microsoft.com/office/drawing/2014/main" id="{2D551632-2B73-45BF-97C0-9FE786E8B7D9}"/>
            </a:ext>
          </a:extLst>
        </xdr:cNvPr>
        <xdr:cNvSpPr txBox="1"/>
      </xdr:nvSpPr>
      <xdr:spPr>
        <a:xfrm>
          <a:off x="8483111" y="68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3400</xdr:rowOff>
    </xdr:from>
    <xdr:ext cx="534377" cy="259045"/>
    <xdr:sp macro="" textlink="">
      <xdr:nvSpPr>
        <xdr:cNvPr id="140" name="n_3aveValue【道路】&#10;一人当たり延長">
          <a:extLst>
            <a:ext uri="{FF2B5EF4-FFF2-40B4-BE49-F238E27FC236}">
              <a16:creationId xmlns:a16="http://schemas.microsoft.com/office/drawing/2014/main" id="{CD35EF9F-A0DB-4BDE-AC83-46F0D369F853}"/>
            </a:ext>
          </a:extLst>
        </xdr:cNvPr>
        <xdr:cNvSpPr txBox="1"/>
      </xdr:nvSpPr>
      <xdr:spPr>
        <a:xfrm>
          <a:off x="7594111" y="686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3920</xdr:rowOff>
    </xdr:from>
    <xdr:ext cx="534377" cy="259045"/>
    <xdr:sp macro="" textlink="">
      <xdr:nvSpPr>
        <xdr:cNvPr id="141" name="n_4aveValue【道路】&#10;一人当たり延長">
          <a:extLst>
            <a:ext uri="{FF2B5EF4-FFF2-40B4-BE49-F238E27FC236}">
              <a16:creationId xmlns:a16="http://schemas.microsoft.com/office/drawing/2014/main" id="{97D35DA1-8F0B-463C-98DF-6DABD845B643}"/>
            </a:ext>
          </a:extLst>
        </xdr:cNvPr>
        <xdr:cNvSpPr txBox="1"/>
      </xdr:nvSpPr>
      <xdr:spPr>
        <a:xfrm>
          <a:off x="6705111" y="686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149406</xdr:rowOff>
    </xdr:from>
    <xdr:ext cx="534377" cy="259045"/>
    <xdr:sp macro="" textlink="">
      <xdr:nvSpPr>
        <xdr:cNvPr id="142" name="n_1mainValue【道路】&#10;一人当たり延長">
          <a:extLst>
            <a:ext uri="{FF2B5EF4-FFF2-40B4-BE49-F238E27FC236}">
              <a16:creationId xmlns:a16="http://schemas.microsoft.com/office/drawing/2014/main" id="{2549F714-8157-433A-B82A-20267B037967}"/>
            </a:ext>
          </a:extLst>
        </xdr:cNvPr>
        <xdr:cNvSpPr txBox="1"/>
      </xdr:nvSpPr>
      <xdr:spPr>
        <a:xfrm>
          <a:off x="9359411" y="717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149773</xdr:rowOff>
    </xdr:from>
    <xdr:ext cx="534377" cy="259045"/>
    <xdr:sp macro="" textlink="">
      <xdr:nvSpPr>
        <xdr:cNvPr id="143" name="n_2mainValue【道路】&#10;一人当たり延長">
          <a:extLst>
            <a:ext uri="{FF2B5EF4-FFF2-40B4-BE49-F238E27FC236}">
              <a16:creationId xmlns:a16="http://schemas.microsoft.com/office/drawing/2014/main" id="{A6BDCB84-834D-4FD7-BE25-931038D9AEC9}"/>
            </a:ext>
          </a:extLst>
        </xdr:cNvPr>
        <xdr:cNvSpPr txBox="1"/>
      </xdr:nvSpPr>
      <xdr:spPr>
        <a:xfrm>
          <a:off x="8483111" y="717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150132</xdr:rowOff>
    </xdr:from>
    <xdr:ext cx="534377" cy="259045"/>
    <xdr:sp macro="" textlink="">
      <xdr:nvSpPr>
        <xdr:cNvPr id="144" name="n_3mainValue【道路】&#10;一人当たり延長">
          <a:extLst>
            <a:ext uri="{FF2B5EF4-FFF2-40B4-BE49-F238E27FC236}">
              <a16:creationId xmlns:a16="http://schemas.microsoft.com/office/drawing/2014/main" id="{B3CCC4E7-2D27-47CA-8B89-F5A4B51BFE8C}"/>
            </a:ext>
          </a:extLst>
        </xdr:cNvPr>
        <xdr:cNvSpPr txBox="1"/>
      </xdr:nvSpPr>
      <xdr:spPr>
        <a:xfrm>
          <a:off x="7594111" y="71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150454</xdr:rowOff>
    </xdr:from>
    <xdr:ext cx="534377" cy="259045"/>
    <xdr:sp macro="" textlink="">
      <xdr:nvSpPr>
        <xdr:cNvPr id="145" name="n_4mainValue【道路】&#10;一人当たり延長">
          <a:extLst>
            <a:ext uri="{FF2B5EF4-FFF2-40B4-BE49-F238E27FC236}">
              <a16:creationId xmlns:a16="http://schemas.microsoft.com/office/drawing/2014/main" id="{5C0DFAC9-3236-4C76-8A96-FED6FDE0681C}"/>
            </a:ext>
          </a:extLst>
        </xdr:cNvPr>
        <xdr:cNvSpPr txBox="1"/>
      </xdr:nvSpPr>
      <xdr:spPr>
        <a:xfrm>
          <a:off x="6705111" y="71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5127CEB-D3C4-4CC0-B50E-C2629E8871A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BE2F2E2-38E5-4A40-BFF3-8E3D396109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EE9EC38-6F36-4198-AFD2-8F8D1891D2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59B48FD-8E67-47FB-B932-2793292897E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9D19F1A-4B68-4133-B1C8-F7BEDF34E2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C8FD970-491E-4A17-A37E-CCDEE0EBEF8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9542CF3-FA79-4BFA-A091-74A30FA12BE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A283302-FA45-4D94-AE54-BD67E563B5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A66E2BD-97A7-4F86-A800-130E804443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2F01C13-1F62-4574-83CB-59846E68BFA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14EBDA5-E1A2-40C5-9A79-3A067845780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101A8B61-A65F-4A60-9653-B32F78D9A7B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E0DA174F-E6FD-4EC7-8528-E5EFCBFB6D1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707F6AF3-960E-4558-88D8-C2479D9C700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58698051-31C8-4B08-80E8-2A005EE654F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49B96F1-76D6-4984-B390-2598F1D9295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7B4B9BC1-7830-4621-81EE-8C6F8B710FF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342932D-E0B2-4FBB-8608-84ABCDCD991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BF08AF35-B115-43DD-8E25-FBF532F6953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2C9C38D-0ECE-4E6D-9A1E-B30E37907FF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14D81CF4-2450-43C2-91F7-8B2DA08A172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B4EF29DF-A2BE-43D5-BC4A-2C953A284D3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15895CBB-2895-49BB-BD5C-FF670CE5F43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3FD7F2F1-B4EF-4354-A273-D9FCF6C774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98E6FDE7-6BFF-404E-AD2B-605E10FEA79F}"/>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D39AF029-B8CF-4102-8114-C1CA38656F70}"/>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0F9F25C1-F7A2-4061-A10B-65B73DB83ADB}"/>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51250896-CBDF-4927-A827-FFD2DFE09FEF}"/>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6C483D69-5D88-4131-A31E-525E8663A4C8}"/>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66339779-234F-43BD-B3BC-C270FDDF2073}"/>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A8589B48-0866-4E2C-BA58-123B03EFE8C1}"/>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27BB62CD-A8C7-43FF-BD40-B302EEDCCA4B}"/>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78" name="フローチャート: 判断 177">
          <a:extLst>
            <a:ext uri="{FF2B5EF4-FFF2-40B4-BE49-F238E27FC236}">
              <a16:creationId xmlns:a16="http://schemas.microsoft.com/office/drawing/2014/main" id="{9AA781AB-DF77-4E2F-85B6-B5B82E468476}"/>
            </a:ext>
          </a:extLst>
        </xdr:cNvPr>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9" name="フローチャート: 判断 178">
          <a:extLst>
            <a:ext uri="{FF2B5EF4-FFF2-40B4-BE49-F238E27FC236}">
              <a16:creationId xmlns:a16="http://schemas.microsoft.com/office/drawing/2014/main" id="{4BE67357-0F92-494C-8360-2F0EAA1DE14B}"/>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0" name="フローチャート: 判断 179">
          <a:extLst>
            <a:ext uri="{FF2B5EF4-FFF2-40B4-BE49-F238E27FC236}">
              <a16:creationId xmlns:a16="http://schemas.microsoft.com/office/drawing/2014/main" id="{2232486E-3EAA-4607-85A3-A3B6DE267551}"/>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54B21AF-2CDC-4C51-BDFB-33D404891B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6BACE18-BC89-460A-8E2D-A6D088BDF4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79ABFE9-78D1-4963-9BDF-E8659F5EEF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785C321-3C87-4B8A-8CC4-9D578308AAE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3C2DD34-74E8-4CC0-AA85-99446C472D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61595</xdr:rowOff>
    </xdr:from>
    <xdr:to>
      <xdr:col>24</xdr:col>
      <xdr:colOff>114300</xdr:colOff>
      <xdr:row>59</xdr:row>
      <xdr:rowOff>163195</xdr:rowOff>
    </xdr:to>
    <xdr:sp macro="" textlink="">
      <xdr:nvSpPr>
        <xdr:cNvPr id="186" name="楕円 185">
          <a:extLst>
            <a:ext uri="{FF2B5EF4-FFF2-40B4-BE49-F238E27FC236}">
              <a16:creationId xmlns:a16="http://schemas.microsoft.com/office/drawing/2014/main" id="{C3DDEECD-4602-456C-BE9E-176F3AF19D33}"/>
            </a:ext>
          </a:extLst>
        </xdr:cNvPr>
        <xdr:cNvSpPr/>
      </xdr:nvSpPr>
      <xdr:spPr>
        <a:xfrm>
          <a:off x="4584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84472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B26063B2-ABD2-40FE-8D43-28F1CF62F340}"/>
            </a:ext>
          </a:extLst>
        </xdr:cNvPr>
        <xdr:cNvSpPr txBox="1"/>
      </xdr:nvSpPr>
      <xdr:spPr>
        <a:xfrm>
          <a:off x="4673600"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88" name="楕円 187">
          <a:extLst>
            <a:ext uri="{FF2B5EF4-FFF2-40B4-BE49-F238E27FC236}">
              <a16:creationId xmlns:a16="http://schemas.microsoft.com/office/drawing/2014/main" id="{11097AC7-F927-40AF-A3C6-A47F8344A73C}"/>
            </a:ext>
          </a:extLst>
        </xdr:cNvPr>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112395</xdr:rowOff>
    </xdr:to>
    <xdr:cxnSp macro="">
      <xdr:nvCxnSpPr>
        <xdr:cNvPr id="189" name="直線コネクタ 188">
          <a:extLst>
            <a:ext uri="{FF2B5EF4-FFF2-40B4-BE49-F238E27FC236}">
              <a16:creationId xmlns:a16="http://schemas.microsoft.com/office/drawing/2014/main" id="{5BFD92DE-DF4C-4CB0-A301-BEC94DE3F45A}"/>
            </a:ext>
          </a:extLst>
        </xdr:cNvPr>
        <xdr:cNvCxnSpPr/>
      </xdr:nvCxnSpPr>
      <xdr:spPr>
        <a:xfrm>
          <a:off x="3797300" y="101955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168275</xdr:rowOff>
    </xdr:from>
    <xdr:to>
      <xdr:col>15</xdr:col>
      <xdr:colOff>101600</xdr:colOff>
      <xdr:row>59</xdr:row>
      <xdr:rowOff>98425</xdr:rowOff>
    </xdr:to>
    <xdr:sp macro="" textlink="">
      <xdr:nvSpPr>
        <xdr:cNvPr id="190" name="楕円 189">
          <a:extLst>
            <a:ext uri="{FF2B5EF4-FFF2-40B4-BE49-F238E27FC236}">
              <a16:creationId xmlns:a16="http://schemas.microsoft.com/office/drawing/2014/main" id="{6B442F6F-C12B-4D74-BD29-168C2178A673}"/>
            </a:ext>
          </a:extLst>
        </xdr:cNvPr>
        <xdr:cNvSpPr/>
      </xdr:nvSpPr>
      <xdr:spPr>
        <a:xfrm>
          <a:off x="2857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80010</xdr:rowOff>
    </xdr:to>
    <xdr:cxnSp macro="">
      <xdr:nvCxnSpPr>
        <xdr:cNvPr id="191" name="直線コネクタ 190">
          <a:extLst>
            <a:ext uri="{FF2B5EF4-FFF2-40B4-BE49-F238E27FC236}">
              <a16:creationId xmlns:a16="http://schemas.microsoft.com/office/drawing/2014/main" id="{73E59031-6B4E-4383-A717-87E97B5629D0}"/>
            </a:ext>
          </a:extLst>
        </xdr:cNvPr>
        <xdr:cNvCxnSpPr/>
      </xdr:nvCxnSpPr>
      <xdr:spPr>
        <a:xfrm>
          <a:off x="2908300" y="101631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92" name="楕円 191">
          <a:extLst>
            <a:ext uri="{FF2B5EF4-FFF2-40B4-BE49-F238E27FC236}">
              <a16:creationId xmlns:a16="http://schemas.microsoft.com/office/drawing/2014/main" id="{E37362FF-8CC8-43DA-B69F-74D1ADEB22E9}"/>
            </a:ext>
          </a:extLst>
        </xdr:cNvPr>
        <xdr:cNvSpPr/>
      </xdr:nvSpPr>
      <xdr:spPr>
        <a:xfrm>
          <a:off x="1968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xdr:rowOff>
    </xdr:from>
    <xdr:to>
      <xdr:col>15</xdr:col>
      <xdr:colOff>50800</xdr:colOff>
      <xdr:row>59</xdr:row>
      <xdr:rowOff>47625</xdr:rowOff>
    </xdr:to>
    <xdr:cxnSp macro="">
      <xdr:nvCxnSpPr>
        <xdr:cNvPr id="193" name="直線コネクタ 192">
          <a:extLst>
            <a:ext uri="{FF2B5EF4-FFF2-40B4-BE49-F238E27FC236}">
              <a16:creationId xmlns:a16="http://schemas.microsoft.com/office/drawing/2014/main" id="{6BAF16D8-43E9-4561-9527-4C5999BCCC80}"/>
            </a:ext>
          </a:extLst>
        </xdr:cNvPr>
        <xdr:cNvCxnSpPr/>
      </xdr:nvCxnSpPr>
      <xdr:spPr>
        <a:xfrm>
          <a:off x="2019300" y="101307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103505</xdr:rowOff>
    </xdr:from>
    <xdr:to>
      <xdr:col>6</xdr:col>
      <xdr:colOff>38100</xdr:colOff>
      <xdr:row>59</xdr:row>
      <xdr:rowOff>33655</xdr:rowOff>
    </xdr:to>
    <xdr:sp macro="" textlink="">
      <xdr:nvSpPr>
        <xdr:cNvPr id="194" name="楕円 193">
          <a:extLst>
            <a:ext uri="{FF2B5EF4-FFF2-40B4-BE49-F238E27FC236}">
              <a16:creationId xmlns:a16="http://schemas.microsoft.com/office/drawing/2014/main" id="{43B60877-06B7-4133-8485-328AB412BB58}"/>
            </a:ext>
          </a:extLst>
        </xdr:cNvPr>
        <xdr:cNvSpPr/>
      </xdr:nvSpPr>
      <xdr:spPr>
        <a:xfrm>
          <a:off x="1079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154305</xdr:rowOff>
    </xdr:from>
    <xdr:to>
      <xdr:col>10</xdr:col>
      <xdr:colOff>114300</xdr:colOff>
      <xdr:row>59</xdr:row>
      <xdr:rowOff>15240</xdr:rowOff>
    </xdr:to>
    <xdr:cxnSp macro="">
      <xdr:nvCxnSpPr>
        <xdr:cNvPr id="195" name="直線コネクタ 194">
          <a:extLst>
            <a:ext uri="{FF2B5EF4-FFF2-40B4-BE49-F238E27FC236}">
              <a16:creationId xmlns:a16="http://schemas.microsoft.com/office/drawing/2014/main" id="{229A4D05-08D2-43C8-B936-E7A106F029D1}"/>
            </a:ext>
          </a:extLst>
        </xdr:cNvPr>
        <xdr:cNvCxnSpPr/>
      </xdr:nvCxnSpPr>
      <xdr:spPr>
        <a:xfrm>
          <a:off x="1130300" y="100984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1E638A85-049E-4DE3-BAAF-5BDE5EF1B91F}"/>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9DF7E388-E7D8-4212-93B3-5475F5B4FBA2}"/>
            </a:ext>
          </a:extLst>
        </xdr:cNvPr>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1E37BBEB-C830-43E8-A8F2-DAD9674B623A}"/>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ACA28E99-8639-4E06-A362-96A9766D9CF1}"/>
            </a:ext>
          </a:extLst>
        </xdr:cNvPr>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1764469-65F9-4F68-9C3F-E3CBC201A0A4}"/>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114952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7D3D2F90-6C63-4096-B033-0A23FCA3DB74}"/>
            </a:ext>
          </a:extLst>
        </xdr:cNvPr>
        <xdr:cNvSpPr txBox="1"/>
      </xdr:nvSpPr>
      <xdr:spPr>
        <a:xfrm>
          <a:off x="2705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E8F28041-3986-428D-B525-326CF15340EC}"/>
            </a:ext>
          </a:extLst>
        </xdr:cNvPr>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829BB1F0-4B83-4C74-941E-F064954A92E3}"/>
            </a:ext>
          </a:extLst>
        </xdr:cNvPr>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06594E3-1462-42EE-8DE3-3A7908D9C55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3FAB9195-7093-4D10-9312-4C4A5F28EB3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C73BF9CA-45C0-4B14-B726-CC4A0D067D6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A8B5A387-8CBB-48D4-902F-8EA0E669421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890E7BC8-8DFB-49C2-9703-75B56E72CC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5394BA99-B455-4FBE-BFC4-DC552F4E0A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9C2E1976-F43A-489C-B036-10BCE2A69DD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1C77D548-C9C5-4E7B-8206-D112FCD55B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6E442F1E-E6F9-44AB-9CDE-0A867AF7582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679AFABA-357B-4214-89F9-A318F7EFE1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B6514E9-B36C-46BC-888E-E48E3BCD3A2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6D59DA9C-1CE4-49CF-A285-7E1DB71B6C3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A2CFB31-D214-4CD0-85AC-ED4E8D672F0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FE8FECDE-402F-4E3C-AF9E-5BC4FAAF6DAC}"/>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747E8746-2BA2-4711-94AB-E9AE72C5FC8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CF748F99-3D32-4DDB-84F3-ED97A3413C6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12E4B007-164E-4004-965E-DDE9ED329D1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B171EEF-F12C-4948-AC97-28AB1DDA247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15D21AA-0661-4FDC-BCC7-A7B7A4A6954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C287F442-27DE-42F7-91A6-CEB1DAC0BAF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B042841C-0E97-4017-ABEA-DD23C0ECBF7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EEBAE506-D7B5-482A-B885-984682065D5D}"/>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E614CDC1-A713-4BE9-A1D5-630F77C0DC35}"/>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4EDCD97D-FB31-4AD5-B450-4A2B91865DB2}"/>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254F8CB3-00A7-4047-8CB4-CA17DA664484}"/>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E7C56DE7-55BA-4525-8F6F-1C07F5DCBD8D}"/>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2DFCF63F-4080-4F2F-8B37-19A16E52D3A9}"/>
            </a:ext>
          </a:extLst>
        </xdr:cNvPr>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F7A9DCE5-2083-419E-B418-7F9ABABD5EB9}"/>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F7ECDDA1-A6D4-4944-809A-F968C3C22404}"/>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60005</xdr:rowOff>
    </xdr:from>
    <xdr:to>
      <xdr:col>46</xdr:col>
      <xdr:colOff>38100</xdr:colOff>
      <xdr:row>63</xdr:row>
      <xdr:rowOff>161605</xdr:rowOff>
    </xdr:to>
    <xdr:sp macro="" textlink="">
      <xdr:nvSpPr>
        <xdr:cNvPr id="233" name="フローチャート: 判断 232">
          <a:extLst>
            <a:ext uri="{FF2B5EF4-FFF2-40B4-BE49-F238E27FC236}">
              <a16:creationId xmlns:a16="http://schemas.microsoft.com/office/drawing/2014/main" id="{9AFCCDB6-B74A-46DD-9F55-C298D076F98E}"/>
            </a:ext>
          </a:extLst>
        </xdr:cNvPr>
        <xdr:cNvSpPr/>
      </xdr:nvSpPr>
      <xdr:spPr>
        <a:xfrm>
          <a:off x="8699500" y="108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61633</xdr:rowOff>
    </xdr:from>
    <xdr:to>
      <xdr:col>41</xdr:col>
      <xdr:colOff>101600</xdr:colOff>
      <xdr:row>63</xdr:row>
      <xdr:rowOff>163233</xdr:rowOff>
    </xdr:to>
    <xdr:sp macro="" textlink="">
      <xdr:nvSpPr>
        <xdr:cNvPr id="234" name="フローチャート: 判断 233">
          <a:extLst>
            <a:ext uri="{FF2B5EF4-FFF2-40B4-BE49-F238E27FC236}">
              <a16:creationId xmlns:a16="http://schemas.microsoft.com/office/drawing/2014/main" id="{F6D688DC-8A95-478F-A8A1-C0B8D018A39F}"/>
            </a:ext>
          </a:extLst>
        </xdr:cNvPr>
        <xdr:cNvSpPr/>
      </xdr:nvSpPr>
      <xdr:spPr>
        <a:xfrm>
          <a:off x="7810500" y="1086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65377</xdr:rowOff>
    </xdr:from>
    <xdr:to>
      <xdr:col>36</xdr:col>
      <xdr:colOff>165100</xdr:colOff>
      <xdr:row>63</xdr:row>
      <xdr:rowOff>166977</xdr:rowOff>
    </xdr:to>
    <xdr:sp macro="" textlink="">
      <xdr:nvSpPr>
        <xdr:cNvPr id="235" name="フローチャート: 判断 234">
          <a:extLst>
            <a:ext uri="{FF2B5EF4-FFF2-40B4-BE49-F238E27FC236}">
              <a16:creationId xmlns:a16="http://schemas.microsoft.com/office/drawing/2014/main" id="{AC8A3149-A411-4C89-913A-277E80803C7D}"/>
            </a:ext>
          </a:extLst>
        </xdr:cNvPr>
        <xdr:cNvSpPr/>
      </xdr:nvSpPr>
      <xdr:spPr>
        <a:xfrm>
          <a:off x="6921500" y="1086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FDF5506-DE30-4172-91B5-2910161DB6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0AE3C11-5720-4256-AED1-23E319EDC6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3946F58-2A88-4A17-B392-446F899C55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A8BE29F-9B05-4FCB-92A5-BFC28EDF04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366E751-6BFB-410D-B1A8-0950C060359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70060</xdr:rowOff>
    </xdr:from>
    <xdr:to>
      <xdr:col>55</xdr:col>
      <xdr:colOff>50800</xdr:colOff>
      <xdr:row>64</xdr:row>
      <xdr:rowOff>210</xdr:rowOff>
    </xdr:to>
    <xdr:sp macro="" textlink="">
      <xdr:nvSpPr>
        <xdr:cNvPr id="241" name="楕円 240">
          <a:extLst>
            <a:ext uri="{FF2B5EF4-FFF2-40B4-BE49-F238E27FC236}">
              <a16:creationId xmlns:a16="http://schemas.microsoft.com/office/drawing/2014/main" id="{2BB5D911-E753-42D0-A58C-74DDA5707001}"/>
            </a:ext>
          </a:extLst>
        </xdr:cNvPr>
        <xdr:cNvSpPr/>
      </xdr:nvSpPr>
      <xdr:spPr>
        <a:xfrm>
          <a:off x="10426700" y="10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156437</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82CF887-23DF-4215-9562-1920D462C12A}"/>
            </a:ext>
          </a:extLst>
        </xdr:cNvPr>
        <xdr:cNvSpPr txBox="1"/>
      </xdr:nvSpPr>
      <xdr:spPr>
        <a:xfrm>
          <a:off x="10515600" y="1078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70811</xdr:rowOff>
    </xdr:from>
    <xdr:to>
      <xdr:col>50</xdr:col>
      <xdr:colOff>165100</xdr:colOff>
      <xdr:row>64</xdr:row>
      <xdr:rowOff>961</xdr:rowOff>
    </xdr:to>
    <xdr:sp macro="" textlink="">
      <xdr:nvSpPr>
        <xdr:cNvPr id="243" name="楕円 242">
          <a:extLst>
            <a:ext uri="{FF2B5EF4-FFF2-40B4-BE49-F238E27FC236}">
              <a16:creationId xmlns:a16="http://schemas.microsoft.com/office/drawing/2014/main" id="{7F099A36-3036-4F8A-8401-2932474F5305}"/>
            </a:ext>
          </a:extLst>
        </xdr:cNvPr>
        <xdr:cNvSpPr/>
      </xdr:nvSpPr>
      <xdr:spPr>
        <a:xfrm>
          <a:off x="9588500" y="108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120860</xdr:rowOff>
    </xdr:from>
    <xdr:to>
      <xdr:col>55</xdr:col>
      <xdr:colOff>0</xdr:colOff>
      <xdr:row>63</xdr:row>
      <xdr:rowOff>121611</xdr:rowOff>
    </xdr:to>
    <xdr:cxnSp macro="">
      <xdr:nvCxnSpPr>
        <xdr:cNvPr id="244" name="直線コネクタ 243">
          <a:extLst>
            <a:ext uri="{FF2B5EF4-FFF2-40B4-BE49-F238E27FC236}">
              <a16:creationId xmlns:a16="http://schemas.microsoft.com/office/drawing/2014/main" id="{8371ACED-8F7C-49FF-B2C5-930F8964691A}"/>
            </a:ext>
          </a:extLst>
        </xdr:cNvPr>
        <xdr:cNvCxnSpPr/>
      </xdr:nvCxnSpPr>
      <xdr:spPr>
        <a:xfrm flipV="1">
          <a:off x="9639300" y="10922210"/>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71517</xdr:rowOff>
    </xdr:from>
    <xdr:to>
      <xdr:col>46</xdr:col>
      <xdr:colOff>38100</xdr:colOff>
      <xdr:row>64</xdr:row>
      <xdr:rowOff>1667</xdr:rowOff>
    </xdr:to>
    <xdr:sp macro="" textlink="">
      <xdr:nvSpPr>
        <xdr:cNvPr id="245" name="楕円 244">
          <a:extLst>
            <a:ext uri="{FF2B5EF4-FFF2-40B4-BE49-F238E27FC236}">
              <a16:creationId xmlns:a16="http://schemas.microsoft.com/office/drawing/2014/main" id="{511B2C57-0285-4D9A-95E9-A8877DBACF45}"/>
            </a:ext>
          </a:extLst>
        </xdr:cNvPr>
        <xdr:cNvSpPr/>
      </xdr:nvSpPr>
      <xdr:spPr>
        <a:xfrm>
          <a:off x="8699500" y="108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121611</xdr:rowOff>
    </xdr:from>
    <xdr:to>
      <xdr:col>50</xdr:col>
      <xdr:colOff>114300</xdr:colOff>
      <xdr:row>63</xdr:row>
      <xdr:rowOff>122317</xdr:rowOff>
    </xdr:to>
    <xdr:cxnSp macro="">
      <xdr:nvCxnSpPr>
        <xdr:cNvPr id="246" name="直線コネクタ 245">
          <a:extLst>
            <a:ext uri="{FF2B5EF4-FFF2-40B4-BE49-F238E27FC236}">
              <a16:creationId xmlns:a16="http://schemas.microsoft.com/office/drawing/2014/main" id="{65F70015-5677-4E57-93B4-BFB3604EF4F4}"/>
            </a:ext>
          </a:extLst>
        </xdr:cNvPr>
        <xdr:cNvCxnSpPr/>
      </xdr:nvCxnSpPr>
      <xdr:spPr>
        <a:xfrm flipV="1">
          <a:off x="8750300" y="10922961"/>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72217</xdr:rowOff>
    </xdr:from>
    <xdr:to>
      <xdr:col>41</xdr:col>
      <xdr:colOff>101600</xdr:colOff>
      <xdr:row>64</xdr:row>
      <xdr:rowOff>2367</xdr:rowOff>
    </xdr:to>
    <xdr:sp macro="" textlink="">
      <xdr:nvSpPr>
        <xdr:cNvPr id="247" name="楕円 246">
          <a:extLst>
            <a:ext uri="{FF2B5EF4-FFF2-40B4-BE49-F238E27FC236}">
              <a16:creationId xmlns:a16="http://schemas.microsoft.com/office/drawing/2014/main" id="{2472C42E-6BCD-4B42-8C5E-56C1DA79C8B8}"/>
            </a:ext>
          </a:extLst>
        </xdr:cNvPr>
        <xdr:cNvSpPr/>
      </xdr:nvSpPr>
      <xdr:spPr>
        <a:xfrm>
          <a:off x="7810500" y="1087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122317</xdr:rowOff>
    </xdr:from>
    <xdr:to>
      <xdr:col>45</xdr:col>
      <xdr:colOff>177800</xdr:colOff>
      <xdr:row>63</xdr:row>
      <xdr:rowOff>123017</xdr:rowOff>
    </xdr:to>
    <xdr:cxnSp macro="">
      <xdr:nvCxnSpPr>
        <xdr:cNvPr id="248" name="直線コネクタ 247">
          <a:extLst>
            <a:ext uri="{FF2B5EF4-FFF2-40B4-BE49-F238E27FC236}">
              <a16:creationId xmlns:a16="http://schemas.microsoft.com/office/drawing/2014/main" id="{C313A9D3-BB07-4C31-A730-7F92754748E1}"/>
            </a:ext>
          </a:extLst>
        </xdr:cNvPr>
        <xdr:cNvCxnSpPr/>
      </xdr:nvCxnSpPr>
      <xdr:spPr>
        <a:xfrm flipV="1">
          <a:off x="7861300" y="10923667"/>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72844</xdr:rowOff>
    </xdr:from>
    <xdr:to>
      <xdr:col>36</xdr:col>
      <xdr:colOff>165100</xdr:colOff>
      <xdr:row>64</xdr:row>
      <xdr:rowOff>2994</xdr:rowOff>
    </xdr:to>
    <xdr:sp macro="" textlink="">
      <xdr:nvSpPr>
        <xdr:cNvPr id="249" name="楕円 248">
          <a:extLst>
            <a:ext uri="{FF2B5EF4-FFF2-40B4-BE49-F238E27FC236}">
              <a16:creationId xmlns:a16="http://schemas.microsoft.com/office/drawing/2014/main" id="{4C5ABA07-D148-4157-8820-67CF725BB9A8}"/>
            </a:ext>
          </a:extLst>
        </xdr:cNvPr>
        <xdr:cNvSpPr/>
      </xdr:nvSpPr>
      <xdr:spPr>
        <a:xfrm>
          <a:off x="6921500" y="1087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123017</xdr:rowOff>
    </xdr:from>
    <xdr:to>
      <xdr:col>41</xdr:col>
      <xdr:colOff>50800</xdr:colOff>
      <xdr:row>63</xdr:row>
      <xdr:rowOff>123644</xdr:rowOff>
    </xdr:to>
    <xdr:cxnSp macro="">
      <xdr:nvCxnSpPr>
        <xdr:cNvPr id="250" name="直線コネクタ 249">
          <a:extLst>
            <a:ext uri="{FF2B5EF4-FFF2-40B4-BE49-F238E27FC236}">
              <a16:creationId xmlns:a16="http://schemas.microsoft.com/office/drawing/2014/main" id="{93BB55B2-6F02-42B2-A6E3-D921E2C2012C}"/>
            </a:ext>
          </a:extLst>
        </xdr:cNvPr>
        <xdr:cNvCxnSpPr/>
      </xdr:nvCxnSpPr>
      <xdr:spPr>
        <a:xfrm flipV="1">
          <a:off x="6972300" y="10924367"/>
          <a:ext cx="8890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C3248CB6-CFEF-4891-B78B-ECC7CA75ACBE}"/>
            </a:ext>
          </a:extLst>
        </xdr:cNvPr>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6682</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B51B135A-4657-43E6-951C-2762CFA47610}"/>
            </a:ext>
          </a:extLst>
        </xdr:cNvPr>
        <xdr:cNvSpPr txBox="1"/>
      </xdr:nvSpPr>
      <xdr:spPr>
        <a:xfrm>
          <a:off x="8450795" y="1063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8310</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AA661E16-5161-4AD6-B6D9-7E0F028D5624}"/>
            </a:ext>
          </a:extLst>
        </xdr:cNvPr>
        <xdr:cNvSpPr txBox="1"/>
      </xdr:nvSpPr>
      <xdr:spPr>
        <a:xfrm>
          <a:off x="7561795" y="1063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12054</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1C62F102-F71D-4B45-B5A8-F655B6474943}"/>
            </a:ext>
          </a:extLst>
        </xdr:cNvPr>
        <xdr:cNvSpPr txBox="1"/>
      </xdr:nvSpPr>
      <xdr:spPr>
        <a:xfrm>
          <a:off x="6672795" y="1064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163538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7CB67AFB-5226-4D6F-98BA-F50E1DE7CF7B}"/>
            </a:ext>
          </a:extLst>
        </xdr:cNvPr>
        <xdr:cNvSpPr txBox="1"/>
      </xdr:nvSpPr>
      <xdr:spPr>
        <a:xfrm>
          <a:off x="9327095" y="1096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164244</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2D91DAAD-78A9-46C4-8E0A-00CF68273BD9}"/>
            </a:ext>
          </a:extLst>
        </xdr:cNvPr>
        <xdr:cNvSpPr txBox="1"/>
      </xdr:nvSpPr>
      <xdr:spPr>
        <a:xfrm>
          <a:off x="8450795" y="1096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164944</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FD590C85-085D-4639-8691-007E15690CF8}"/>
            </a:ext>
          </a:extLst>
        </xdr:cNvPr>
        <xdr:cNvSpPr txBox="1"/>
      </xdr:nvSpPr>
      <xdr:spPr>
        <a:xfrm>
          <a:off x="7561795" y="1096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165571</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50BF2D80-ACF1-441B-9500-C3569F96D522}"/>
            </a:ext>
          </a:extLst>
        </xdr:cNvPr>
        <xdr:cNvSpPr txBox="1"/>
      </xdr:nvSpPr>
      <xdr:spPr>
        <a:xfrm>
          <a:off x="6672795" y="1096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2E33A8F9-F167-4C3E-92CD-27046EDCA3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835F3DA3-A295-4C1D-B332-0052C0E4D3A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5B05FEC4-05B5-45A8-A88A-68539AC0277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A2E3A804-1317-45CB-A607-11E18A27BD5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4EC627EB-BDC8-4291-A913-A1FEF0B5B9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57201F32-447E-4F41-AEDC-BCDAED54ADB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A66D1777-A329-4701-BBB9-D78D76A1297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18B37D2D-CC8D-4DA7-834F-80C36BBBE41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58153708-FC54-4D77-AD45-6A4E8AC69FA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837FFFCF-DCD0-4BBE-99FD-1597E86CEA3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BD4C7B0E-9948-4901-8A1B-3AE1F4F815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B8238944-E168-4377-9E14-0A26165BB98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3520D523-C7D9-4296-AFFE-BCEB717AA1F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52B9DF66-8D1D-4C34-A58A-9DE394BFAA7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D1D8E7C2-1069-493C-8A5E-03F9B706C4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394FB203-C353-4B89-BFCF-138B975E744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EBEA6149-C54A-469B-A5D3-052963E0DE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47BAF29E-D21B-406D-A5E9-125451A59C0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7389D01-531B-4F07-9571-F4080FF7334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7063CE63-FD0F-46B2-A23C-49B4569C2BB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1A98E5C4-3B77-4BCA-81A9-A947298A03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C3F7621B-22D5-4DA0-81D5-C0B251ED36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FF36D8BC-53B1-40DB-8775-508181CDCCE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DDE77ED6-2674-4E68-B4B0-7800029DC6D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ED0BCF84-3554-4B3A-AE68-DD61C476F2C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FA054A80-8492-4DEF-8914-CF5BA49397F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EB8B6EE2-C242-4D33-B3DE-F42F955A58B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A4A8448C-878C-4472-888C-111EE877F31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329ED842-03EF-4FD0-A09E-7C9CE5009B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4F7A1249-E150-4B30-888F-EAD8A97CA8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430AB75D-A5BF-4242-BFF7-B21AB9DB65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44DAC0DC-6373-4BBF-A575-C1FC21B12BA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85535787-86E3-47FE-8818-B54983963A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BABCE216-5035-4DB5-A68D-260D1375564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D8956409-5A88-43B1-B9B3-F9F8BC5E9CB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10969705-1318-4970-9C0B-905D104A21B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3D66B1D8-B9FD-490B-A18F-2168DCAB937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B6B45E75-1D56-4B52-9B07-F10A97CB14F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E7FF0A3A-E16C-4B5E-992E-EFE8D27233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E2078A58-2E78-4324-BBD6-DBBB9B26CB3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80293270-4E39-49BD-B6E3-F09BFAA5DD5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6AA2DE00-2D5F-4A15-9FC4-A11E85ADA88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0A0FD1A6-FA2F-4A4E-BD4C-E693C0608A3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a:extLst>
            <a:ext uri="{FF2B5EF4-FFF2-40B4-BE49-F238E27FC236}">
              <a16:creationId xmlns:a16="http://schemas.microsoft.com/office/drawing/2014/main" id="{2576858C-C59F-4544-93C4-33E2CB39C73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a:extLst>
            <a:ext uri="{FF2B5EF4-FFF2-40B4-BE49-F238E27FC236}">
              <a16:creationId xmlns:a16="http://schemas.microsoft.com/office/drawing/2014/main" id="{04AD8D18-7537-483A-A5FF-EC24C837E08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a:extLst>
            <a:ext uri="{FF2B5EF4-FFF2-40B4-BE49-F238E27FC236}">
              <a16:creationId xmlns:a16="http://schemas.microsoft.com/office/drawing/2014/main" id="{1907CEE5-20F8-487F-AC9D-50341D1C942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a:extLst>
            <a:ext uri="{FF2B5EF4-FFF2-40B4-BE49-F238E27FC236}">
              <a16:creationId xmlns:a16="http://schemas.microsoft.com/office/drawing/2014/main" id="{AF662382-5051-4F0B-A35D-A32D6E6D121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a:extLst>
            <a:ext uri="{FF2B5EF4-FFF2-40B4-BE49-F238E27FC236}">
              <a16:creationId xmlns:a16="http://schemas.microsoft.com/office/drawing/2014/main" id="{28004540-5856-4269-AC75-C41F16A5550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a:extLst>
            <a:ext uri="{FF2B5EF4-FFF2-40B4-BE49-F238E27FC236}">
              <a16:creationId xmlns:a16="http://schemas.microsoft.com/office/drawing/2014/main" id="{CC7A97CE-F621-49B9-A696-AA6A3783F71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a:extLst>
            <a:ext uri="{FF2B5EF4-FFF2-40B4-BE49-F238E27FC236}">
              <a16:creationId xmlns:a16="http://schemas.microsoft.com/office/drawing/2014/main" id="{DCEC64C6-E73E-4E74-87D2-3694BA95194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a:extLst>
            <a:ext uri="{FF2B5EF4-FFF2-40B4-BE49-F238E27FC236}">
              <a16:creationId xmlns:a16="http://schemas.microsoft.com/office/drawing/2014/main" id="{ACF9DB4A-8A82-4755-8180-7824A19F823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a:extLst>
            <a:ext uri="{FF2B5EF4-FFF2-40B4-BE49-F238E27FC236}">
              <a16:creationId xmlns:a16="http://schemas.microsoft.com/office/drawing/2014/main" id="{80B1A1B5-7CCE-47EA-A10B-5810DA4A73D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a:extLst>
            <a:ext uri="{FF2B5EF4-FFF2-40B4-BE49-F238E27FC236}">
              <a16:creationId xmlns:a16="http://schemas.microsoft.com/office/drawing/2014/main" id="{DD78AFB1-7163-482E-A94E-D1147C07123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a:extLst>
            <a:ext uri="{FF2B5EF4-FFF2-40B4-BE49-F238E27FC236}">
              <a16:creationId xmlns:a16="http://schemas.microsoft.com/office/drawing/2014/main" id="{8C5A93F5-3826-40BB-8EA3-C345DBB04FD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a:extLst>
            <a:ext uri="{FF2B5EF4-FFF2-40B4-BE49-F238E27FC236}">
              <a16:creationId xmlns:a16="http://schemas.microsoft.com/office/drawing/2014/main" id="{D1E90A7B-85D9-47DB-B910-C5E040578F5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AFD089D5-3D25-4D09-962C-9790132D967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認定こども園・幼稚園・保育所】&#10;有形固定資産減価償却率グラフ枠">
          <a:extLst>
            <a:ext uri="{FF2B5EF4-FFF2-40B4-BE49-F238E27FC236}">
              <a16:creationId xmlns:a16="http://schemas.microsoft.com/office/drawing/2014/main" id="{8487CFE1-4122-45CF-B75E-55737D83C8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316" name="直線コネクタ 315">
          <a:extLst>
            <a:ext uri="{FF2B5EF4-FFF2-40B4-BE49-F238E27FC236}">
              <a16:creationId xmlns:a16="http://schemas.microsoft.com/office/drawing/2014/main" id="{8FFC7270-B50D-49C1-9696-3E5DAF90C577}"/>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7" name="【認定こども園・幼稚園・保育所】&#10;有形固定資産減価償却率最小値テキスト">
          <a:extLst>
            <a:ext uri="{FF2B5EF4-FFF2-40B4-BE49-F238E27FC236}">
              <a16:creationId xmlns:a16="http://schemas.microsoft.com/office/drawing/2014/main" id="{BFA3DE09-5CE8-4B0E-9956-B91BA38ACC7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8" name="直線コネクタ 317">
          <a:extLst>
            <a:ext uri="{FF2B5EF4-FFF2-40B4-BE49-F238E27FC236}">
              <a16:creationId xmlns:a16="http://schemas.microsoft.com/office/drawing/2014/main" id="{ADAA8ED0-EF1B-4942-A80F-9BD8897F787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319" name="【認定こども園・幼稚園・保育所】&#10;有形固定資産減価償却率最大値テキスト">
          <a:extLst>
            <a:ext uri="{FF2B5EF4-FFF2-40B4-BE49-F238E27FC236}">
              <a16:creationId xmlns:a16="http://schemas.microsoft.com/office/drawing/2014/main" id="{BC164292-5454-48A6-BD69-0022E0A7B168}"/>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320" name="直線コネクタ 319">
          <a:extLst>
            <a:ext uri="{FF2B5EF4-FFF2-40B4-BE49-F238E27FC236}">
              <a16:creationId xmlns:a16="http://schemas.microsoft.com/office/drawing/2014/main" id="{423B1959-56D9-42E6-A977-F7AE9F0A8DB4}"/>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321" name="【認定こども園・幼稚園・保育所】&#10;有形固定資産減価償却率平均値テキスト">
          <a:extLst>
            <a:ext uri="{FF2B5EF4-FFF2-40B4-BE49-F238E27FC236}">
              <a16:creationId xmlns:a16="http://schemas.microsoft.com/office/drawing/2014/main" id="{75FA0D3F-95BC-43F0-BAF2-9F7DC8A67568}"/>
            </a:ext>
          </a:extLst>
        </xdr:cNvPr>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322" name="フローチャート: 判断 321">
          <a:extLst>
            <a:ext uri="{FF2B5EF4-FFF2-40B4-BE49-F238E27FC236}">
              <a16:creationId xmlns:a16="http://schemas.microsoft.com/office/drawing/2014/main" id="{EDE28CA9-3A0F-4542-AA3A-3523390994DC}"/>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323" name="フローチャート: 判断 322">
          <a:extLst>
            <a:ext uri="{FF2B5EF4-FFF2-40B4-BE49-F238E27FC236}">
              <a16:creationId xmlns:a16="http://schemas.microsoft.com/office/drawing/2014/main" id="{AE427DD7-FF53-41E8-AFB7-5D9C6D0B1CD7}"/>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84183</xdr:rowOff>
    </xdr:from>
    <xdr:to>
      <xdr:col>76</xdr:col>
      <xdr:colOff>165100</xdr:colOff>
      <xdr:row>39</xdr:row>
      <xdr:rowOff>14333</xdr:rowOff>
    </xdr:to>
    <xdr:sp macro="" textlink="">
      <xdr:nvSpPr>
        <xdr:cNvPr id="324" name="フローチャート: 判断 323">
          <a:extLst>
            <a:ext uri="{FF2B5EF4-FFF2-40B4-BE49-F238E27FC236}">
              <a16:creationId xmlns:a16="http://schemas.microsoft.com/office/drawing/2014/main" id="{032D0F83-B48D-4709-A34A-A90B1BA912E8}"/>
            </a:ext>
          </a:extLst>
        </xdr:cNvPr>
        <xdr:cNvSpPr/>
      </xdr:nvSpPr>
      <xdr:spPr>
        <a:xfrm>
          <a:off x="14541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325" name="フローチャート: 判断 324">
          <a:extLst>
            <a:ext uri="{FF2B5EF4-FFF2-40B4-BE49-F238E27FC236}">
              <a16:creationId xmlns:a16="http://schemas.microsoft.com/office/drawing/2014/main" id="{BC73996B-BD12-43EB-BAD3-F6D802E458FC}"/>
            </a:ext>
          </a:extLst>
        </xdr:cNvPr>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326" name="フローチャート: 判断 325">
          <a:extLst>
            <a:ext uri="{FF2B5EF4-FFF2-40B4-BE49-F238E27FC236}">
              <a16:creationId xmlns:a16="http://schemas.microsoft.com/office/drawing/2014/main" id="{AA150131-A4CF-4A25-BCB2-590BB876490E}"/>
            </a:ext>
          </a:extLst>
        </xdr:cNvPr>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5B73C44-1734-42E6-927E-790035B0F54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7847B1DE-739E-4FDB-ABC1-F9F82B1CA7A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DDF7D92E-C8C3-4039-A610-A9E718C7CD6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1B4A53E4-66F2-41A9-8093-6D94BBA0AC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92C8A7AA-6FE7-448F-AB6F-1DA27F7C038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77651</xdr:rowOff>
    </xdr:from>
    <xdr:to>
      <xdr:col>85</xdr:col>
      <xdr:colOff>177800</xdr:colOff>
      <xdr:row>39</xdr:row>
      <xdr:rowOff>7801</xdr:rowOff>
    </xdr:to>
    <xdr:sp macro="" textlink="">
      <xdr:nvSpPr>
        <xdr:cNvPr id="332" name="楕円 331">
          <a:extLst>
            <a:ext uri="{FF2B5EF4-FFF2-40B4-BE49-F238E27FC236}">
              <a16:creationId xmlns:a16="http://schemas.microsoft.com/office/drawing/2014/main" id="{1E0A5335-0F10-4EF6-8182-7FD453C6DF07}"/>
            </a:ext>
          </a:extLst>
        </xdr:cNvPr>
        <xdr:cNvSpPr/>
      </xdr:nvSpPr>
      <xdr:spPr>
        <a:xfrm>
          <a:off x="16268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56078</xdr:rowOff>
    </xdr:from>
    <xdr:ext cx="405111" cy="259045"/>
    <xdr:sp macro="" textlink="">
      <xdr:nvSpPr>
        <xdr:cNvPr id="333" name="【認定こども園・幼稚園・保育所】&#10;有形固定資産減価償却率該当値テキスト">
          <a:extLst>
            <a:ext uri="{FF2B5EF4-FFF2-40B4-BE49-F238E27FC236}">
              <a16:creationId xmlns:a16="http://schemas.microsoft.com/office/drawing/2014/main" id="{FF4A40B4-A293-4032-B68F-283DB03E744D}"/>
            </a:ext>
          </a:extLst>
        </xdr:cNvPr>
        <xdr:cNvSpPr txBox="1"/>
      </xdr:nvSpPr>
      <xdr:spPr>
        <a:xfrm>
          <a:off x="16357600"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12337</xdr:rowOff>
    </xdr:from>
    <xdr:to>
      <xdr:col>81</xdr:col>
      <xdr:colOff>101600</xdr:colOff>
      <xdr:row>38</xdr:row>
      <xdr:rowOff>113937</xdr:rowOff>
    </xdr:to>
    <xdr:sp macro="" textlink="">
      <xdr:nvSpPr>
        <xdr:cNvPr id="334" name="楕円 333">
          <a:extLst>
            <a:ext uri="{FF2B5EF4-FFF2-40B4-BE49-F238E27FC236}">
              <a16:creationId xmlns:a16="http://schemas.microsoft.com/office/drawing/2014/main" id="{A907DC23-77AE-4F9D-93F6-46C95C18917B}"/>
            </a:ext>
          </a:extLst>
        </xdr:cNvPr>
        <xdr:cNvSpPr/>
      </xdr:nvSpPr>
      <xdr:spPr>
        <a:xfrm>
          <a:off x="15430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63137</xdr:rowOff>
    </xdr:from>
    <xdr:to>
      <xdr:col>85</xdr:col>
      <xdr:colOff>127000</xdr:colOff>
      <xdr:row>38</xdr:row>
      <xdr:rowOff>128451</xdr:rowOff>
    </xdr:to>
    <xdr:cxnSp macro="">
      <xdr:nvCxnSpPr>
        <xdr:cNvPr id="335" name="直線コネクタ 334">
          <a:extLst>
            <a:ext uri="{FF2B5EF4-FFF2-40B4-BE49-F238E27FC236}">
              <a16:creationId xmlns:a16="http://schemas.microsoft.com/office/drawing/2014/main" id="{A880D7F3-60DA-41EE-8AB1-8229395FD152}"/>
            </a:ext>
          </a:extLst>
        </xdr:cNvPr>
        <xdr:cNvCxnSpPr/>
      </xdr:nvCxnSpPr>
      <xdr:spPr>
        <a:xfrm>
          <a:off x="15481300" y="657823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118473</xdr:rowOff>
    </xdr:from>
    <xdr:to>
      <xdr:col>76</xdr:col>
      <xdr:colOff>165100</xdr:colOff>
      <xdr:row>38</xdr:row>
      <xdr:rowOff>48623</xdr:rowOff>
    </xdr:to>
    <xdr:sp macro="" textlink="">
      <xdr:nvSpPr>
        <xdr:cNvPr id="336" name="楕円 335">
          <a:extLst>
            <a:ext uri="{FF2B5EF4-FFF2-40B4-BE49-F238E27FC236}">
              <a16:creationId xmlns:a16="http://schemas.microsoft.com/office/drawing/2014/main" id="{5F7BE465-C59F-4A44-8BD3-88D2FFEDC9B2}"/>
            </a:ext>
          </a:extLst>
        </xdr:cNvPr>
        <xdr:cNvSpPr/>
      </xdr:nvSpPr>
      <xdr:spPr>
        <a:xfrm>
          <a:off x="14541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169273</xdr:rowOff>
    </xdr:from>
    <xdr:to>
      <xdr:col>81</xdr:col>
      <xdr:colOff>50800</xdr:colOff>
      <xdr:row>38</xdr:row>
      <xdr:rowOff>63137</xdr:rowOff>
    </xdr:to>
    <xdr:cxnSp macro="">
      <xdr:nvCxnSpPr>
        <xdr:cNvPr id="337" name="直線コネクタ 336">
          <a:extLst>
            <a:ext uri="{FF2B5EF4-FFF2-40B4-BE49-F238E27FC236}">
              <a16:creationId xmlns:a16="http://schemas.microsoft.com/office/drawing/2014/main" id="{9AB34129-9948-45DD-9AED-A632E34BBBAE}"/>
            </a:ext>
          </a:extLst>
        </xdr:cNvPr>
        <xdr:cNvCxnSpPr/>
      </xdr:nvCxnSpPr>
      <xdr:spPr>
        <a:xfrm>
          <a:off x="14592300" y="65129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53158</xdr:rowOff>
    </xdr:from>
    <xdr:to>
      <xdr:col>72</xdr:col>
      <xdr:colOff>38100</xdr:colOff>
      <xdr:row>37</xdr:row>
      <xdr:rowOff>154758</xdr:rowOff>
    </xdr:to>
    <xdr:sp macro="" textlink="">
      <xdr:nvSpPr>
        <xdr:cNvPr id="338" name="楕円 337">
          <a:extLst>
            <a:ext uri="{FF2B5EF4-FFF2-40B4-BE49-F238E27FC236}">
              <a16:creationId xmlns:a16="http://schemas.microsoft.com/office/drawing/2014/main" id="{144A1559-0CE5-44DB-B9D4-8FB7A99CFF0F}"/>
            </a:ext>
          </a:extLst>
        </xdr:cNvPr>
        <xdr:cNvSpPr/>
      </xdr:nvSpPr>
      <xdr:spPr>
        <a:xfrm>
          <a:off x="13652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103958</xdr:rowOff>
    </xdr:from>
    <xdr:to>
      <xdr:col>76</xdr:col>
      <xdr:colOff>114300</xdr:colOff>
      <xdr:row>37</xdr:row>
      <xdr:rowOff>169273</xdr:rowOff>
    </xdr:to>
    <xdr:cxnSp macro="">
      <xdr:nvCxnSpPr>
        <xdr:cNvPr id="339" name="直線コネクタ 338">
          <a:extLst>
            <a:ext uri="{FF2B5EF4-FFF2-40B4-BE49-F238E27FC236}">
              <a16:creationId xmlns:a16="http://schemas.microsoft.com/office/drawing/2014/main" id="{D361AA76-A8C4-4095-832A-33638D3FACED}"/>
            </a:ext>
          </a:extLst>
        </xdr:cNvPr>
        <xdr:cNvCxnSpPr/>
      </xdr:nvCxnSpPr>
      <xdr:spPr>
        <a:xfrm>
          <a:off x="13703300" y="644760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160927</xdr:rowOff>
    </xdr:from>
    <xdr:to>
      <xdr:col>67</xdr:col>
      <xdr:colOff>101600</xdr:colOff>
      <xdr:row>37</xdr:row>
      <xdr:rowOff>91077</xdr:rowOff>
    </xdr:to>
    <xdr:sp macro="" textlink="">
      <xdr:nvSpPr>
        <xdr:cNvPr id="340" name="楕円 339">
          <a:extLst>
            <a:ext uri="{FF2B5EF4-FFF2-40B4-BE49-F238E27FC236}">
              <a16:creationId xmlns:a16="http://schemas.microsoft.com/office/drawing/2014/main" id="{A600B98B-D61B-4E30-A3A9-497C59E0582E}"/>
            </a:ext>
          </a:extLst>
        </xdr:cNvPr>
        <xdr:cNvSpPr/>
      </xdr:nvSpPr>
      <xdr:spPr>
        <a:xfrm>
          <a:off x="12763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40277</xdr:rowOff>
    </xdr:from>
    <xdr:to>
      <xdr:col>71</xdr:col>
      <xdr:colOff>177800</xdr:colOff>
      <xdr:row>37</xdr:row>
      <xdr:rowOff>103958</xdr:rowOff>
    </xdr:to>
    <xdr:cxnSp macro="">
      <xdr:nvCxnSpPr>
        <xdr:cNvPr id="341" name="直線コネクタ 340">
          <a:extLst>
            <a:ext uri="{FF2B5EF4-FFF2-40B4-BE49-F238E27FC236}">
              <a16:creationId xmlns:a16="http://schemas.microsoft.com/office/drawing/2014/main" id="{71E5D3A3-6712-4483-9437-DDC70DE33C93}"/>
            </a:ext>
          </a:extLst>
        </xdr:cNvPr>
        <xdr:cNvCxnSpPr/>
      </xdr:nvCxnSpPr>
      <xdr:spPr>
        <a:xfrm>
          <a:off x="12814300" y="638392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10358</xdr:rowOff>
    </xdr:from>
    <xdr:ext cx="405111" cy="259045"/>
    <xdr:sp macro="" textlink="">
      <xdr:nvSpPr>
        <xdr:cNvPr id="342" name="n_1aveValue【認定こども園・幼稚園・保育所】&#10;有形固定資産減価償却率">
          <a:extLst>
            <a:ext uri="{FF2B5EF4-FFF2-40B4-BE49-F238E27FC236}">
              <a16:creationId xmlns:a16="http://schemas.microsoft.com/office/drawing/2014/main" id="{5C84EBEC-7D57-4602-8C8C-C22B62F5E2CA}"/>
            </a:ext>
          </a:extLst>
        </xdr:cNvPr>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5460</xdr:rowOff>
    </xdr:from>
    <xdr:ext cx="405111" cy="259045"/>
    <xdr:sp macro="" textlink="">
      <xdr:nvSpPr>
        <xdr:cNvPr id="343" name="n_2aveValue【認定こども園・幼稚園・保育所】&#10;有形固定資産減価償却率">
          <a:extLst>
            <a:ext uri="{FF2B5EF4-FFF2-40B4-BE49-F238E27FC236}">
              <a16:creationId xmlns:a16="http://schemas.microsoft.com/office/drawing/2014/main" id="{64200EF5-7864-4828-8B5D-C184E3117300}"/>
            </a:ext>
          </a:extLst>
        </xdr:cNvPr>
        <xdr:cNvSpPr txBox="1"/>
      </xdr:nvSpPr>
      <xdr:spPr>
        <a:xfrm>
          <a:off x="14389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344" name="n_3aveValue【認定こども園・幼稚園・保育所】&#10;有形固定資産減価償却率">
          <a:extLst>
            <a:ext uri="{FF2B5EF4-FFF2-40B4-BE49-F238E27FC236}">
              <a16:creationId xmlns:a16="http://schemas.microsoft.com/office/drawing/2014/main" id="{268998F2-AE38-4127-B4AC-70F7DD03FE1A}"/>
            </a:ext>
          </a:extLst>
        </xdr:cNvPr>
        <xdr:cNvSpPr txBox="1"/>
      </xdr:nvSpPr>
      <xdr:spPr>
        <a:xfrm>
          <a:off x="13500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345" name="n_4aveValue【認定こども園・幼稚園・保育所】&#10;有形固定資産減価償却率">
          <a:extLst>
            <a:ext uri="{FF2B5EF4-FFF2-40B4-BE49-F238E27FC236}">
              <a16:creationId xmlns:a16="http://schemas.microsoft.com/office/drawing/2014/main" id="{39EB8AA6-EAA0-4AED-99DF-592992CE059D}"/>
            </a:ext>
          </a:extLst>
        </xdr:cNvPr>
        <xdr:cNvSpPr txBox="1"/>
      </xdr:nvSpPr>
      <xdr:spPr>
        <a:xfrm>
          <a:off x="12611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130464</xdr:rowOff>
    </xdr:from>
    <xdr:ext cx="405111" cy="259045"/>
    <xdr:sp macro="" textlink="">
      <xdr:nvSpPr>
        <xdr:cNvPr id="346" name="n_1mainValue【認定こども園・幼稚園・保育所】&#10;有形固定資産減価償却率">
          <a:extLst>
            <a:ext uri="{FF2B5EF4-FFF2-40B4-BE49-F238E27FC236}">
              <a16:creationId xmlns:a16="http://schemas.microsoft.com/office/drawing/2014/main" id="{7683F782-21BB-461C-B2F4-7CB40A252189}"/>
            </a:ext>
          </a:extLst>
        </xdr:cNvPr>
        <xdr:cNvSpPr txBox="1"/>
      </xdr:nvSpPr>
      <xdr:spPr>
        <a:xfrm>
          <a:off x="1526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65150</xdr:rowOff>
    </xdr:from>
    <xdr:ext cx="405111" cy="259045"/>
    <xdr:sp macro="" textlink="">
      <xdr:nvSpPr>
        <xdr:cNvPr id="347" name="n_2mainValue【認定こども園・幼稚園・保育所】&#10;有形固定資産減価償却率">
          <a:extLst>
            <a:ext uri="{FF2B5EF4-FFF2-40B4-BE49-F238E27FC236}">
              <a16:creationId xmlns:a16="http://schemas.microsoft.com/office/drawing/2014/main" id="{2A581ADD-870C-439D-AC0D-D8B0A7313139}"/>
            </a:ext>
          </a:extLst>
        </xdr:cNvPr>
        <xdr:cNvSpPr txBox="1"/>
      </xdr:nvSpPr>
      <xdr:spPr>
        <a:xfrm>
          <a:off x="14389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171285</xdr:rowOff>
    </xdr:from>
    <xdr:ext cx="405111" cy="259045"/>
    <xdr:sp macro="" textlink="">
      <xdr:nvSpPr>
        <xdr:cNvPr id="348" name="n_3mainValue【認定こども園・幼稚園・保育所】&#10;有形固定資産減価償却率">
          <a:extLst>
            <a:ext uri="{FF2B5EF4-FFF2-40B4-BE49-F238E27FC236}">
              <a16:creationId xmlns:a16="http://schemas.microsoft.com/office/drawing/2014/main" id="{B7654DE6-0495-4E25-ADDB-D808308F189B}"/>
            </a:ext>
          </a:extLst>
        </xdr:cNvPr>
        <xdr:cNvSpPr txBox="1"/>
      </xdr:nvSpPr>
      <xdr:spPr>
        <a:xfrm>
          <a:off x="13500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107604</xdr:rowOff>
    </xdr:from>
    <xdr:ext cx="405111" cy="259045"/>
    <xdr:sp macro="" textlink="">
      <xdr:nvSpPr>
        <xdr:cNvPr id="349" name="n_4mainValue【認定こども園・幼稚園・保育所】&#10;有形固定資産減価償却率">
          <a:extLst>
            <a:ext uri="{FF2B5EF4-FFF2-40B4-BE49-F238E27FC236}">
              <a16:creationId xmlns:a16="http://schemas.microsoft.com/office/drawing/2014/main" id="{8CFD47FA-DC56-4A47-8C8D-CC1FE223D624}"/>
            </a:ext>
          </a:extLst>
        </xdr:cNvPr>
        <xdr:cNvSpPr txBox="1"/>
      </xdr:nvSpPr>
      <xdr:spPr>
        <a:xfrm>
          <a:off x="12611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863E7B69-11C3-4F46-8CBC-77120FF17B3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39353F5F-44EC-4BB4-9016-70FE93CF2B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AEC89999-8E44-40C6-A7FC-BF801261480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6F8CBDF5-4126-4E69-AE4F-F04F983F7C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35F7529F-32DB-4DA8-A908-4F31FE018F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7F07A921-0A80-4BD2-9F65-A8B9568D8A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CA1BB303-F486-4986-881E-7C76DB2D02B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BDCEB33E-053D-44AA-8BB8-4CE2D617BF7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C8969602-A1EA-4CCD-8462-F309EE1FAF6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DC9ECA5D-9402-4570-9A13-840EC93D54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a:extLst>
            <a:ext uri="{FF2B5EF4-FFF2-40B4-BE49-F238E27FC236}">
              <a16:creationId xmlns:a16="http://schemas.microsoft.com/office/drawing/2014/main" id="{23D60CB6-2499-45B0-A624-C933DD2DE4C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1" name="テキスト ボックス 360">
          <a:extLst>
            <a:ext uri="{FF2B5EF4-FFF2-40B4-BE49-F238E27FC236}">
              <a16:creationId xmlns:a16="http://schemas.microsoft.com/office/drawing/2014/main" id="{F761A41C-07E6-4A28-A81B-02D3308B5C7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a:extLst>
            <a:ext uri="{FF2B5EF4-FFF2-40B4-BE49-F238E27FC236}">
              <a16:creationId xmlns:a16="http://schemas.microsoft.com/office/drawing/2014/main" id="{B0DDD23C-FB4D-4C8C-85A9-17237F7B7E4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3" name="テキスト ボックス 362">
          <a:extLst>
            <a:ext uri="{FF2B5EF4-FFF2-40B4-BE49-F238E27FC236}">
              <a16:creationId xmlns:a16="http://schemas.microsoft.com/office/drawing/2014/main" id="{1D2C54F0-EF39-4967-AAD6-EFAE2724D6D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a:extLst>
            <a:ext uri="{FF2B5EF4-FFF2-40B4-BE49-F238E27FC236}">
              <a16:creationId xmlns:a16="http://schemas.microsoft.com/office/drawing/2014/main" id="{E4F25B64-E210-4D22-B5A8-015DB79D99B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5" name="テキスト ボックス 364">
          <a:extLst>
            <a:ext uri="{FF2B5EF4-FFF2-40B4-BE49-F238E27FC236}">
              <a16:creationId xmlns:a16="http://schemas.microsoft.com/office/drawing/2014/main" id="{53018694-6E99-4EDB-B75F-C883D4FFE50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a:extLst>
            <a:ext uri="{FF2B5EF4-FFF2-40B4-BE49-F238E27FC236}">
              <a16:creationId xmlns:a16="http://schemas.microsoft.com/office/drawing/2014/main" id="{431D47E0-3117-43C1-8AAF-5729AE42FFE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7" name="テキスト ボックス 366">
          <a:extLst>
            <a:ext uri="{FF2B5EF4-FFF2-40B4-BE49-F238E27FC236}">
              <a16:creationId xmlns:a16="http://schemas.microsoft.com/office/drawing/2014/main" id="{1E6AE150-A8E1-4022-AC9B-21C394512D8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a:extLst>
            <a:ext uri="{FF2B5EF4-FFF2-40B4-BE49-F238E27FC236}">
              <a16:creationId xmlns:a16="http://schemas.microsoft.com/office/drawing/2014/main" id="{3C7B8CA4-7782-4B18-8908-DC29C21EC06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9" name="テキスト ボックス 368">
          <a:extLst>
            <a:ext uri="{FF2B5EF4-FFF2-40B4-BE49-F238E27FC236}">
              <a16:creationId xmlns:a16="http://schemas.microsoft.com/office/drawing/2014/main" id="{D4044019-A193-4C7A-8638-45764E7A83E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a:extLst>
            <a:ext uri="{FF2B5EF4-FFF2-40B4-BE49-F238E27FC236}">
              <a16:creationId xmlns:a16="http://schemas.microsoft.com/office/drawing/2014/main" id="{791B04AC-F419-441A-BFBE-AAB75B07394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1" name="テキスト ボックス 370">
          <a:extLst>
            <a:ext uri="{FF2B5EF4-FFF2-40B4-BE49-F238E27FC236}">
              <a16:creationId xmlns:a16="http://schemas.microsoft.com/office/drawing/2014/main" id="{49C4B6E4-7B80-4186-852F-4F3DF2CA144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7C082803-EA9D-4721-8404-E7D374154E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013ABF7E-9E14-4C7B-9D8E-96921685B71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D3BF453D-6610-448F-BB70-A6558C7312A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375" name="直線コネクタ 374">
          <a:extLst>
            <a:ext uri="{FF2B5EF4-FFF2-40B4-BE49-F238E27FC236}">
              <a16:creationId xmlns:a16="http://schemas.microsoft.com/office/drawing/2014/main" id="{ABBBC924-1989-45B1-8F38-7830D3A467FC}"/>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ED5A0220-CBA0-4EDF-9B7A-B6EE65C0DD31}"/>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377" name="直線コネクタ 376">
          <a:extLst>
            <a:ext uri="{FF2B5EF4-FFF2-40B4-BE49-F238E27FC236}">
              <a16:creationId xmlns:a16="http://schemas.microsoft.com/office/drawing/2014/main" id="{7E66C39C-6424-4EA7-A8D1-25448943C819}"/>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224CE7B6-EE7A-49A2-81BE-01D5FE63A9D3}"/>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379" name="直線コネクタ 378">
          <a:extLst>
            <a:ext uri="{FF2B5EF4-FFF2-40B4-BE49-F238E27FC236}">
              <a16:creationId xmlns:a16="http://schemas.microsoft.com/office/drawing/2014/main" id="{2E7ECD65-06AF-495C-87B5-E9AEC78C081B}"/>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65177F46-8ECC-45A1-B265-9461AD91C216}"/>
            </a:ext>
          </a:extLst>
        </xdr:cNvPr>
        <xdr:cNvSpPr txBox="1"/>
      </xdr:nvSpPr>
      <xdr:spPr>
        <a:xfrm>
          <a:off x="221996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381" name="フローチャート: 判断 380">
          <a:extLst>
            <a:ext uri="{FF2B5EF4-FFF2-40B4-BE49-F238E27FC236}">
              <a16:creationId xmlns:a16="http://schemas.microsoft.com/office/drawing/2014/main" id="{BB406988-C76A-49C5-975D-7DEC37751727}"/>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382" name="フローチャート: 判断 381">
          <a:extLst>
            <a:ext uri="{FF2B5EF4-FFF2-40B4-BE49-F238E27FC236}">
              <a16:creationId xmlns:a16="http://schemas.microsoft.com/office/drawing/2014/main" id="{51ADB32C-D6D0-44A1-9E78-6B4126764F02}"/>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383" name="フローチャート: 判断 382">
          <a:extLst>
            <a:ext uri="{FF2B5EF4-FFF2-40B4-BE49-F238E27FC236}">
              <a16:creationId xmlns:a16="http://schemas.microsoft.com/office/drawing/2014/main" id="{19C85F25-05EF-4F63-B2A2-AFB2B2AE2538}"/>
            </a:ext>
          </a:extLst>
        </xdr:cNvPr>
        <xdr:cNvSpPr/>
      </xdr:nvSpPr>
      <xdr:spPr>
        <a:xfrm>
          <a:off x="20383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69487</xdr:rowOff>
    </xdr:from>
    <xdr:to>
      <xdr:col>102</xdr:col>
      <xdr:colOff>165100</xdr:colOff>
      <xdr:row>37</xdr:row>
      <xdr:rowOff>171087</xdr:rowOff>
    </xdr:to>
    <xdr:sp macro="" textlink="">
      <xdr:nvSpPr>
        <xdr:cNvPr id="384" name="フローチャート: 判断 383">
          <a:extLst>
            <a:ext uri="{FF2B5EF4-FFF2-40B4-BE49-F238E27FC236}">
              <a16:creationId xmlns:a16="http://schemas.microsoft.com/office/drawing/2014/main" id="{0F703B43-77C8-45A8-BB43-36A7BCAFD4FD}"/>
            </a:ext>
          </a:extLst>
        </xdr:cNvPr>
        <xdr:cNvSpPr/>
      </xdr:nvSpPr>
      <xdr:spPr>
        <a:xfrm>
          <a:off x="19494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115207</xdr:rowOff>
    </xdr:from>
    <xdr:to>
      <xdr:col>98</xdr:col>
      <xdr:colOff>38100</xdr:colOff>
      <xdr:row>38</xdr:row>
      <xdr:rowOff>45357</xdr:rowOff>
    </xdr:to>
    <xdr:sp macro="" textlink="">
      <xdr:nvSpPr>
        <xdr:cNvPr id="385" name="フローチャート: 判断 384">
          <a:extLst>
            <a:ext uri="{FF2B5EF4-FFF2-40B4-BE49-F238E27FC236}">
              <a16:creationId xmlns:a16="http://schemas.microsoft.com/office/drawing/2014/main" id="{36D84A66-D4CC-487E-A845-36B51A961EE8}"/>
            </a:ext>
          </a:extLst>
        </xdr:cNvPr>
        <xdr:cNvSpPr/>
      </xdr:nvSpPr>
      <xdr:spPr>
        <a:xfrm>
          <a:off x="18605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6EFAD69B-ACB4-48F3-AF32-F5539C65D99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73B14450-4FC6-4B80-B189-37DFCF5F7F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F1AB254F-DAAD-47F9-AA25-25ADC6061BB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2A256D0B-B850-4F8D-B905-B3EAACE59EA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1B01C20-126D-4634-855A-A784057AF12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44994</xdr:rowOff>
    </xdr:from>
    <xdr:to>
      <xdr:col>116</xdr:col>
      <xdr:colOff>114300</xdr:colOff>
      <xdr:row>38</xdr:row>
      <xdr:rowOff>146594</xdr:rowOff>
    </xdr:to>
    <xdr:sp macro="" textlink="">
      <xdr:nvSpPr>
        <xdr:cNvPr id="391" name="楕円 390">
          <a:extLst>
            <a:ext uri="{FF2B5EF4-FFF2-40B4-BE49-F238E27FC236}">
              <a16:creationId xmlns:a16="http://schemas.microsoft.com/office/drawing/2014/main" id="{D9ED2A3C-D324-4C48-A98D-FEC9AADC4376}"/>
            </a:ext>
          </a:extLst>
        </xdr:cNvPr>
        <xdr:cNvSpPr/>
      </xdr:nvSpPr>
      <xdr:spPr>
        <a:xfrm>
          <a:off x="22110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67871</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CD714E2F-AD45-453E-AC04-4BC9D657EA30}"/>
            </a:ext>
          </a:extLst>
        </xdr:cNvPr>
        <xdr:cNvSpPr txBox="1"/>
      </xdr:nvSpPr>
      <xdr:spPr>
        <a:xfrm>
          <a:off x="22199600" y="641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54791</xdr:rowOff>
    </xdr:from>
    <xdr:to>
      <xdr:col>112</xdr:col>
      <xdr:colOff>38100</xdr:colOff>
      <xdr:row>38</xdr:row>
      <xdr:rowOff>156391</xdr:rowOff>
    </xdr:to>
    <xdr:sp macro="" textlink="">
      <xdr:nvSpPr>
        <xdr:cNvPr id="393" name="楕円 392">
          <a:extLst>
            <a:ext uri="{FF2B5EF4-FFF2-40B4-BE49-F238E27FC236}">
              <a16:creationId xmlns:a16="http://schemas.microsoft.com/office/drawing/2014/main" id="{E6B1B8B0-F529-47D4-AB0E-8E9752698140}"/>
            </a:ext>
          </a:extLst>
        </xdr:cNvPr>
        <xdr:cNvSpPr/>
      </xdr:nvSpPr>
      <xdr:spPr>
        <a:xfrm>
          <a:off x="21272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95794</xdr:rowOff>
    </xdr:from>
    <xdr:to>
      <xdr:col>116</xdr:col>
      <xdr:colOff>63500</xdr:colOff>
      <xdr:row>38</xdr:row>
      <xdr:rowOff>105591</xdr:rowOff>
    </xdr:to>
    <xdr:cxnSp macro="">
      <xdr:nvCxnSpPr>
        <xdr:cNvPr id="394" name="直線コネクタ 393">
          <a:extLst>
            <a:ext uri="{FF2B5EF4-FFF2-40B4-BE49-F238E27FC236}">
              <a16:creationId xmlns:a16="http://schemas.microsoft.com/office/drawing/2014/main" id="{AFDDD4CB-3688-4A34-8A18-98813EF130E1}"/>
            </a:ext>
          </a:extLst>
        </xdr:cNvPr>
        <xdr:cNvCxnSpPr/>
      </xdr:nvCxnSpPr>
      <xdr:spPr>
        <a:xfrm flipV="1">
          <a:off x="21323300" y="661089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64588</xdr:rowOff>
    </xdr:from>
    <xdr:to>
      <xdr:col>107</xdr:col>
      <xdr:colOff>101600</xdr:colOff>
      <xdr:row>38</xdr:row>
      <xdr:rowOff>166188</xdr:rowOff>
    </xdr:to>
    <xdr:sp macro="" textlink="">
      <xdr:nvSpPr>
        <xdr:cNvPr id="395" name="楕円 394">
          <a:extLst>
            <a:ext uri="{FF2B5EF4-FFF2-40B4-BE49-F238E27FC236}">
              <a16:creationId xmlns:a16="http://schemas.microsoft.com/office/drawing/2014/main" id="{FD9B114C-78B2-42AC-8B4C-9A8177E1DBAD}"/>
            </a:ext>
          </a:extLst>
        </xdr:cNvPr>
        <xdr:cNvSpPr/>
      </xdr:nvSpPr>
      <xdr:spPr>
        <a:xfrm>
          <a:off x="20383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105591</xdr:rowOff>
    </xdr:from>
    <xdr:to>
      <xdr:col>111</xdr:col>
      <xdr:colOff>177800</xdr:colOff>
      <xdr:row>38</xdr:row>
      <xdr:rowOff>115388</xdr:rowOff>
    </xdr:to>
    <xdr:cxnSp macro="">
      <xdr:nvCxnSpPr>
        <xdr:cNvPr id="396" name="直線コネクタ 395">
          <a:extLst>
            <a:ext uri="{FF2B5EF4-FFF2-40B4-BE49-F238E27FC236}">
              <a16:creationId xmlns:a16="http://schemas.microsoft.com/office/drawing/2014/main" id="{69093FF4-EEC5-466E-BFDF-E6E461C51A93}"/>
            </a:ext>
          </a:extLst>
        </xdr:cNvPr>
        <xdr:cNvCxnSpPr/>
      </xdr:nvCxnSpPr>
      <xdr:spPr>
        <a:xfrm flipV="1">
          <a:off x="20434300" y="66206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74385</xdr:rowOff>
    </xdr:from>
    <xdr:to>
      <xdr:col>102</xdr:col>
      <xdr:colOff>165100</xdr:colOff>
      <xdr:row>39</xdr:row>
      <xdr:rowOff>4535</xdr:rowOff>
    </xdr:to>
    <xdr:sp macro="" textlink="">
      <xdr:nvSpPr>
        <xdr:cNvPr id="397" name="楕円 396">
          <a:extLst>
            <a:ext uri="{FF2B5EF4-FFF2-40B4-BE49-F238E27FC236}">
              <a16:creationId xmlns:a16="http://schemas.microsoft.com/office/drawing/2014/main" id="{99C038D8-9A71-4605-AC43-983AB3BD6AC3}"/>
            </a:ext>
          </a:extLst>
        </xdr:cNvPr>
        <xdr:cNvSpPr/>
      </xdr:nvSpPr>
      <xdr:spPr>
        <a:xfrm>
          <a:off x="19494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115388</xdr:rowOff>
    </xdr:from>
    <xdr:to>
      <xdr:col>107</xdr:col>
      <xdr:colOff>50800</xdr:colOff>
      <xdr:row>38</xdr:row>
      <xdr:rowOff>125185</xdr:rowOff>
    </xdr:to>
    <xdr:cxnSp macro="">
      <xdr:nvCxnSpPr>
        <xdr:cNvPr id="398" name="直線コネクタ 397">
          <a:extLst>
            <a:ext uri="{FF2B5EF4-FFF2-40B4-BE49-F238E27FC236}">
              <a16:creationId xmlns:a16="http://schemas.microsoft.com/office/drawing/2014/main" id="{7D5C8E1C-C411-4568-851F-EA6E0B779D9F}"/>
            </a:ext>
          </a:extLst>
        </xdr:cNvPr>
        <xdr:cNvCxnSpPr/>
      </xdr:nvCxnSpPr>
      <xdr:spPr>
        <a:xfrm flipV="1">
          <a:off x="19545300" y="66304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80917</xdr:rowOff>
    </xdr:from>
    <xdr:to>
      <xdr:col>98</xdr:col>
      <xdr:colOff>38100</xdr:colOff>
      <xdr:row>39</xdr:row>
      <xdr:rowOff>11067</xdr:rowOff>
    </xdr:to>
    <xdr:sp macro="" textlink="">
      <xdr:nvSpPr>
        <xdr:cNvPr id="399" name="楕円 398">
          <a:extLst>
            <a:ext uri="{FF2B5EF4-FFF2-40B4-BE49-F238E27FC236}">
              <a16:creationId xmlns:a16="http://schemas.microsoft.com/office/drawing/2014/main" id="{6C1C1182-C269-41E4-AC79-58660498C68E}"/>
            </a:ext>
          </a:extLst>
        </xdr:cNvPr>
        <xdr:cNvSpPr/>
      </xdr:nvSpPr>
      <xdr:spPr>
        <a:xfrm>
          <a:off x="18605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125185</xdr:rowOff>
    </xdr:from>
    <xdr:to>
      <xdr:col>102</xdr:col>
      <xdr:colOff>114300</xdr:colOff>
      <xdr:row>38</xdr:row>
      <xdr:rowOff>131717</xdr:rowOff>
    </xdr:to>
    <xdr:cxnSp macro="">
      <xdr:nvCxnSpPr>
        <xdr:cNvPr id="400" name="直線コネクタ 399">
          <a:extLst>
            <a:ext uri="{FF2B5EF4-FFF2-40B4-BE49-F238E27FC236}">
              <a16:creationId xmlns:a16="http://schemas.microsoft.com/office/drawing/2014/main" id="{3740CEF1-5558-457D-8F30-D6BD86C44620}"/>
            </a:ext>
          </a:extLst>
        </xdr:cNvPr>
        <xdr:cNvCxnSpPr/>
      </xdr:nvCxnSpPr>
      <xdr:spPr>
        <a:xfrm flipV="1">
          <a:off x="18656300" y="66402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30F149B6-7E35-4D4F-B42D-81C8D7C4CB54}"/>
            </a:ext>
          </a:extLst>
        </xdr:cNvPr>
        <xdr:cNvSpPr txBox="1"/>
      </xdr:nvSpPr>
      <xdr:spPr>
        <a:xfrm>
          <a:off x="210757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32493</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99C59D0E-77DA-4FC6-91B1-4B398EAC6333}"/>
            </a:ext>
          </a:extLst>
        </xdr:cNvPr>
        <xdr:cNvSpPr txBox="1"/>
      </xdr:nvSpPr>
      <xdr:spPr>
        <a:xfrm>
          <a:off x="201994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16164</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FDAC76A0-DA74-45ED-98A0-AE3F7CBDF004}"/>
            </a:ext>
          </a:extLst>
        </xdr:cNvPr>
        <xdr:cNvSpPr txBox="1"/>
      </xdr:nvSpPr>
      <xdr:spPr>
        <a:xfrm>
          <a:off x="19310427"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61884</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3F8E056C-75E4-4A78-8163-B1C5B75664A2}"/>
            </a:ext>
          </a:extLst>
        </xdr:cNvPr>
        <xdr:cNvSpPr txBox="1"/>
      </xdr:nvSpPr>
      <xdr:spPr>
        <a:xfrm>
          <a:off x="18421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1469</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DA01A7E6-FEB4-4F92-A184-47B6000C984F}"/>
            </a:ext>
          </a:extLst>
        </xdr:cNvPr>
        <xdr:cNvSpPr txBox="1"/>
      </xdr:nvSpPr>
      <xdr:spPr>
        <a:xfrm>
          <a:off x="21075727"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157315</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E267AADA-C915-4BA7-8B99-A86C74908FED}"/>
            </a:ext>
          </a:extLst>
        </xdr:cNvPr>
        <xdr:cNvSpPr txBox="1"/>
      </xdr:nvSpPr>
      <xdr:spPr>
        <a:xfrm>
          <a:off x="20199427" y="667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167112</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7485A802-7C88-43D7-8D8A-7E68BB0C72A3}"/>
            </a:ext>
          </a:extLst>
        </xdr:cNvPr>
        <xdr:cNvSpPr txBox="1"/>
      </xdr:nvSpPr>
      <xdr:spPr>
        <a:xfrm>
          <a:off x="19310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F2B72A4D-C58E-4BBE-84F1-0480FC4F1A4D}"/>
            </a:ext>
          </a:extLst>
        </xdr:cNvPr>
        <xdr:cNvSpPr txBox="1"/>
      </xdr:nvSpPr>
      <xdr:spPr>
        <a:xfrm>
          <a:off x="18421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8557F93D-2077-4DAB-A48C-201D7A3F82F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AD634ED7-CEA1-40EB-A7D1-578BBB87D3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90ED73C3-3FE6-4190-8E73-0E6DBBCB19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9BDC38C1-0015-40D1-B97A-E27716B4B0A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C30AE18F-56A4-4F66-8FC0-D9A0E288C20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962719EA-95FD-4B6E-BB20-E32020517A5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4C6E4614-99E8-47B8-A3A9-86308B1485E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B1568E64-0564-4C48-A022-27456C321B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A7046268-EC7E-402B-AA77-C2AF6327A6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84B82C5C-A885-4409-BCEB-315A5E622D2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B18D7C91-C892-474F-8F2A-886F453EDFF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0" name="直線コネクタ 419">
          <a:extLst>
            <a:ext uri="{FF2B5EF4-FFF2-40B4-BE49-F238E27FC236}">
              <a16:creationId xmlns:a16="http://schemas.microsoft.com/office/drawing/2014/main" id="{37437446-1A90-4825-B16E-141C1F84FA9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1" name="テキスト ボックス 420">
          <a:extLst>
            <a:ext uri="{FF2B5EF4-FFF2-40B4-BE49-F238E27FC236}">
              <a16:creationId xmlns:a16="http://schemas.microsoft.com/office/drawing/2014/main" id="{805DA6A0-067C-4D4A-A209-747049F4EF67}"/>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2" name="直線コネクタ 421">
          <a:extLst>
            <a:ext uri="{FF2B5EF4-FFF2-40B4-BE49-F238E27FC236}">
              <a16:creationId xmlns:a16="http://schemas.microsoft.com/office/drawing/2014/main" id="{26A444B5-01EC-4EF9-AA6E-894AA8A2EB9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3" name="テキスト ボックス 422">
          <a:extLst>
            <a:ext uri="{FF2B5EF4-FFF2-40B4-BE49-F238E27FC236}">
              <a16:creationId xmlns:a16="http://schemas.microsoft.com/office/drawing/2014/main" id="{8A915045-64B5-4443-B455-B99FB35A7B6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4" name="直線コネクタ 423">
          <a:extLst>
            <a:ext uri="{FF2B5EF4-FFF2-40B4-BE49-F238E27FC236}">
              <a16:creationId xmlns:a16="http://schemas.microsoft.com/office/drawing/2014/main" id="{EDE3EBC3-8F82-484D-93A9-273A6121013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5" name="テキスト ボックス 424">
          <a:extLst>
            <a:ext uri="{FF2B5EF4-FFF2-40B4-BE49-F238E27FC236}">
              <a16:creationId xmlns:a16="http://schemas.microsoft.com/office/drawing/2014/main" id="{19308A4A-CC23-4068-8D74-1B3F154861F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6" name="直線コネクタ 425">
          <a:extLst>
            <a:ext uri="{FF2B5EF4-FFF2-40B4-BE49-F238E27FC236}">
              <a16:creationId xmlns:a16="http://schemas.microsoft.com/office/drawing/2014/main" id="{A5101DBD-7EEB-471A-A474-1D6A034CA3D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7" name="テキスト ボックス 426">
          <a:extLst>
            <a:ext uri="{FF2B5EF4-FFF2-40B4-BE49-F238E27FC236}">
              <a16:creationId xmlns:a16="http://schemas.microsoft.com/office/drawing/2014/main" id="{EDCA2D73-EB4A-460D-99B3-14BEA3D7709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76BA6E66-6644-4BA5-A1B6-754C7707E47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a:extLst>
            <a:ext uri="{FF2B5EF4-FFF2-40B4-BE49-F238E27FC236}">
              <a16:creationId xmlns:a16="http://schemas.microsoft.com/office/drawing/2014/main" id="{CC25F386-F8ED-4EBC-B473-7152FC862F6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0FBF88B5-148B-4EA6-8686-992DA16F372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431" name="直線コネクタ 430">
          <a:extLst>
            <a:ext uri="{FF2B5EF4-FFF2-40B4-BE49-F238E27FC236}">
              <a16:creationId xmlns:a16="http://schemas.microsoft.com/office/drawing/2014/main" id="{93B1FE23-A96D-47B2-B1BE-F52D71D16FBA}"/>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FD44782F-DFFF-45ED-9315-A2478D0399FD}"/>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33" name="直線コネクタ 432">
          <a:extLst>
            <a:ext uri="{FF2B5EF4-FFF2-40B4-BE49-F238E27FC236}">
              <a16:creationId xmlns:a16="http://schemas.microsoft.com/office/drawing/2014/main" id="{72A4AA54-B996-4F10-963E-89B4FBBAC30B}"/>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F4554685-F396-461A-BCD9-CF9DBC1BE716}"/>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5" name="直線コネクタ 434">
          <a:extLst>
            <a:ext uri="{FF2B5EF4-FFF2-40B4-BE49-F238E27FC236}">
              <a16:creationId xmlns:a16="http://schemas.microsoft.com/office/drawing/2014/main" id="{768E5ECD-FAD9-452F-B43A-715C2AD94A08}"/>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B97879A8-91B2-4774-BF5A-F8BA02915445}"/>
            </a:ext>
          </a:extLst>
        </xdr:cNvPr>
        <xdr:cNvSpPr txBox="1"/>
      </xdr:nvSpPr>
      <xdr:spPr>
        <a:xfrm>
          <a:off x="16357600"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437" name="フローチャート: 判断 436">
          <a:extLst>
            <a:ext uri="{FF2B5EF4-FFF2-40B4-BE49-F238E27FC236}">
              <a16:creationId xmlns:a16="http://schemas.microsoft.com/office/drawing/2014/main" id="{FFEE8BCB-A6C7-4888-8CFC-DF5613BBD500}"/>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438" name="フローチャート: 判断 437">
          <a:extLst>
            <a:ext uri="{FF2B5EF4-FFF2-40B4-BE49-F238E27FC236}">
              <a16:creationId xmlns:a16="http://schemas.microsoft.com/office/drawing/2014/main" id="{31D6EDBF-2B5D-4ECA-B8C8-FF606BDDED98}"/>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118364</xdr:rowOff>
    </xdr:from>
    <xdr:to>
      <xdr:col>76</xdr:col>
      <xdr:colOff>165100</xdr:colOff>
      <xdr:row>59</xdr:row>
      <xdr:rowOff>48514</xdr:rowOff>
    </xdr:to>
    <xdr:sp macro="" textlink="">
      <xdr:nvSpPr>
        <xdr:cNvPr id="439" name="フローチャート: 判断 438">
          <a:extLst>
            <a:ext uri="{FF2B5EF4-FFF2-40B4-BE49-F238E27FC236}">
              <a16:creationId xmlns:a16="http://schemas.microsoft.com/office/drawing/2014/main" id="{5C97ABA6-5763-4392-A608-2CBF79C15869}"/>
            </a:ext>
          </a:extLst>
        </xdr:cNvPr>
        <xdr:cNvSpPr/>
      </xdr:nvSpPr>
      <xdr:spPr>
        <a:xfrm>
          <a:off x="14541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440" name="フローチャート: 判断 439">
          <a:extLst>
            <a:ext uri="{FF2B5EF4-FFF2-40B4-BE49-F238E27FC236}">
              <a16:creationId xmlns:a16="http://schemas.microsoft.com/office/drawing/2014/main" id="{34A0E264-CE4B-4343-B1D9-2CECB355E1FD}"/>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104648</xdr:rowOff>
    </xdr:from>
    <xdr:to>
      <xdr:col>67</xdr:col>
      <xdr:colOff>101600</xdr:colOff>
      <xdr:row>59</xdr:row>
      <xdr:rowOff>34798</xdr:rowOff>
    </xdr:to>
    <xdr:sp macro="" textlink="">
      <xdr:nvSpPr>
        <xdr:cNvPr id="441" name="フローチャート: 判断 440">
          <a:extLst>
            <a:ext uri="{FF2B5EF4-FFF2-40B4-BE49-F238E27FC236}">
              <a16:creationId xmlns:a16="http://schemas.microsoft.com/office/drawing/2014/main" id="{DAFA0A7B-42A2-4EB0-AE2F-0FC0445CD9AA}"/>
            </a:ext>
          </a:extLst>
        </xdr:cNvPr>
        <xdr:cNvSpPr/>
      </xdr:nvSpPr>
      <xdr:spPr>
        <a:xfrm>
          <a:off x="12763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888E644D-1216-4620-9C9F-03F7AC8545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C8E769B-D886-45EF-9AD3-38C8FDF8535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5514D841-BA2B-4F7D-BE1D-9B5BBDF7B8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14718289-00E6-4A1C-8CA5-79C0C480C1B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3B03D565-1EF6-4925-AC89-4A2B3854C2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118364</xdr:rowOff>
    </xdr:from>
    <xdr:to>
      <xdr:col>85</xdr:col>
      <xdr:colOff>177800</xdr:colOff>
      <xdr:row>61</xdr:row>
      <xdr:rowOff>48514</xdr:rowOff>
    </xdr:to>
    <xdr:sp macro="" textlink="">
      <xdr:nvSpPr>
        <xdr:cNvPr id="447" name="楕円 446">
          <a:extLst>
            <a:ext uri="{FF2B5EF4-FFF2-40B4-BE49-F238E27FC236}">
              <a16:creationId xmlns:a16="http://schemas.microsoft.com/office/drawing/2014/main" id="{E8EEF4BA-8F4E-4BAD-9AB9-169B904375E6}"/>
            </a:ext>
          </a:extLst>
        </xdr:cNvPr>
        <xdr:cNvSpPr/>
      </xdr:nvSpPr>
      <xdr:spPr>
        <a:xfrm>
          <a:off x="162687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96791</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3FB0D394-7776-4D62-8C8A-6B37163DF7AF}"/>
            </a:ext>
          </a:extLst>
        </xdr:cNvPr>
        <xdr:cNvSpPr txBox="1"/>
      </xdr:nvSpPr>
      <xdr:spPr>
        <a:xfrm>
          <a:off x="16357600"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72644</xdr:rowOff>
    </xdr:from>
    <xdr:to>
      <xdr:col>81</xdr:col>
      <xdr:colOff>101600</xdr:colOff>
      <xdr:row>61</xdr:row>
      <xdr:rowOff>2794</xdr:rowOff>
    </xdr:to>
    <xdr:sp macro="" textlink="">
      <xdr:nvSpPr>
        <xdr:cNvPr id="449" name="楕円 448">
          <a:extLst>
            <a:ext uri="{FF2B5EF4-FFF2-40B4-BE49-F238E27FC236}">
              <a16:creationId xmlns:a16="http://schemas.microsoft.com/office/drawing/2014/main" id="{2E035444-BA32-413F-8434-2A6FBAF0732B}"/>
            </a:ext>
          </a:extLst>
        </xdr:cNvPr>
        <xdr:cNvSpPr/>
      </xdr:nvSpPr>
      <xdr:spPr>
        <a:xfrm>
          <a:off x="15430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123444</xdr:rowOff>
    </xdr:from>
    <xdr:to>
      <xdr:col>85</xdr:col>
      <xdr:colOff>127000</xdr:colOff>
      <xdr:row>60</xdr:row>
      <xdr:rowOff>169164</xdr:rowOff>
    </xdr:to>
    <xdr:cxnSp macro="">
      <xdr:nvCxnSpPr>
        <xdr:cNvPr id="450" name="直線コネクタ 449">
          <a:extLst>
            <a:ext uri="{FF2B5EF4-FFF2-40B4-BE49-F238E27FC236}">
              <a16:creationId xmlns:a16="http://schemas.microsoft.com/office/drawing/2014/main" id="{04F04E88-DEF0-4DA2-8506-2175C2AA0990}"/>
            </a:ext>
          </a:extLst>
        </xdr:cNvPr>
        <xdr:cNvCxnSpPr/>
      </xdr:nvCxnSpPr>
      <xdr:spPr>
        <a:xfrm>
          <a:off x="15481300" y="104104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26924</xdr:rowOff>
    </xdr:from>
    <xdr:to>
      <xdr:col>76</xdr:col>
      <xdr:colOff>165100</xdr:colOff>
      <xdr:row>60</xdr:row>
      <xdr:rowOff>128524</xdr:rowOff>
    </xdr:to>
    <xdr:sp macro="" textlink="">
      <xdr:nvSpPr>
        <xdr:cNvPr id="451" name="楕円 450">
          <a:extLst>
            <a:ext uri="{FF2B5EF4-FFF2-40B4-BE49-F238E27FC236}">
              <a16:creationId xmlns:a16="http://schemas.microsoft.com/office/drawing/2014/main" id="{13E4A20D-EE51-4A15-9C3E-8CC2955F8DB8}"/>
            </a:ext>
          </a:extLst>
        </xdr:cNvPr>
        <xdr:cNvSpPr/>
      </xdr:nvSpPr>
      <xdr:spPr>
        <a:xfrm>
          <a:off x="14541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77724</xdr:rowOff>
    </xdr:from>
    <xdr:to>
      <xdr:col>81</xdr:col>
      <xdr:colOff>50800</xdr:colOff>
      <xdr:row>60</xdr:row>
      <xdr:rowOff>123444</xdr:rowOff>
    </xdr:to>
    <xdr:cxnSp macro="">
      <xdr:nvCxnSpPr>
        <xdr:cNvPr id="452" name="直線コネクタ 451">
          <a:extLst>
            <a:ext uri="{FF2B5EF4-FFF2-40B4-BE49-F238E27FC236}">
              <a16:creationId xmlns:a16="http://schemas.microsoft.com/office/drawing/2014/main" id="{726D28FF-E404-42F2-B61D-EB4AC523A15D}"/>
            </a:ext>
          </a:extLst>
        </xdr:cNvPr>
        <xdr:cNvCxnSpPr/>
      </xdr:nvCxnSpPr>
      <xdr:spPr>
        <a:xfrm>
          <a:off x="14592300" y="103647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150368</xdr:rowOff>
    </xdr:from>
    <xdr:to>
      <xdr:col>72</xdr:col>
      <xdr:colOff>38100</xdr:colOff>
      <xdr:row>60</xdr:row>
      <xdr:rowOff>80518</xdr:rowOff>
    </xdr:to>
    <xdr:sp macro="" textlink="">
      <xdr:nvSpPr>
        <xdr:cNvPr id="453" name="楕円 452">
          <a:extLst>
            <a:ext uri="{FF2B5EF4-FFF2-40B4-BE49-F238E27FC236}">
              <a16:creationId xmlns:a16="http://schemas.microsoft.com/office/drawing/2014/main" id="{D165DD44-2C11-47DB-946D-4C1A4B646CEF}"/>
            </a:ext>
          </a:extLst>
        </xdr:cNvPr>
        <xdr:cNvSpPr/>
      </xdr:nvSpPr>
      <xdr:spPr>
        <a:xfrm>
          <a:off x="13652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29718</xdr:rowOff>
    </xdr:from>
    <xdr:to>
      <xdr:col>76</xdr:col>
      <xdr:colOff>114300</xdr:colOff>
      <xdr:row>60</xdr:row>
      <xdr:rowOff>77724</xdr:rowOff>
    </xdr:to>
    <xdr:cxnSp macro="">
      <xdr:nvCxnSpPr>
        <xdr:cNvPr id="454" name="直線コネクタ 453">
          <a:extLst>
            <a:ext uri="{FF2B5EF4-FFF2-40B4-BE49-F238E27FC236}">
              <a16:creationId xmlns:a16="http://schemas.microsoft.com/office/drawing/2014/main" id="{1605E800-90C2-4FC3-A860-F840B5B62FCB}"/>
            </a:ext>
          </a:extLst>
        </xdr:cNvPr>
        <xdr:cNvCxnSpPr/>
      </xdr:nvCxnSpPr>
      <xdr:spPr>
        <a:xfrm>
          <a:off x="13703300" y="1031671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455" name="楕円 454">
          <a:extLst>
            <a:ext uri="{FF2B5EF4-FFF2-40B4-BE49-F238E27FC236}">
              <a16:creationId xmlns:a16="http://schemas.microsoft.com/office/drawing/2014/main" id="{4D0594A7-79D6-448F-9CCF-A505D34D4CB0}"/>
            </a:ext>
          </a:extLst>
        </xdr:cNvPr>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29718</xdr:rowOff>
    </xdr:to>
    <xdr:cxnSp macro="">
      <xdr:nvCxnSpPr>
        <xdr:cNvPr id="456" name="直線コネクタ 455">
          <a:extLst>
            <a:ext uri="{FF2B5EF4-FFF2-40B4-BE49-F238E27FC236}">
              <a16:creationId xmlns:a16="http://schemas.microsoft.com/office/drawing/2014/main" id="{3EDE49EA-F32F-4467-914D-55550BFFEA99}"/>
            </a:ext>
          </a:extLst>
        </xdr:cNvPr>
        <xdr:cNvCxnSpPr/>
      </xdr:nvCxnSpPr>
      <xdr:spPr>
        <a:xfrm>
          <a:off x="12814300" y="102755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457" name="n_1aveValue【学校施設】&#10;有形固定資産減価償却率">
          <a:extLst>
            <a:ext uri="{FF2B5EF4-FFF2-40B4-BE49-F238E27FC236}">
              <a16:creationId xmlns:a16="http://schemas.microsoft.com/office/drawing/2014/main" id="{AB48CD48-3C36-45E8-9A77-0E8D9D9CE2F7}"/>
            </a:ext>
          </a:extLst>
        </xdr:cNvPr>
        <xdr:cNvSpPr txBox="1"/>
      </xdr:nvSpPr>
      <xdr:spPr>
        <a:xfrm>
          <a:off x="15266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65041</xdr:rowOff>
    </xdr:from>
    <xdr:ext cx="405111" cy="259045"/>
    <xdr:sp macro="" textlink="">
      <xdr:nvSpPr>
        <xdr:cNvPr id="458" name="n_2aveValue【学校施設】&#10;有形固定資産減価償却率">
          <a:extLst>
            <a:ext uri="{FF2B5EF4-FFF2-40B4-BE49-F238E27FC236}">
              <a16:creationId xmlns:a16="http://schemas.microsoft.com/office/drawing/2014/main" id="{902B4F25-F4BE-4247-B064-2C8E0932C7DA}"/>
            </a:ext>
          </a:extLst>
        </xdr:cNvPr>
        <xdr:cNvSpPr txBox="1"/>
      </xdr:nvSpPr>
      <xdr:spPr>
        <a:xfrm>
          <a:off x="14389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459" name="n_3aveValue【学校施設】&#10;有形固定資産減価償却率">
          <a:extLst>
            <a:ext uri="{FF2B5EF4-FFF2-40B4-BE49-F238E27FC236}">
              <a16:creationId xmlns:a16="http://schemas.microsoft.com/office/drawing/2014/main" id="{C662C6F7-C409-4519-92B6-8D2FED9C7229}"/>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51325</xdr:rowOff>
    </xdr:from>
    <xdr:ext cx="405111" cy="259045"/>
    <xdr:sp macro="" textlink="">
      <xdr:nvSpPr>
        <xdr:cNvPr id="460" name="n_4aveValue【学校施設】&#10;有形固定資産減価償却率">
          <a:extLst>
            <a:ext uri="{FF2B5EF4-FFF2-40B4-BE49-F238E27FC236}">
              <a16:creationId xmlns:a16="http://schemas.microsoft.com/office/drawing/2014/main" id="{DE8D462C-83B6-49BB-9985-54A01AFFDAFB}"/>
            </a:ext>
          </a:extLst>
        </xdr:cNvPr>
        <xdr:cNvSpPr txBox="1"/>
      </xdr:nvSpPr>
      <xdr:spPr>
        <a:xfrm>
          <a:off x="12611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165371</xdr:rowOff>
    </xdr:from>
    <xdr:ext cx="405111" cy="259045"/>
    <xdr:sp macro="" textlink="">
      <xdr:nvSpPr>
        <xdr:cNvPr id="461" name="n_1mainValue【学校施設】&#10;有形固定資産減価償却率">
          <a:extLst>
            <a:ext uri="{FF2B5EF4-FFF2-40B4-BE49-F238E27FC236}">
              <a16:creationId xmlns:a16="http://schemas.microsoft.com/office/drawing/2014/main" id="{6206C000-B984-46B1-BBAA-FF7E0EDCD652}"/>
            </a:ext>
          </a:extLst>
        </xdr:cNvPr>
        <xdr:cNvSpPr txBox="1"/>
      </xdr:nvSpPr>
      <xdr:spPr>
        <a:xfrm>
          <a:off x="15266044"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462" name="n_2mainValue【学校施設】&#10;有形固定資産減価償却率">
          <a:extLst>
            <a:ext uri="{FF2B5EF4-FFF2-40B4-BE49-F238E27FC236}">
              <a16:creationId xmlns:a16="http://schemas.microsoft.com/office/drawing/2014/main" id="{B509FC2B-2EFA-4955-B314-75B7B692646A}"/>
            </a:ext>
          </a:extLst>
        </xdr:cNvPr>
        <xdr:cNvSpPr txBox="1"/>
      </xdr:nvSpPr>
      <xdr:spPr>
        <a:xfrm>
          <a:off x="14389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71645</xdr:rowOff>
    </xdr:from>
    <xdr:ext cx="405111" cy="259045"/>
    <xdr:sp macro="" textlink="">
      <xdr:nvSpPr>
        <xdr:cNvPr id="463" name="n_3mainValue【学校施設】&#10;有形固定資産減価償却率">
          <a:extLst>
            <a:ext uri="{FF2B5EF4-FFF2-40B4-BE49-F238E27FC236}">
              <a16:creationId xmlns:a16="http://schemas.microsoft.com/office/drawing/2014/main" id="{503DA4E4-BAB5-40CA-8CAD-70338299795F}"/>
            </a:ext>
          </a:extLst>
        </xdr:cNvPr>
        <xdr:cNvSpPr txBox="1"/>
      </xdr:nvSpPr>
      <xdr:spPr>
        <a:xfrm>
          <a:off x="13500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30497</xdr:rowOff>
    </xdr:from>
    <xdr:ext cx="405111" cy="259045"/>
    <xdr:sp macro="" textlink="">
      <xdr:nvSpPr>
        <xdr:cNvPr id="464" name="n_4mainValue【学校施設】&#10;有形固定資産減価償却率">
          <a:extLst>
            <a:ext uri="{FF2B5EF4-FFF2-40B4-BE49-F238E27FC236}">
              <a16:creationId xmlns:a16="http://schemas.microsoft.com/office/drawing/2014/main" id="{046611D4-36D1-49C8-A5C6-A559AD737173}"/>
            </a:ext>
          </a:extLst>
        </xdr:cNvPr>
        <xdr:cNvSpPr txBox="1"/>
      </xdr:nvSpPr>
      <xdr:spPr>
        <a:xfrm>
          <a:off x="12611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179A502F-FAE8-4FFC-AC39-D6F7925CFC9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FCC4BEF4-7981-4C88-9D4B-1A66074FAF1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0607FD74-A0AA-4A3C-8C7C-77AB492E2D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F64C111E-8228-4DF2-A745-017AD603C7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8D1991C0-1749-405D-9650-E742F26C4C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2ABF4E94-EC4F-4E14-87DA-C3F168B146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E65E0DE1-AE21-44C8-9C54-36ECFD3072D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18F796BC-3BE5-4AD0-9F34-49591AEBA5C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A78A03E9-649F-4107-B365-06666F0376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547EE3D0-42DC-43EF-B26B-B49D15B74A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AD5CF53D-FFDB-476E-9834-5D2F570EE9B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FB46E41C-1D9B-4B7A-AB85-21F9B65D4B7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a:extLst>
            <a:ext uri="{FF2B5EF4-FFF2-40B4-BE49-F238E27FC236}">
              <a16:creationId xmlns:a16="http://schemas.microsoft.com/office/drawing/2014/main" id="{5FFDD63E-33F4-40B6-9B63-CE2ECE330B8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a16="http://schemas.microsoft.com/office/drawing/2014/main" id="{F1B04949-7166-4296-B849-1B15E47AAB8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a:extLst>
            <a:ext uri="{FF2B5EF4-FFF2-40B4-BE49-F238E27FC236}">
              <a16:creationId xmlns:a16="http://schemas.microsoft.com/office/drawing/2014/main" id="{D467B294-4BB9-4865-805F-14FB4957072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a16="http://schemas.microsoft.com/office/drawing/2014/main" id="{42857CE9-0FA2-4766-A5E4-800C7339798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a:extLst>
            <a:ext uri="{FF2B5EF4-FFF2-40B4-BE49-F238E27FC236}">
              <a16:creationId xmlns:a16="http://schemas.microsoft.com/office/drawing/2014/main" id="{6FC8372A-48DB-4256-B37A-D2EE9EC7782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FFBF11CB-F6CB-4C44-9AFC-DD5C27188DF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a:extLst>
            <a:ext uri="{FF2B5EF4-FFF2-40B4-BE49-F238E27FC236}">
              <a16:creationId xmlns:a16="http://schemas.microsoft.com/office/drawing/2014/main" id="{55A3D349-9C72-41B6-A0FF-209224070DB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5C1AFFDD-E7CC-479B-A616-E42FA7FC00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6D98DC07-F031-4FED-8DCA-C33395F76B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a16="http://schemas.microsoft.com/office/drawing/2014/main" id="{A648B7CB-3D83-4B90-8267-309BECF104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487" name="直線コネクタ 486">
          <a:extLst>
            <a:ext uri="{FF2B5EF4-FFF2-40B4-BE49-F238E27FC236}">
              <a16:creationId xmlns:a16="http://schemas.microsoft.com/office/drawing/2014/main" id="{D0513C24-BDB5-4178-93B8-C0297452293D}"/>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488" name="【学校施設】&#10;一人当たり面積最小値テキスト">
          <a:extLst>
            <a:ext uri="{FF2B5EF4-FFF2-40B4-BE49-F238E27FC236}">
              <a16:creationId xmlns:a16="http://schemas.microsoft.com/office/drawing/2014/main" id="{700398AD-EBE8-420C-BB24-772A9E19C65C}"/>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489" name="直線コネクタ 488">
          <a:extLst>
            <a:ext uri="{FF2B5EF4-FFF2-40B4-BE49-F238E27FC236}">
              <a16:creationId xmlns:a16="http://schemas.microsoft.com/office/drawing/2014/main" id="{364B3D80-62BD-4AFA-8C28-EF2819FB510E}"/>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490" name="【学校施設】&#10;一人当たり面積最大値テキスト">
          <a:extLst>
            <a:ext uri="{FF2B5EF4-FFF2-40B4-BE49-F238E27FC236}">
              <a16:creationId xmlns:a16="http://schemas.microsoft.com/office/drawing/2014/main" id="{EACDC6FD-AE57-4B95-AA28-6E8901BDE8E6}"/>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491" name="直線コネクタ 490">
          <a:extLst>
            <a:ext uri="{FF2B5EF4-FFF2-40B4-BE49-F238E27FC236}">
              <a16:creationId xmlns:a16="http://schemas.microsoft.com/office/drawing/2014/main" id="{65763D6E-168D-47EC-9D5D-CFD995A9F2B7}"/>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22268</xdr:rowOff>
    </xdr:from>
    <xdr:ext cx="469744" cy="259045"/>
    <xdr:sp macro="" textlink="">
      <xdr:nvSpPr>
        <xdr:cNvPr id="492" name="【学校施設】&#10;一人当たり面積平均値テキスト">
          <a:extLst>
            <a:ext uri="{FF2B5EF4-FFF2-40B4-BE49-F238E27FC236}">
              <a16:creationId xmlns:a16="http://schemas.microsoft.com/office/drawing/2014/main" id="{6FA73250-7E62-41BF-B62A-D93444916403}"/>
            </a:ext>
          </a:extLst>
        </xdr:cNvPr>
        <xdr:cNvSpPr txBox="1"/>
      </xdr:nvSpPr>
      <xdr:spPr>
        <a:xfrm>
          <a:off x="22199600" y="1048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493" name="フローチャート: 判断 492">
          <a:extLst>
            <a:ext uri="{FF2B5EF4-FFF2-40B4-BE49-F238E27FC236}">
              <a16:creationId xmlns:a16="http://schemas.microsoft.com/office/drawing/2014/main" id="{D0AD8D21-4688-4C73-80FE-C895DE97F07B}"/>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494" name="フローチャート: 判断 493">
          <a:extLst>
            <a:ext uri="{FF2B5EF4-FFF2-40B4-BE49-F238E27FC236}">
              <a16:creationId xmlns:a16="http://schemas.microsoft.com/office/drawing/2014/main" id="{BAAF57D7-AD2B-48CB-B3D4-AF901665850D}"/>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495" name="フローチャート: 判断 494">
          <a:extLst>
            <a:ext uri="{FF2B5EF4-FFF2-40B4-BE49-F238E27FC236}">
              <a16:creationId xmlns:a16="http://schemas.microsoft.com/office/drawing/2014/main" id="{F44EFCFB-E68F-473B-BF3D-04C312980735}"/>
            </a:ext>
          </a:extLst>
        </xdr:cNvPr>
        <xdr:cNvSpPr/>
      </xdr:nvSpPr>
      <xdr:spPr>
        <a:xfrm>
          <a:off x="20383500" y="1048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496" name="フローチャート: 判断 495">
          <a:extLst>
            <a:ext uri="{FF2B5EF4-FFF2-40B4-BE49-F238E27FC236}">
              <a16:creationId xmlns:a16="http://schemas.microsoft.com/office/drawing/2014/main" id="{A50AE599-870D-4077-994F-D77741E30AFA}"/>
            </a:ext>
          </a:extLst>
        </xdr:cNvPr>
        <xdr:cNvSpPr/>
      </xdr:nvSpPr>
      <xdr:spPr>
        <a:xfrm>
          <a:off x="19494500" y="104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497" name="フローチャート: 判断 496">
          <a:extLst>
            <a:ext uri="{FF2B5EF4-FFF2-40B4-BE49-F238E27FC236}">
              <a16:creationId xmlns:a16="http://schemas.microsoft.com/office/drawing/2014/main" id="{85B2194C-4EC4-4524-B1CB-96A320130F67}"/>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DFE6C3D3-8EE6-476E-91A2-EE089737B53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1DF90DF5-15E2-4C06-B4B1-AFA666F093F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135FDA75-4D9A-4365-BF83-6253B714E21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C1CF5A6A-1416-43CE-9547-7966042C923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FF3A3C1E-180B-4D01-9B62-1F268F425A1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100991</xdr:rowOff>
    </xdr:from>
    <xdr:to>
      <xdr:col>116</xdr:col>
      <xdr:colOff>114300</xdr:colOff>
      <xdr:row>61</xdr:row>
      <xdr:rowOff>31141</xdr:rowOff>
    </xdr:to>
    <xdr:sp macro="" textlink="">
      <xdr:nvSpPr>
        <xdr:cNvPr id="503" name="楕円 502">
          <a:extLst>
            <a:ext uri="{FF2B5EF4-FFF2-40B4-BE49-F238E27FC236}">
              <a16:creationId xmlns:a16="http://schemas.microsoft.com/office/drawing/2014/main" id="{47C2E29C-FA72-4873-B11B-C8FEFB9E835F}"/>
            </a:ext>
          </a:extLst>
        </xdr:cNvPr>
        <xdr:cNvSpPr/>
      </xdr:nvSpPr>
      <xdr:spPr>
        <a:xfrm>
          <a:off x="22110700" y="103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123868</xdr:rowOff>
    </xdr:from>
    <xdr:ext cx="469744" cy="259045"/>
    <xdr:sp macro="" textlink="">
      <xdr:nvSpPr>
        <xdr:cNvPr id="504" name="【学校施設】&#10;一人当たり面積該当値テキスト">
          <a:extLst>
            <a:ext uri="{FF2B5EF4-FFF2-40B4-BE49-F238E27FC236}">
              <a16:creationId xmlns:a16="http://schemas.microsoft.com/office/drawing/2014/main" id="{0FDDB396-CB3A-4D28-8302-665B7A37536F}"/>
            </a:ext>
          </a:extLst>
        </xdr:cNvPr>
        <xdr:cNvSpPr txBox="1"/>
      </xdr:nvSpPr>
      <xdr:spPr>
        <a:xfrm>
          <a:off x="22199600" y="1023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115621</xdr:rowOff>
    </xdr:from>
    <xdr:to>
      <xdr:col>112</xdr:col>
      <xdr:colOff>38100</xdr:colOff>
      <xdr:row>61</xdr:row>
      <xdr:rowOff>45771</xdr:rowOff>
    </xdr:to>
    <xdr:sp macro="" textlink="">
      <xdr:nvSpPr>
        <xdr:cNvPr id="505" name="楕円 504">
          <a:extLst>
            <a:ext uri="{FF2B5EF4-FFF2-40B4-BE49-F238E27FC236}">
              <a16:creationId xmlns:a16="http://schemas.microsoft.com/office/drawing/2014/main" id="{A50477C5-AE4F-4DEB-801C-B580520854CE}"/>
            </a:ext>
          </a:extLst>
        </xdr:cNvPr>
        <xdr:cNvSpPr/>
      </xdr:nvSpPr>
      <xdr:spPr>
        <a:xfrm>
          <a:off x="21272500" y="104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151791</xdr:rowOff>
    </xdr:from>
    <xdr:to>
      <xdr:col>116</xdr:col>
      <xdr:colOff>63500</xdr:colOff>
      <xdr:row>60</xdr:row>
      <xdr:rowOff>166421</xdr:rowOff>
    </xdr:to>
    <xdr:cxnSp macro="">
      <xdr:nvCxnSpPr>
        <xdr:cNvPr id="506" name="直線コネクタ 505">
          <a:extLst>
            <a:ext uri="{FF2B5EF4-FFF2-40B4-BE49-F238E27FC236}">
              <a16:creationId xmlns:a16="http://schemas.microsoft.com/office/drawing/2014/main" id="{F20ED11A-FBBF-417B-ACA4-63BF48C44717}"/>
            </a:ext>
          </a:extLst>
        </xdr:cNvPr>
        <xdr:cNvCxnSpPr/>
      </xdr:nvCxnSpPr>
      <xdr:spPr>
        <a:xfrm flipV="1">
          <a:off x="21323300" y="10438791"/>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129794</xdr:rowOff>
    </xdr:from>
    <xdr:to>
      <xdr:col>107</xdr:col>
      <xdr:colOff>101600</xdr:colOff>
      <xdr:row>61</xdr:row>
      <xdr:rowOff>59944</xdr:rowOff>
    </xdr:to>
    <xdr:sp macro="" textlink="">
      <xdr:nvSpPr>
        <xdr:cNvPr id="507" name="楕円 506">
          <a:extLst>
            <a:ext uri="{FF2B5EF4-FFF2-40B4-BE49-F238E27FC236}">
              <a16:creationId xmlns:a16="http://schemas.microsoft.com/office/drawing/2014/main" id="{2D1BACE2-D8F1-4F6C-BC06-7DA0A0BDDE84}"/>
            </a:ext>
          </a:extLst>
        </xdr:cNvPr>
        <xdr:cNvSpPr/>
      </xdr:nvSpPr>
      <xdr:spPr>
        <a:xfrm>
          <a:off x="20383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166421</xdr:rowOff>
    </xdr:from>
    <xdr:to>
      <xdr:col>111</xdr:col>
      <xdr:colOff>177800</xdr:colOff>
      <xdr:row>61</xdr:row>
      <xdr:rowOff>9144</xdr:rowOff>
    </xdr:to>
    <xdr:cxnSp macro="">
      <xdr:nvCxnSpPr>
        <xdr:cNvPr id="508" name="直線コネクタ 507">
          <a:extLst>
            <a:ext uri="{FF2B5EF4-FFF2-40B4-BE49-F238E27FC236}">
              <a16:creationId xmlns:a16="http://schemas.microsoft.com/office/drawing/2014/main" id="{C8A9D640-EABE-4A85-9F8A-BF5AF4B07F90}"/>
            </a:ext>
          </a:extLst>
        </xdr:cNvPr>
        <xdr:cNvCxnSpPr/>
      </xdr:nvCxnSpPr>
      <xdr:spPr>
        <a:xfrm flipV="1">
          <a:off x="20434300" y="1045342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143053</xdr:rowOff>
    </xdr:from>
    <xdr:to>
      <xdr:col>102</xdr:col>
      <xdr:colOff>165100</xdr:colOff>
      <xdr:row>61</xdr:row>
      <xdr:rowOff>73203</xdr:rowOff>
    </xdr:to>
    <xdr:sp macro="" textlink="">
      <xdr:nvSpPr>
        <xdr:cNvPr id="509" name="楕円 508">
          <a:extLst>
            <a:ext uri="{FF2B5EF4-FFF2-40B4-BE49-F238E27FC236}">
              <a16:creationId xmlns:a16="http://schemas.microsoft.com/office/drawing/2014/main" id="{64FA32D9-F762-4D34-BD8E-A8F8067CD73F}"/>
            </a:ext>
          </a:extLst>
        </xdr:cNvPr>
        <xdr:cNvSpPr/>
      </xdr:nvSpPr>
      <xdr:spPr>
        <a:xfrm>
          <a:off x="19494500" y="104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9144</xdr:rowOff>
    </xdr:from>
    <xdr:to>
      <xdr:col>107</xdr:col>
      <xdr:colOff>50800</xdr:colOff>
      <xdr:row>61</xdr:row>
      <xdr:rowOff>22403</xdr:rowOff>
    </xdr:to>
    <xdr:cxnSp macro="">
      <xdr:nvCxnSpPr>
        <xdr:cNvPr id="510" name="直線コネクタ 509">
          <a:extLst>
            <a:ext uri="{FF2B5EF4-FFF2-40B4-BE49-F238E27FC236}">
              <a16:creationId xmlns:a16="http://schemas.microsoft.com/office/drawing/2014/main" id="{58F60C9F-10E5-4450-AB2B-179987062E6D}"/>
            </a:ext>
          </a:extLst>
        </xdr:cNvPr>
        <xdr:cNvCxnSpPr/>
      </xdr:nvCxnSpPr>
      <xdr:spPr>
        <a:xfrm flipV="1">
          <a:off x="19545300" y="10467594"/>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155397</xdr:rowOff>
    </xdr:from>
    <xdr:to>
      <xdr:col>98</xdr:col>
      <xdr:colOff>38100</xdr:colOff>
      <xdr:row>61</xdr:row>
      <xdr:rowOff>85547</xdr:rowOff>
    </xdr:to>
    <xdr:sp macro="" textlink="">
      <xdr:nvSpPr>
        <xdr:cNvPr id="511" name="楕円 510">
          <a:extLst>
            <a:ext uri="{FF2B5EF4-FFF2-40B4-BE49-F238E27FC236}">
              <a16:creationId xmlns:a16="http://schemas.microsoft.com/office/drawing/2014/main" id="{8FEEF9B0-05A7-4ED4-AFA0-90399F0E7E02}"/>
            </a:ext>
          </a:extLst>
        </xdr:cNvPr>
        <xdr:cNvSpPr/>
      </xdr:nvSpPr>
      <xdr:spPr>
        <a:xfrm>
          <a:off x="18605500" y="1044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22403</xdr:rowOff>
    </xdr:from>
    <xdr:to>
      <xdr:col>102</xdr:col>
      <xdr:colOff>114300</xdr:colOff>
      <xdr:row>61</xdr:row>
      <xdr:rowOff>34747</xdr:rowOff>
    </xdr:to>
    <xdr:cxnSp macro="">
      <xdr:nvCxnSpPr>
        <xdr:cNvPr id="512" name="直線コネクタ 511">
          <a:extLst>
            <a:ext uri="{FF2B5EF4-FFF2-40B4-BE49-F238E27FC236}">
              <a16:creationId xmlns:a16="http://schemas.microsoft.com/office/drawing/2014/main" id="{EE8B52E9-43BE-4C7A-AF1E-D35712C4CF4E}"/>
            </a:ext>
          </a:extLst>
        </xdr:cNvPr>
        <xdr:cNvCxnSpPr/>
      </xdr:nvCxnSpPr>
      <xdr:spPr>
        <a:xfrm flipV="1">
          <a:off x="18656300" y="1048085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513" name="n_1aveValue【学校施設】&#10;一人当たり面積">
          <a:extLst>
            <a:ext uri="{FF2B5EF4-FFF2-40B4-BE49-F238E27FC236}">
              <a16:creationId xmlns:a16="http://schemas.microsoft.com/office/drawing/2014/main" id="{F3B6C8EC-8311-4423-8A87-E1DEDCD2E59A}"/>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122394</xdr:rowOff>
    </xdr:from>
    <xdr:ext cx="469744" cy="259045"/>
    <xdr:sp macro="" textlink="">
      <xdr:nvSpPr>
        <xdr:cNvPr id="514" name="n_2aveValue【学校施設】&#10;一人当たり面積">
          <a:extLst>
            <a:ext uri="{FF2B5EF4-FFF2-40B4-BE49-F238E27FC236}">
              <a16:creationId xmlns:a16="http://schemas.microsoft.com/office/drawing/2014/main" id="{E88D4373-3188-4424-BEFF-E6FBB09536F8}"/>
            </a:ext>
          </a:extLst>
        </xdr:cNvPr>
        <xdr:cNvSpPr txBox="1"/>
      </xdr:nvSpPr>
      <xdr:spPr>
        <a:xfrm>
          <a:off x="20199427" y="1058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106392</xdr:rowOff>
    </xdr:from>
    <xdr:ext cx="469744" cy="259045"/>
    <xdr:sp macro="" textlink="">
      <xdr:nvSpPr>
        <xdr:cNvPr id="515" name="n_3aveValue【学校施設】&#10;一人当たり面積">
          <a:extLst>
            <a:ext uri="{FF2B5EF4-FFF2-40B4-BE49-F238E27FC236}">
              <a16:creationId xmlns:a16="http://schemas.microsoft.com/office/drawing/2014/main" id="{497525D3-D66F-4A05-80B7-7458D434E3CC}"/>
            </a:ext>
          </a:extLst>
        </xdr:cNvPr>
        <xdr:cNvSpPr txBox="1"/>
      </xdr:nvSpPr>
      <xdr:spPr>
        <a:xfrm>
          <a:off x="19310427" y="1056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516" name="n_4aveValue【学校施設】&#10;一人当たり面積">
          <a:extLst>
            <a:ext uri="{FF2B5EF4-FFF2-40B4-BE49-F238E27FC236}">
              <a16:creationId xmlns:a16="http://schemas.microsoft.com/office/drawing/2014/main" id="{127FB7C9-AD7A-4B77-86F7-68C288419104}"/>
            </a:ext>
          </a:extLst>
        </xdr:cNvPr>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62298</xdr:rowOff>
    </xdr:from>
    <xdr:ext cx="469744" cy="259045"/>
    <xdr:sp macro="" textlink="">
      <xdr:nvSpPr>
        <xdr:cNvPr id="517" name="n_1mainValue【学校施設】&#10;一人当たり面積">
          <a:extLst>
            <a:ext uri="{FF2B5EF4-FFF2-40B4-BE49-F238E27FC236}">
              <a16:creationId xmlns:a16="http://schemas.microsoft.com/office/drawing/2014/main" id="{4590B346-D784-4AC1-A9FA-B0FBD4EE950C}"/>
            </a:ext>
          </a:extLst>
        </xdr:cNvPr>
        <xdr:cNvSpPr txBox="1"/>
      </xdr:nvSpPr>
      <xdr:spPr>
        <a:xfrm>
          <a:off x="21075727" y="1017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76471</xdr:rowOff>
    </xdr:from>
    <xdr:ext cx="469744" cy="259045"/>
    <xdr:sp macro="" textlink="">
      <xdr:nvSpPr>
        <xdr:cNvPr id="518" name="n_2mainValue【学校施設】&#10;一人当たり面積">
          <a:extLst>
            <a:ext uri="{FF2B5EF4-FFF2-40B4-BE49-F238E27FC236}">
              <a16:creationId xmlns:a16="http://schemas.microsoft.com/office/drawing/2014/main" id="{F2FAED45-CAF5-499B-97F8-76FD529DC13F}"/>
            </a:ext>
          </a:extLst>
        </xdr:cNvPr>
        <xdr:cNvSpPr txBox="1"/>
      </xdr:nvSpPr>
      <xdr:spPr>
        <a:xfrm>
          <a:off x="20199427" y="101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89730</xdr:rowOff>
    </xdr:from>
    <xdr:ext cx="469744" cy="259045"/>
    <xdr:sp macro="" textlink="">
      <xdr:nvSpPr>
        <xdr:cNvPr id="519" name="n_3mainValue【学校施設】&#10;一人当たり面積">
          <a:extLst>
            <a:ext uri="{FF2B5EF4-FFF2-40B4-BE49-F238E27FC236}">
              <a16:creationId xmlns:a16="http://schemas.microsoft.com/office/drawing/2014/main" id="{DBB946EA-8CA2-4901-A7EC-ACB009D6BFD2}"/>
            </a:ext>
          </a:extLst>
        </xdr:cNvPr>
        <xdr:cNvSpPr txBox="1"/>
      </xdr:nvSpPr>
      <xdr:spPr>
        <a:xfrm>
          <a:off x="19310427" y="1020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102074</xdr:rowOff>
    </xdr:from>
    <xdr:ext cx="469744" cy="259045"/>
    <xdr:sp macro="" textlink="">
      <xdr:nvSpPr>
        <xdr:cNvPr id="520" name="n_4mainValue【学校施設】&#10;一人当たり面積">
          <a:extLst>
            <a:ext uri="{FF2B5EF4-FFF2-40B4-BE49-F238E27FC236}">
              <a16:creationId xmlns:a16="http://schemas.microsoft.com/office/drawing/2014/main" id="{592BB223-60E3-4C92-B3B5-B7CEF3C226A5}"/>
            </a:ext>
          </a:extLst>
        </xdr:cNvPr>
        <xdr:cNvSpPr txBox="1"/>
      </xdr:nvSpPr>
      <xdr:spPr>
        <a:xfrm>
          <a:off x="18421427" y="102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6E45382E-F43D-48EC-982F-621786D968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D6090756-EA64-4566-8FFC-5C4BDA90726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4131DEC9-AB85-4AC5-8940-C2AE0DF9F5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78E69A66-5248-43AA-9409-4DE30FAF5D7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8A932CAE-6A00-492A-8CF4-08A5416982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9F62034B-DDFD-4823-93A1-F2944AFEDD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5D8663CF-A5B9-493A-8614-CE73AA8EB64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D4DCBB0D-B684-407A-97A2-92CADF4A7ED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a:extLst>
            <a:ext uri="{FF2B5EF4-FFF2-40B4-BE49-F238E27FC236}">
              <a16:creationId xmlns:a16="http://schemas.microsoft.com/office/drawing/2014/main" id="{98200A19-CEC1-4ABB-8CE6-37F45FD0A7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a:extLst>
            <a:ext uri="{FF2B5EF4-FFF2-40B4-BE49-F238E27FC236}">
              <a16:creationId xmlns:a16="http://schemas.microsoft.com/office/drawing/2014/main" id="{914A0B9B-78A7-4A43-9A0A-612BC3BC7A3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a:extLst>
            <a:ext uri="{FF2B5EF4-FFF2-40B4-BE49-F238E27FC236}">
              <a16:creationId xmlns:a16="http://schemas.microsoft.com/office/drawing/2014/main" id="{11B6EE4B-C93F-4A2B-A349-72F30CCC41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a:extLst>
            <a:ext uri="{FF2B5EF4-FFF2-40B4-BE49-F238E27FC236}">
              <a16:creationId xmlns:a16="http://schemas.microsoft.com/office/drawing/2014/main" id="{96F19DB6-7575-455C-8722-6B036FAD973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a:extLst>
            <a:ext uri="{FF2B5EF4-FFF2-40B4-BE49-F238E27FC236}">
              <a16:creationId xmlns:a16="http://schemas.microsoft.com/office/drawing/2014/main" id="{C6798A69-971F-43BD-BF45-B30E7708DA1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a:extLst>
            <a:ext uri="{FF2B5EF4-FFF2-40B4-BE49-F238E27FC236}">
              <a16:creationId xmlns:a16="http://schemas.microsoft.com/office/drawing/2014/main" id="{41654019-F0C9-43B0-BA3D-65054548B3C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a:extLst>
            <a:ext uri="{FF2B5EF4-FFF2-40B4-BE49-F238E27FC236}">
              <a16:creationId xmlns:a16="http://schemas.microsoft.com/office/drawing/2014/main" id="{908BE9E0-B92F-4041-B24F-DBDCAD791F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a:extLst>
            <a:ext uri="{FF2B5EF4-FFF2-40B4-BE49-F238E27FC236}">
              <a16:creationId xmlns:a16="http://schemas.microsoft.com/office/drawing/2014/main" id="{90F85B94-675F-4C26-B1B5-237F7A872C3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8099149C-544C-4BCF-BC96-225942F95A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EF12124E-D7D1-4F38-9D39-7C363C0A295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F6F8FFBF-8EF1-458F-AC50-58E5FE7B2F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85D9A285-2716-4222-B418-7D19E8C282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08F969E3-D8C3-4391-8457-25721B165F5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B9EB6137-3BB2-4519-8260-134DF665DF5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D216FD0A-2171-4152-8A92-93BECC9AF1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D8508378-B1C2-4029-AFC1-22F8A2CF1FB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CCE288CB-AB01-4599-995C-61AB0FF9A52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388A11D5-29A9-47B7-AF6B-9534A27C86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B151381C-8EDF-4690-9887-00213A63AB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8" name="直線コネクタ 547">
          <a:extLst>
            <a:ext uri="{FF2B5EF4-FFF2-40B4-BE49-F238E27FC236}">
              <a16:creationId xmlns:a16="http://schemas.microsoft.com/office/drawing/2014/main" id="{B9FEC2C5-7914-4FD6-B055-021C6F04F64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49" name="テキスト ボックス 548">
          <a:extLst>
            <a:ext uri="{FF2B5EF4-FFF2-40B4-BE49-F238E27FC236}">
              <a16:creationId xmlns:a16="http://schemas.microsoft.com/office/drawing/2014/main" id="{9B3C4192-5DEC-4C24-ADB7-B451E0702F33}"/>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0" name="直線コネクタ 549">
          <a:extLst>
            <a:ext uri="{FF2B5EF4-FFF2-40B4-BE49-F238E27FC236}">
              <a16:creationId xmlns:a16="http://schemas.microsoft.com/office/drawing/2014/main" id="{BDB49BC1-3F51-442B-8749-29A6D8CB1B1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1" name="テキスト ボックス 550">
          <a:extLst>
            <a:ext uri="{FF2B5EF4-FFF2-40B4-BE49-F238E27FC236}">
              <a16:creationId xmlns:a16="http://schemas.microsoft.com/office/drawing/2014/main" id="{67144B2B-5DA2-4A18-A076-5F13CC018F9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2" name="直線コネクタ 551">
          <a:extLst>
            <a:ext uri="{FF2B5EF4-FFF2-40B4-BE49-F238E27FC236}">
              <a16:creationId xmlns:a16="http://schemas.microsoft.com/office/drawing/2014/main" id="{F926C2DC-10B3-4103-9B80-B7AB676875B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3" name="テキスト ボックス 552">
          <a:extLst>
            <a:ext uri="{FF2B5EF4-FFF2-40B4-BE49-F238E27FC236}">
              <a16:creationId xmlns:a16="http://schemas.microsoft.com/office/drawing/2014/main" id="{9A1C8CE4-09F1-430F-9C87-9D9FF01DF24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4" name="直線コネクタ 553">
          <a:extLst>
            <a:ext uri="{FF2B5EF4-FFF2-40B4-BE49-F238E27FC236}">
              <a16:creationId xmlns:a16="http://schemas.microsoft.com/office/drawing/2014/main" id="{F98492C1-4E88-477D-B0B9-33B499146EE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5" name="テキスト ボックス 554">
          <a:extLst>
            <a:ext uri="{FF2B5EF4-FFF2-40B4-BE49-F238E27FC236}">
              <a16:creationId xmlns:a16="http://schemas.microsoft.com/office/drawing/2014/main" id="{A29284BF-523F-44D9-A30E-4FAD83AE3AD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a:extLst>
            <a:ext uri="{FF2B5EF4-FFF2-40B4-BE49-F238E27FC236}">
              <a16:creationId xmlns:a16="http://schemas.microsoft.com/office/drawing/2014/main" id="{99AE34F5-A7CF-4FE0-A40A-F2E42BFD6EC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57" name="テキスト ボックス 556">
          <a:extLst>
            <a:ext uri="{FF2B5EF4-FFF2-40B4-BE49-F238E27FC236}">
              <a16:creationId xmlns:a16="http://schemas.microsoft.com/office/drawing/2014/main" id="{69CC0508-F311-4084-B923-21376D96260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公民館】&#10;有形固定資産減価償却率グラフ枠">
          <a:extLst>
            <a:ext uri="{FF2B5EF4-FFF2-40B4-BE49-F238E27FC236}">
              <a16:creationId xmlns:a16="http://schemas.microsoft.com/office/drawing/2014/main" id="{A62BFBE3-6EE1-4CD1-B57E-08A99DD3C80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559" name="直線コネクタ 558">
          <a:extLst>
            <a:ext uri="{FF2B5EF4-FFF2-40B4-BE49-F238E27FC236}">
              <a16:creationId xmlns:a16="http://schemas.microsoft.com/office/drawing/2014/main" id="{90CEF47E-B2BE-4742-8223-4BE376F5EEAD}"/>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0" name="【公民館】&#10;有形固定資産減価償却率最小値テキスト">
          <a:extLst>
            <a:ext uri="{FF2B5EF4-FFF2-40B4-BE49-F238E27FC236}">
              <a16:creationId xmlns:a16="http://schemas.microsoft.com/office/drawing/2014/main" id="{E35D03F1-E2E8-46E4-8135-841EC42590EA}"/>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1" name="直線コネクタ 560">
          <a:extLst>
            <a:ext uri="{FF2B5EF4-FFF2-40B4-BE49-F238E27FC236}">
              <a16:creationId xmlns:a16="http://schemas.microsoft.com/office/drawing/2014/main" id="{266624B0-86F0-4068-9939-5A953106FF1D}"/>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562" name="【公民館】&#10;有形固定資産減価償却率最大値テキスト">
          <a:extLst>
            <a:ext uri="{FF2B5EF4-FFF2-40B4-BE49-F238E27FC236}">
              <a16:creationId xmlns:a16="http://schemas.microsoft.com/office/drawing/2014/main" id="{B0E644E2-65DA-486A-9277-8388AF448D0F}"/>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563" name="直線コネクタ 562">
          <a:extLst>
            <a:ext uri="{FF2B5EF4-FFF2-40B4-BE49-F238E27FC236}">
              <a16:creationId xmlns:a16="http://schemas.microsoft.com/office/drawing/2014/main" id="{3F3857A9-8B1A-44E2-8B0C-1C17BCC0A820}"/>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564" name="【公民館】&#10;有形固定資産減価償却率平均値テキスト">
          <a:extLst>
            <a:ext uri="{FF2B5EF4-FFF2-40B4-BE49-F238E27FC236}">
              <a16:creationId xmlns:a16="http://schemas.microsoft.com/office/drawing/2014/main" id="{BFFAE574-5468-4337-B479-3C272FCEA943}"/>
            </a:ext>
          </a:extLst>
        </xdr:cNvPr>
        <xdr:cNvSpPr txBox="1"/>
      </xdr:nvSpPr>
      <xdr:spPr>
        <a:xfrm>
          <a:off x="163576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565" name="フローチャート: 判断 564">
          <a:extLst>
            <a:ext uri="{FF2B5EF4-FFF2-40B4-BE49-F238E27FC236}">
              <a16:creationId xmlns:a16="http://schemas.microsoft.com/office/drawing/2014/main" id="{B55EB649-E0A9-4227-8C5A-B84BA58E9306}"/>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566" name="フローチャート: 判断 565">
          <a:extLst>
            <a:ext uri="{FF2B5EF4-FFF2-40B4-BE49-F238E27FC236}">
              <a16:creationId xmlns:a16="http://schemas.microsoft.com/office/drawing/2014/main" id="{9833CF34-FE17-47D9-86CF-E935C9CD37C8}"/>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89408</xdr:rowOff>
    </xdr:from>
    <xdr:to>
      <xdr:col>76</xdr:col>
      <xdr:colOff>165100</xdr:colOff>
      <xdr:row>104</xdr:row>
      <xdr:rowOff>19558</xdr:rowOff>
    </xdr:to>
    <xdr:sp macro="" textlink="">
      <xdr:nvSpPr>
        <xdr:cNvPr id="567" name="フローチャート: 判断 566">
          <a:extLst>
            <a:ext uri="{FF2B5EF4-FFF2-40B4-BE49-F238E27FC236}">
              <a16:creationId xmlns:a16="http://schemas.microsoft.com/office/drawing/2014/main" id="{F90F3819-DBB0-4D92-85AA-520B78F2E3AE}"/>
            </a:ext>
          </a:extLst>
        </xdr:cNvPr>
        <xdr:cNvSpPr/>
      </xdr:nvSpPr>
      <xdr:spPr>
        <a:xfrm>
          <a:off x="14541500" y="1774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568" name="フローチャート: 判断 567">
          <a:extLst>
            <a:ext uri="{FF2B5EF4-FFF2-40B4-BE49-F238E27FC236}">
              <a16:creationId xmlns:a16="http://schemas.microsoft.com/office/drawing/2014/main" id="{9B175F09-3D53-451B-96D7-10F0CBD81BCE}"/>
            </a:ext>
          </a:extLst>
        </xdr:cNvPr>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141987</xdr:rowOff>
    </xdr:from>
    <xdr:to>
      <xdr:col>67</xdr:col>
      <xdr:colOff>101600</xdr:colOff>
      <xdr:row>104</xdr:row>
      <xdr:rowOff>72137</xdr:rowOff>
    </xdr:to>
    <xdr:sp macro="" textlink="">
      <xdr:nvSpPr>
        <xdr:cNvPr id="569" name="フローチャート: 判断 568">
          <a:extLst>
            <a:ext uri="{FF2B5EF4-FFF2-40B4-BE49-F238E27FC236}">
              <a16:creationId xmlns:a16="http://schemas.microsoft.com/office/drawing/2014/main" id="{F1365005-6B0D-4876-9330-38B5CB6A09A3}"/>
            </a:ext>
          </a:extLst>
        </xdr:cNvPr>
        <xdr:cNvSpPr/>
      </xdr:nvSpPr>
      <xdr:spPr>
        <a:xfrm>
          <a:off x="12763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5F35B157-7AA6-4BB0-9807-38BFB24858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4E9E16AA-6D02-4DD8-910C-C417CA8F15B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FF1460B7-CB0C-48FC-874A-A3F66183E6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182361F5-9EA6-4629-B3E8-0DE551CF687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598BC45C-EC49-4463-B342-F6A707233A6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575" name="楕円 574">
          <a:extLst>
            <a:ext uri="{FF2B5EF4-FFF2-40B4-BE49-F238E27FC236}">
              <a16:creationId xmlns:a16="http://schemas.microsoft.com/office/drawing/2014/main" id="{16240032-CCBD-456C-9805-895E98CB20AE}"/>
            </a:ext>
          </a:extLst>
        </xdr:cNvPr>
        <xdr:cNvSpPr/>
      </xdr:nvSpPr>
      <xdr:spPr>
        <a:xfrm>
          <a:off x="162687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100855</xdr:rowOff>
    </xdr:from>
    <xdr:ext cx="405111" cy="259045"/>
    <xdr:sp macro="" textlink="">
      <xdr:nvSpPr>
        <xdr:cNvPr id="576" name="【公民館】&#10;有形固定資産減価償却率該当値テキスト">
          <a:extLst>
            <a:ext uri="{FF2B5EF4-FFF2-40B4-BE49-F238E27FC236}">
              <a16:creationId xmlns:a16="http://schemas.microsoft.com/office/drawing/2014/main" id="{D9A284BC-4742-417D-96C4-261A48786A0D}"/>
            </a:ext>
          </a:extLst>
        </xdr:cNvPr>
        <xdr:cNvSpPr txBox="1"/>
      </xdr:nvSpPr>
      <xdr:spPr>
        <a:xfrm>
          <a:off x="16357600" y="175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34544</xdr:rowOff>
    </xdr:from>
    <xdr:to>
      <xdr:col>81</xdr:col>
      <xdr:colOff>101600</xdr:colOff>
      <xdr:row>103</xdr:row>
      <xdr:rowOff>136144</xdr:rowOff>
    </xdr:to>
    <xdr:sp macro="" textlink="">
      <xdr:nvSpPr>
        <xdr:cNvPr id="577" name="楕円 576">
          <a:extLst>
            <a:ext uri="{FF2B5EF4-FFF2-40B4-BE49-F238E27FC236}">
              <a16:creationId xmlns:a16="http://schemas.microsoft.com/office/drawing/2014/main" id="{0033B6B8-BCA1-45B5-A31C-985D7B9F34D8}"/>
            </a:ext>
          </a:extLst>
        </xdr:cNvPr>
        <xdr:cNvSpPr/>
      </xdr:nvSpPr>
      <xdr:spPr>
        <a:xfrm>
          <a:off x="15430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85344</xdr:rowOff>
    </xdr:from>
    <xdr:to>
      <xdr:col>85</xdr:col>
      <xdr:colOff>127000</xdr:colOff>
      <xdr:row>103</xdr:row>
      <xdr:rowOff>128778</xdr:rowOff>
    </xdr:to>
    <xdr:cxnSp macro="">
      <xdr:nvCxnSpPr>
        <xdr:cNvPr id="578" name="直線コネクタ 577">
          <a:extLst>
            <a:ext uri="{FF2B5EF4-FFF2-40B4-BE49-F238E27FC236}">
              <a16:creationId xmlns:a16="http://schemas.microsoft.com/office/drawing/2014/main" id="{950BA431-A1A4-4C87-91F7-4B7A7BCE2409}"/>
            </a:ext>
          </a:extLst>
        </xdr:cNvPr>
        <xdr:cNvCxnSpPr/>
      </xdr:nvCxnSpPr>
      <xdr:spPr>
        <a:xfrm>
          <a:off x="15481300" y="1774469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160274</xdr:rowOff>
    </xdr:from>
    <xdr:to>
      <xdr:col>76</xdr:col>
      <xdr:colOff>165100</xdr:colOff>
      <xdr:row>103</xdr:row>
      <xdr:rowOff>90424</xdr:rowOff>
    </xdr:to>
    <xdr:sp macro="" textlink="">
      <xdr:nvSpPr>
        <xdr:cNvPr id="579" name="楕円 578">
          <a:extLst>
            <a:ext uri="{FF2B5EF4-FFF2-40B4-BE49-F238E27FC236}">
              <a16:creationId xmlns:a16="http://schemas.microsoft.com/office/drawing/2014/main" id="{3C424EBE-3921-43F1-B051-FF086611E339}"/>
            </a:ext>
          </a:extLst>
        </xdr:cNvPr>
        <xdr:cNvSpPr/>
      </xdr:nvSpPr>
      <xdr:spPr>
        <a:xfrm>
          <a:off x="14541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39624</xdr:rowOff>
    </xdr:from>
    <xdr:to>
      <xdr:col>81</xdr:col>
      <xdr:colOff>50800</xdr:colOff>
      <xdr:row>103</xdr:row>
      <xdr:rowOff>85344</xdr:rowOff>
    </xdr:to>
    <xdr:cxnSp macro="">
      <xdr:nvCxnSpPr>
        <xdr:cNvPr id="580" name="直線コネクタ 579">
          <a:extLst>
            <a:ext uri="{FF2B5EF4-FFF2-40B4-BE49-F238E27FC236}">
              <a16:creationId xmlns:a16="http://schemas.microsoft.com/office/drawing/2014/main" id="{04FBAF43-CA25-4FDF-866E-027318CE1469}"/>
            </a:ext>
          </a:extLst>
        </xdr:cNvPr>
        <xdr:cNvCxnSpPr/>
      </xdr:nvCxnSpPr>
      <xdr:spPr>
        <a:xfrm>
          <a:off x="14592300" y="176989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581" name="楕円 580">
          <a:extLst>
            <a:ext uri="{FF2B5EF4-FFF2-40B4-BE49-F238E27FC236}">
              <a16:creationId xmlns:a16="http://schemas.microsoft.com/office/drawing/2014/main" id="{AF50433F-9271-4606-BB63-1EB6C7C44BDF}"/>
            </a:ext>
          </a:extLst>
        </xdr:cNvPr>
        <xdr:cNvSpPr/>
      </xdr:nvSpPr>
      <xdr:spPr>
        <a:xfrm>
          <a:off x="1365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103</xdr:row>
      <xdr:rowOff>39624</xdr:rowOff>
    </xdr:to>
    <xdr:cxnSp macro="">
      <xdr:nvCxnSpPr>
        <xdr:cNvPr id="582" name="直線コネクタ 581">
          <a:extLst>
            <a:ext uri="{FF2B5EF4-FFF2-40B4-BE49-F238E27FC236}">
              <a16:creationId xmlns:a16="http://schemas.microsoft.com/office/drawing/2014/main" id="{D876AD14-7AAC-4552-8EC6-C3578AD38CF2}"/>
            </a:ext>
          </a:extLst>
        </xdr:cNvPr>
        <xdr:cNvCxnSpPr/>
      </xdr:nvCxnSpPr>
      <xdr:spPr>
        <a:xfrm>
          <a:off x="13703300" y="1765553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71120</xdr:rowOff>
    </xdr:from>
    <xdr:to>
      <xdr:col>67</xdr:col>
      <xdr:colOff>101600</xdr:colOff>
      <xdr:row>103</xdr:row>
      <xdr:rowOff>1270</xdr:rowOff>
    </xdr:to>
    <xdr:sp macro="" textlink="">
      <xdr:nvSpPr>
        <xdr:cNvPr id="583" name="楕円 582">
          <a:extLst>
            <a:ext uri="{FF2B5EF4-FFF2-40B4-BE49-F238E27FC236}">
              <a16:creationId xmlns:a16="http://schemas.microsoft.com/office/drawing/2014/main" id="{E2D61158-45F8-4691-A595-8AA20341520E}"/>
            </a:ext>
          </a:extLst>
        </xdr:cNvPr>
        <xdr:cNvSpPr/>
      </xdr:nvSpPr>
      <xdr:spPr>
        <a:xfrm>
          <a:off x="1276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121920</xdr:rowOff>
    </xdr:from>
    <xdr:to>
      <xdr:col>71</xdr:col>
      <xdr:colOff>177800</xdr:colOff>
      <xdr:row>102</xdr:row>
      <xdr:rowOff>167639</xdr:rowOff>
    </xdr:to>
    <xdr:cxnSp macro="">
      <xdr:nvCxnSpPr>
        <xdr:cNvPr id="584" name="直線コネクタ 583">
          <a:extLst>
            <a:ext uri="{FF2B5EF4-FFF2-40B4-BE49-F238E27FC236}">
              <a16:creationId xmlns:a16="http://schemas.microsoft.com/office/drawing/2014/main" id="{FBAF894A-5A3A-45FE-86DA-F28F76A1F31F}"/>
            </a:ext>
          </a:extLst>
        </xdr:cNvPr>
        <xdr:cNvCxnSpPr/>
      </xdr:nvCxnSpPr>
      <xdr:spPr>
        <a:xfrm>
          <a:off x="12814300" y="17609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111269</xdr:rowOff>
    </xdr:from>
    <xdr:ext cx="405111" cy="259045"/>
    <xdr:sp macro="" textlink="">
      <xdr:nvSpPr>
        <xdr:cNvPr id="585" name="n_1aveValue【公民館】&#10;有形固定資産減価償却率">
          <a:extLst>
            <a:ext uri="{FF2B5EF4-FFF2-40B4-BE49-F238E27FC236}">
              <a16:creationId xmlns:a16="http://schemas.microsoft.com/office/drawing/2014/main" id="{66AD624B-1C8B-4623-B509-3CBB59DCA906}"/>
            </a:ext>
          </a:extLst>
        </xdr:cNvPr>
        <xdr:cNvSpPr txBox="1"/>
      </xdr:nvSpPr>
      <xdr:spPr>
        <a:xfrm>
          <a:off x="152660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10685</xdr:rowOff>
    </xdr:from>
    <xdr:ext cx="405111" cy="259045"/>
    <xdr:sp macro="" textlink="">
      <xdr:nvSpPr>
        <xdr:cNvPr id="586" name="n_2aveValue【公民館】&#10;有形固定資産減価償却率">
          <a:extLst>
            <a:ext uri="{FF2B5EF4-FFF2-40B4-BE49-F238E27FC236}">
              <a16:creationId xmlns:a16="http://schemas.microsoft.com/office/drawing/2014/main" id="{BC25CA82-069C-4D8A-A936-22D5AB49BAA3}"/>
            </a:ext>
          </a:extLst>
        </xdr:cNvPr>
        <xdr:cNvSpPr txBox="1"/>
      </xdr:nvSpPr>
      <xdr:spPr>
        <a:xfrm>
          <a:off x="14389744" y="1784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72407</xdr:rowOff>
    </xdr:from>
    <xdr:ext cx="405111" cy="259045"/>
    <xdr:sp macro="" textlink="">
      <xdr:nvSpPr>
        <xdr:cNvPr id="587" name="n_3aveValue【公民館】&#10;有形固定資産減価償却率">
          <a:extLst>
            <a:ext uri="{FF2B5EF4-FFF2-40B4-BE49-F238E27FC236}">
              <a16:creationId xmlns:a16="http://schemas.microsoft.com/office/drawing/2014/main" id="{6C3C9A70-AEB0-42FA-976D-F59B7B0D5438}"/>
            </a:ext>
          </a:extLst>
        </xdr:cNvPr>
        <xdr:cNvSpPr txBox="1"/>
      </xdr:nvSpPr>
      <xdr:spPr>
        <a:xfrm>
          <a:off x="13500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63264</xdr:rowOff>
    </xdr:from>
    <xdr:ext cx="405111" cy="259045"/>
    <xdr:sp macro="" textlink="">
      <xdr:nvSpPr>
        <xdr:cNvPr id="588" name="n_4aveValue【公民館】&#10;有形固定資産減価償却率">
          <a:extLst>
            <a:ext uri="{FF2B5EF4-FFF2-40B4-BE49-F238E27FC236}">
              <a16:creationId xmlns:a16="http://schemas.microsoft.com/office/drawing/2014/main" id="{0E84335D-9F49-4678-9234-B1B51427A90F}"/>
            </a:ext>
          </a:extLst>
        </xdr:cNvPr>
        <xdr:cNvSpPr txBox="1"/>
      </xdr:nvSpPr>
      <xdr:spPr>
        <a:xfrm>
          <a:off x="126117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152671</xdr:rowOff>
    </xdr:from>
    <xdr:ext cx="405111" cy="259045"/>
    <xdr:sp macro="" textlink="">
      <xdr:nvSpPr>
        <xdr:cNvPr id="589" name="n_1mainValue【公民館】&#10;有形固定資産減価償却率">
          <a:extLst>
            <a:ext uri="{FF2B5EF4-FFF2-40B4-BE49-F238E27FC236}">
              <a16:creationId xmlns:a16="http://schemas.microsoft.com/office/drawing/2014/main" id="{457957CD-9263-4B16-B5FB-B3F8E7CD9453}"/>
            </a:ext>
          </a:extLst>
        </xdr:cNvPr>
        <xdr:cNvSpPr txBox="1"/>
      </xdr:nvSpPr>
      <xdr:spPr>
        <a:xfrm>
          <a:off x="15266044" y="1746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106951</xdr:rowOff>
    </xdr:from>
    <xdr:ext cx="405111" cy="259045"/>
    <xdr:sp macro="" textlink="">
      <xdr:nvSpPr>
        <xdr:cNvPr id="590" name="n_2mainValue【公民館】&#10;有形固定資産減価償却率">
          <a:extLst>
            <a:ext uri="{FF2B5EF4-FFF2-40B4-BE49-F238E27FC236}">
              <a16:creationId xmlns:a16="http://schemas.microsoft.com/office/drawing/2014/main" id="{AF5D221B-0D38-4C70-9F89-50CC41E12DA8}"/>
            </a:ext>
          </a:extLst>
        </xdr:cNvPr>
        <xdr:cNvSpPr txBox="1"/>
      </xdr:nvSpPr>
      <xdr:spPr>
        <a:xfrm>
          <a:off x="143897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591" name="n_3mainValue【公民館】&#10;有形固定資産減価償却率">
          <a:extLst>
            <a:ext uri="{FF2B5EF4-FFF2-40B4-BE49-F238E27FC236}">
              <a16:creationId xmlns:a16="http://schemas.microsoft.com/office/drawing/2014/main" id="{07923AEE-762B-43F1-B1F3-2EA6FF9790A4}"/>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17797</xdr:rowOff>
    </xdr:from>
    <xdr:ext cx="405111" cy="259045"/>
    <xdr:sp macro="" textlink="">
      <xdr:nvSpPr>
        <xdr:cNvPr id="592" name="n_4mainValue【公民館】&#10;有形固定資産減価償却率">
          <a:extLst>
            <a:ext uri="{FF2B5EF4-FFF2-40B4-BE49-F238E27FC236}">
              <a16:creationId xmlns:a16="http://schemas.microsoft.com/office/drawing/2014/main" id="{B2ECC38C-7A40-4ACA-9D25-8D86862A24F5}"/>
            </a:ext>
          </a:extLst>
        </xdr:cNvPr>
        <xdr:cNvSpPr txBox="1"/>
      </xdr:nvSpPr>
      <xdr:spPr>
        <a:xfrm>
          <a:off x="12611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DFEE14FF-A15B-489E-BE60-84F0DD29E6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6A99D211-2F8E-4C59-B1BA-EBD74AF0E3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C56972F2-EA39-4435-BA9D-1A117F2167B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291D91AE-DC27-4245-9590-82FB990083E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108820BE-68E4-41C7-9AB0-9B739248030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FE578A64-3465-42E3-B3D2-5ED7457CEAB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841685DA-F53C-4FF7-A1BB-5166FA491AE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C5333B05-C1EC-4242-B230-8263FD7EF9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79B241AD-BD74-4D53-930C-1561972E081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9B29E05C-99B2-4085-B137-97251B16E3B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a:extLst>
            <a:ext uri="{FF2B5EF4-FFF2-40B4-BE49-F238E27FC236}">
              <a16:creationId xmlns:a16="http://schemas.microsoft.com/office/drawing/2014/main" id="{2EFB4A2C-1DB5-41D2-800F-6924339E4DC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a:extLst>
            <a:ext uri="{FF2B5EF4-FFF2-40B4-BE49-F238E27FC236}">
              <a16:creationId xmlns:a16="http://schemas.microsoft.com/office/drawing/2014/main" id="{33AD3718-1DDF-4FA1-8D84-C363C6FD46E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a:extLst>
            <a:ext uri="{FF2B5EF4-FFF2-40B4-BE49-F238E27FC236}">
              <a16:creationId xmlns:a16="http://schemas.microsoft.com/office/drawing/2014/main" id="{2174507E-8987-4277-8E44-996C65F8475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a:extLst>
            <a:ext uri="{FF2B5EF4-FFF2-40B4-BE49-F238E27FC236}">
              <a16:creationId xmlns:a16="http://schemas.microsoft.com/office/drawing/2014/main" id="{033A5412-5030-4347-8AF1-0FFD51A33DB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a:extLst>
            <a:ext uri="{FF2B5EF4-FFF2-40B4-BE49-F238E27FC236}">
              <a16:creationId xmlns:a16="http://schemas.microsoft.com/office/drawing/2014/main" id="{173EBFFD-3118-4354-8047-6C25FDDF9FC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a:extLst>
            <a:ext uri="{FF2B5EF4-FFF2-40B4-BE49-F238E27FC236}">
              <a16:creationId xmlns:a16="http://schemas.microsoft.com/office/drawing/2014/main" id="{734F813A-67E0-4A5F-8B79-9A7F0E61367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a:extLst>
            <a:ext uri="{FF2B5EF4-FFF2-40B4-BE49-F238E27FC236}">
              <a16:creationId xmlns:a16="http://schemas.microsoft.com/office/drawing/2014/main" id="{50B9E5E7-F562-4491-9775-D138520ED38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a:extLst>
            <a:ext uri="{FF2B5EF4-FFF2-40B4-BE49-F238E27FC236}">
              <a16:creationId xmlns:a16="http://schemas.microsoft.com/office/drawing/2014/main" id="{2C215F6B-BF28-4F52-97B4-9C9218FCE44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a:extLst>
            <a:ext uri="{FF2B5EF4-FFF2-40B4-BE49-F238E27FC236}">
              <a16:creationId xmlns:a16="http://schemas.microsoft.com/office/drawing/2014/main" id="{7A89914A-7CA1-47C8-92A1-ACAE7936E8F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a:extLst>
            <a:ext uri="{FF2B5EF4-FFF2-40B4-BE49-F238E27FC236}">
              <a16:creationId xmlns:a16="http://schemas.microsoft.com/office/drawing/2014/main" id="{99B3AA8E-9223-491A-B3F2-CDD38D56311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a:extLst>
            <a:ext uri="{FF2B5EF4-FFF2-40B4-BE49-F238E27FC236}">
              <a16:creationId xmlns:a16="http://schemas.microsoft.com/office/drawing/2014/main" id="{3EFB4208-B73F-4EF5-833B-E6D20BB8297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id="{E6F1F39F-CF16-4366-87CA-E2F62550750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406383CC-BF7D-49ED-A2D7-A577569C125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B8A2A6D4-266C-41B4-BE12-55F616E971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a:extLst>
            <a:ext uri="{FF2B5EF4-FFF2-40B4-BE49-F238E27FC236}">
              <a16:creationId xmlns:a16="http://schemas.microsoft.com/office/drawing/2014/main" id="{8B230B7D-D79A-44CC-A89C-7370859D210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618" name="直線コネクタ 617">
          <a:extLst>
            <a:ext uri="{FF2B5EF4-FFF2-40B4-BE49-F238E27FC236}">
              <a16:creationId xmlns:a16="http://schemas.microsoft.com/office/drawing/2014/main" id="{C2277208-4AC7-4551-9287-B32B388E1254}"/>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19" name="【公民館】&#10;一人当たり面積最小値テキスト">
          <a:extLst>
            <a:ext uri="{FF2B5EF4-FFF2-40B4-BE49-F238E27FC236}">
              <a16:creationId xmlns:a16="http://schemas.microsoft.com/office/drawing/2014/main" id="{E9792714-4A32-49F0-8CF5-8C633677DF2C}"/>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0" name="直線コネクタ 619">
          <a:extLst>
            <a:ext uri="{FF2B5EF4-FFF2-40B4-BE49-F238E27FC236}">
              <a16:creationId xmlns:a16="http://schemas.microsoft.com/office/drawing/2014/main" id="{306FCAF7-5487-403E-A3BB-857726700D3B}"/>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621" name="【公民館】&#10;一人当たり面積最大値テキスト">
          <a:extLst>
            <a:ext uri="{FF2B5EF4-FFF2-40B4-BE49-F238E27FC236}">
              <a16:creationId xmlns:a16="http://schemas.microsoft.com/office/drawing/2014/main" id="{D962C8E0-57D6-4027-9A18-2C5E40F5CA1C}"/>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622" name="直線コネクタ 621">
          <a:extLst>
            <a:ext uri="{FF2B5EF4-FFF2-40B4-BE49-F238E27FC236}">
              <a16:creationId xmlns:a16="http://schemas.microsoft.com/office/drawing/2014/main" id="{AEB13764-A3C5-44BF-A1BC-B3FFD5B4EB94}"/>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623" name="【公民館】&#10;一人当たり面積平均値テキスト">
          <a:extLst>
            <a:ext uri="{FF2B5EF4-FFF2-40B4-BE49-F238E27FC236}">
              <a16:creationId xmlns:a16="http://schemas.microsoft.com/office/drawing/2014/main" id="{357378F9-0F32-4CF7-8BC4-5EE9BB9D2F17}"/>
            </a:ext>
          </a:extLst>
        </xdr:cNvPr>
        <xdr:cNvSpPr txBox="1"/>
      </xdr:nvSpPr>
      <xdr:spPr>
        <a:xfrm>
          <a:off x="221996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624" name="フローチャート: 判断 623">
          <a:extLst>
            <a:ext uri="{FF2B5EF4-FFF2-40B4-BE49-F238E27FC236}">
              <a16:creationId xmlns:a16="http://schemas.microsoft.com/office/drawing/2014/main" id="{73658515-DAF9-4C1F-AD5C-D80C2460E737}"/>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625" name="フローチャート: 判断 624">
          <a:extLst>
            <a:ext uri="{FF2B5EF4-FFF2-40B4-BE49-F238E27FC236}">
              <a16:creationId xmlns:a16="http://schemas.microsoft.com/office/drawing/2014/main" id="{3EB33C3F-9168-401E-8736-728067EB9230}"/>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626" name="フローチャート: 判断 625">
          <a:extLst>
            <a:ext uri="{FF2B5EF4-FFF2-40B4-BE49-F238E27FC236}">
              <a16:creationId xmlns:a16="http://schemas.microsoft.com/office/drawing/2014/main" id="{103266FA-CBD4-4AD4-9DF3-1EFD503A4458}"/>
            </a:ext>
          </a:extLst>
        </xdr:cNvPr>
        <xdr:cNvSpPr/>
      </xdr:nvSpPr>
      <xdr:spPr>
        <a:xfrm>
          <a:off x="20383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627" name="フローチャート: 判断 626">
          <a:extLst>
            <a:ext uri="{FF2B5EF4-FFF2-40B4-BE49-F238E27FC236}">
              <a16:creationId xmlns:a16="http://schemas.microsoft.com/office/drawing/2014/main" id="{F9A5AFDB-1317-4437-AB7D-6A0E919ED6F1}"/>
            </a:ext>
          </a:extLst>
        </xdr:cNvPr>
        <xdr:cNvSpPr/>
      </xdr:nvSpPr>
      <xdr:spPr>
        <a:xfrm>
          <a:off x="19494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628" name="フローチャート: 判断 627">
          <a:extLst>
            <a:ext uri="{FF2B5EF4-FFF2-40B4-BE49-F238E27FC236}">
              <a16:creationId xmlns:a16="http://schemas.microsoft.com/office/drawing/2014/main" id="{8F6106EC-3974-4D82-83F9-FFAA824EEA71}"/>
            </a:ext>
          </a:extLst>
        </xdr:cNvPr>
        <xdr:cNvSpPr/>
      </xdr:nvSpPr>
      <xdr:spPr>
        <a:xfrm>
          <a:off x="18605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DE040414-FD5D-4555-B61B-BD06940CC7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E7F1FBCA-C11D-4E64-ACE8-0B0287290CC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8F047890-AB41-4A9B-8E7D-B68A8937386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C02F0191-CD8A-4386-B84A-EFF78C16B8A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4070CD98-641E-4C62-976B-5D64EA03098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18869</xdr:rowOff>
    </xdr:from>
    <xdr:to>
      <xdr:col>116</xdr:col>
      <xdr:colOff>114300</xdr:colOff>
      <xdr:row>108</xdr:row>
      <xdr:rowOff>120469</xdr:rowOff>
    </xdr:to>
    <xdr:sp macro="" textlink="">
      <xdr:nvSpPr>
        <xdr:cNvPr id="634" name="楕円 633">
          <a:extLst>
            <a:ext uri="{FF2B5EF4-FFF2-40B4-BE49-F238E27FC236}">
              <a16:creationId xmlns:a16="http://schemas.microsoft.com/office/drawing/2014/main" id="{84AC0299-A8EF-4001-B40C-566E2F2FF9E4}"/>
            </a:ext>
          </a:extLst>
        </xdr:cNvPr>
        <xdr:cNvSpPr/>
      </xdr:nvSpPr>
      <xdr:spPr>
        <a:xfrm>
          <a:off x="22110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168746</xdr:rowOff>
    </xdr:from>
    <xdr:ext cx="469744" cy="259045"/>
    <xdr:sp macro="" textlink="">
      <xdr:nvSpPr>
        <xdr:cNvPr id="635" name="【公民館】&#10;一人当たり面積該当値テキスト">
          <a:extLst>
            <a:ext uri="{FF2B5EF4-FFF2-40B4-BE49-F238E27FC236}">
              <a16:creationId xmlns:a16="http://schemas.microsoft.com/office/drawing/2014/main" id="{C085CDAE-4A03-4B87-85B5-301887E0ABD8}"/>
            </a:ext>
          </a:extLst>
        </xdr:cNvPr>
        <xdr:cNvSpPr txBox="1"/>
      </xdr:nvSpPr>
      <xdr:spPr>
        <a:xfrm>
          <a:off x="22199600"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20501</xdr:rowOff>
    </xdr:from>
    <xdr:to>
      <xdr:col>112</xdr:col>
      <xdr:colOff>38100</xdr:colOff>
      <xdr:row>108</xdr:row>
      <xdr:rowOff>122101</xdr:rowOff>
    </xdr:to>
    <xdr:sp macro="" textlink="">
      <xdr:nvSpPr>
        <xdr:cNvPr id="636" name="楕円 635">
          <a:extLst>
            <a:ext uri="{FF2B5EF4-FFF2-40B4-BE49-F238E27FC236}">
              <a16:creationId xmlns:a16="http://schemas.microsoft.com/office/drawing/2014/main" id="{C885646E-31F6-4337-ABA9-C863B37F3418}"/>
            </a:ext>
          </a:extLst>
        </xdr:cNvPr>
        <xdr:cNvSpPr/>
      </xdr:nvSpPr>
      <xdr:spPr>
        <a:xfrm>
          <a:off x="21272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69669</xdr:rowOff>
    </xdr:from>
    <xdr:to>
      <xdr:col>116</xdr:col>
      <xdr:colOff>63500</xdr:colOff>
      <xdr:row>108</xdr:row>
      <xdr:rowOff>71301</xdr:rowOff>
    </xdr:to>
    <xdr:cxnSp macro="">
      <xdr:nvCxnSpPr>
        <xdr:cNvPr id="637" name="直線コネクタ 636">
          <a:extLst>
            <a:ext uri="{FF2B5EF4-FFF2-40B4-BE49-F238E27FC236}">
              <a16:creationId xmlns:a16="http://schemas.microsoft.com/office/drawing/2014/main" id="{89E0BBAF-E575-483A-AB42-91E5D54C0997}"/>
            </a:ext>
          </a:extLst>
        </xdr:cNvPr>
        <xdr:cNvCxnSpPr/>
      </xdr:nvCxnSpPr>
      <xdr:spPr>
        <a:xfrm flipV="1">
          <a:off x="21323300" y="1858626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22134</xdr:rowOff>
    </xdr:from>
    <xdr:to>
      <xdr:col>107</xdr:col>
      <xdr:colOff>101600</xdr:colOff>
      <xdr:row>108</xdr:row>
      <xdr:rowOff>123734</xdr:rowOff>
    </xdr:to>
    <xdr:sp macro="" textlink="">
      <xdr:nvSpPr>
        <xdr:cNvPr id="638" name="楕円 637">
          <a:extLst>
            <a:ext uri="{FF2B5EF4-FFF2-40B4-BE49-F238E27FC236}">
              <a16:creationId xmlns:a16="http://schemas.microsoft.com/office/drawing/2014/main" id="{C66EA03A-5670-4AC3-9307-492D391799D7}"/>
            </a:ext>
          </a:extLst>
        </xdr:cNvPr>
        <xdr:cNvSpPr/>
      </xdr:nvSpPr>
      <xdr:spPr>
        <a:xfrm>
          <a:off x="20383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71301</xdr:rowOff>
    </xdr:from>
    <xdr:to>
      <xdr:col>111</xdr:col>
      <xdr:colOff>177800</xdr:colOff>
      <xdr:row>108</xdr:row>
      <xdr:rowOff>72934</xdr:rowOff>
    </xdr:to>
    <xdr:cxnSp macro="">
      <xdr:nvCxnSpPr>
        <xdr:cNvPr id="639" name="直線コネクタ 638">
          <a:extLst>
            <a:ext uri="{FF2B5EF4-FFF2-40B4-BE49-F238E27FC236}">
              <a16:creationId xmlns:a16="http://schemas.microsoft.com/office/drawing/2014/main" id="{F023856A-F96E-4E5E-A413-413172D4E940}"/>
            </a:ext>
          </a:extLst>
        </xdr:cNvPr>
        <xdr:cNvCxnSpPr/>
      </xdr:nvCxnSpPr>
      <xdr:spPr>
        <a:xfrm flipV="1">
          <a:off x="20434300" y="185879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640" name="楕円 639">
          <a:extLst>
            <a:ext uri="{FF2B5EF4-FFF2-40B4-BE49-F238E27FC236}">
              <a16:creationId xmlns:a16="http://schemas.microsoft.com/office/drawing/2014/main" id="{7773FA30-8C76-4386-9FB3-FDB47A3DED27}"/>
            </a:ext>
          </a:extLst>
        </xdr:cNvPr>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72934</xdr:rowOff>
    </xdr:from>
    <xdr:to>
      <xdr:col>107</xdr:col>
      <xdr:colOff>50800</xdr:colOff>
      <xdr:row>108</xdr:row>
      <xdr:rowOff>76200</xdr:rowOff>
    </xdr:to>
    <xdr:cxnSp macro="">
      <xdr:nvCxnSpPr>
        <xdr:cNvPr id="641" name="直線コネクタ 640">
          <a:extLst>
            <a:ext uri="{FF2B5EF4-FFF2-40B4-BE49-F238E27FC236}">
              <a16:creationId xmlns:a16="http://schemas.microsoft.com/office/drawing/2014/main" id="{A8452979-A338-40ED-8C55-FE2EBCCD438A}"/>
            </a:ext>
          </a:extLst>
        </xdr:cNvPr>
        <xdr:cNvCxnSpPr/>
      </xdr:nvCxnSpPr>
      <xdr:spPr>
        <a:xfrm flipV="1">
          <a:off x="19545300" y="185895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27032</xdr:rowOff>
    </xdr:from>
    <xdr:to>
      <xdr:col>98</xdr:col>
      <xdr:colOff>38100</xdr:colOff>
      <xdr:row>108</xdr:row>
      <xdr:rowOff>128632</xdr:rowOff>
    </xdr:to>
    <xdr:sp macro="" textlink="">
      <xdr:nvSpPr>
        <xdr:cNvPr id="642" name="楕円 641">
          <a:extLst>
            <a:ext uri="{FF2B5EF4-FFF2-40B4-BE49-F238E27FC236}">
              <a16:creationId xmlns:a16="http://schemas.microsoft.com/office/drawing/2014/main" id="{8A59D20E-7CF7-4AB5-99B3-93632CDA0FBC}"/>
            </a:ext>
          </a:extLst>
        </xdr:cNvPr>
        <xdr:cNvSpPr/>
      </xdr:nvSpPr>
      <xdr:spPr>
        <a:xfrm>
          <a:off x="18605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77832</xdr:rowOff>
    </xdr:to>
    <xdr:cxnSp macro="">
      <xdr:nvCxnSpPr>
        <xdr:cNvPr id="643" name="直線コネクタ 642">
          <a:extLst>
            <a:ext uri="{FF2B5EF4-FFF2-40B4-BE49-F238E27FC236}">
              <a16:creationId xmlns:a16="http://schemas.microsoft.com/office/drawing/2014/main" id="{A7637A2D-A487-411A-8927-6CAF07D30E4B}"/>
            </a:ext>
          </a:extLst>
        </xdr:cNvPr>
        <xdr:cNvCxnSpPr/>
      </xdr:nvCxnSpPr>
      <xdr:spPr>
        <a:xfrm flipV="1">
          <a:off x="18656300" y="185928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644" name="n_1aveValue【公民館】&#10;一人当たり面積">
          <a:extLst>
            <a:ext uri="{FF2B5EF4-FFF2-40B4-BE49-F238E27FC236}">
              <a16:creationId xmlns:a16="http://schemas.microsoft.com/office/drawing/2014/main" id="{7CF9FFFB-B8AD-46EC-84EA-9AEFFDFD28C5}"/>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645" name="n_2aveValue【公民館】&#10;一人当たり面積">
          <a:extLst>
            <a:ext uri="{FF2B5EF4-FFF2-40B4-BE49-F238E27FC236}">
              <a16:creationId xmlns:a16="http://schemas.microsoft.com/office/drawing/2014/main" id="{C65235CF-422D-4AE0-A068-5976D0C3F42B}"/>
            </a:ext>
          </a:extLst>
        </xdr:cNvPr>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119034</xdr:rowOff>
    </xdr:from>
    <xdr:ext cx="469744" cy="259045"/>
    <xdr:sp macro="" textlink="">
      <xdr:nvSpPr>
        <xdr:cNvPr id="646" name="n_3aveValue【公民館】&#10;一人当たり面積">
          <a:extLst>
            <a:ext uri="{FF2B5EF4-FFF2-40B4-BE49-F238E27FC236}">
              <a16:creationId xmlns:a16="http://schemas.microsoft.com/office/drawing/2014/main" id="{CFE19A3D-1590-4BB8-A518-09B1D2F8C07F}"/>
            </a:ext>
          </a:extLst>
        </xdr:cNvPr>
        <xdr:cNvSpPr txBox="1"/>
      </xdr:nvSpPr>
      <xdr:spPr>
        <a:xfrm>
          <a:off x="19310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117401</xdr:rowOff>
    </xdr:from>
    <xdr:ext cx="469744" cy="259045"/>
    <xdr:sp macro="" textlink="">
      <xdr:nvSpPr>
        <xdr:cNvPr id="647" name="n_4aveValue【公民館】&#10;一人当たり面積">
          <a:extLst>
            <a:ext uri="{FF2B5EF4-FFF2-40B4-BE49-F238E27FC236}">
              <a16:creationId xmlns:a16="http://schemas.microsoft.com/office/drawing/2014/main" id="{CB654EAC-A5E8-4AB9-95D0-0BE594D41EB8}"/>
            </a:ext>
          </a:extLst>
        </xdr:cNvPr>
        <xdr:cNvSpPr txBox="1"/>
      </xdr:nvSpPr>
      <xdr:spPr>
        <a:xfrm>
          <a:off x="18421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113228</xdr:rowOff>
    </xdr:from>
    <xdr:ext cx="469744" cy="259045"/>
    <xdr:sp macro="" textlink="">
      <xdr:nvSpPr>
        <xdr:cNvPr id="648" name="n_1mainValue【公民館】&#10;一人当たり面積">
          <a:extLst>
            <a:ext uri="{FF2B5EF4-FFF2-40B4-BE49-F238E27FC236}">
              <a16:creationId xmlns:a16="http://schemas.microsoft.com/office/drawing/2014/main" id="{AC540268-425A-4C24-B3BA-0A759C3F0F7A}"/>
            </a:ext>
          </a:extLst>
        </xdr:cNvPr>
        <xdr:cNvSpPr txBox="1"/>
      </xdr:nvSpPr>
      <xdr:spPr>
        <a:xfrm>
          <a:off x="210757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114861</xdr:rowOff>
    </xdr:from>
    <xdr:ext cx="469744" cy="259045"/>
    <xdr:sp macro="" textlink="">
      <xdr:nvSpPr>
        <xdr:cNvPr id="649" name="n_2mainValue【公民館】&#10;一人当たり面積">
          <a:extLst>
            <a:ext uri="{FF2B5EF4-FFF2-40B4-BE49-F238E27FC236}">
              <a16:creationId xmlns:a16="http://schemas.microsoft.com/office/drawing/2014/main" id="{6983468F-CF45-44AD-920A-97F6A2CA1D5A}"/>
            </a:ext>
          </a:extLst>
        </xdr:cNvPr>
        <xdr:cNvSpPr txBox="1"/>
      </xdr:nvSpPr>
      <xdr:spPr>
        <a:xfrm>
          <a:off x="20199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650" name="n_3mainValue【公民館】&#10;一人当たり面積">
          <a:extLst>
            <a:ext uri="{FF2B5EF4-FFF2-40B4-BE49-F238E27FC236}">
              <a16:creationId xmlns:a16="http://schemas.microsoft.com/office/drawing/2014/main" id="{5554E49E-2021-409D-A115-7A1B8B1B3252}"/>
            </a:ext>
          </a:extLst>
        </xdr:cNvPr>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119759</xdr:rowOff>
    </xdr:from>
    <xdr:ext cx="469744" cy="259045"/>
    <xdr:sp macro="" textlink="">
      <xdr:nvSpPr>
        <xdr:cNvPr id="651" name="n_4mainValue【公民館】&#10;一人当たり面積">
          <a:extLst>
            <a:ext uri="{FF2B5EF4-FFF2-40B4-BE49-F238E27FC236}">
              <a16:creationId xmlns:a16="http://schemas.microsoft.com/office/drawing/2014/main" id="{7DBD0D8A-01B0-4EED-B340-4DCC68609606}"/>
            </a:ext>
          </a:extLst>
        </xdr:cNvPr>
        <xdr:cNvSpPr txBox="1"/>
      </xdr:nvSpPr>
      <xdr:spPr>
        <a:xfrm>
          <a:off x="18421427" y="1863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DA987E3B-E390-4AD3-9B80-9B899284B1E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AB7ED291-1F93-49F3-9B36-3558669784C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15E17808-8F07-403E-B76A-5C19C5DF391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であり、低くなっている施設は道路、橋りょう・トンネル、公民館となっている。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学校については有形固定資産減価償却率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％となっており、全国及び埼玉県平均と比較しても老朽化が進んでいる。令和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年度に個別施設計画を策定したところであり、同計画に基づいて令和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年度までに中学校校舎の一部解体・除却、小学校の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統合再編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など、学校施設のあり方について検討していく。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また、一人当たり面積が大きいことから、更新費用の増加が懸念される。今後は更新費用等についても留意しつつ、引き続き、より良い教育環境の整備に取り組んでいく。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4683923-77EB-4EFE-90F6-D66B7EA9A65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29A28B-12C5-49ED-9E35-43A8C444CB0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62732A-6E04-47C8-B9A8-48B4451118D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FF988E0-DB24-48B1-A138-BAB70FE2EB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9B3BA5-D105-4D08-924F-28C57CC4B84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D5B103-B588-4817-A17E-32BF4B51225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C270C4D-94C7-456F-9CAD-9779608670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69319F-CB69-4F58-A403-47832B6788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C5C8A5-0AEB-4D17-8A44-1015C4054CB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F5AB01-D536-49B6-A19E-D155B32A56D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18,117
17,923
38.64
8,322,762
7,566,974
735,087
5,105,471
5,798,140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E5B51A-4BAB-467A-8FD4-CA6C42675F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0A2A8E-705E-49CD-87E4-24E59F14EC3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4B266F-D1D5-4088-9E06-066E24EF2E2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BA666C-6AB4-4EA4-8E20-4EDE9A7B49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FD0568-2BA1-4175-AD6C-9DDCD7199DE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16DA13A-1384-410D-BC13-61B87F5C071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81DD7B-D3EA-4106-90BE-72AF6678EB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49CE2B-C92C-42AE-8B94-C1F0CDCCB3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1D5CA5-F7A1-4ECB-AABC-0EB267B11BE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F95C6D-0659-4246-894E-BBCEF9A17F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FE986A0-8E1B-4C2D-A97F-118DADE1F5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1CF5E8-87B7-4A8A-AC58-E51983E6B13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6AC1F6-5E2E-4D29-BBA5-CE364D22163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440437-44B1-484B-903E-CD130AF98FC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DB8508-F572-4059-B930-30875E14B53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FBA74C-A6AE-411F-B2E9-9358199DE38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E35DDE-E2DA-47FF-B8FE-95E05AFD98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BA9723-698F-40DD-9357-5348A6E90F9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370831-CFCF-489E-B4B9-C6863734DB7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DC904CD-282A-409B-8AB6-2942F1AA927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E473C33-52B0-45C2-B821-C741C25F5BD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BEA2B6-0461-41D2-B526-1745622EB97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380304-4CCE-404D-88EE-CC588644CD7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1CE028-3929-4172-B3C9-D189E553211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337CC9-1D17-47C9-9AEB-E5384F4D34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286182-D429-4E5A-8AB9-B355C8E7FEC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8383E40-E695-4286-AC52-945A9A60509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DC4ABA-668C-4684-B6DC-5887653BD7A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D4BEA5-C92D-40CE-BB64-F413718B60C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8658A2E-25EF-471B-952A-721AB1B6903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DBF674F-8C07-4520-85A2-2E81F792229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491E45D-AA52-4C98-972A-3E879D42677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221B183-3796-4A11-9305-8602F20BB19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ADC1996-8ECE-4B0D-B77C-53DCCDCC720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31C0507-5CA2-4F9B-9B1D-985A478650D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E6478F5-BFFE-4F41-8640-D61FC69B97B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DDA9754-A8BC-4D4F-9957-16E583C5980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2DEB646-3A60-475D-A623-C45D4458C57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DC97212-93E9-4501-B7DB-EC597328211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A4C2967-FEEE-4E9A-97ED-C9601D6F765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73A50BC-EA02-4A91-B68F-A3C13C22934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B8C9CD0-C341-4E84-8E5E-53322805FDE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FB3A3AD-A760-404D-87FB-5541D29F62A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FA7B69E-D34D-4AC4-8EF5-E60255D4466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5FEF027-2AD7-454F-A3B8-0A3700A8EF6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5F7AD10-1307-4147-A737-32ACEEE80BC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28A1849-E4CC-4A39-8D6A-4EA68699C3EF}"/>
            </a:ext>
          </a:extLst>
        </xdr:cNvPr>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60E47E4-28E3-4477-98EA-86C827906ED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B100E8E-1830-425B-9F28-B76E72CA19E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77896B2F-67BE-41C1-8DE9-DDB2213803F5}"/>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8490AA41-6B69-41BC-85CE-B562903AE759}"/>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116494</xdr:rowOff>
    </xdr:from>
    <xdr:ext cx="405111" cy="259045"/>
    <xdr:sp macro="" textlink="">
      <xdr:nvSpPr>
        <xdr:cNvPr id="63" name="【図書館】&#10;有形固定資産減価償却率平均値テキスト">
          <a:extLst>
            <a:ext uri="{FF2B5EF4-FFF2-40B4-BE49-F238E27FC236}">
              <a16:creationId xmlns:a16="http://schemas.microsoft.com/office/drawing/2014/main" id="{B5388958-9C02-4891-8B99-C743F1F8F2A0}"/>
            </a:ext>
          </a:extLst>
        </xdr:cNvPr>
        <xdr:cNvSpPr txBox="1"/>
      </xdr:nvSpPr>
      <xdr:spPr>
        <a:xfrm>
          <a:off x="4673600" y="646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0610E8C9-85F7-4C12-8CF0-869073325FB1}"/>
            </a:ext>
          </a:extLst>
        </xdr:cNvPr>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FD024616-5FCF-414E-9135-3711C839A7FA}"/>
            </a:ext>
          </a:extLst>
        </xdr:cNvPr>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28320</xdr:rowOff>
    </xdr:from>
    <xdr:ext cx="405111" cy="259045"/>
    <xdr:sp macro="" textlink="">
      <xdr:nvSpPr>
        <xdr:cNvPr id="66" name="n_1aveValue【図書館】&#10;有形固定資産減価償却率">
          <a:extLst>
            <a:ext uri="{FF2B5EF4-FFF2-40B4-BE49-F238E27FC236}">
              <a16:creationId xmlns:a16="http://schemas.microsoft.com/office/drawing/2014/main" id="{02764E32-4C15-4761-AD3F-C8FD61E4112B}"/>
            </a:ext>
          </a:extLst>
        </xdr:cNvPr>
        <xdr:cNvSpPr txBox="1"/>
      </xdr:nvSpPr>
      <xdr:spPr>
        <a:xfrm>
          <a:off x="35820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72753</xdr:rowOff>
    </xdr:from>
    <xdr:to>
      <xdr:col>15</xdr:col>
      <xdr:colOff>101600</xdr:colOff>
      <xdr:row>38</xdr:row>
      <xdr:rowOff>2903</xdr:rowOff>
    </xdr:to>
    <xdr:sp macro="" textlink="">
      <xdr:nvSpPr>
        <xdr:cNvPr id="67" name="フローチャート: 判断 66">
          <a:extLst>
            <a:ext uri="{FF2B5EF4-FFF2-40B4-BE49-F238E27FC236}">
              <a16:creationId xmlns:a16="http://schemas.microsoft.com/office/drawing/2014/main" id="{CF21DEE1-30A3-4770-AE4E-2A0B13857060}"/>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19430</xdr:rowOff>
    </xdr:from>
    <xdr:ext cx="405111" cy="259045"/>
    <xdr:sp macro="" textlink="">
      <xdr:nvSpPr>
        <xdr:cNvPr id="68" name="n_2aveValue【図書館】&#10;有形固定資産減価償却率">
          <a:extLst>
            <a:ext uri="{FF2B5EF4-FFF2-40B4-BE49-F238E27FC236}">
              <a16:creationId xmlns:a16="http://schemas.microsoft.com/office/drawing/2014/main" id="{CB822E00-E07C-44B0-A1A5-A88CE628D1AB}"/>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10704</xdr:rowOff>
    </xdr:from>
    <xdr:to>
      <xdr:col>10</xdr:col>
      <xdr:colOff>165100</xdr:colOff>
      <xdr:row>37</xdr:row>
      <xdr:rowOff>112304</xdr:rowOff>
    </xdr:to>
    <xdr:sp macro="" textlink="">
      <xdr:nvSpPr>
        <xdr:cNvPr id="69" name="フローチャート: 判断 68">
          <a:extLst>
            <a:ext uri="{FF2B5EF4-FFF2-40B4-BE49-F238E27FC236}">
              <a16:creationId xmlns:a16="http://schemas.microsoft.com/office/drawing/2014/main" id="{C2C9C36D-0243-4C84-A5DD-2DAA94250527}"/>
            </a:ext>
          </a:extLst>
        </xdr:cNvPr>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128831</xdr:rowOff>
    </xdr:from>
    <xdr:ext cx="405111" cy="259045"/>
    <xdr:sp macro="" textlink="">
      <xdr:nvSpPr>
        <xdr:cNvPr id="70" name="n_3aveValue【図書館】&#10;有形固定資産減価償却率">
          <a:extLst>
            <a:ext uri="{FF2B5EF4-FFF2-40B4-BE49-F238E27FC236}">
              <a16:creationId xmlns:a16="http://schemas.microsoft.com/office/drawing/2014/main" id="{7612AE61-BAE3-443C-8C24-B6719A7DE251}"/>
            </a:ext>
          </a:extLst>
        </xdr:cNvPr>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154396</xdr:rowOff>
    </xdr:from>
    <xdr:to>
      <xdr:col>6</xdr:col>
      <xdr:colOff>38100</xdr:colOff>
      <xdr:row>37</xdr:row>
      <xdr:rowOff>84546</xdr:rowOff>
    </xdr:to>
    <xdr:sp macro="" textlink="">
      <xdr:nvSpPr>
        <xdr:cNvPr id="71" name="フローチャート: 判断 70">
          <a:extLst>
            <a:ext uri="{FF2B5EF4-FFF2-40B4-BE49-F238E27FC236}">
              <a16:creationId xmlns:a16="http://schemas.microsoft.com/office/drawing/2014/main" id="{0C06F846-E714-4B57-9D31-49117161A3AF}"/>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101073</xdr:rowOff>
    </xdr:from>
    <xdr:ext cx="405111" cy="259045"/>
    <xdr:sp macro="" textlink="">
      <xdr:nvSpPr>
        <xdr:cNvPr id="72" name="n_4aveValue【図書館】&#10;有形固定資産減価償却率">
          <a:extLst>
            <a:ext uri="{FF2B5EF4-FFF2-40B4-BE49-F238E27FC236}">
              <a16:creationId xmlns:a16="http://schemas.microsoft.com/office/drawing/2014/main" id="{01D7B7B3-62C4-40C7-9807-1597DA708CA4}"/>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E6FF58C-7BF4-4484-81E1-DE688D18245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EAE535B-8271-42ED-A8D8-E5C4A1A339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7BC752A-85DF-4918-9EA8-AD1AC29D669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BA6B53B2-43B1-4006-AD03-5DDF829FECE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7201A9CF-88D5-4A33-AA12-1B27EF95631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121739</xdr:rowOff>
    </xdr:from>
    <xdr:to>
      <xdr:col>24</xdr:col>
      <xdr:colOff>114300</xdr:colOff>
      <xdr:row>34</xdr:row>
      <xdr:rowOff>51889</xdr:rowOff>
    </xdr:to>
    <xdr:sp macro="" textlink="">
      <xdr:nvSpPr>
        <xdr:cNvPr id="78" name="楕円 77">
          <a:extLst>
            <a:ext uri="{FF2B5EF4-FFF2-40B4-BE49-F238E27FC236}">
              <a16:creationId xmlns:a16="http://schemas.microsoft.com/office/drawing/2014/main" id="{0A96B3A7-36A5-4137-9A6F-76E0AC1A455E}"/>
            </a:ext>
          </a:extLst>
        </xdr:cNvPr>
        <xdr:cNvSpPr/>
      </xdr:nvSpPr>
      <xdr:spPr>
        <a:xfrm>
          <a:off x="45847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74766</xdr:rowOff>
    </xdr:from>
    <xdr:ext cx="405111" cy="259045"/>
    <xdr:sp macro="" textlink="">
      <xdr:nvSpPr>
        <xdr:cNvPr id="79" name="【図書館】&#10;有形固定資産減価償却率該当値テキスト">
          <a:extLst>
            <a:ext uri="{FF2B5EF4-FFF2-40B4-BE49-F238E27FC236}">
              <a16:creationId xmlns:a16="http://schemas.microsoft.com/office/drawing/2014/main" id="{FB4157C9-70F2-4718-9B10-8AE53CCA1364}"/>
            </a:ext>
          </a:extLst>
        </xdr:cNvPr>
        <xdr:cNvSpPr txBox="1"/>
      </xdr:nvSpPr>
      <xdr:spPr>
        <a:xfrm>
          <a:off x="4673600" y="573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77651</xdr:rowOff>
    </xdr:from>
    <xdr:to>
      <xdr:col>20</xdr:col>
      <xdr:colOff>38100</xdr:colOff>
      <xdr:row>34</xdr:row>
      <xdr:rowOff>7801</xdr:rowOff>
    </xdr:to>
    <xdr:sp macro="" textlink="">
      <xdr:nvSpPr>
        <xdr:cNvPr id="80" name="楕円 79">
          <a:extLst>
            <a:ext uri="{FF2B5EF4-FFF2-40B4-BE49-F238E27FC236}">
              <a16:creationId xmlns:a16="http://schemas.microsoft.com/office/drawing/2014/main" id="{127F0E7D-D64F-4730-BA30-C4876ECA71C6}"/>
            </a:ext>
          </a:extLst>
        </xdr:cNvPr>
        <xdr:cNvSpPr/>
      </xdr:nvSpPr>
      <xdr:spPr>
        <a:xfrm>
          <a:off x="3746500" y="57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128451</xdr:rowOff>
    </xdr:from>
    <xdr:to>
      <xdr:col>24</xdr:col>
      <xdr:colOff>63500</xdr:colOff>
      <xdr:row>34</xdr:row>
      <xdr:rowOff>1089</xdr:rowOff>
    </xdr:to>
    <xdr:cxnSp macro="">
      <xdr:nvCxnSpPr>
        <xdr:cNvPr id="81" name="直線コネクタ 80">
          <a:extLst>
            <a:ext uri="{FF2B5EF4-FFF2-40B4-BE49-F238E27FC236}">
              <a16:creationId xmlns:a16="http://schemas.microsoft.com/office/drawing/2014/main" id="{C2E20C09-22D8-4613-A4FE-B9BB101CB143}"/>
            </a:ext>
          </a:extLst>
        </xdr:cNvPr>
        <xdr:cNvCxnSpPr/>
      </xdr:nvCxnSpPr>
      <xdr:spPr>
        <a:xfrm>
          <a:off x="3797300" y="578630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84183</xdr:rowOff>
    </xdr:from>
    <xdr:to>
      <xdr:col>15</xdr:col>
      <xdr:colOff>101600</xdr:colOff>
      <xdr:row>40</xdr:row>
      <xdr:rowOff>14333</xdr:rowOff>
    </xdr:to>
    <xdr:sp macro="" textlink="">
      <xdr:nvSpPr>
        <xdr:cNvPr id="82" name="楕円 81">
          <a:extLst>
            <a:ext uri="{FF2B5EF4-FFF2-40B4-BE49-F238E27FC236}">
              <a16:creationId xmlns:a16="http://schemas.microsoft.com/office/drawing/2014/main" id="{C997030E-FFFB-4EA1-9089-9CC6CADB0CFF}"/>
            </a:ext>
          </a:extLst>
        </xdr:cNvPr>
        <xdr:cNvSpPr/>
      </xdr:nvSpPr>
      <xdr:spPr>
        <a:xfrm>
          <a:off x="2857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128451</xdr:rowOff>
    </xdr:from>
    <xdr:to>
      <xdr:col>19</xdr:col>
      <xdr:colOff>177800</xdr:colOff>
      <xdr:row>39</xdr:row>
      <xdr:rowOff>134983</xdr:rowOff>
    </xdr:to>
    <xdr:cxnSp macro="">
      <xdr:nvCxnSpPr>
        <xdr:cNvPr id="83" name="直線コネクタ 82">
          <a:extLst>
            <a:ext uri="{FF2B5EF4-FFF2-40B4-BE49-F238E27FC236}">
              <a16:creationId xmlns:a16="http://schemas.microsoft.com/office/drawing/2014/main" id="{618DA9FE-D1CE-41E8-9D6A-3AFFAF0B19E7}"/>
            </a:ext>
          </a:extLst>
        </xdr:cNvPr>
        <xdr:cNvCxnSpPr/>
      </xdr:nvCxnSpPr>
      <xdr:spPr>
        <a:xfrm flipV="1">
          <a:off x="2908300" y="5786301"/>
          <a:ext cx="889000" cy="103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46627</xdr:rowOff>
    </xdr:from>
    <xdr:to>
      <xdr:col>10</xdr:col>
      <xdr:colOff>165100</xdr:colOff>
      <xdr:row>39</xdr:row>
      <xdr:rowOff>148227</xdr:rowOff>
    </xdr:to>
    <xdr:sp macro="" textlink="">
      <xdr:nvSpPr>
        <xdr:cNvPr id="84" name="楕円 83">
          <a:extLst>
            <a:ext uri="{FF2B5EF4-FFF2-40B4-BE49-F238E27FC236}">
              <a16:creationId xmlns:a16="http://schemas.microsoft.com/office/drawing/2014/main" id="{E73A4B46-B256-4D11-BF37-9917C5E1AA04}"/>
            </a:ext>
          </a:extLst>
        </xdr:cNvPr>
        <xdr:cNvSpPr/>
      </xdr:nvSpPr>
      <xdr:spPr>
        <a:xfrm>
          <a:off x="1968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97427</xdr:rowOff>
    </xdr:from>
    <xdr:to>
      <xdr:col>15</xdr:col>
      <xdr:colOff>50800</xdr:colOff>
      <xdr:row>39</xdr:row>
      <xdr:rowOff>134983</xdr:rowOff>
    </xdr:to>
    <xdr:cxnSp macro="">
      <xdr:nvCxnSpPr>
        <xdr:cNvPr id="85" name="直線コネクタ 84">
          <a:extLst>
            <a:ext uri="{FF2B5EF4-FFF2-40B4-BE49-F238E27FC236}">
              <a16:creationId xmlns:a16="http://schemas.microsoft.com/office/drawing/2014/main" id="{8C721909-E5F0-4EC6-8726-44133DE2D6B0}"/>
            </a:ext>
          </a:extLst>
        </xdr:cNvPr>
        <xdr:cNvCxnSpPr/>
      </xdr:nvCxnSpPr>
      <xdr:spPr>
        <a:xfrm>
          <a:off x="2019300" y="67839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7438</xdr:rowOff>
    </xdr:from>
    <xdr:to>
      <xdr:col>6</xdr:col>
      <xdr:colOff>38100</xdr:colOff>
      <xdr:row>39</xdr:row>
      <xdr:rowOff>109038</xdr:rowOff>
    </xdr:to>
    <xdr:sp macro="" textlink="">
      <xdr:nvSpPr>
        <xdr:cNvPr id="86" name="楕円 85">
          <a:extLst>
            <a:ext uri="{FF2B5EF4-FFF2-40B4-BE49-F238E27FC236}">
              <a16:creationId xmlns:a16="http://schemas.microsoft.com/office/drawing/2014/main" id="{7B219DD2-0129-4993-97E6-9C3D26F6DFA3}"/>
            </a:ext>
          </a:extLst>
        </xdr:cNvPr>
        <xdr:cNvSpPr/>
      </xdr:nvSpPr>
      <xdr:spPr>
        <a:xfrm>
          <a:off x="1079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58238</xdr:rowOff>
    </xdr:from>
    <xdr:to>
      <xdr:col>10</xdr:col>
      <xdr:colOff>114300</xdr:colOff>
      <xdr:row>39</xdr:row>
      <xdr:rowOff>97427</xdr:rowOff>
    </xdr:to>
    <xdr:cxnSp macro="">
      <xdr:nvCxnSpPr>
        <xdr:cNvPr id="87" name="直線コネクタ 86">
          <a:extLst>
            <a:ext uri="{FF2B5EF4-FFF2-40B4-BE49-F238E27FC236}">
              <a16:creationId xmlns:a16="http://schemas.microsoft.com/office/drawing/2014/main" id="{56710FFB-0CFB-4198-96AB-8B63D7470241}"/>
            </a:ext>
          </a:extLst>
        </xdr:cNvPr>
        <xdr:cNvCxnSpPr/>
      </xdr:nvCxnSpPr>
      <xdr:spPr>
        <a:xfrm>
          <a:off x="1130300" y="67447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24328</xdr:rowOff>
    </xdr:from>
    <xdr:ext cx="340478" cy="259045"/>
    <xdr:sp macro="" textlink="">
      <xdr:nvSpPr>
        <xdr:cNvPr id="88" name="n_1mainValue【図書館】&#10;有形固定資産減価償却率">
          <a:extLst>
            <a:ext uri="{FF2B5EF4-FFF2-40B4-BE49-F238E27FC236}">
              <a16:creationId xmlns:a16="http://schemas.microsoft.com/office/drawing/2014/main" id="{7462D9F5-3235-4D92-A39B-13EF2F069142}"/>
            </a:ext>
          </a:extLst>
        </xdr:cNvPr>
        <xdr:cNvSpPr txBox="1"/>
      </xdr:nvSpPr>
      <xdr:spPr>
        <a:xfrm>
          <a:off x="3614361" y="551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5460</xdr:rowOff>
    </xdr:from>
    <xdr:ext cx="405111" cy="259045"/>
    <xdr:sp macro="" textlink="">
      <xdr:nvSpPr>
        <xdr:cNvPr id="89" name="n_2mainValue【図書館】&#10;有形固定資産減価償却率">
          <a:extLst>
            <a:ext uri="{FF2B5EF4-FFF2-40B4-BE49-F238E27FC236}">
              <a16:creationId xmlns:a16="http://schemas.microsoft.com/office/drawing/2014/main" id="{1F7A2A4A-079F-4673-941D-0CA1A7BA15FB}"/>
            </a:ext>
          </a:extLst>
        </xdr:cNvPr>
        <xdr:cNvSpPr txBox="1"/>
      </xdr:nvSpPr>
      <xdr:spPr>
        <a:xfrm>
          <a:off x="2705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139354</xdr:rowOff>
    </xdr:from>
    <xdr:ext cx="405111" cy="259045"/>
    <xdr:sp macro="" textlink="">
      <xdr:nvSpPr>
        <xdr:cNvPr id="90" name="n_3mainValue【図書館】&#10;有形固定資産減価償却率">
          <a:extLst>
            <a:ext uri="{FF2B5EF4-FFF2-40B4-BE49-F238E27FC236}">
              <a16:creationId xmlns:a16="http://schemas.microsoft.com/office/drawing/2014/main" id="{F5B7B5A3-83CB-46C7-8ED4-4BE45E152CC2}"/>
            </a:ext>
          </a:extLst>
        </xdr:cNvPr>
        <xdr:cNvSpPr txBox="1"/>
      </xdr:nvSpPr>
      <xdr:spPr>
        <a:xfrm>
          <a:off x="1816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100165</xdr:rowOff>
    </xdr:from>
    <xdr:ext cx="405111" cy="259045"/>
    <xdr:sp macro="" textlink="">
      <xdr:nvSpPr>
        <xdr:cNvPr id="91" name="n_4mainValue【図書館】&#10;有形固定資産減価償却率">
          <a:extLst>
            <a:ext uri="{FF2B5EF4-FFF2-40B4-BE49-F238E27FC236}">
              <a16:creationId xmlns:a16="http://schemas.microsoft.com/office/drawing/2014/main" id="{0CBE5363-A95F-49D4-BCB6-95CE95164EFF}"/>
            </a:ext>
          </a:extLst>
        </xdr:cNvPr>
        <xdr:cNvSpPr txBox="1"/>
      </xdr:nvSpPr>
      <xdr:spPr>
        <a:xfrm>
          <a:off x="927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6E15602-46D8-48F0-8BDB-A3053EB4D0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A7D6815-D96B-4834-82BE-C2183F2C21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3690CF2-9997-40DF-9354-8C4E8EEC33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3D8E208-D2C4-45E2-BE9C-AD7ABB66EA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D75D0EB-FDEA-41BE-AC4D-C5B3A7D1D3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9548D09-054F-4045-A667-1B2D7ABE70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B5234D2-6AA5-4FE9-870F-A0533E423D5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CC967A5-3058-4229-BF29-51DCB8DB59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C4F8E9C-A8FD-45F3-B475-517B5AEBF18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4F251F1-EC32-4EE2-864C-A1BB6913320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9C4B5B8-B998-41C2-9B04-4FE893300E6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C1CAD84-F13B-4E6A-B8DE-51DE3A1BC14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4694620-7AD4-4E7F-A7D9-E65D15CB1EB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FDA443A7-68D9-48E8-9684-702A2237E75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3B84BAB-D518-4A58-9506-367E685E140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B55E19E-EBA0-45AE-9F35-6FBE5762E54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180147A-C14C-4503-A939-805C149DD2A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BF57ED8-7628-49F1-90F4-576ADABD3E4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9981612-1E23-451C-B12A-8AB7AFD3734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5470616-3374-4A90-BCA7-1B3BEB73BA5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FE55988E-4497-48A7-B7A2-766456E039B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B2173E38-2C67-47F6-9ECF-C463523B2042}"/>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54211C57-B29F-4A63-B06F-108AB25CB5A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86379DF0-8928-4D6A-AAF1-FD795A4E2B33}"/>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66DB2B99-0512-407E-AFCF-B10468A5B298}"/>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84522AE2-3936-488D-8583-5704D9FF4D92}"/>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8" name="【図書館】&#10;一人当たり面積平均値テキスト">
          <a:extLst>
            <a:ext uri="{FF2B5EF4-FFF2-40B4-BE49-F238E27FC236}">
              <a16:creationId xmlns:a16="http://schemas.microsoft.com/office/drawing/2014/main" id="{1B33F19C-71B1-4C2B-9D6B-A6DDE0D7A307}"/>
            </a:ext>
          </a:extLst>
        </xdr:cNvPr>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95E66137-9A52-4EA9-BB51-DDE1BE875F91}"/>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4F63A02C-7A17-45F1-8A63-48ABAF675AEA}"/>
            </a:ext>
          </a:extLst>
        </xdr:cNvPr>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8399</xdr:rowOff>
    </xdr:from>
    <xdr:ext cx="469744" cy="259045"/>
    <xdr:sp macro="" textlink="">
      <xdr:nvSpPr>
        <xdr:cNvPr id="121" name="n_1aveValue【図書館】&#10;一人当たり面積">
          <a:extLst>
            <a:ext uri="{FF2B5EF4-FFF2-40B4-BE49-F238E27FC236}">
              <a16:creationId xmlns:a16="http://schemas.microsoft.com/office/drawing/2014/main" id="{AA63E8B5-56F7-4144-8B29-E051160AD191}"/>
            </a:ext>
          </a:extLst>
        </xdr:cNvPr>
        <xdr:cNvSpPr txBox="1"/>
      </xdr:nvSpPr>
      <xdr:spPr>
        <a:xfrm>
          <a:off x="9391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105410</xdr:rowOff>
    </xdr:from>
    <xdr:to>
      <xdr:col>46</xdr:col>
      <xdr:colOff>38100</xdr:colOff>
      <xdr:row>40</xdr:row>
      <xdr:rowOff>35560</xdr:rowOff>
    </xdr:to>
    <xdr:sp macro="" textlink="">
      <xdr:nvSpPr>
        <xdr:cNvPr id="122" name="フローチャート: 判断 121">
          <a:extLst>
            <a:ext uri="{FF2B5EF4-FFF2-40B4-BE49-F238E27FC236}">
              <a16:creationId xmlns:a16="http://schemas.microsoft.com/office/drawing/2014/main" id="{01CD51AF-0EB0-404D-A7DB-8C9E20AEDBF8}"/>
            </a:ext>
          </a:extLst>
        </xdr:cNvPr>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52087</xdr:rowOff>
    </xdr:from>
    <xdr:ext cx="469744" cy="259045"/>
    <xdr:sp macro="" textlink="">
      <xdr:nvSpPr>
        <xdr:cNvPr id="123" name="n_2aveValue【図書館】&#10;一人当たり面積">
          <a:extLst>
            <a:ext uri="{FF2B5EF4-FFF2-40B4-BE49-F238E27FC236}">
              <a16:creationId xmlns:a16="http://schemas.microsoft.com/office/drawing/2014/main" id="{5FE8026E-755B-48D2-82B1-41492511EFAA}"/>
            </a:ext>
          </a:extLst>
        </xdr:cNvPr>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141986</xdr:rowOff>
    </xdr:from>
    <xdr:to>
      <xdr:col>41</xdr:col>
      <xdr:colOff>101600</xdr:colOff>
      <xdr:row>40</xdr:row>
      <xdr:rowOff>72136</xdr:rowOff>
    </xdr:to>
    <xdr:sp macro="" textlink="">
      <xdr:nvSpPr>
        <xdr:cNvPr id="124" name="フローチャート: 判断 123">
          <a:extLst>
            <a:ext uri="{FF2B5EF4-FFF2-40B4-BE49-F238E27FC236}">
              <a16:creationId xmlns:a16="http://schemas.microsoft.com/office/drawing/2014/main" id="{82DDB49E-E9A2-4C52-A97C-BF7EEB75E828}"/>
            </a:ext>
          </a:extLst>
        </xdr:cNvPr>
        <xdr:cNvSpPr/>
      </xdr:nvSpPr>
      <xdr:spPr>
        <a:xfrm>
          <a:off x="7810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88663</xdr:rowOff>
    </xdr:from>
    <xdr:ext cx="469744" cy="259045"/>
    <xdr:sp macro="" textlink="">
      <xdr:nvSpPr>
        <xdr:cNvPr id="125" name="n_3aveValue【図書館】&#10;一人当たり面積">
          <a:extLst>
            <a:ext uri="{FF2B5EF4-FFF2-40B4-BE49-F238E27FC236}">
              <a16:creationId xmlns:a16="http://schemas.microsoft.com/office/drawing/2014/main" id="{BAFA6804-8ED2-4186-B7E1-08018C828D5C}"/>
            </a:ext>
          </a:extLst>
        </xdr:cNvPr>
        <xdr:cNvSpPr txBox="1"/>
      </xdr:nvSpPr>
      <xdr:spPr>
        <a:xfrm>
          <a:off x="7626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155702</xdr:rowOff>
    </xdr:from>
    <xdr:to>
      <xdr:col>36</xdr:col>
      <xdr:colOff>165100</xdr:colOff>
      <xdr:row>40</xdr:row>
      <xdr:rowOff>85852</xdr:rowOff>
    </xdr:to>
    <xdr:sp macro="" textlink="">
      <xdr:nvSpPr>
        <xdr:cNvPr id="126" name="フローチャート: 判断 125">
          <a:extLst>
            <a:ext uri="{FF2B5EF4-FFF2-40B4-BE49-F238E27FC236}">
              <a16:creationId xmlns:a16="http://schemas.microsoft.com/office/drawing/2014/main" id="{64AD15E5-C834-41B9-8030-EF1D889C6E08}"/>
            </a:ext>
          </a:extLst>
        </xdr:cNvPr>
        <xdr:cNvSpPr/>
      </xdr:nvSpPr>
      <xdr:spPr>
        <a:xfrm>
          <a:off x="6921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102379</xdr:rowOff>
    </xdr:from>
    <xdr:ext cx="469744" cy="259045"/>
    <xdr:sp macro="" textlink="">
      <xdr:nvSpPr>
        <xdr:cNvPr id="127" name="n_4aveValue【図書館】&#10;一人当たり面積">
          <a:extLst>
            <a:ext uri="{FF2B5EF4-FFF2-40B4-BE49-F238E27FC236}">
              <a16:creationId xmlns:a16="http://schemas.microsoft.com/office/drawing/2014/main" id="{24E6927F-FC9E-44B9-9CD4-B109C9BD92CA}"/>
            </a:ext>
          </a:extLst>
        </xdr:cNvPr>
        <xdr:cNvSpPr txBox="1"/>
      </xdr:nvSpPr>
      <xdr:spPr>
        <a:xfrm>
          <a:off x="6737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83BE39B-83F6-4491-B972-F3E0C70B7AB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3B6A6D6-D7B1-4C40-A2AA-1861AA34B54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BFCE5A0-3B6E-4DB1-B67B-33B39D7BD2F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BAF807E-1B0C-4A4E-9AD5-D029781A0B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19DAA7D4-EED9-4758-B5F7-A1DD712DDF2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3" name="楕円 132">
          <a:extLst>
            <a:ext uri="{FF2B5EF4-FFF2-40B4-BE49-F238E27FC236}">
              <a16:creationId xmlns:a16="http://schemas.microsoft.com/office/drawing/2014/main" id="{F826CA0E-4141-4DA5-97F4-BFBF4240EB3E}"/>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4" name="【図書館】&#10;一人当たり面積該当値テキスト">
          <a:extLst>
            <a:ext uri="{FF2B5EF4-FFF2-40B4-BE49-F238E27FC236}">
              <a16:creationId xmlns:a16="http://schemas.microsoft.com/office/drawing/2014/main" id="{A1447B1F-98FB-4166-9BF0-8179E5ACF821}"/>
            </a:ext>
          </a:extLst>
        </xdr:cNvPr>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144272</xdr:rowOff>
    </xdr:from>
    <xdr:to>
      <xdr:col>50</xdr:col>
      <xdr:colOff>165100</xdr:colOff>
      <xdr:row>39</xdr:row>
      <xdr:rowOff>74422</xdr:rowOff>
    </xdr:to>
    <xdr:sp macro="" textlink="">
      <xdr:nvSpPr>
        <xdr:cNvPr id="135" name="楕円 134">
          <a:extLst>
            <a:ext uri="{FF2B5EF4-FFF2-40B4-BE49-F238E27FC236}">
              <a16:creationId xmlns:a16="http://schemas.microsoft.com/office/drawing/2014/main" id="{4992DE19-D443-47F0-979E-8BE99131717C}"/>
            </a:ext>
          </a:extLst>
        </xdr:cNvPr>
        <xdr:cNvSpPr/>
      </xdr:nvSpPr>
      <xdr:spPr>
        <a:xfrm>
          <a:off x="9588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23622</xdr:rowOff>
    </xdr:to>
    <xdr:cxnSp macro="">
      <xdr:nvCxnSpPr>
        <xdr:cNvPr id="136" name="直線コネクタ 135">
          <a:extLst>
            <a:ext uri="{FF2B5EF4-FFF2-40B4-BE49-F238E27FC236}">
              <a16:creationId xmlns:a16="http://schemas.microsoft.com/office/drawing/2014/main" id="{520602E3-8079-4713-9131-E6B493BA55A9}"/>
            </a:ext>
          </a:extLst>
        </xdr:cNvPr>
        <xdr:cNvCxnSpPr/>
      </xdr:nvCxnSpPr>
      <xdr:spPr>
        <a:xfrm flipV="1">
          <a:off x="9639300" y="6705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75692</xdr:rowOff>
    </xdr:from>
    <xdr:to>
      <xdr:col>46</xdr:col>
      <xdr:colOff>38100</xdr:colOff>
      <xdr:row>41</xdr:row>
      <xdr:rowOff>5842</xdr:rowOff>
    </xdr:to>
    <xdr:sp macro="" textlink="">
      <xdr:nvSpPr>
        <xdr:cNvPr id="137" name="楕円 136">
          <a:extLst>
            <a:ext uri="{FF2B5EF4-FFF2-40B4-BE49-F238E27FC236}">
              <a16:creationId xmlns:a16="http://schemas.microsoft.com/office/drawing/2014/main" id="{09E04E5E-DF86-4B91-BD43-A937265C5B4A}"/>
            </a:ext>
          </a:extLst>
        </xdr:cNvPr>
        <xdr:cNvSpPr/>
      </xdr:nvSpPr>
      <xdr:spPr>
        <a:xfrm>
          <a:off x="8699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23622</xdr:rowOff>
    </xdr:from>
    <xdr:to>
      <xdr:col>50</xdr:col>
      <xdr:colOff>114300</xdr:colOff>
      <xdr:row>40</xdr:row>
      <xdr:rowOff>126492</xdr:rowOff>
    </xdr:to>
    <xdr:cxnSp macro="">
      <xdr:nvCxnSpPr>
        <xdr:cNvPr id="138" name="直線コネクタ 137">
          <a:extLst>
            <a:ext uri="{FF2B5EF4-FFF2-40B4-BE49-F238E27FC236}">
              <a16:creationId xmlns:a16="http://schemas.microsoft.com/office/drawing/2014/main" id="{6C75A782-B229-4AD6-BE69-FEFCB0D20963}"/>
            </a:ext>
          </a:extLst>
        </xdr:cNvPr>
        <xdr:cNvCxnSpPr/>
      </xdr:nvCxnSpPr>
      <xdr:spPr>
        <a:xfrm flipV="1">
          <a:off x="8750300" y="671017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80264</xdr:rowOff>
    </xdr:from>
    <xdr:to>
      <xdr:col>41</xdr:col>
      <xdr:colOff>101600</xdr:colOff>
      <xdr:row>41</xdr:row>
      <xdr:rowOff>10414</xdr:rowOff>
    </xdr:to>
    <xdr:sp macro="" textlink="">
      <xdr:nvSpPr>
        <xdr:cNvPr id="139" name="楕円 138">
          <a:extLst>
            <a:ext uri="{FF2B5EF4-FFF2-40B4-BE49-F238E27FC236}">
              <a16:creationId xmlns:a16="http://schemas.microsoft.com/office/drawing/2014/main" id="{46F536DE-CB08-4D28-A031-AB023EFB8747}"/>
            </a:ext>
          </a:extLst>
        </xdr:cNvPr>
        <xdr:cNvSpPr/>
      </xdr:nvSpPr>
      <xdr:spPr>
        <a:xfrm>
          <a:off x="7810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126492</xdr:rowOff>
    </xdr:from>
    <xdr:to>
      <xdr:col>45</xdr:col>
      <xdr:colOff>177800</xdr:colOff>
      <xdr:row>40</xdr:row>
      <xdr:rowOff>131064</xdr:rowOff>
    </xdr:to>
    <xdr:cxnSp macro="">
      <xdr:nvCxnSpPr>
        <xdr:cNvPr id="140" name="直線コネクタ 139">
          <a:extLst>
            <a:ext uri="{FF2B5EF4-FFF2-40B4-BE49-F238E27FC236}">
              <a16:creationId xmlns:a16="http://schemas.microsoft.com/office/drawing/2014/main" id="{5B748EE7-1D46-40D7-8B3D-722466F6686D}"/>
            </a:ext>
          </a:extLst>
        </xdr:cNvPr>
        <xdr:cNvCxnSpPr/>
      </xdr:nvCxnSpPr>
      <xdr:spPr>
        <a:xfrm flipV="1">
          <a:off x="7861300" y="6984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80264</xdr:rowOff>
    </xdr:from>
    <xdr:to>
      <xdr:col>36</xdr:col>
      <xdr:colOff>165100</xdr:colOff>
      <xdr:row>41</xdr:row>
      <xdr:rowOff>10414</xdr:rowOff>
    </xdr:to>
    <xdr:sp macro="" textlink="">
      <xdr:nvSpPr>
        <xdr:cNvPr id="141" name="楕円 140">
          <a:extLst>
            <a:ext uri="{FF2B5EF4-FFF2-40B4-BE49-F238E27FC236}">
              <a16:creationId xmlns:a16="http://schemas.microsoft.com/office/drawing/2014/main" id="{2A3D61FB-26F3-4BCD-809E-692144937572}"/>
            </a:ext>
          </a:extLst>
        </xdr:cNvPr>
        <xdr:cNvSpPr/>
      </xdr:nvSpPr>
      <xdr:spPr>
        <a:xfrm>
          <a:off x="6921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131064</xdr:rowOff>
    </xdr:from>
    <xdr:to>
      <xdr:col>41</xdr:col>
      <xdr:colOff>50800</xdr:colOff>
      <xdr:row>40</xdr:row>
      <xdr:rowOff>131064</xdr:rowOff>
    </xdr:to>
    <xdr:cxnSp macro="">
      <xdr:nvCxnSpPr>
        <xdr:cNvPr id="142" name="直線コネクタ 141">
          <a:extLst>
            <a:ext uri="{FF2B5EF4-FFF2-40B4-BE49-F238E27FC236}">
              <a16:creationId xmlns:a16="http://schemas.microsoft.com/office/drawing/2014/main" id="{3D5CBCE7-8780-4332-B83B-5BC7DC176C89}"/>
            </a:ext>
          </a:extLst>
        </xdr:cNvPr>
        <xdr:cNvCxnSpPr/>
      </xdr:nvCxnSpPr>
      <xdr:spPr>
        <a:xfrm>
          <a:off x="6972300" y="698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90949</xdr:rowOff>
    </xdr:from>
    <xdr:ext cx="469744" cy="259045"/>
    <xdr:sp macro="" textlink="">
      <xdr:nvSpPr>
        <xdr:cNvPr id="143" name="n_1mainValue【図書館】&#10;一人当たり面積">
          <a:extLst>
            <a:ext uri="{FF2B5EF4-FFF2-40B4-BE49-F238E27FC236}">
              <a16:creationId xmlns:a16="http://schemas.microsoft.com/office/drawing/2014/main" id="{69E47B3A-5748-46D7-B31C-953C3BC2DF81}"/>
            </a:ext>
          </a:extLst>
        </xdr:cNvPr>
        <xdr:cNvSpPr txBox="1"/>
      </xdr:nvSpPr>
      <xdr:spPr>
        <a:xfrm>
          <a:off x="93917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168419</xdr:rowOff>
    </xdr:from>
    <xdr:ext cx="469744" cy="259045"/>
    <xdr:sp macro="" textlink="">
      <xdr:nvSpPr>
        <xdr:cNvPr id="144" name="n_2mainValue【図書館】&#10;一人当たり面積">
          <a:extLst>
            <a:ext uri="{FF2B5EF4-FFF2-40B4-BE49-F238E27FC236}">
              <a16:creationId xmlns:a16="http://schemas.microsoft.com/office/drawing/2014/main" id="{556312BB-483A-4F97-A167-8FA66856D3FB}"/>
            </a:ext>
          </a:extLst>
        </xdr:cNvPr>
        <xdr:cNvSpPr txBox="1"/>
      </xdr:nvSpPr>
      <xdr:spPr>
        <a:xfrm>
          <a:off x="8515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1541</xdr:rowOff>
    </xdr:from>
    <xdr:ext cx="469744" cy="259045"/>
    <xdr:sp macro="" textlink="">
      <xdr:nvSpPr>
        <xdr:cNvPr id="145" name="n_3mainValue【図書館】&#10;一人当たり面積">
          <a:extLst>
            <a:ext uri="{FF2B5EF4-FFF2-40B4-BE49-F238E27FC236}">
              <a16:creationId xmlns:a16="http://schemas.microsoft.com/office/drawing/2014/main" id="{0B2823BA-3412-4FC1-93E3-C5D57B947CBD}"/>
            </a:ext>
          </a:extLst>
        </xdr:cNvPr>
        <xdr:cNvSpPr txBox="1"/>
      </xdr:nvSpPr>
      <xdr:spPr>
        <a:xfrm>
          <a:off x="7626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1541</xdr:rowOff>
    </xdr:from>
    <xdr:ext cx="469744" cy="259045"/>
    <xdr:sp macro="" textlink="">
      <xdr:nvSpPr>
        <xdr:cNvPr id="146" name="n_4mainValue【図書館】&#10;一人当たり面積">
          <a:extLst>
            <a:ext uri="{FF2B5EF4-FFF2-40B4-BE49-F238E27FC236}">
              <a16:creationId xmlns:a16="http://schemas.microsoft.com/office/drawing/2014/main" id="{47010A4A-A8C8-4634-8C54-9FEF480DF132}"/>
            </a:ext>
          </a:extLst>
        </xdr:cNvPr>
        <xdr:cNvSpPr txBox="1"/>
      </xdr:nvSpPr>
      <xdr:spPr>
        <a:xfrm>
          <a:off x="6737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A7C2836-7ACB-48A7-851A-E900415A848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F28D7B8-D2A7-4A43-8410-236288F37C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FC4B07A-FFC4-4CED-8BCD-58D5244FD84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FB0C97D-F4F3-4E5B-93D6-93310AE77B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CBC4877-16A4-46DD-A034-7BA7864711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A6EC0EB-DE11-4211-BD20-73E683B21D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F5747DC-3AD9-476A-9965-EE2D57B9EE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A332B10-7F16-4BB8-A8F4-4CD94F21A5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DD6431A-1E33-4939-A5F9-074EB912CAF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AB7E6AC-DFF7-4225-AA89-D1E9B834C7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4FA735E-6B4E-4911-A829-9C44EC6DF63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C405ACF5-4A17-435B-9C2F-DF85F169DE8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1244E34B-8A0C-4A78-81B4-4B56ABB1312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13BA28E-983F-4433-A811-1E2DC46C496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3EF9884D-C465-4F47-950C-015C2F3B822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447248A-2432-4AD5-A085-170A66F92A3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9A9C3AF6-F417-418A-AFCD-39FCFF2D80D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98D13C6E-907C-48E2-AD83-63E6E505975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329FCCF7-CF82-4E0F-B3BB-8FD65DC1F45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2BABCC9-080E-419D-A58B-FC94AB9BC4A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27D9DFC-9285-496F-A5A4-027EDE04F2A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91B52B3-E016-45EE-8AAF-3C8C6BE097B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2189841-C705-47B6-9B53-4486D209E16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732E9C7-0E28-4522-96EF-D23EC26B5AF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A22ADA78-0AE6-48EE-AFCF-2ED2B28458B9}"/>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4B8A9380-D47B-4D3F-8FD5-636C0E2F8D0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ABC1226-C438-422C-B004-5A55B71CB02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2D0C5D7-9B06-4C51-B7F3-BFD5A66C8F6D}"/>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58174F00-162D-48A3-9EB9-B855202066A4}"/>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0E490F2-B8CC-4299-85B3-40204E04D78E}"/>
            </a:ext>
          </a:extLst>
        </xdr:cNvPr>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0E95F61F-2DCD-4254-91DA-202301FF9109}"/>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D69CE99D-A6F4-405A-856C-3D2AB530A715}"/>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153052</xdr:rowOff>
    </xdr:from>
    <xdr:ext cx="405111" cy="259045"/>
    <xdr:sp macro="" textlink="">
      <xdr:nvSpPr>
        <xdr:cNvPr id="179" name="n_1aveValue【体育館・プール】&#10;有形固定資産減価償却率">
          <a:extLst>
            <a:ext uri="{FF2B5EF4-FFF2-40B4-BE49-F238E27FC236}">
              <a16:creationId xmlns:a16="http://schemas.microsoft.com/office/drawing/2014/main" id="{027BB35F-9C17-4CC4-AC9D-D2890330DFC4}"/>
            </a:ext>
          </a:extLst>
        </xdr:cNvPr>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80645</xdr:rowOff>
    </xdr:from>
    <xdr:to>
      <xdr:col>15</xdr:col>
      <xdr:colOff>101600</xdr:colOff>
      <xdr:row>61</xdr:row>
      <xdr:rowOff>10795</xdr:rowOff>
    </xdr:to>
    <xdr:sp macro="" textlink="">
      <xdr:nvSpPr>
        <xdr:cNvPr id="180" name="フローチャート: 判断 179">
          <a:extLst>
            <a:ext uri="{FF2B5EF4-FFF2-40B4-BE49-F238E27FC236}">
              <a16:creationId xmlns:a16="http://schemas.microsoft.com/office/drawing/2014/main" id="{F9AF030F-CBD6-4678-B05F-9AFC78A20CFE}"/>
            </a:ext>
          </a:extLst>
        </xdr:cNvPr>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27322</xdr:rowOff>
    </xdr:from>
    <xdr:ext cx="405111" cy="259045"/>
    <xdr:sp macro="" textlink="">
      <xdr:nvSpPr>
        <xdr:cNvPr id="181" name="n_2aveValue【体育館・プール】&#10;有形固定資産減価償却率">
          <a:extLst>
            <a:ext uri="{FF2B5EF4-FFF2-40B4-BE49-F238E27FC236}">
              <a16:creationId xmlns:a16="http://schemas.microsoft.com/office/drawing/2014/main" id="{9C62EACC-1BBC-426D-B2F2-34D678967D0A}"/>
            </a:ext>
          </a:extLst>
        </xdr:cNvPr>
        <xdr:cNvSpPr txBox="1"/>
      </xdr:nvSpPr>
      <xdr:spPr>
        <a:xfrm>
          <a:off x="2705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137795</xdr:rowOff>
    </xdr:from>
    <xdr:to>
      <xdr:col>10</xdr:col>
      <xdr:colOff>165100</xdr:colOff>
      <xdr:row>61</xdr:row>
      <xdr:rowOff>67945</xdr:rowOff>
    </xdr:to>
    <xdr:sp macro="" textlink="">
      <xdr:nvSpPr>
        <xdr:cNvPr id="182" name="フローチャート: 判断 181">
          <a:extLst>
            <a:ext uri="{FF2B5EF4-FFF2-40B4-BE49-F238E27FC236}">
              <a16:creationId xmlns:a16="http://schemas.microsoft.com/office/drawing/2014/main" id="{26CBDAFC-006D-4CBF-9DC6-6BFA052C6BA9}"/>
            </a:ext>
          </a:extLst>
        </xdr:cNvPr>
        <xdr:cNvSpPr/>
      </xdr:nvSpPr>
      <xdr:spPr>
        <a:xfrm>
          <a:off x="1968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59072</xdr:rowOff>
    </xdr:from>
    <xdr:ext cx="405111" cy="259045"/>
    <xdr:sp macro="" textlink="">
      <xdr:nvSpPr>
        <xdr:cNvPr id="183" name="n_3aveValue【体育館・プール】&#10;有形固定資産減価償却率">
          <a:extLst>
            <a:ext uri="{FF2B5EF4-FFF2-40B4-BE49-F238E27FC236}">
              <a16:creationId xmlns:a16="http://schemas.microsoft.com/office/drawing/2014/main" id="{ECB21152-83F5-4E1C-A3BD-3639FFDF805B}"/>
            </a:ext>
          </a:extLst>
        </xdr:cNvPr>
        <xdr:cNvSpPr txBox="1"/>
      </xdr:nvSpPr>
      <xdr:spPr>
        <a:xfrm>
          <a:off x="1816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111125</xdr:rowOff>
    </xdr:from>
    <xdr:to>
      <xdr:col>6</xdr:col>
      <xdr:colOff>38100</xdr:colOff>
      <xdr:row>61</xdr:row>
      <xdr:rowOff>41275</xdr:rowOff>
    </xdr:to>
    <xdr:sp macro="" textlink="">
      <xdr:nvSpPr>
        <xdr:cNvPr id="184" name="フローチャート: 判断 183">
          <a:extLst>
            <a:ext uri="{FF2B5EF4-FFF2-40B4-BE49-F238E27FC236}">
              <a16:creationId xmlns:a16="http://schemas.microsoft.com/office/drawing/2014/main" id="{1460B26D-4726-45C0-8D56-79D365400DA1}"/>
            </a:ext>
          </a:extLst>
        </xdr:cNvPr>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61</xdr:row>
      <xdr:rowOff>32402</xdr:rowOff>
    </xdr:from>
    <xdr:ext cx="405111" cy="259045"/>
    <xdr:sp macro="" textlink="">
      <xdr:nvSpPr>
        <xdr:cNvPr id="185" name="n_4aveValue【体育館・プール】&#10;有形固定資産減価償却率">
          <a:extLst>
            <a:ext uri="{FF2B5EF4-FFF2-40B4-BE49-F238E27FC236}">
              <a16:creationId xmlns:a16="http://schemas.microsoft.com/office/drawing/2014/main" id="{F6DDD8A9-02BF-4F65-A5B4-39C7EB7304AE}"/>
            </a:ext>
          </a:extLst>
        </xdr:cNvPr>
        <xdr:cNvSpPr txBox="1"/>
      </xdr:nvSpPr>
      <xdr:spPr>
        <a:xfrm>
          <a:off x="927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7F54866-622D-471A-B2CF-C5B2D1A5B76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46311A1-C834-4908-8CCD-3AEF65135E3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CC02CA9-2941-4A9F-B65A-8294C069262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FF5F1EB-28F5-41F8-939B-11C5DC36EE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C310CBB-3247-4078-836B-CAADFF93EA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91" name="楕円 190">
          <a:extLst>
            <a:ext uri="{FF2B5EF4-FFF2-40B4-BE49-F238E27FC236}">
              <a16:creationId xmlns:a16="http://schemas.microsoft.com/office/drawing/2014/main" id="{B9777AF1-FD70-4795-8FC4-1BA95561B245}"/>
            </a:ext>
          </a:extLst>
        </xdr:cNvPr>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EDCB259E-89CC-49D4-8AD6-ADE80A7628AF}"/>
            </a:ext>
          </a:extLst>
        </xdr:cNvPr>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193" name="楕円 192">
          <a:extLst>
            <a:ext uri="{FF2B5EF4-FFF2-40B4-BE49-F238E27FC236}">
              <a16:creationId xmlns:a16="http://schemas.microsoft.com/office/drawing/2014/main" id="{47AE6150-A6D9-4821-BD7D-13FE34E0F9F7}"/>
            </a:ext>
          </a:extLst>
        </xdr:cNvPr>
        <xdr:cNvSpPr/>
      </xdr:nvSpPr>
      <xdr:spPr>
        <a:xfrm>
          <a:off x="3746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47625</xdr:rowOff>
    </xdr:from>
    <xdr:to>
      <xdr:col>24</xdr:col>
      <xdr:colOff>63500</xdr:colOff>
      <xdr:row>61</xdr:row>
      <xdr:rowOff>57150</xdr:rowOff>
    </xdr:to>
    <xdr:cxnSp macro="">
      <xdr:nvCxnSpPr>
        <xdr:cNvPr id="194" name="直線コネクタ 193">
          <a:extLst>
            <a:ext uri="{FF2B5EF4-FFF2-40B4-BE49-F238E27FC236}">
              <a16:creationId xmlns:a16="http://schemas.microsoft.com/office/drawing/2014/main" id="{2B4C06BA-2704-4E7A-A6C3-660273278FF3}"/>
            </a:ext>
          </a:extLst>
        </xdr:cNvPr>
        <xdr:cNvCxnSpPr/>
      </xdr:nvCxnSpPr>
      <xdr:spPr>
        <a:xfrm>
          <a:off x="3797300" y="10506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128270</xdr:rowOff>
    </xdr:from>
    <xdr:to>
      <xdr:col>15</xdr:col>
      <xdr:colOff>101600</xdr:colOff>
      <xdr:row>61</xdr:row>
      <xdr:rowOff>58420</xdr:rowOff>
    </xdr:to>
    <xdr:sp macro="" textlink="">
      <xdr:nvSpPr>
        <xdr:cNvPr id="195" name="楕円 194">
          <a:extLst>
            <a:ext uri="{FF2B5EF4-FFF2-40B4-BE49-F238E27FC236}">
              <a16:creationId xmlns:a16="http://schemas.microsoft.com/office/drawing/2014/main" id="{1F20C620-B16F-4DFD-A601-185DC67D5880}"/>
            </a:ext>
          </a:extLst>
        </xdr:cNvPr>
        <xdr:cNvSpPr/>
      </xdr:nvSpPr>
      <xdr:spPr>
        <a:xfrm>
          <a:off x="2857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47625</xdr:rowOff>
    </xdr:to>
    <xdr:cxnSp macro="">
      <xdr:nvCxnSpPr>
        <xdr:cNvPr id="196" name="直線コネクタ 195">
          <a:extLst>
            <a:ext uri="{FF2B5EF4-FFF2-40B4-BE49-F238E27FC236}">
              <a16:creationId xmlns:a16="http://schemas.microsoft.com/office/drawing/2014/main" id="{72A91081-5091-4EEB-ABAB-4E59C3CD83E4}"/>
            </a:ext>
          </a:extLst>
        </xdr:cNvPr>
        <xdr:cNvCxnSpPr/>
      </xdr:nvCxnSpPr>
      <xdr:spPr>
        <a:xfrm>
          <a:off x="2908300" y="10466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88265</xdr:rowOff>
    </xdr:from>
    <xdr:to>
      <xdr:col>10</xdr:col>
      <xdr:colOff>165100</xdr:colOff>
      <xdr:row>61</xdr:row>
      <xdr:rowOff>18415</xdr:rowOff>
    </xdr:to>
    <xdr:sp macro="" textlink="">
      <xdr:nvSpPr>
        <xdr:cNvPr id="197" name="楕円 196">
          <a:extLst>
            <a:ext uri="{FF2B5EF4-FFF2-40B4-BE49-F238E27FC236}">
              <a16:creationId xmlns:a16="http://schemas.microsoft.com/office/drawing/2014/main" id="{970C955A-D697-44E4-BB2B-FF3854E1E62B}"/>
            </a:ext>
          </a:extLst>
        </xdr:cNvPr>
        <xdr:cNvSpPr/>
      </xdr:nvSpPr>
      <xdr:spPr>
        <a:xfrm>
          <a:off x="1968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139065</xdr:rowOff>
    </xdr:from>
    <xdr:to>
      <xdr:col>15</xdr:col>
      <xdr:colOff>50800</xdr:colOff>
      <xdr:row>61</xdr:row>
      <xdr:rowOff>7620</xdr:rowOff>
    </xdr:to>
    <xdr:cxnSp macro="">
      <xdr:nvCxnSpPr>
        <xdr:cNvPr id="198" name="直線コネクタ 197">
          <a:extLst>
            <a:ext uri="{FF2B5EF4-FFF2-40B4-BE49-F238E27FC236}">
              <a16:creationId xmlns:a16="http://schemas.microsoft.com/office/drawing/2014/main" id="{E84220E4-C104-43DF-90BF-9DAA5A556A53}"/>
            </a:ext>
          </a:extLst>
        </xdr:cNvPr>
        <xdr:cNvCxnSpPr/>
      </xdr:nvCxnSpPr>
      <xdr:spPr>
        <a:xfrm>
          <a:off x="2019300" y="104260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48260</xdr:rowOff>
    </xdr:from>
    <xdr:to>
      <xdr:col>6</xdr:col>
      <xdr:colOff>38100</xdr:colOff>
      <xdr:row>60</xdr:row>
      <xdr:rowOff>149860</xdr:rowOff>
    </xdr:to>
    <xdr:sp macro="" textlink="">
      <xdr:nvSpPr>
        <xdr:cNvPr id="199" name="楕円 198">
          <a:extLst>
            <a:ext uri="{FF2B5EF4-FFF2-40B4-BE49-F238E27FC236}">
              <a16:creationId xmlns:a16="http://schemas.microsoft.com/office/drawing/2014/main" id="{273E561B-05A5-4215-8520-D2BD5275D946}"/>
            </a:ext>
          </a:extLst>
        </xdr:cNvPr>
        <xdr:cNvSpPr/>
      </xdr:nvSpPr>
      <xdr:spPr>
        <a:xfrm>
          <a:off x="1079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99060</xdr:rowOff>
    </xdr:from>
    <xdr:to>
      <xdr:col>10</xdr:col>
      <xdr:colOff>114300</xdr:colOff>
      <xdr:row>60</xdr:row>
      <xdr:rowOff>139065</xdr:rowOff>
    </xdr:to>
    <xdr:cxnSp macro="">
      <xdr:nvCxnSpPr>
        <xdr:cNvPr id="200" name="直線コネクタ 199">
          <a:extLst>
            <a:ext uri="{FF2B5EF4-FFF2-40B4-BE49-F238E27FC236}">
              <a16:creationId xmlns:a16="http://schemas.microsoft.com/office/drawing/2014/main" id="{C60C54E4-360C-46BD-967B-2EDE3CBD3647}"/>
            </a:ext>
          </a:extLst>
        </xdr:cNvPr>
        <xdr:cNvCxnSpPr/>
      </xdr:nvCxnSpPr>
      <xdr:spPr>
        <a:xfrm>
          <a:off x="1130300" y="103860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89552</xdr:rowOff>
    </xdr:from>
    <xdr:ext cx="405111" cy="259045"/>
    <xdr:sp macro="" textlink="">
      <xdr:nvSpPr>
        <xdr:cNvPr id="201" name="n_1mainValue【体育館・プール】&#10;有形固定資産減価償却率">
          <a:extLst>
            <a:ext uri="{FF2B5EF4-FFF2-40B4-BE49-F238E27FC236}">
              <a16:creationId xmlns:a16="http://schemas.microsoft.com/office/drawing/2014/main" id="{CCFAE3E8-99A2-4423-8C94-5AFD9D140447}"/>
            </a:ext>
          </a:extLst>
        </xdr:cNvPr>
        <xdr:cNvSpPr txBox="1"/>
      </xdr:nvSpPr>
      <xdr:spPr>
        <a:xfrm>
          <a:off x="3582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49547</xdr:rowOff>
    </xdr:from>
    <xdr:ext cx="405111" cy="259045"/>
    <xdr:sp macro="" textlink="">
      <xdr:nvSpPr>
        <xdr:cNvPr id="202" name="n_2mainValue【体育館・プール】&#10;有形固定資産減価償却率">
          <a:extLst>
            <a:ext uri="{FF2B5EF4-FFF2-40B4-BE49-F238E27FC236}">
              <a16:creationId xmlns:a16="http://schemas.microsoft.com/office/drawing/2014/main" id="{7EC1D636-8A24-4536-A7C2-8578E51654E0}"/>
            </a:ext>
          </a:extLst>
        </xdr:cNvPr>
        <xdr:cNvSpPr txBox="1"/>
      </xdr:nvSpPr>
      <xdr:spPr>
        <a:xfrm>
          <a:off x="2705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34942</xdr:rowOff>
    </xdr:from>
    <xdr:ext cx="405111" cy="259045"/>
    <xdr:sp macro="" textlink="">
      <xdr:nvSpPr>
        <xdr:cNvPr id="203" name="n_3mainValue【体育館・プール】&#10;有形固定資産減価償却率">
          <a:extLst>
            <a:ext uri="{FF2B5EF4-FFF2-40B4-BE49-F238E27FC236}">
              <a16:creationId xmlns:a16="http://schemas.microsoft.com/office/drawing/2014/main" id="{C1217228-547D-4D7A-8944-97B499D7205F}"/>
            </a:ext>
          </a:extLst>
        </xdr:cNvPr>
        <xdr:cNvSpPr txBox="1"/>
      </xdr:nvSpPr>
      <xdr:spPr>
        <a:xfrm>
          <a:off x="1816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166387</xdr:rowOff>
    </xdr:from>
    <xdr:ext cx="405111" cy="259045"/>
    <xdr:sp macro="" textlink="">
      <xdr:nvSpPr>
        <xdr:cNvPr id="204" name="n_4mainValue【体育館・プール】&#10;有形固定資産減価償却率">
          <a:extLst>
            <a:ext uri="{FF2B5EF4-FFF2-40B4-BE49-F238E27FC236}">
              <a16:creationId xmlns:a16="http://schemas.microsoft.com/office/drawing/2014/main" id="{3C8D5F5B-504B-4D55-8A06-F3329670FD70}"/>
            </a:ext>
          </a:extLst>
        </xdr:cNvPr>
        <xdr:cNvSpPr txBox="1"/>
      </xdr:nvSpPr>
      <xdr:spPr>
        <a:xfrm>
          <a:off x="927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310B26B-C136-4A1E-8AFF-5FD6278433B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97F9322-7A1E-4DA3-B1B4-3D177C5988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B55798D-78C9-4E07-870C-63EE6728C7C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BC03C15-8EFD-4B0B-B4E9-407577CBF21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D723F9F-9F08-4D76-BBB8-FBC14C31DD8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931407C-5FF0-430A-9DD0-DF359F36592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60BD2F1-F37E-4276-B97D-8FBBC6C0E4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B30EE38-833E-4651-B69E-772E9F0686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35355E2-6B30-4471-B4E9-4CA5C5A6E2A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1004FD1-9277-4374-A8B1-3C3FACDE58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10A757E4-5133-4F6A-BC31-D21A9FA1155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CF85EBBA-0AD8-4E77-BD7B-4685C372201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7C2F9680-B0DA-4696-885A-DE7B063F339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AC092F97-F699-4737-A77A-2A4940E3998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C11086FC-E0CE-4605-9083-66386177C60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A5E6EC71-2257-4597-9016-3B18483C012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18F9532D-0055-4E93-9F97-A98E69454E5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C4562DD9-76C2-430E-A2D9-512AC39A1A0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13D4BC5D-8530-45E5-A191-730513110CA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71BA61A9-7CF9-435E-8FA1-34CBA87C9AE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4F74D109-2618-48BB-A1D0-CFB4326E8C9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62ED9374-BDBA-478F-B3C4-B6E4A454579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BBD0FA3-A2B1-4D09-86F1-E85CE037C1C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5E240702-13B5-41A4-B596-4EDC53462A3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C10459A2-88DD-45C5-B8DE-778F97895FC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C681C130-80EC-4E1A-A6EC-7E0D8D6C3904}"/>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828D3470-FA62-4519-9FDF-E9A2B18DE108}"/>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2866DCC3-555E-45FB-9184-4DA382163CCC}"/>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90199D87-649B-4CD8-B319-CF0FB9C1E5C1}"/>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43AF2C53-CF81-4878-BD84-54FE0D9CF0D1}"/>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235" name="【体育館・プール】&#10;一人当たり面積平均値テキスト">
          <a:extLst>
            <a:ext uri="{FF2B5EF4-FFF2-40B4-BE49-F238E27FC236}">
              <a16:creationId xmlns:a16="http://schemas.microsoft.com/office/drawing/2014/main" id="{E2DDB7F5-FFF7-436A-A979-A6551E7952C8}"/>
            </a:ext>
          </a:extLst>
        </xdr:cNvPr>
        <xdr:cNvSpPr txBox="1"/>
      </xdr:nvSpPr>
      <xdr:spPr>
        <a:xfrm>
          <a:off x="1051560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CD46CEE0-B0C7-4629-9E00-AA28CBEF0E19}"/>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07E23C59-AC90-4673-975F-77BCCC2BCCD1}"/>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123933</xdr:rowOff>
    </xdr:from>
    <xdr:ext cx="469744" cy="259045"/>
    <xdr:sp macro="" textlink="">
      <xdr:nvSpPr>
        <xdr:cNvPr id="238" name="n_1aveValue【体育館・プール】&#10;一人当たり面積">
          <a:extLst>
            <a:ext uri="{FF2B5EF4-FFF2-40B4-BE49-F238E27FC236}">
              <a16:creationId xmlns:a16="http://schemas.microsoft.com/office/drawing/2014/main" id="{62E0AB3D-3D6F-45D1-A0B1-66E75E240F02}"/>
            </a:ext>
          </a:extLst>
        </xdr:cNvPr>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2540</xdr:rowOff>
    </xdr:from>
    <xdr:to>
      <xdr:col>46</xdr:col>
      <xdr:colOff>38100</xdr:colOff>
      <xdr:row>62</xdr:row>
      <xdr:rowOff>104140</xdr:rowOff>
    </xdr:to>
    <xdr:sp macro="" textlink="">
      <xdr:nvSpPr>
        <xdr:cNvPr id="239" name="フローチャート: 判断 238">
          <a:extLst>
            <a:ext uri="{FF2B5EF4-FFF2-40B4-BE49-F238E27FC236}">
              <a16:creationId xmlns:a16="http://schemas.microsoft.com/office/drawing/2014/main" id="{6EB3E50D-A6E0-4718-89BE-0E50D14CABA7}"/>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120667</xdr:rowOff>
    </xdr:from>
    <xdr:ext cx="469744" cy="259045"/>
    <xdr:sp macro="" textlink="">
      <xdr:nvSpPr>
        <xdr:cNvPr id="240" name="n_2aveValue【体育館・プール】&#10;一人当たり面積">
          <a:extLst>
            <a:ext uri="{FF2B5EF4-FFF2-40B4-BE49-F238E27FC236}">
              <a16:creationId xmlns:a16="http://schemas.microsoft.com/office/drawing/2014/main" id="{053A351F-C903-4FD8-97CB-5F4B70FAD037}"/>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37374</xdr:rowOff>
    </xdr:from>
    <xdr:to>
      <xdr:col>41</xdr:col>
      <xdr:colOff>101600</xdr:colOff>
      <xdr:row>62</xdr:row>
      <xdr:rowOff>138974</xdr:rowOff>
    </xdr:to>
    <xdr:sp macro="" textlink="">
      <xdr:nvSpPr>
        <xdr:cNvPr id="241" name="フローチャート: 判断 240">
          <a:extLst>
            <a:ext uri="{FF2B5EF4-FFF2-40B4-BE49-F238E27FC236}">
              <a16:creationId xmlns:a16="http://schemas.microsoft.com/office/drawing/2014/main" id="{11D0B614-196D-4F86-843E-66F5F68A2677}"/>
            </a:ext>
          </a:extLst>
        </xdr:cNvPr>
        <xdr:cNvSpPr/>
      </xdr:nvSpPr>
      <xdr:spPr>
        <a:xfrm>
          <a:off x="7810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155501</xdr:rowOff>
    </xdr:from>
    <xdr:ext cx="469744" cy="259045"/>
    <xdr:sp macro="" textlink="">
      <xdr:nvSpPr>
        <xdr:cNvPr id="242" name="n_3aveValue【体育館・プール】&#10;一人当たり面積">
          <a:extLst>
            <a:ext uri="{FF2B5EF4-FFF2-40B4-BE49-F238E27FC236}">
              <a16:creationId xmlns:a16="http://schemas.microsoft.com/office/drawing/2014/main" id="{3A0C2FB1-24DD-41FF-A3DE-D1598F77B5BD}"/>
            </a:ext>
          </a:extLst>
        </xdr:cNvPr>
        <xdr:cNvSpPr txBox="1"/>
      </xdr:nvSpPr>
      <xdr:spPr>
        <a:xfrm>
          <a:off x="7626427" y="104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54791</xdr:rowOff>
    </xdr:from>
    <xdr:to>
      <xdr:col>36</xdr:col>
      <xdr:colOff>165100</xdr:colOff>
      <xdr:row>62</xdr:row>
      <xdr:rowOff>156391</xdr:rowOff>
    </xdr:to>
    <xdr:sp macro="" textlink="">
      <xdr:nvSpPr>
        <xdr:cNvPr id="243" name="フローチャート: 判断 242">
          <a:extLst>
            <a:ext uri="{FF2B5EF4-FFF2-40B4-BE49-F238E27FC236}">
              <a16:creationId xmlns:a16="http://schemas.microsoft.com/office/drawing/2014/main" id="{11CE6600-DCDA-424C-B8FD-F6CD40781187}"/>
            </a:ext>
          </a:extLst>
        </xdr:cNvPr>
        <xdr:cNvSpPr/>
      </xdr:nvSpPr>
      <xdr:spPr>
        <a:xfrm>
          <a:off x="6921500" y="1068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1468</xdr:rowOff>
    </xdr:from>
    <xdr:ext cx="469744" cy="259045"/>
    <xdr:sp macro="" textlink="">
      <xdr:nvSpPr>
        <xdr:cNvPr id="244" name="n_4aveValue【体育館・プール】&#10;一人当たり面積">
          <a:extLst>
            <a:ext uri="{FF2B5EF4-FFF2-40B4-BE49-F238E27FC236}">
              <a16:creationId xmlns:a16="http://schemas.microsoft.com/office/drawing/2014/main" id="{1009642D-04C5-4153-95A4-2EACC1CD4A7B}"/>
            </a:ext>
          </a:extLst>
        </xdr:cNvPr>
        <xdr:cNvSpPr txBox="1"/>
      </xdr:nvSpPr>
      <xdr:spPr>
        <a:xfrm>
          <a:off x="6737427" y="104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7127282-5831-40EB-AF81-F387584FD5E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310ECF1-3F36-44BA-85F0-05BE91C7B5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C1F1DCA-F947-402A-A11D-8733136AA0C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E739975-BE27-4038-9C0E-8AA7AC8DD5B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EC4C3C41-9779-4EA2-BDF9-1054D467F6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92891</xdr:rowOff>
    </xdr:from>
    <xdr:to>
      <xdr:col>55</xdr:col>
      <xdr:colOff>50800</xdr:colOff>
      <xdr:row>63</xdr:row>
      <xdr:rowOff>23041</xdr:rowOff>
    </xdr:to>
    <xdr:sp macro="" textlink="">
      <xdr:nvSpPr>
        <xdr:cNvPr id="250" name="楕円 249">
          <a:extLst>
            <a:ext uri="{FF2B5EF4-FFF2-40B4-BE49-F238E27FC236}">
              <a16:creationId xmlns:a16="http://schemas.microsoft.com/office/drawing/2014/main" id="{470354C0-876F-497C-A69A-527874F944C4}"/>
            </a:ext>
          </a:extLst>
        </xdr:cNvPr>
        <xdr:cNvSpPr/>
      </xdr:nvSpPr>
      <xdr:spPr>
        <a:xfrm>
          <a:off x="104267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71318</xdr:rowOff>
    </xdr:from>
    <xdr:ext cx="469744" cy="259045"/>
    <xdr:sp macro="" textlink="">
      <xdr:nvSpPr>
        <xdr:cNvPr id="251" name="【体育館・プール】&#10;一人当たり面積該当値テキスト">
          <a:extLst>
            <a:ext uri="{FF2B5EF4-FFF2-40B4-BE49-F238E27FC236}">
              <a16:creationId xmlns:a16="http://schemas.microsoft.com/office/drawing/2014/main" id="{60547C2E-E9E4-406E-B1E6-801B577AF528}"/>
            </a:ext>
          </a:extLst>
        </xdr:cNvPr>
        <xdr:cNvSpPr txBox="1"/>
      </xdr:nvSpPr>
      <xdr:spPr>
        <a:xfrm>
          <a:off x="10515600" y="107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97246</xdr:rowOff>
    </xdr:from>
    <xdr:to>
      <xdr:col>50</xdr:col>
      <xdr:colOff>165100</xdr:colOff>
      <xdr:row>63</xdr:row>
      <xdr:rowOff>27396</xdr:rowOff>
    </xdr:to>
    <xdr:sp macro="" textlink="">
      <xdr:nvSpPr>
        <xdr:cNvPr id="252" name="楕円 251">
          <a:extLst>
            <a:ext uri="{FF2B5EF4-FFF2-40B4-BE49-F238E27FC236}">
              <a16:creationId xmlns:a16="http://schemas.microsoft.com/office/drawing/2014/main" id="{500ED538-4B98-41A3-85F9-B71E99D63CC0}"/>
            </a:ext>
          </a:extLst>
        </xdr:cNvPr>
        <xdr:cNvSpPr/>
      </xdr:nvSpPr>
      <xdr:spPr>
        <a:xfrm>
          <a:off x="9588500" y="107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143691</xdr:rowOff>
    </xdr:from>
    <xdr:to>
      <xdr:col>55</xdr:col>
      <xdr:colOff>0</xdr:colOff>
      <xdr:row>62</xdr:row>
      <xdr:rowOff>148046</xdr:rowOff>
    </xdr:to>
    <xdr:cxnSp macro="">
      <xdr:nvCxnSpPr>
        <xdr:cNvPr id="253" name="直線コネクタ 252">
          <a:extLst>
            <a:ext uri="{FF2B5EF4-FFF2-40B4-BE49-F238E27FC236}">
              <a16:creationId xmlns:a16="http://schemas.microsoft.com/office/drawing/2014/main" id="{C1563CAE-B099-4E6D-81A0-CF7F7B78FF2C}"/>
            </a:ext>
          </a:extLst>
        </xdr:cNvPr>
        <xdr:cNvCxnSpPr/>
      </xdr:nvCxnSpPr>
      <xdr:spPr>
        <a:xfrm flipV="1">
          <a:off x="9639300" y="10773591"/>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54" name="楕円 253">
          <a:extLst>
            <a:ext uri="{FF2B5EF4-FFF2-40B4-BE49-F238E27FC236}">
              <a16:creationId xmlns:a16="http://schemas.microsoft.com/office/drawing/2014/main" id="{3A8EE10C-ACE6-49EC-8656-6825A786AE2F}"/>
            </a:ext>
          </a:extLst>
        </xdr:cNvPr>
        <xdr:cNvSpPr/>
      </xdr:nvSpPr>
      <xdr:spPr>
        <a:xfrm>
          <a:off x="8699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148046</xdr:rowOff>
    </xdr:from>
    <xdr:to>
      <xdr:col>50</xdr:col>
      <xdr:colOff>114300</xdr:colOff>
      <xdr:row>62</xdr:row>
      <xdr:rowOff>152400</xdr:rowOff>
    </xdr:to>
    <xdr:cxnSp macro="">
      <xdr:nvCxnSpPr>
        <xdr:cNvPr id="255" name="直線コネクタ 254">
          <a:extLst>
            <a:ext uri="{FF2B5EF4-FFF2-40B4-BE49-F238E27FC236}">
              <a16:creationId xmlns:a16="http://schemas.microsoft.com/office/drawing/2014/main" id="{6E3C778D-B754-4126-923D-02480610CFEF}"/>
            </a:ext>
          </a:extLst>
        </xdr:cNvPr>
        <xdr:cNvCxnSpPr/>
      </xdr:nvCxnSpPr>
      <xdr:spPr>
        <a:xfrm flipV="1">
          <a:off x="8750300" y="1077794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107043</xdr:rowOff>
    </xdr:from>
    <xdr:to>
      <xdr:col>41</xdr:col>
      <xdr:colOff>101600</xdr:colOff>
      <xdr:row>63</xdr:row>
      <xdr:rowOff>37193</xdr:rowOff>
    </xdr:to>
    <xdr:sp macro="" textlink="">
      <xdr:nvSpPr>
        <xdr:cNvPr id="256" name="楕円 255">
          <a:extLst>
            <a:ext uri="{FF2B5EF4-FFF2-40B4-BE49-F238E27FC236}">
              <a16:creationId xmlns:a16="http://schemas.microsoft.com/office/drawing/2014/main" id="{D7DD7591-47F5-43E3-85AA-097059227915}"/>
            </a:ext>
          </a:extLst>
        </xdr:cNvPr>
        <xdr:cNvSpPr/>
      </xdr:nvSpPr>
      <xdr:spPr>
        <a:xfrm>
          <a:off x="7810500" y="107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152400</xdr:rowOff>
    </xdr:from>
    <xdr:to>
      <xdr:col>45</xdr:col>
      <xdr:colOff>177800</xdr:colOff>
      <xdr:row>62</xdr:row>
      <xdr:rowOff>157843</xdr:rowOff>
    </xdr:to>
    <xdr:cxnSp macro="">
      <xdr:nvCxnSpPr>
        <xdr:cNvPr id="257" name="直線コネクタ 256">
          <a:extLst>
            <a:ext uri="{FF2B5EF4-FFF2-40B4-BE49-F238E27FC236}">
              <a16:creationId xmlns:a16="http://schemas.microsoft.com/office/drawing/2014/main" id="{A4EB7C9D-B151-4B76-9000-BDD55CE2FFE5}"/>
            </a:ext>
          </a:extLst>
        </xdr:cNvPr>
        <xdr:cNvCxnSpPr/>
      </xdr:nvCxnSpPr>
      <xdr:spPr>
        <a:xfrm flipV="1">
          <a:off x="7861300" y="107823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110309</xdr:rowOff>
    </xdr:from>
    <xdr:to>
      <xdr:col>36</xdr:col>
      <xdr:colOff>165100</xdr:colOff>
      <xdr:row>63</xdr:row>
      <xdr:rowOff>40459</xdr:rowOff>
    </xdr:to>
    <xdr:sp macro="" textlink="">
      <xdr:nvSpPr>
        <xdr:cNvPr id="258" name="楕円 257">
          <a:extLst>
            <a:ext uri="{FF2B5EF4-FFF2-40B4-BE49-F238E27FC236}">
              <a16:creationId xmlns:a16="http://schemas.microsoft.com/office/drawing/2014/main" id="{1AC3F728-8190-46FE-BD7F-99C90AB5004C}"/>
            </a:ext>
          </a:extLst>
        </xdr:cNvPr>
        <xdr:cNvSpPr/>
      </xdr:nvSpPr>
      <xdr:spPr>
        <a:xfrm>
          <a:off x="6921500" y="107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157843</xdr:rowOff>
    </xdr:from>
    <xdr:to>
      <xdr:col>41</xdr:col>
      <xdr:colOff>50800</xdr:colOff>
      <xdr:row>62</xdr:row>
      <xdr:rowOff>161109</xdr:rowOff>
    </xdr:to>
    <xdr:cxnSp macro="">
      <xdr:nvCxnSpPr>
        <xdr:cNvPr id="259" name="直線コネクタ 258">
          <a:extLst>
            <a:ext uri="{FF2B5EF4-FFF2-40B4-BE49-F238E27FC236}">
              <a16:creationId xmlns:a16="http://schemas.microsoft.com/office/drawing/2014/main" id="{D5E6804A-555A-40D0-B2F7-3D1A8B556CB4}"/>
            </a:ext>
          </a:extLst>
        </xdr:cNvPr>
        <xdr:cNvCxnSpPr/>
      </xdr:nvCxnSpPr>
      <xdr:spPr>
        <a:xfrm flipV="1">
          <a:off x="6972300" y="107877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18523</xdr:rowOff>
    </xdr:from>
    <xdr:ext cx="469744" cy="259045"/>
    <xdr:sp macro="" textlink="">
      <xdr:nvSpPr>
        <xdr:cNvPr id="260" name="n_1mainValue【体育館・プール】&#10;一人当たり面積">
          <a:extLst>
            <a:ext uri="{FF2B5EF4-FFF2-40B4-BE49-F238E27FC236}">
              <a16:creationId xmlns:a16="http://schemas.microsoft.com/office/drawing/2014/main" id="{B4481434-1504-40A4-9197-61893E61712C}"/>
            </a:ext>
          </a:extLst>
        </xdr:cNvPr>
        <xdr:cNvSpPr txBox="1"/>
      </xdr:nvSpPr>
      <xdr:spPr>
        <a:xfrm>
          <a:off x="9391727" y="1081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61" name="n_2mainValue【体育館・プール】&#10;一人当たり面積">
          <a:extLst>
            <a:ext uri="{FF2B5EF4-FFF2-40B4-BE49-F238E27FC236}">
              <a16:creationId xmlns:a16="http://schemas.microsoft.com/office/drawing/2014/main" id="{5C758676-DA2E-47C4-A1DE-66D99547A223}"/>
            </a:ext>
          </a:extLst>
        </xdr:cNvPr>
        <xdr:cNvSpPr txBox="1"/>
      </xdr:nvSpPr>
      <xdr:spPr>
        <a:xfrm>
          <a:off x="8515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28320</xdr:rowOff>
    </xdr:from>
    <xdr:ext cx="469744" cy="259045"/>
    <xdr:sp macro="" textlink="">
      <xdr:nvSpPr>
        <xdr:cNvPr id="262" name="n_3mainValue【体育館・プール】&#10;一人当たり面積">
          <a:extLst>
            <a:ext uri="{FF2B5EF4-FFF2-40B4-BE49-F238E27FC236}">
              <a16:creationId xmlns:a16="http://schemas.microsoft.com/office/drawing/2014/main" id="{6349427C-0DCC-429A-B9A5-772C1B0CA03C}"/>
            </a:ext>
          </a:extLst>
        </xdr:cNvPr>
        <xdr:cNvSpPr txBox="1"/>
      </xdr:nvSpPr>
      <xdr:spPr>
        <a:xfrm>
          <a:off x="7626427" y="1082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31586</xdr:rowOff>
    </xdr:from>
    <xdr:ext cx="469744" cy="259045"/>
    <xdr:sp macro="" textlink="">
      <xdr:nvSpPr>
        <xdr:cNvPr id="263" name="n_4mainValue【体育館・プール】&#10;一人当たり面積">
          <a:extLst>
            <a:ext uri="{FF2B5EF4-FFF2-40B4-BE49-F238E27FC236}">
              <a16:creationId xmlns:a16="http://schemas.microsoft.com/office/drawing/2014/main" id="{AF551AC4-20AE-4CA7-9219-6F3FF83CAF77}"/>
            </a:ext>
          </a:extLst>
        </xdr:cNvPr>
        <xdr:cNvSpPr txBox="1"/>
      </xdr:nvSpPr>
      <xdr:spPr>
        <a:xfrm>
          <a:off x="6737427" y="108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49C9D4B-DBF5-4EC2-AC6F-0F3F1D41D6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00404BD-D758-40D5-A7E6-D5E3339FF21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A95DE65-B902-4A1B-9085-93B69F22EEA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3D49BAB-AEDB-4920-8CAD-20722985B8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AF268B2-8E24-450C-9515-D7977E8F2F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94BC2B1-9B92-4CBA-8566-1E1C28C281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B3A5FD5-94E1-4C45-91FA-358CF6FAEC8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61906C5-20FA-4B27-ABEC-765D29A6AED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5105143B-17E4-4AB2-B3D6-AF48F9BBB4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CAE7BF43-24E4-4CE9-9E01-A53E335D41B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76A9C57F-6E77-459C-BFDF-AFDE4E1F197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BC2312B6-E626-4074-A413-89F66A298A5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52C76988-AEF1-4896-B522-60E58DE841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35D1CC1D-56B7-4B78-9E35-12461487618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301A1932-66BF-4E14-9036-126B36509F7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409071A0-2E30-4E93-B29E-F10C25EEA87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16D7457C-52C9-43F0-9328-D104246E97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4CE40ABF-C0DD-4EC3-A45A-1E2B7646FA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7CE04CCF-5644-4A25-B686-B10FF91708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E18335EF-A174-4C67-8387-FC3E54CFC9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9AC74E15-FABA-49B8-B238-BA634D3152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6A2E660B-48E2-4398-A11E-5E49A0DB3F7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97BB73B1-71D7-4F57-89CA-C8BF5CF237A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508D33B9-022A-4989-97AA-08E044893F1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7DC99312-4AED-4A68-9E5E-301367A9322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746C2A9A-7B09-4B9C-A555-DE467908F48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9D3B7DE2-CB94-4A56-A23D-7B123581C76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5BE0EF96-24D7-437B-B236-91E91FFBF9B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563D4233-761B-4966-8D8A-B59AD09A8E3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2C7F4CB4-9360-4E8A-8F30-010E9332A64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B5103FB7-6693-465A-985D-E35789CA788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2D9A39DD-5EC3-4EDA-B963-E460B4F902B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26A29B13-0A7D-4F45-84C4-8935FF7F820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B5CBE1AE-6B25-4ACA-9E97-A88EF38A6F2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EEF26C47-B2D7-4C6F-B39E-37E98900710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D721F28C-208E-413C-B1DE-B8AECDD92AE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6E0FCBF6-815C-4E17-BA0F-A993B7BDD37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2FD7D1A7-F628-4987-9A00-9984DD89190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2D164EA0-40F0-4CA9-836C-C5D0C906F13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C0B3B056-31BA-48A2-AD30-5B4CEEB968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374F477D-4DBF-4AF6-A407-DF257C1ED35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17ACEB7F-868B-4452-ACD5-771E7E89DB73}"/>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4CC44E0C-659F-409E-B812-C81AF9B09F4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EB15920E-B5A9-4C68-A6AB-B1906030471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417BC50D-E973-46FB-86D1-2921E570ADA3}"/>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309" name="直線コネクタ 308">
          <a:extLst>
            <a:ext uri="{FF2B5EF4-FFF2-40B4-BE49-F238E27FC236}">
              <a16:creationId xmlns:a16="http://schemas.microsoft.com/office/drawing/2014/main" id="{E97C11B4-0FA5-466D-9A13-F3A2227C7F8A}"/>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10BA2FE5-8C1F-4D7C-ACA5-01BBB13F6D42}"/>
            </a:ext>
          </a:extLst>
        </xdr:cNvPr>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11" name="フローチャート: 判断 310">
          <a:extLst>
            <a:ext uri="{FF2B5EF4-FFF2-40B4-BE49-F238E27FC236}">
              <a16:creationId xmlns:a16="http://schemas.microsoft.com/office/drawing/2014/main" id="{01F9CA27-A285-4277-AF00-4F8286193D08}"/>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12" name="フローチャート: 判断 311">
          <a:extLst>
            <a:ext uri="{FF2B5EF4-FFF2-40B4-BE49-F238E27FC236}">
              <a16:creationId xmlns:a16="http://schemas.microsoft.com/office/drawing/2014/main" id="{44F1AA35-497D-4153-886E-B135502BD9F0}"/>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115769</xdr:rowOff>
    </xdr:from>
    <xdr:ext cx="405111" cy="259045"/>
    <xdr:sp macro="" textlink="">
      <xdr:nvSpPr>
        <xdr:cNvPr id="313" name="n_1aveValue【市民会館】&#10;有形固定資産減価償却率">
          <a:extLst>
            <a:ext uri="{FF2B5EF4-FFF2-40B4-BE49-F238E27FC236}">
              <a16:creationId xmlns:a16="http://schemas.microsoft.com/office/drawing/2014/main" id="{AF7AEB3F-434E-44B7-9011-DCA58CDE0857}"/>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40095</xdr:rowOff>
    </xdr:from>
    <xdr:to>
      <xdr:col>15</xdr:col>
      <xdr:colOff>101600</xdr:colOff>
      <xdr:row>104</xdr:row>
      <xdr:rowOff>141695</xdr:rowOff>
    </xdr:to>
    <xdr:sp macro="" textlink="">
      <xdr:nvSpPr>
        <xdr:cNvPr id="314" name="フローチャート: 判断 313">
          <a:extLst>
            <a:ext uri="{FF2B5EF4-FFF2-40B4-BE49-F238E27FC236}">
              <a16:creationId xmlns:a16="http://schemas.microsoft.com/office/drawing/2014/main" id="{F8088F7B-FE3E-4CE1-848E-6445F22BF880}"/>
            </a:ext>
          </a:extLst>
        </xdr:cNvPr>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132822</xdr:rowOff>
    </xdr:from>
    <xdr:ext cx="405111" cy="259045"/>
    <xdr:sp macro="" textlink="">
      <xdr:nvSpPr>
        <xdr:cNvPr id="315" name="n_2aveValue【市民会館】&#10;有形固定資産減価償却率">
          <a:extLst>
            <a:ext uri="{FF2B5EF4-FFF2-40B4-BE49-F238E27FC236}">
              <a16:creationId xmlns:a16="http://schemas.microsoft.com/office/drawing/2014/main" id="{9C88629D-B8FF-46EA-B61C-E79CD5D9C98B}"/>
            </a:ext>
          </a:extLst>
        </xdr:cNvPr>
        <xdr:cNvSpPr txBox="1"/>
      </xdr:nvSpPr>
      <xdr:spPr>
        <a:xfrm>
          <a:off x="2705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316" name="フローチャート: 判断 315">
          <a:extLst>
            <a:ext uri="{FF2B5EF4-FFF2-40B4-BE49-F238E27FC236}">
              <a16:creationId xmlns:a16="http://schemas.microsoft.com/office/drawing/2014/main" id="{A69CCEFD-5EF8-4B30-AE55-4EDC69714B55}"/>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160582</xdr:rowOff>
    </xdr:from>
    <xdr:ext cx="405111" cy="259045"/>
    <xdr:sp macro="" textlink="">
      <xdr:nvSpPr>
        <xdr:cNvPr id="317" name="n_3aveValue【市民会館】&#10;有形固定資産減価償却率">
          <a:extLst>
            <a:ext uri="{FF2B5EF4-FFF2-40B4-BE49-F238E27FC236}">
              <a16:creationId xmlns:a16="http://schemas.microsoft.com/office/drawing/2014/main" id="{40DEA7D2-DF7A-459C-9D58-790CDA00D7E3}"/>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51526</xdr:rowOff>
    </xdr:from>
    <xdr:to>
      <xdr:col>6</xdr:col>
      <xdr:colOff>38100</xdr:colOff>
      <xdr:row>104</xdr:row>
      <xdr:rowOff>153126</xdr:rowOff>
    </xdr:to>
    <xdr:sp macro="" textlink="">
      <xdr:nvSpPr>
        <xdr:cNvPr id="318" name="フローチャート: 判断 317">
          <a:extLst>
            <a:ext uri="{FF2B5EF4-FFF2-40B4-BE49-F238E27FC236}">
              <a16:creationId xmlns:a16="http://schemas.microsoft.com/office/drawing/2014/main" id="{C9A585E7-A241-4A3F-B574-3B16B62300C5}"/>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104</xdr:row>
      <xdr:rowOff>144253</xdr:rowOff>
    </xdr:from>
    <xdr:ext cx="405111" cy="259045"/>
    <xdr:sp macro="" textlink="">
      <xdr:nvSpPr>
        <xdr:cNvPr id="319" name="n_4aveValue【市民会館】&#10;有形固定資産減価償却率">
          <a:extLst>
            <a:ext uri="{FF2B5EF4-FFF2-40B4-BE49-F238E27FC236}">
              <a16:creationId xmlns:a16="http://schemas.microsoft.com/office/drawing/2014/main" id="{5633F2DB-A288-4FEF-9825-969F3CC7EF80}"/>
            </a:ext>
          </a:extLst>
        </xdr:cNvPr>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B5606B47-F7C6-43A2-A39B-3E3EFDEE419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DC66A564-F3C5-4948-A57F-3C955AAA67B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8548B494-1963-4876-88A5-B7FB970024A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7DD6B8F6-7664-4E18-AEE5-CC50564D0AD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7325273B-EA60-48DD-8758-5513483A330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25" name="楕円 324">
          <a:extLst>
            <a:ext uri="{FF2B5EF4-FFF2-40B4-BE49-F238E27FC236}">
              <a16:creationId xmlns:a16="http://schemas.microsoft.com/office/drawing/2014/main" id="{A3153F3B-EBF0-4A24-B535-CA01A0063462}"/>
            </a:ext>
          </a:extLst>
        </xdr:cNvPr>
        <xdr:cNvSpPr/>
      </xdr:nvSpPr>
      <xdr:spPr>
        <a:xfrm>
          <a:off x="4584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20156</xdr:rowOff>
    </xdr:from>
    <xdr:ext cx="405111" cy="259045"/>
    <xdr:sp macro="" textlink="">
      <xdr:nvSpPr>
        <xdr:cNvPr id="326" name="【市民会館】&#10;有形固定資産減価償却率該当値テキスト">
          <a:extLst>
            <a:ext uri="{FF2B5EF4-FFF2-40B4-BE49-F238E27FC236}">
              <a16:creationId xmlns:a16="http://schemas.microsoft.com/office/drawing/2014/main" id="{3A4A9FF4-12E6-4BDE-9E2F-A1516E6EB173}"/>
            </a:ext>
          </a:extLst>
        </xdr:cNvPr>
        <xdr:cNvSpPr txBox="1"/>
      </xdr:nvSpPr>
      <xdr:spPr>
        <a:xfrm>
          <a:off x="4673600"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17236</xdr:rowOff>
    </xdr:from>
    <xdr:to>
      <xdr:col>20</xdr:col>
      <xdr:colOff>38100</xdr:colOff>
      <xdr:row>104</xdr:row>
      <xdr:rowOff>118836</xdr:rowOff>
    </xdr:to>
    <xdr:sp macro="" textlink="">
      <xdr:nvSpPr>
        <xdr:cNvPr id="327" name="楕円 326">
          <a:extLst>
            <a:ext uri="{FF2B5EF4-FFF2-40B4-BE49-F238E27FC236}">
              <a16:creationId xmlns:a16="http://schemas.microsoft.com/office/drawing/2014/main" id="{493DF64F-CA61-4D66-9CE0-798D07CBC024}"/>
            </a:ext>
          </a:extLst>
        </xdr:cNvPr>
        <xdr:cNvSpPr/>
      </xdr:nvSpPr>
      <xdr:spPr>
        <a:xfrm>
          <a:off x="3746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68036</xdr:rowOff>
    </xdr:from>
    <xdr:to>
      <xdr:col>24</xdr:col>
      <xdr:colOff>63500</xdr:colOff>
      <xdr:row>104</xdr:row>
      <xdr:rowOff>92529</xdr:rowOff>
    </xdr:to>
    <xdr:cxnSp macro="">
      <xdr:nvCxnSpPr>
        <xdr:cNvPr id="328" name="直線コネクタ 327">
          <a:extLst>
            <a:ext uri="{FF2B5EF4-FFF2-40B4-BE49-F238E27FC236}">
              <a16:creationId xmlns:a16="http://schemas.microsoft.com/office/drawing/2014/main" id="{6F5F9806-991F-4C46-A446-0C6BEFED3380}"/>
            </a:ext>
          </a:extLst>
        </xdr:cNvPr>
        <xdr:cNvCxnSpPr/>
      </xdr:nvCxnSpPr>
      <xdr:spPr>
        <a:xfrm>
          <a:off x="3797300" y="1789883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162561</xdr:rowOff>
    </xdr:from>
    <xdr:to>
      <xdr:col>15</xdr:col>
      <xdr:colOff>101600</xdr:colOff>
      <xdr:row>104</xdr:row>
      <xdr:rowOff>92711</xdr:rowOff>
    </xdr:to>
    <xdr:sp macro="" textlink="">
      <xdr:nvSpPr>
        <xdr:cNvPr id="329" name="楕円 328">
          <a:extLst>
            <a:ext uri="{FF2B5EF4-FFF2-40B4-BE49-F238E27FC236}">
              <a16:creationId xmlns:a16="http://schemas.microsoft.com/office/drawing/2014/main" id="{6D0DA726-7194-4C93-873C-C1BD1AD88F3F}"/>
            </a:ext>
          </a:extLst>
        </xdr:cNvPr>
        <xdr:cNvSpPr/>
      </xdr:nvSpPr>
      <xdr:spPr>
        <a:xfrm>
          <a:off x="2857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104</xdr:row>
      <xdr:rowOff>68036</xdr:rowOff>
    </xdr:to>
    <xdr:cxnSp macro="">
      <xdr:nvCxnSpPr>
        <xdr:cNvPr id="330" name="直線コネクタ 329">
          <a:extLst>
            <a:ext uri="{FF2B5EF4-FFF2-40B4-BE49-F238E27FC236}">
              <a16:creationId xmlns:a16="http://schemas.microsoft.com/office/drawing/2014/main" id="{17EA26B6-E021-4E04-BE0B-9B63525107BB}"/>
            </a:ext>
          </a:extLst>
        </xdr:cNvPr>
        <xdr:cNvCxnSpPr/>
      </xdr:nvCxnSpPr>
      <xdr:spPr>
        <a:xfrm>
          <a:off x="2908300" y="178727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138068</xdr:rowOff>
    </xdr:from>
    <xdr:to>
      <xdr:col>10</xdr:col>
      <xdr:colOff>165100</xdr:colOff>
      <xdr:row>104</xdr:row>
      <xdr:rowOff>68218</xdr:rowOff>
    </xdr:to>
    <xdr:sp macro="" textlink="">
      <xdr:nvSpPr>
        <xdr:cNvPr id="331" name="楕円 330">
          <a:extLst>
            <a:ext uri="{FF2B5EF4-FFF2-40B4-BE49-F238E27FC236}">
              <a16:creationId xmlns:a16="http://schemas.microsoft.com/office/drawing/2014/main" id="{DE44C9C1-0760-4270-A5A0-9A5A1A3F59BE}"/>
            </a:ext>
          </a:extLst>
        </xdr:cNvPr>
        <xdr:cNvSpPr/>
      </xdr:nvSpPr>
      <xdr:spPr>
        <a:xfrm>
          <a:off x="1968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17418</xdr:rowOff>
    </xdr:from>
    <xdr:to>
      <xdr:col>15</xdr:col>
      <xdr:colOff>50800</xdr:colOff>
      <xdr:row>104</xdr:row>
      <xdr:rowOff>41911</xdr:rowOff>
    </xdr:to>
    <xdr:cxnSp macro="">
      <xdr:nvCxnSpPr>
        <xdr:cNvPr id="332" name="直線コネクタ 331">
          <a:extLst>
            <a:ext uri="{FF2B5EF4-FFF2-40B4-BE49-F238E27FC236}">
              <a16:creationId xmlns:a16="http://schemas.microsoft.com/office/drawing/2014/main" id="{3384BDEB-AC3F-40B0-990A-6DF9ED6B70DA}"/>
            </a:ext>
          </a:extLst>
        </xdr:cNvPr>
        <xdr:cNvCxnSpPr/>
      </xdr:nvCxnSpPr>
      <xdr:spPr>
        <a:xfrm>
          <a:off x="2019300" y="1784821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89081</xdr:rowOff>
    </xdr:from>
    <xdr:to>
      <xdr:col>6</xdr:col>
      <xdr:colOff>38100</xdr:colOff>
      <xdr:row>104</xdr:row>
      <xdr:rowOff>19231</xdr:rowOff>
    </xdr:to>
    <xdr:sp macro="" textlink="">
      <xdr:nvSpPr>
        <xdr:cNvPr id="333" name="楕円 332">
          <a:extLst>
            <a:ext uri="{FF2B5EF4-FFF2-40B4-BE49-F238E27FC236}">
              <a16:creationId xmlns:a16="http://schemas.microsoft.com/office/drawing/2014/main" id="{79AA8A8B-01BE-4289-8E75-32AF34EFDE55}"/>
            </a:ext>
          </a:extLst>
        </xdr:cNvPr>
        <xdr:cNvSpPr/>
      </xdr:nvSpPr>
      <xdr:spPr>
        <a:xfrm>
          <a:off x="1079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139881</xdr:rowOff>
    </xdr:from>
    <xdr:to>
      <xdr:col>10</xdr:col>
      <xdr:colOff>114300</xdr:colOff>
      <xdr:row>104</xdr:row>
      <xdr:rowOff>17418</xdr:rowOff>
    </xdr:to>
    <xdr:cxnSp macro="">
      <xdr:nvCxnSpPr>
        <xdr:cNvPr id="334" name="直線コネクタ 333">
          <a:extLst>
            <a:ext uri="{FF2B5EF4-FFF2-40B4-BE49-F238E27FC236}">
              <a16:creationId xmlns:a16="http://schemas.microsoft.com/office/drawing/2014/main" id="{C12184C2-F702-4F62-9699-263823E83373}"/>
            </a:ext>
          </a:extLst>
        </xdr:cNvPr>
        <xdr:cNvCxnSpPr/>
      </xdr:nvCxnSpPr>
      <xdr:spPr>
        <a:xfrm>
          <a:off x="1130300" y="17799231"/>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109963</xdr:rowOff>
    </xdr:from>
    <xdr:ext cx="405111" cy="259045"/>
    <xdr:sp macro="" textlink="">
      <xdr:nvSpPr>
        <xdr:cNvPr id="335" name="n_1mainValue【市民会館】&#10;有形固定資産減価償却率">
          <a:extLst>
            <a:ext uri="{FF2B5EF4-FFF2-40B4-BE49-F238E27FC236}">
              <a16:creationId xmlns:a16="http://schemas.microsoft.com/office/drawing/2014/main" id="{5C3C2999-0039-439F-AEE3-B164F75B8962}"/>
            </a:ext>
          </a:extLst>
        </xdr:cNvPr>
        <xdr:cNvSpPr txBox="1"/>
      </xdr:nvSpPr>
      <xdr:spPr>
        <a:xfrm>
          <a:off x="35820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36" name="n_2mainValue【市民会館】&#10;有形固定資産減価償却率">
          <a:extLst>
            <a:ext uri="{FF2B5EF4-FFF2-40B4-BE49-F238E27FC236}">
              <a16:creationId xmlns:a16="http://schemas.microsoft.com/office/drawing/2014/main" id="{6F400A70-A7B5-4FC9-A4EF-50609051AC0A}"/>
            </a:ext>
          </a:extLst>
        </xdr:cNvPr>
        <xdr:cNvSpPr txBox="1"/>
      </xdr:nvSpPr>
      <xdr:spPr>
        <a:xfrm>
          <a:off x="2705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84745</xdr:rowOff>
    </xdr:from>
    <xdr:ext cx="405111" cy="259045"/>
    <xdr:sp macro="" textlink="">
      <xdr:nvSpPr>
        <xdr:cNvPr id="337" name="n_3mainValue【市民会館】&#10;有形固定資産減価償却率">
          <a:extLst>
            <a:ext uri="{FF2B5EF4-FFF2-40B4-BE49-F238E27FC236}">
              <a16:creationId xmlns:a16="http://schemas.microsoft.com/office/drawing/2014/main" id="{D529B85D-B3AD-4826-BF21-427428EC8886}"/>
            </a:ext>
          </a:extLst>
        </xdr:cNvPr>
        <xdr:cNvSpPr txBox="1"/>
      </xdr:nvSpPr>
      <xdr:spPr>
        <a:xfrm>
          <a:off x="1816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35758</xdr:rowOff>
    </xdr:from>
    <xdr:ext cx="405111" cy="259045"/>
    <xdr:sp macro="" textlink="">
      <xdr:nvSpPr>
        <xdr:cNvPr id="338" name="n_4mainValue【市民会館】&#10;有形固定資産減価償却率">
          <a:extLst>
            <a:ext uri="{FF2B5EF4-FFF2-40B4-BE49-F238E27FC236}">
              <a16:creationId xmlns:a16="http://schemas.microsoft.com/office/drawing/2014/main" id="{64171F1E-8C61-41ED-A41E-8C394A1F2645}"/>
            </a:ext>
          </a:extLst>
        </xdr:cNvPr>
        <xdr:cNvSpPr txBox="1"/>
      </xdr:nvSpPr>
      <xdr:spPr>
        <a:xfrm>
          <a:off x="927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27494E3-8442-46DC-B546-5D64BCDF366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FCA721D3-0E13-4E77-8F33-7EA33B258B9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39FB41B-0D53-4B6B-8C24-854301732FF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E58E096-EC49-4129-84E6-54C6C00AD3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15A42FFF-9370-4A88-9B9B-0DF87334BAB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310165E2-FCD7-40A8-BE9B-E17A2D043F8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FD68A3B3-25CB-4CAF-AB5E-E99716E7EB6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60B581B2-CA5D-4DFD-A982-502A4411746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95ECFEC5-AB36-41C1-A499-64C95AC9E47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4D8281-CB1F-4386-969E-3228A0D4833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FA8EF033-B9F0-4346-B188-6E5D0FC9018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9594D739-D78B-417E-B584-9A6B22F7A28B}"/>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FF0AFAE4-ED88-413A-8673-89FCBA556D14}"/>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037EDBBA-A304-4915-A451-E7B6BE12A00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25AFC3F9-AFB9-4266-9805-83B97B9D4BA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EAC96E37-FFAB-4A8B-801C-FE92E0659529}"/>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4EBD3A09-13F8-4C8B-B830-8CC4851A8A2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D70B024E-1636-4FCF-AAB0-69434F3F6EA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9B31AC09-6212-4439-B285-5BF3B59EE2C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BD83EE2F-9379-4390-AA67-E62105A77A88}"/>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F0DFCF52-7940-45FE-8414-192656063312}"/>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0C9F1136-022A-477A-A586-BFDD52C29BF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BAAAD0EE-F551-46CC-9195-A25FF51646D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62BB9EAA-E654-4A88-A8A9-D5BFD753A1F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BB677C0F-7338-40E6-AE13-7B612B87344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364" name="直線コネクタ 363">
          <a:extLst>
            <a:ext uri="{FF2B5EF4-FFF2-40B4-BE49-F238E27FC236}">
              <a16:creationId xmlns:a16="http://schemas.microsoft.com/office/drawing/2014/main" id="{4EEF374D-7A15-445D-BCC8-683BD7254A8B}"/>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5" name="【市民会館】&#10;一人当たり面積最小値テキスト">
          <a:extLst>
            <a:ext uri="{FF2B5EF4-FFF2-40B4-BE49-F238E27FC236}">
              <a16:creationId xmlns:a16="http://schemas.microsoft.com/office/drawing/2014/main" id="{86E083B7-4F5F-4C7C-AE79-7F9DC21850D7}"/>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6" name="直線コネクタ 365">
          <a:extLst>
            <a:ext uri="{FF2B5EF4-FFF2-40B4-BE49-F238E27FC236}">
              <a16:creationId xmlns:a16="http://schemas.microsoft.com/office/drawing/2014/main" id="{D9CCDFA0-C2EF-45D6-A6E5-8B54D5B9E729}"/>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367" name="【市民会館】&#10;一人当たり面積最大値テキスト">
          <a:extLst>
            <a:ext uri="{FF2B5EF4-FFF2-40B4-BE49-F238E27FC236}">
              <a16:creationId xmlns:a16="http://schemas.microsoft.com/office/drawing/2014/main" id="{ACF14140-4C1F-4F57-B6CF-52854D00CC72}"/>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368" name="直線コネクタ 367">
          <a:extLst>
            <a:ext uri="{FF2B5EF4-FFF2-40B4-BE49-F238E27FC236}">
              <a16:creationId xmlns:a16="http://schemas.microsoft.com/office/drawing/2014/main" id="{5DBDE2AB-48CA-4173-B642-42E0F8EDCE48}"/>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90732</xdr:rowOff>
    </xdr:from>
    <xdr:ext cx="469744" cy="259045"/>
    <xdr:sp macro="" textlink="">
      <xdr:nvSpPr>
        <xdr:cNvPr id="369" name="【市民会館】&#10;一人当たり面積平均値テキスト">
          <a:extLst>
            <a:ext uri="{FF2B5EF4-FFF2-40B4-BE49-F238E27FC236}">
              <a16:creationId xmlns:a16="http://schemas.microsoft.com/office/drawing/2014/main" id="{B876F99A-9D2D-4991-9FE5-279607C3F4C2}"/>
            </a:ext>
          </a:extLst>
        </xdr:cNvPr>
        <xdr:cNvSpPr txBox="1"/>
      </xdr:nvSpPr>
      <xdr:spPr>
        <a:xfrm>
          <a:off x="10515600" y="1809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370" name="フローチャート: 判断 369">
          <a:extLst>
            <a:ext uri="{FF2B5EF4-FFF2-40B4-BE49-F238E27FC236}">
              <a16:creationId xmlns:a16="http://schemas.microsoft.com/office/drawing/2014/main" id="{D51A30B9-9AA2-4113-A26C-DF877BA47263}"/>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371" name="フローチャート: 判断 370">
          <a:extLst>
            <a:ext uri="{FF2B5EF4-FFF2-40B4-BE49-F238E27FC236}">
              <a16:creationId xmlns:a16="http://schemas.microsoft.com/office/drawing/2014/main" id="{9B1F5014-CA49-46FC-9B4D-4C199D3124DF}"/>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21063</xdr:rowOff>
    </xdr:from>
    <xdr:ext cx="469744" cy="259045"/>
    <xdr:sp macro="" textlink="">
      <xdr:nvSpPr>
        <xdr:cNvPr id="372" name="n_1aveValue【市民会館】&#10;一人当たり面積">
          <a:extLst>
            <a:ext uri="{FF2B5EF4-FFF2-40B4-BE49-F238E27FC236}">
              <a16:creationId xmlns:a16="http://schemas.microsoft.com/office/drawing/2014/main" id="{B9215E9D-3C16-4A7E-87ED-4898DC0860E9}"/>
            </a:ext>
          </a:extLst>
        </xdr:cNvPr>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152763</xdr:rowOff>
    </xdr:from>
    <xdr:to>
      <xdr:col>46</xdr:col>
      <xdr:colOff>38100</xdr:colOff>
      <xdr:row>107</xdr:row>
      <xdr:rowOff>82913</xdr:rowOff>
    </xdr:to>
    <xdr:sp macro="" textlink="">
      <xdr:nvSpPr>
        <xdr:cNvPr id="373" name="フローチャート: 判断 372">
          <a:extLst>
            <a:ext uri="{FF2B5EF4-FFF2-40B4-BE49-F238E27FC236}">
              <a16:creationId xmlns:a16="http://schemas.microsoft.com/office/drawing/2014/main" id="{97393DE5-DD9E-470F-ADE4-38077D808B35}"/>
            </a:ext>
          </a:extLst>
        </xdr:cNvPr>
        <xdr:cNvSpPr/>
      </xdr:nvSpPr>
      <xdr:spPr>
        <a:xfrm>
          <a:off x="8699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74040</xdr:rowOff>
    </xdr:from>
    <xdr:ext cx="469744" cy="259045"/>
    <xdr:sp macro="" textlink="">
      <xdr:nvSpPr>
        <xdr:cNvPr id="374" name="n_2aveValue【市民会館】&#10;一人当たり面積">
          <a:extLst>
            <a:ext uri="{FF2B5EF4-FFF2-40B4-BE49-F238E27FC236}">
              <a16:creationId xmlns:a16="http://schemas.microsoft.com/office/drawing/2014/main" id="{3726B580-D84E-4CF5-ADFB-348D2A54B587}"/>
            </a:ext>
          </a:extLst>
        </xdr:cNvPr>
        <xdr:cNvSpPr txBox="1"/>
      </xdr:nvSpPr>
      <xdr:spPr>
        <a:xfrm>
          <a:off x="8515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157662</xdr:rowOff>
    </xdr:from>
    <xdr:to>
      <xdr:col>41</xdr:col>
      <xdr:colOff>101600</xdr:colOff>
      <xdr:row>107</xdr:row>
      <xdr:rowOff>87812</xdr:rowOff>
    </xdr:to>
    <xdr:sp macro="" textlink="">
      <xdr:nvSpPr>
        <xdr:cNvPr id="375" name="フローチャート: 判断 374">
          <a:extLst>
            <a:ext uri="{FF2B5EF4-FFF2-40B4-BE49-F238E27FC236}">
              <a16:creationId xmlns:a16="http://schemas.microsoft.com/office/drawing/2014/main" id="{A6B38490-4388-44CD-BB4D-0C194C34D830}"/>
            </a:ext>
          </a:extLst>
        </xdr:cNvPr>
        <xdr:cNvSpPr/>
      </xdr:nvSpPr>
      <xdr:spPr>
        <a:xfrm>
          <a:off x="7810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78939</xdr:rowOff>
    </xdr:from>
    <xdr:ext cx="469744" cy="259045"/>
    <xdr:sp macro="" textlink="">
      <xdr:nvSpPr>
        <xdr:cNvPr id="376" name="n_3aveValue【市民会館】&#10;一人当たり面積">
          <a:extLst>
            <a:ext uri="{FF2B5EF4-FFF2-40B4-BE49-F238E27FC236}">
              <a16:creationId xmlns:a16="http://schemas.microsoft.com/office/drawing/2014/main" id="{19AB20EC-B004-4896-880F-8C0F4C1506CD}"/>
            </a:ext>
          </a:extLst>
        </xdr:cNvPr>
        <xdr:cNvSpPr txBox="1"/>
      </xdr:nvSpPr>
      <xdr:spPr>
        <a:xfrm>
          <a:off x="7626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169092</xdr:rowOff>
    </xdr:from>
    <xdr:to>
      <xdr:col>36</xdr:col>
      <xdr:colOff>165100</xdr:colOff>
      <xdr:row>107</xdr:row>
      <xdr:rowOff>99242</xdr:rowOff>
    </xdr:to>
    <xdr:sp macro="" textlink="">
      <xdr:nvSpPr>
        <xdr:cNvPr id="377" name="フローチャート: 判断 376">
          <a:extLst>
            <a:ext uri="{FF2B5EF4-FFF2-40B4-BE49-F238E27FC236}">
              <a16:creationId xmlns:a16="http://schemas.microsoft.com/office/drawing/2014/main" id="{BFAA6B10-5546-41E4-AD66-7A9A6285FF63}"/>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107</xdr:row>
      <xdr:rowOff>90369</xdr:rowOff>
    </xdr:from>
    <xdr:ext cx="469744" cy="259045"/>
    <xdr:sp macro="" textlink="">
      <xdr:nvSpPr>
        <xdr:cNvPr id="378" name="n_4aveValue【市民会館】&#10;一人当たり面積">
          <a:extLst>
            <a:ext uri="{FF2B5EF4-FFF2-40B4-BE49-F238E27FC236}">
              <a16:creationId xmlns:a16="http://schemas.microsoft.com/office/drawing/2014/main" id="{4D8B94B1-20A0-4B12-A74E-12461BDCE742}"/>
            </a:ext>
          </a:extLst>
        </xdr:cNvPr>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7A17B185-D2AB-489E-AFA8-7FAD8453F3F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9EC09C-BA5D-48D4-A7FC-C2F0E947505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EECB71C1-3AD3-4FA9-B531-C77D6B24F39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6429797A-275D-4300-8591-A144D0FD8EE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6A12BDAA-0B88-4EB5-BDF6-F6D84AE9DF1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85816</xdr:rowOff>
    </xdr:from>
    <xdr:to>
      <xdr:col>55</xdr:col>
      <xdr:colOff>50800</xdr:colOff>
      <xdr:row>107</xdr:row>
      <xdr:rowOff>15966</xdr:rowOff>
    </xdr:to>
    <xdr:sp macro="" textlink="">
      <xdr:nvSpPr>
        <xdr:cNvPr id="384" name="楕円 383">
          <a:extLst>
            <a:ext uri="{FF2B5EF4-FFF2-40B4-BE49-F238E27FC236}">
              <a16:creationId xmlns:a16="http://schemas.microsoft.com/office/drawing/2014/main" id="{D1E4711C-B46A-4385-A8D7-6CB9BA9B8D69}"/>
            </a:ext>
          </a:extLst>
        </xdr:cNvPr>
        <xdr:cNvSpPr/>
      </xdr:nvSpPr>
      <xdr:spPr>
        <a:xfrm>
          <a:off x="10426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64243</xdr:rowOff>
    </xdr:from>
    <xdr:ext cx="469744" cy="259045"/>
    <xdr:sp macro="" textlink="">
      <xdr:nvSpPr>
        <xdr:cNvPr id="385" name="【市民会館】&#10;一人当たり面積該当値テキスト">
          <a:extLst>
            <a:ext uri="{FF2B5EF4-FFF2-40B4-BE49-F238E27FC236}">
              <a16:creationId xmlns:a16="http://schemas.microsoft.com/office/drawing/2014/main" id="{15CB9473-CDDB-4C4B-BAF6-3C67420E3C0A}"/>
            </a:ext>
          </a:extLst>
        </xdr:cNvPr>
        <xdr:cNvSpPr txBox="1"/>
      </xdr:nvSpPr>
      <xdr:spPr>
        <a:xfrm>
          <a:off x="10515600" y="1823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92348</xdr:rowOff>
    </xdr:from>
    <xdr:to>
      <xdr:col>50</xdr:col>
      <xdr:colOff>165100</xdr:colOff>
      <xdr:row>107</xdr:row>
      <xdr:rowOff>22498</xdr:rowOff>
    </xdr:to>
    <xdr:sp macro="" textlink="">
      <xdr:nvSpPr>
        <xdr:cNvPr id="386" name="楕円 385">
          <a:extLst>
            <a:ext uri="{FF2B5EF4-FFF2-40B4-BE49-F238E27FC236}">
              <a16:creationId xmlns:a16="http://schemas.microsoft.com/office/drawing/2014/main" id="{93D9B101-AE8A-4F21-A6B1-EF94A8DD638A}"/>
            </a:ext>
          </a:extLst>
        </xdr:cNvPr>
        <xdr:cNvSpPr/>
      </xdr:nvSpPr>
      <xdr:spPr>
        <a:xfrm>
          <a:off x="9588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136616</xdr:rowOff>
    </xdr:from>
    <xdr:to>
      <xdr:col>55</xdr:col>
      <xdr:colOff>0</xdr:colOff>
      <xdr:row>106</xdr:row>
      <xdr:rowOff>143148</xdr:rowOff>
    </xdr:to>
    <xdr:cxnSp macro="">
      <xdr:nvCxnSpPr>
        <xdr:cNvPr id="387" name="直線コネクタ 386">
          <a:extLst>
            <a:ext uri="{FF2B5EF4-FFF2-40B4-BE49-F238E27FC236}">
              <a16:creationId xmlns:a16="http://schemas.microsoft.com/office/drawing/2014/main" id="{1E6F787E-F375-45D5-98F6-0725D43541E8}"/>
            </a:ext>
          </a:extLst>
        </xdr:cNvPr>
        <xdr:cNvCxnSpPr/>
      </xdr:nvCxnSpPr>
      <xdr:spPr>
        <a:xfrm flipV="1">
          <a:off x="9639300" y="1831031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97245</xdr:rowOff>
    </xdr:from>
    <xdr:to>
      <xdr:col>46</xdr:col>
      <xdr:colOff>38100</xdr:colOff>
      <xdr:row>107</xdr:row>
      <xdr:rowOff>27395</xdr:rowOff>
    </xdr:to>
    <xdr:sp macro="" textlink="">
      <xdr:nvSpPr>
        <xdr:cNvPr id="388" name="楕円 387">
          <a:extLst>
            <a:ext uri="{FF2B5EF4-FFF2-40B4-BE49-F238E27FC236}">
              <a16:creationId xmlns:a16="http://schemas.microsoft.com/office/drawing/2014/main" id="{381F6987-7B34-4F0A-AE3A-4DEFEA0AE6AC}"/>
            </a:ext>
          </a:extLst>
        </xdr:cNvPr>
        <xdr:cNvSpPr/>
      </xdr:nvSpPr>
      <xdr:spPr>
        <a:xfrm>
          <a:off x="8699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143148</xdr:rowOff>
    </xdr:from>
    <xdr:to>
      <xdr:col>50</xdr:col>
      <xdr:colOff>114300</xdr:colOff>
      <xdr:row>106</xdr:row>
      <xdr:rowOff>148045</xdr:rowOff>
    </xdr:to>
    <xdr:cxnSp macro="">
      <xdr:nvCxnSpPr>
        <xdr:cNvPr id="389" name="直線コネクタ 388">
          <a:extLst>
            <a:ext uri="{FF2B5EF4-FFF2-40B4-BE49-F238E27FC236}">
              <a16:creationId xmlns:a16="http://schemas.microsoft.com/office/drawing/2014/main" id="{7D094517-A77D-4E8C-9EF4-C411197DE030}"/>
            </a:ext>
          </a:extLst>
        </xdr:cNvPr>
        <xdr:cNvCxnSpPr/>
      </xdr:nvCxnSpPr>
      <xdr:spPr>
        <a:xfrm flipV="1">
          <a:off x="8750300" y="1831684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103777</xdr:rowOff>
    </xdr:from>
    <xdr:to>
      <xdr:col>41</xdr:col>
      <xdr:colOff>101600</xdr:colOff>
      <xdr:row>107</xdr:row>
      <xdr:rowOff>33927</xdr:rowOff>
    </xdr:to>
    <xdr:sp macro="" textlink="">
      <xdr:nvSpPr>
        <xdr:cNvPr id="390" name="楕円 389">
          <a:extLst>
            <a:ext uri="{FF2B5EF4-FFF2-40B4-BE49-F238E27FC236}">
              <a16:creationId xmlns:a16="http://schemas.microsoft.com/office/drawing/2014/main" id="{CEE14249-C1DE-47F2-8F8A-85CF1AD266CD}"/>
            </a:ext>
          </a:extLst>
        </xdr:cNvPr>
        <xdr:cNvSpPr/>
      </xdr:nvSpPr>
      <xdr:spPr>
        <a:xfrm>
          <a:off x="7810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148045</xdr:rowOff>
    </xdr:from>
    <xdr:to>
      <xdr:col>45</xdr:col>
      <xdr:colOff>177800</xdr:colOff>
      <xdr:row>106</xdr:row>
      <xdr:rowOff>154577</xdr:rowOff>
    </xdr:to>
    <xdr:cxnSp macro="">
      <xdr:nvCxnSpPr>
        <xdr:cNvPr id="391" name="直線コネクタ 390">
          <a:extLst>
            <a:ext uri="{FF2B5EF4-FFF2-40B4-BE49-F238E27FC236}">
              <a16:creationId xmlns:a16="http://schemas.microsoft.com/office/drawing/2014/main" id="{34990E53-ABF4-4821-8283-94090A84AD7C}"/>
            </a:ext>
          </a:extLst>
        </xdr:cNvPr>
        <xdr:cNvCxnSpPr/>
      </xdr:nvCxnSpPr>
      <xdr:spPr>
        <a:xfrm flipV="1">
          <a:off x="7861300" y="183217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108676</xdr:rowOff>
    </xdr:from>
    <xdr:to>
      <xdr:col>36</xdr:col>
      <xdr:colOff>165100</xdr:colOff>
      <xdr:row>107</xdr:row>
      <xdr:rowOff>38826</xdr:rowOff>
    </xdr:to>
    <xdr:sp macro="" textlink="">
      <xdr:nvSpPr>
        <xdr:cNvPr id="392" name="楕円 391">
          <a:extLst>
            <a:ext uri="{FF2B5EF4-FFF2-40B4-BE49-F238E27FC236}">
              <a16:creationId xmlns:a16="http://schemas.microsoft.com/office/drawing/2014/main" id="{3FE206E3-344C-425E-AEF8-B445D3CB8C36}"/>
            </a:ext>
          </a:extLst>
        </xdr:cNvPr>
        <xdr:cNvSpPr/>
      </xdr:nvSpPr>
      <xdr:spPr>
        <a:xfrm>
          <a:off x="6921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154577</xdr:rowOff>
    </xdr:from>
    <xdr:to>
      <xdr:col>41</xdr:col>
      <xdr:colOff>50800</xdr:colOff>
      <xdr:row>106</xdr:row>
      <xdr:rowOff>159476</xdr:rowOff>
    </xdr:to>
    <xdr:cxnSp macro="">
      <xdr:nvCxnSpPr>
        <xdr:cNvPr id="393" name="直線コネクタ 392">
          <a:extLst>
            <a:ext uri="{FF2B5EF4-FFF2-40B4-BE49-F238E27FC236}">
              <a16:creationId xmlns:a16="http://schemas.microsoft.com/office/drawing/2014/main" id="{DBCE422E-5FC6-4911-A38E-DE1A4D22BD09}"/>
            </a:ext>
          </a:extLst>
        </xdr:cNvPr>
        <xdr:cNvCxnSpPr/>
      </xdr:nvCxnSpPr>
      <xdr:spPr>
        <a:xfrm flipV="1">
          <a:off x="6972300" y="183282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13625</xdr:rowOff>
    </xdr:from>
    <xdr:ext cx="469744" cy="259045"/>
    <xdr:sp macro="" textlink="">
      <xdr:nvSpPr>
        <xdr:cNvPr id="394" name="n_1mainValue【市民会館】&#10;一人当たり面積">
          <a:extLst>
            <a:ext uri="{FF2B5EF4-FFF2-40B4-BE49-F238E27FC236}">
              <a16:creationId xmlns:a16="http://schemas.microsoft.com/office/drawing/2014/main" id="{BE648A77-635A-488C-BC36-9BE9762974DF}"/>
            </a:ext>
          </a:extLst>
        </xdr:cNvPr>
        <xdr:cNvSpPr txBox="1"/>
      </xdr:nvSpPr>
      <xdr:spPr>
        <a:xfrm>
          <a:off x="9391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43922</xdr:rowOff>
    </xdr:from>
    <xdr:ext cx="469744" cy="259045"/>
    <xdr:sp macro="" textlink="">
      <xdr:nvSpPr>
        <xdr:cNvPr id="395" name="n_2mainValue【市民会館】&#10;一人当たり面積">
          <a:extLst>
            <a:ext uri="{FF2B5EF4-FFF2-40B4-BE49-F238E27FC236}">
              <a16:creationId xmlns:a16="http://schemas.microsoft.com/office/drawing/2014/main" id="{07EA935B-C2E7-425E-8890-BA0E9F91C452}"/>
            </a:ext>
          </a:extLst>
        </xdr:cNvPr>
        <xdr:cNvSpPr txBox="1"/>
      </xdr:nvSpPr>
      <xdr:spPr>
        <a:xfrm>
          <a:off x="8515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50454</xdr:rowOff>
    </xdr:from>
    <xdr:ext cx="469744" cy="259045"/>
    <xdr:sp macro="" textlink="">
      <xdr:nvSpPr>
        <xdr:cNvPr id="396" name="n_3mainValue【市民会館】&#10;一人当たり面積">
          <a:extLst>
            <a:ext uri="{FF2B5EF4-FFF2-40B4-BE49-F238E27FC236}">
              <a16:creationId xmlns:a16="http://schemas.microsoft.com/office/drawing/2014/main" id="{24BD6621-3A15-4D4E-A5EA-9FF7644A90BC}"/>
            </a:ext>
          </a:extLst>
        </xdr:cNvPr>
        <xdr:cNvSpPr txBox="1"/>
      </xdr:nvSpPr>
      <xdr:spPr>
        <a:xfrm>
          <a:off x="7626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55353</xdr:rowOff>
    </xdr:from>
    <xdr:ext cx="469744" cy="259045"/>
    <xdr:sp macro="" textlink="">
      <xdr:nvSpPr>
        <xdr:cNvPr id="397" name="n_4mainValue【市民会館】&#10;一人当たり面積">
          <a:extLst>
            <a:ext uri="{FF2B5EF4-FFF2-40B4-BE49-F238E27FC236}">
              <a16:creationId xmlns:a16="http://schemas.microsoft.com/office/drawing/2014/main" id="{4D7AB0A0-8B26-4179-AC8C-AFC803C212B5}"/>
            </a:ext>
          </a:extLst>
        </xdr:cNvPr>
        <xdr:cNvSpPr txBox="1"/>
      </xdr:nvSpPr>
      <xdr:spPr>
        <a:xfrm>
          <a:off x="6737427" y="1805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290A373E-3FC1-4748-A027-735EB6E0E3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6418375D-0D05-4DBE-BCA4-66A7A0CCEAD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C617402F-A719-487A-B956-CB4BB858595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3F320E64-552D-474D-B050-905809CA82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A94C933D-BAF0-440E-9487-8E8D95AEC2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DD423F80-3E13-47C1-B51A-BA3EE32E08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C884A112-4F2B-4A53-A563-289278CC43A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21980E5-E24C-48DD-B071-49F2D1A8AF0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17AA869E-3A74-4B14-ACCD-2CA783EB38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B3F31A9F-83B8-4F72-A06A-8A1DFE1CF36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90E78BBC-2427-43A6-BC6A-AB6250A298F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69F3639B-678B-4E43-9715-14DE0AAD4BD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9052EE6C-86B6-44FF-9032-AFA39F7E8C5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8E8817A2-D94F-4664-AA36-320A842B774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F3312EA7-8CAC-448A-A739-DD3DFABE678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ADA15E73-191A-4A3C-B6CC-38E8B60BE0B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3E9FF9B0-EF1E-43F1-84B6-012A64FD2F6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0FA6116A-1E44-4FBE-A385-236B0402CB5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0C3D217B-0C50-44D5-8E2C-7A5C82A6788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0F38511B-69AA-4C31-99A5-178A9D9C23A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43A93F8F-3CC3-49D4-B13F-E7D1D7E7EDC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E95B2D74-DEBA-4610-AEB4-56F4DD87A2E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E872E1AD-87AA-4024-82DF-0B72FE30AE7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EEE41038-9A58-41D2-A84E-96CA32DCEA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F9BD66BC-9E07-4D37-9BE6-11F60596B5E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423" name="直線コネクタ 422">
          <a:extLst>
            <a:ext uri="{FF2B5EF4-FFF2-40B4-BE49-F238E27FC236}">
              <a16:creationId xmlns:a16="http://schemas.microsoft.com/office/drawing/2014/main" id="{22245FA0-595F-467C-8217-A60F01EDA89F}"/>
            </a:ext>
          </a:extLst>
        </xdr:cNvPr>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B0785277-3914-4542-8B75-583CCC832868}"/>
            </a:ext>
          </a:extLst>
        </xdr:cNvPr>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425" name="直線コネクタ 424">
          <a:extLst>
            <a:ext uri="{FF2B5EF4-FFF2-40B4-BE49-F238E27FC236}">
              <a16:creationId xmlns:a16="http://schemas.microsoft.com/office/drawing/2014/main" id="{9D16604A-8DBA-4B4A-8DB0-E35234E1C552}"/>
            </a:ext>
          </a:extLst>
        </xdr:cNvPr>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C9E0CFC4-D63E-41C8-AEC7-8537AC90FF72}"/>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7" name="直線コネクタ 426">
          <a:extLst>
            <a:ext uri="{FF2B5EF4-FFF2-40B4-BE49-F238E27FC236}">
              <a16:creationId xmlns:a16="http://schemas.microsoft.com/office/drawing/2014/main" id="{D736D74B-991F-488B-8C15-5CF8EBFBE22D}"/>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6C99587E-2C30-4085-BB21-67CDE7B969CF}"/>
            </a:ext>
          </a:extLst>
        </xdr:cNvPr>
        <xdr:cNvSpPr txBox="1"/>
      </xdr:nvSpPr>
      <xdr:spPr>
        <a:xfrm>
          <a:off x="16357600"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429" name="フローチャート: 判断 428">
          <a:extLst>
            <a:ext uri="{FF2B5EF4-FFF2-40B4-BE49-F238E27FC236}">
              <a16:creationId xmlns:a16="http://schemas.microsoft.com/office/drawing/2014/main" id="{03909759-58E9-4D6B-8B05-1C32CD2EBBBC}"/>
            </a:ext>
          </a:extLst>
        </xdr:cNvPr>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430" name="フローチャート: 判断 429">
          <a:extLst>
            <a:ext uri="{FF2B5EF4-FFF2-40B4-BE49-F238E27FC236}">
              <a16:creationId xmlns:a16="http://schemas.microsoft.com/office/drawing/2014/main" id="{5FC2C7DD-A16F-4FB5-BA70-F0B4D1E3043B}"/>
            </a:ext>
          </a:extLst>
        </xdr:cNvPr>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96174</xdr:rowOff>
    </xdr:from>
    <xdr:ext cx="405111" cy="259045"/>
    <xdr:sp macro="" textlink="">
      <xdr:nvSpPr>
        <xdr:cNvPr id="431" name="n_1aveValue【一般廃棄物処理施設】&#10;有形固定資産減価償却率">
          <a:extLst>
            <a:ext uri="{FF2B5EF4-FFF2-40B4-BE49-F238E27FC236}">
              <a16:creationId xmlns:a16="http://schemas.microsoft.com/office/drawing/2014/main" id="{7971B5B7-5835-4E9F-A700-34EFBDC3574D}"/>
            </a:ext>
          </a:extLst>
        </xdr:cNvPr>
        <xdr:cNvSpPr txBox="1"/>
      </xdr:nvSpPr>
      <xdr:spPr>
        <a:xfrm>
          <a:off x="15266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40096</xdr:rowOff>
    </xdr:from>
    <xdr:to>
      <xdr:col>76</xdr:col>
      <xdr:colOff>165100</xdr:colOff>
      <xdr:row>38</xdr:row>
      <xdr:rowOff>141696</xdr:rowOff>
    </xdr:to>
    <xdr:sp macro="" textlink="">
      <xdr:nvSpPr>
        <xdr:cNvPr id="432" name="フローチャート: 判断 431">
          <a:extLst>
            <a:ext uri="{FF2B5EF4-FFF2-40B4-BE49-F238E27FC236}">
              <a16:creationId xmlns:a16="http://schemas.microsoft.com/office/drawing/2014/main" id="{2FC65E40-609C-4D1C-8E1C-35995DC12629}"/>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158223</xdr:rowOff>
    </xdr:from>
    <xdr:ext cx="405111" cy="259045"/>
    <xdr:sp macro="" textlink="">
      <xdr:nvSpPr>
        <xdr:cNvPr id="433" name="n_2aveValue【一般廃棄物処理施設】&#10;有形固定資産減価償却率">
          <a:extLst>
            <a:ext uri="{FF2B5EF4-FFF2-40B4-BE49-F238E27FC236}">
              <a16:creationId xmlns:a16="http://schemas.microsoft.com/office/drawing/2014/main" id="{6FBC90B8-0388-44F8-8BEA-84AF9A30DFB9}"/>
            </a:ext>
          </a:extLst>
        </xdr:cNvPr>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139700</xdr:rowOff>
    </xdr:from>
    <xdr:to>
      <xdr:col>72</xdr:col>
      <xdr:colOff>38100</xdr:colOff>
      <xdr:row>39</xdr:row>
      <xdr:rowOff>69850</xdr:rowOff>
    </xdr:to>
    <xdr:sp macro="" textlink="">
      <xdr:nvSpPr>
        <xdr:cNvPr id="434" name="フローチャート: 判断 433">
          <a:extLst>
            <a:ext uri="{FF2B5EF4-FFF2-40B4-BE49-F238E27FC236}">
              <a16:creationId xmlns:a16="http://schemas.microsoft.com/office/drawing/2014/main" id="{7057AA8E-BBEE-4301-9DA3-9D8F466EE829}"/>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86377</xdr:rowOff>
    </xdr:from>
    <xdr:ext cx="405111" cy="259045"/>
    <xdr:sp macro="" textlink="">
      <xdr:nvSpPr>
        <xdr:cNvPr id="435" name="n_3aveValue【一般廃棄物処理施設】&#10;有形固定資産減価償却率">
          <a:extLst>
            <a:ext uri="{FF2B5EF4-FFF2-40B4-BE49-F238E27FC236}">
              <a16:creationId xmlns:a16="http://schemas.microsoft.com/office/drawing/2014/main" id="{CA08F027-C329-4D4F-A2E2-4400EBE747BD}"/>
            </a:ext>
          </a:extLst>
        </xdr:cNvPr>
        <xdr:cNvSpPr txBox="1"/>
      </xdr:nvSpPr>
      <xdr:spPr>
        <a:xfrm>
          <a:off x="13500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102144</xdr:rowOff>
    </xdr:from>
    <xdr:to>
      <xdr:col>67</xdr:col>
      <xdr:colOff>101600</xdr:colOff>
      <xdr:row>39</xdr:row>
      <xdr:rowOff>32294</xdr:rowOff>
    </xdr:to>
    <xdr:sp macro="" textlink="">
      <xdr:nvSpPr>
        <xdr:cNvPr id="436" name="フローチャート: 判断 435">
          <a:extLst>
            <a:ext uri="{FF2B5EF4-FFF2-40B4-BE49-F238E27FC236}">
              <a16:creationId xmlns:a16="http://schemas.microsoft.com/office/drawing/2014/main" id="{D44108A6-4207-4025-8102-97DE52C5DFEC}"/>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48821</xdr:rowOff>
    </xdr:from>
    <xdr:ext cx="405111" cy="259045"/>
    <xdr:sp macro="" textlink="">
      <xdr:nvSpPr>
        <xdr:cNvPr id="437" name="n_4aveValue【一般廃棄物処理施設】&#10;有形固定資産減価償却率">
          <a:extLst>
            <a:ext uri="{FF2B5EF4-FFF2-40B4-BE49-F238E27FC236}">
              <a16:creationId xmlns:a16="http://schemas.microsoft.com/office/drawing/2014/main" id="{442C78A7-C431-4146-B08A-70CDCFF6EB2E}"/>
            </a:ext>
          </a:extLst>
        </xdr:cNvPr>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40DB7D39-F6B0-4600-AC7E-EADB380511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6561AA43-FD8A-4ED3-8DD4-8D9482E4614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6208222A-7425-48CF-A926-F5FE7827FF2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3D8FAE8-D692-4940-917A-3A42D9807D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A58D6841-98F8-4BDF-8B30-65BA836FB8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123372</xdr:rowOff>
    </xdr:from>
    <xdr:to>
      <xdr:col>85</xdr:col>
      <xdr:colOff>177800</xdr:colOff>
      <xdr:row>42</xdr:row>
      <xdr:rowOff>53522</xdr:rowOff>
    </xdr:to>
    <xdr:sp macro="" textlink="">
      <xdr:nvSpPr>
        <xdr:cNvPr id="443" name="楕円 442">
          <a:extLst>
            <a:ext uri="{FF2B5EF4-FFF2-40B4-BE49-F238E27FC236}">
              <a16:creationId xmlns:a16="http://schemas.microsoft.com/office/drawing/2014/main" id="{E0BF3D49-7B23-4AC9-B540-5CEE1E231B9E}"/>
            </a:ext>
          </a:extLst>
        </xdr:cNvPr>
        <xdr:cNvSpPr/>
      </xdr:nvSpPr>
      <xdr:spPr>
        <a:xfrm>
          <a:off x="162687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38299</xdr:rowOff>
    </xdr:from>
    <xdr:ext cx="405111" cy="259045"/>
    <xdr:sp macro="" textlink="">
      <xdr:nvSpPr>
        <xdr:cNvPr id="444" name="【一般廃棄物処理施設】&#10;有形固定資産減価償却率該当値テキスト">
          <a:extLst>
            <a:ext uri="{FF2B5EF4-FFF2-40B4-BE49-F238E27FC236}">
              <a16:creationId xmlns:a16="http://schemas.microsoft.com/office/drawing/2014/main" id="{1674C2A7-D226-4918-A98A-38C861FA6F2B}"/>
            </a:ext>
          </a:extLst>
        </xdr:cNvPr>
        <xdr:cNvSpPr txBox="1"/>
      </xdr:nvSpPr>
      <xdr:spPr>
        <a:xfrm>
          <a:off x="16357600" y="70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116840</xdr:rowOff>
    </xdr:from>
    <xdr:to>
      <xdr:col>81</xdr:col>
      <xdr:colOff>101600</xdr:colOff>
      <xdr:row>42</xdr:row>
      <xdr:rowOff>46990</xdr:rowOff>
    </xdr:to>
    <xdr:sp macro="" textlink="">
      <xdr:nvSpPr>
        <xdr:cNvPr id="445" name="楕円 444">
          <a:extLst>
            <a:ext uri="{FF2B5EF4-FFF2-40B4-BE49-F238E27FC236}">
              <a16:creationId xmlns:a16="http://schemas.microsoft.com/office/drawing/2014/main" id="{B6D3A9D1-DBE3-42D0-B932-FF5B6B85A43E}"/>
            </a:ext>
          </a:extLst>
        </xdr:cNvPr>
        <xdr:cNvSpPr/>
      </xdr:nvSpPr>
      <xdr:spPr>
        <a:xfrm>
          <a:off x="1543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167640</xdr:rowOff>
    </xdr:from>
    <xdr:to>
      <xdr:col>85</xdr:col>
      <xdr:colOff>127000</xdr:colOff>
      <xdr:row>42</xdr:row>
      <xdr:rowOff>2722</xdr:rowOff>
    </xdr:to>
    <xdr:cxnSp macro="">
      <xdr:nvCxnSpPr>
        <xdr:cNvPr id="446" name="直線コネクタ 445">
          <a:extLst>
            <a:ext uri="{FF2B5EF4-FFF2-40B4-BE49-F238E27FC236}">
              <a16:creationId xmlns:a16="http://schemas.microsoft.com/office/drawing/2014/main" id="{6663EE67-8E92-41DE-95D1-807EB99639A9}"/>
            </a:ext>
          </a:extLst>
        </xdr:cNvPr>
        <xdr:cNvCxnSpPr/>
      </xdr:nvCxnSpPr>
      <xdr:spPr>
        <a:xfrm>
          <a:off x="15481300" y="719709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107043</xdr:rowOff>
    </xdr:from>
    <xdr:to>
      <xdr:col>76</xdr:col>
      <xdr:colOff>165100</xdr:colOff>
      <xdr:row>42</xdr:row>
      <xdr:rowOff>37193</xdr:rowOff>
    </xdr:to>
    <xdr:sp macro="" textlink="">
      <xdr:nvSpPr>
        <xdr:cNvPr id="447" name="楕円 446">
          <a:extLst>
            <a:ext uri="{FF2B5EF4-FFF2-40B4-BE49-F238E27FC236}">
              <a16:creationId xmlns:a16="http://schemas.microsoft.com/office/drawing/2014/main" id="{0AF175FA-23CF-47C3-9195-39934F41E641}"/>
            </a:ext>
          </a:extLst>
        </xdr:cNvPr>
        <xdr:cNvSpPr/>
      </xdr:nvSpPr>
      <xdr:spPr>
        <a:xfrm>
          <a:off x="145415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157843</xdr:rowOff>
    </xdr:from>
    <xdr:to>
      <xdr:col>81</xdr:col>
      <xdr:colOff>50800</xdr:colOff>
      <xdr:row>41</xdr:row>
      <xdr:rowOff>167640</xdr:rowOff>
    </xdr:to>
    <xdr:cxnSp macro="">
      <xdr:nvCxnSpPr>
        <xdr:cNvPr id="448" name="直線コネクタ 447">
          <a:extLst>
            <a:ext uri="{FF2B5EF4-FFF2-40B4-BE49-F238E27FC236}">
              <a16:creationId xmlns:a16="http://schemas.microsoft.com/office/drawing/2014/main" id="{24C67369-F747-4FCE-B9A2-6342AC0FED13}"/>
            </a:ext>
          </a:extLst>
        </xdr:cNvPr>
        <xdr:cNvCxnSpPr/>
      </xdr:nvCxnSpPr>
      <xdr:spPr>
        <a:xfrm>
          <a:off x="14592300" y="71872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105410</xdr:rowOff>
    </xdr:from>
    <xdr:to>
      <xdr:col>72</xdr:col>
      <xdr:colOff>38100</xdr:colOff>
      <xdr:row>42</xdr:row>
      <xdr:rowOff>35560</xdr:rowOff>
    </xdr:to>
    <xdr:sp macro="" textlink="">
      <xdr:nvSpPr>
        <xdr:cNvPr id="449" name="楕円 448">
          <a:extLst>
            <a:ext uri="{FF2B5EF4-FFF2-40B4-BE49-F238E27FC236}">
              <a16:creationId xmlns:a16="http://schemas.microsoft.com/office/drawing/2014/main" id="{D2E0B606-56D6-4429-B19B-A2FA9D3A196E}"/>
            </a:ext>
          </a:extLst>
        </xdr:cNvPr>
        <xdr:cNvSpPr/>
      </xdr:nvSpPr>
      <xdr:spPr>
        <a:xfrm>
          <a:off x="1365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156210</xdr:rowOff>
    </xdr:from>
    <xdr:to>
      <xdr:col>76</xdr:col>
      <xdr:colOff>114300</xdr:colOff>
      <xdr:row>41</xdr:row>
      <xdr:rowOff>157843</xdr:rowOff>
    </xdr:to>
    <xdr:cxnSp macro="">
      <xdr:nvCxnSpPr>
        <xdr:cNvPr id="450" name="直線コネクタ 449">
          <a:extLst>
            <a:ext uri="{FF2B5EF4-FFF2-40B4-BE49-F238E27FC236}">
              <a16:creationId xmlns:a16="http://schemas.microsoft.com/office/drawing/2014/main" id="{B4D083F6-D976-4742-9924-AEA6B28E746B}"/>
            </a:ext>
          </a:extLst>
        </xdr:cNvPr>
        <xdr:cNvCxnSpPr/>
      </xdr:nvCxnSpPr>
      <xdr:spPr>
        <a:xfrm>
          <a:off x="13703300" y="71856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105410</xdr:rowOff>
    </xdr:from>
    <xdr:to>
      <xdr:col>67</xdr:col>
      <xdr:colOff>101600</xdr:colOff>
      <xdr:row>42</xdr:row>
      <xdr:rowOff>35560</xdr:rowOff>
    </xdr:to>
    <xdr:sp macro="" textlink="">
      <xdr:nvSpPr>
        <xdr:cNvPr id="451" name="楕円 450">
          <a:extLst>
            <a:ext uri="{FF2B5EF4-FFF2-40B4-BE49-F238E27FC236}">
              <a16:creationId xmlns:a16="http://schemas.microsoft.com/office/drawing/2014/main" id="{62113CC2-2627-4526-8F63-7BA52ED0FE15}"/>
            </a:ext>
          </a:extLst>
        </xdr:cNvPr>
        <xdr:cNvSpPr/>
      </xdr:nvSpPr>
      <xdr:spPr>
        <a:xfrm>
          <a:off x="12763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156210</xdr:rowOff>
    </xdr:from>
    <xdr:to>
      <xdr:col>71</xdr:col>
      <xdr:colOff>177800</xdr:colOff>
      <xdr:row>41</xdr:row>
      <xdr:rowOff>156210</xdr:rowOff>
    </xdr:to>
    <xdr:cxnSp macro="">
      <xdr:nvCxnSpPr>
        <xdr:cNvPr id="452" name="直線コネクタ 451">
          <a:extLst>
            <a:ext uri="{FF2B5EF4-FFF2-40B4-BE49-F238E27FC236}">
              <a16:creationId xmlns:a16="http://schemas.microsoft.com/office/drawing/2014/main" id="{E16154F1-0D23-4782-A3F7-2B802FE733E4}"/>
            </a:ext>
          </a:extLst>
        </xdr:cNvPr>
        <xdr:cNvCxnSpPr/>
      </xdr:nvCxnSpPr>
      <xdr:spPr>
        <a:xfrm>
          <a:off x="12814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42</xdr:row>
      <xdr:rowOff>38117</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BAE8A15F-6B0F-4A69-A816-D9191D34F204}"/>
            </a:ext>
          </a:extLst>
        </xdr:cNvPr>
        <xdr:cNvSpPr txBox="1"/>
      </xdr:nvSpPr>
      <xdr:spPr>
        <a:xfrm>
          <a:off x="15266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28320</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BD802880-07BC-4A2F-957C-707270E3BD80}"/>
            </a:ext>
          </a:extLst>
        </xdr:cNvPr>
        <xdr:cNvSpPr txBox="1"/>
      </xdr:nvSpPr>
      <xdr:spPr>
        <a:xfrm>
          <a:off x="14389744" y="722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26687</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CBDE30A0-2325-4896-A025-3B6EFF652C84}"/>
            </a:ext>
          </a:extLst>
        </xdr:cNvPr>
        <xdr:cNvSpPr txBox="1"/>
      </xdr:nvSpPr>
      <xdr:spPr>
        <a:xfrm>
          <a:off x="135007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26687</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ACBC9E22-720D-460E-B564-74211BB06FB7}"/>
            </a:ext>
          </a:extLst>
        </xdr:cNvPr>
        <xdr:cNvSpPr txBox="1"/>
      </xdr:nvSpPr>
      <xdr:spPr>
        <a:xfrm>
          <a:off x="126117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AC9FBEF3-CDFF-4362-ACAC-C17D0C939AD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AD6D6C06-D87B-4856-B63F-437F39C9D5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C475125C-B702-4BA1-B518-A8BFD9927B7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1BEEDD74-5C36-4261-B301-F6D8105693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7CCD437C-D060-4222-BDA5-ABDFC8B789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AFA138CD-F0CC-4A93-9340-2F95CBAE0C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8577D413-95CC-408E-BB0E-88F77A1243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8B75D2A8-1F8C-4DFB-9544-176A6CD0E3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AB0B500A-86E6-4B85-8AC1-28CA78257D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EB728D7D-D6E1-476F-A0C3-D9E70CDEC3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E541A369-05D2-4DA0-AE34-37E7F45E982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a:extLst>
            <a:ext uri="{FF2B5EF4-FFF2-40B4-BE49-F238E27FC236}">
              <a16:creationId xmlns:a16="http://schemas.microsoft.com/office/drawing/2014/main" id="{F0829661-5599-43B1-B25F-7FBE207E299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13DACF59-CD58-410E-A411-F1E178DD440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a:extLst>
            <a:ext uri="{FF2B5EF4-FFF2-40B4-BE49-F238E27FC236}">
              <a16:creationId xmlns:a16="http://schemas.microsoft.com/office/drawing/2014/main" id="{A0224046-FE01-4BE2-B41D-9D04B7AA2401}"/>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5829D1F3-C085-472E-8026-7A1C14D3159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a:extLst>
            <a:ext uri="{FF2B5EF4-FFF2-40B4-BE49-F238E27FC236}">
              <a16:creationId xmlns:a16="http://schemas.microsoft.com/office/drawing/2014/main" id="{B01591AF-A237-4ED5-876C-672B368E5CBF}"/>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EFD86D57-634C-4441-B0E2-A57CC12C88F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a:extLst>
            <a:ext uri="{FF2B5EF4-FFF2-40B4-BE49-F238E27FC236}">
              <a16:creationId xmlns:a16="http://schemas.microsoft.com/office/drawing/2014/main" id="{68185D42-095E-48E9-893A-D444DA0B041B}"/>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4454BFDF-872E-4B66-97C9-2CCA24B48B2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a:extLst>
            <a:ext uri="{FF2B5EF4-FFF2-40B4-BE49-F238E27FC236}">
              <a16:creationId xmlns:a16="http://schemas.microsoft.com/office/drawing/2014/main" id="{C17510F4-102C-444D-B08A-53F78F0EE14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0A5B09CC-81DC-4C32-B360-705C0C0BD97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a:extLst>
            <a:ext uri="{FF2B5EF4-FFF2-40B4-BE49-F238E27FC236}">
              <a16:creationId xmlns:a16="http://schemas.microsoft.com/office/drawing/2014/main" id="{F5023AC0-FA11-494A-A7C4-10B0722DB07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BB844F35-BCD3-4445-8B18-480722C953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59321690-7BFB-4607-A14A-2C9254AD936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B710F062-B8A1-4A4F-8349-9EB502309B2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482" name="直線コネクタ 481">
          <a:extLst>
            <a:ext uri="{FF2B5EF4-FFF2-40B4-BE49-F238E27FC236}">
              <a16:creationId xmlns:a16="http://schemas.microsoft.com/office/drawing/2014/main" id="{123F32EE-3B6E-4055-B04A-E108E0D12EC4}"/>
            </a:ext>
          </a:extLst>
        </xdr:cNvPr>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4FA6898B-334F-4F92-8BA4-D58A4A42BB4B}"/>
            </a:ext>
          </a:extLst>
        </xdr:cNvPr>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484" name="直線コネクタ 483">
          <a:extLst>
            <a:ext uri="{FF2B5EF4-FFF2-40B4-BE49-F238E27FC236}">
              <a16:creationId xmlns:a16="http://schemas.microsoft.com/office/drawing/2014/main" id="{D927D873-4557-4929-BA94-B808F8F1B201}"/>
            </a:ext>
          </a:extLst>
        </xdr:cNvPr>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C2CE50DA-D7FF-45BF-8716-24C6695DB52F}"/>
            </a:ext>
          </a:extLst>
        </xdr:cNvPr>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486" name="直線コネクタ 485">
          <a:extLst>
            <a:ext uri="{FF2B5EF4-FFF2-40B4-BE49-F238E27FC236}">
              <a16:creationId xmlns:a16="http://schemas.microsoft.com/office/drawing/2014/main" id="{DF2E032A-49B1-4585-B578-CECD9A236285}"/>
            </a:ext>
          </a:extLst>
        </xdr:cNvPr>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E6798136-12CD-4494-A4F4-66F304DFDAA3}"/>
            </a:ext>
          </a:extLst>
        </xdr:cNvPr>
        <xdr:cNvSpPr txBox="1"/>
      </xdr:nvSpPr>
      <xdr:spPr>
        <a:xfrm>
          <a:off x="22199600" y="6707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488" name="フローチャート: 判断 487">
          <a:extLst>
            <a:ext uri="{FF2B5EF4-FFF2-40B4-BE49-F238E27FC236}">
              <a16:creationId xmlns:a16="http://schemas.microsoft.com/office/drawing/2014/main" id="{0165308A-13F6-49B2-A17B-775186E96CFE}"/>
            </a:ext>
          </a:extLst>
        </xdr:cNvPr>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489" name="フローチャート: 判断 488">
          <a:extLst>
            <a:ext uri="{FF2B5EF4-FFF2-40B4-BE49-F238E27FC236}">
              <a16:creationId xmlns:a16="http://schemas.microsoft.com/office/drawing/2014/main" id="{B756139B-C835-4D92-9579-D80B96C8EACB}"/>
            </a:ext>
          </a:extLst>
        </xdr:cNvPr>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121588</xdr:rowOff>
    </xdr:from>
    <xdr:ext cx="599010" cy="259045"/>
    <xdr:sp macro="" textlink="">
      <xdr:nvSpPr>
        <xdr:cNvPr id="490" name="n_1aveValue【一般廃棄物処理施設】&#10;一人当たり有形固定資産（償却資産）額">
          <a:extLst>
            <a:ext uri="{FF2B5EF4-FFF2-40B4-BE49-F238E27FC236}">
              <a16:creationId xmlns:a16="http://schemas.microsoft.com/office/drawing/2014/main" id="{440EB472-D2A1-4851-8FF2-BA2253C35FA0}"/>
            </a:ext>
          </a:extLst>
        </xdr:cNvPr>
        <xdr:cNvSpPr txBox="1"/>
      </xdr:nvSpPr>
      <xdr:spPr>
        <a:xfrm>
          <a:off x="21011095" y="66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106700</xdr:rowOff>
    </xdr:from>
    <xdr:to>
      <xdr:col>107</xdr:col>
      <xdr:colOff>101600</xdr:colOff>
      <xdr:row>41</xdr:row>
      <xdr:rowOff>36850</xdr:rowOff>
    </xdr:to>
    <xdr:sp macro="" textlink="">
      <xdr:nvSpPr>
        <xdr:cNvPr id="491" name="フローチャート: 判断 490">
          <a:extLst>
            <a:ext uri="{FF2B5EF4-FFF2-40B4-BE49-F238E27FC236}">
              <a16:creationId xmlns:a16="http://schemas.microsoft.com/office/drawing/2014/main" id="{C22F4BDE-FB79-4809-AA43-A6A4AEACCC3E}"/>
            </a:ext>
          </a:extLst>
        </xdr:cNvPr>
        <xdr:cNvSpPr/>
      </xdr:nvSpPr>
      <xdr:spPr>
        <a:xfrm>
          <a:off x="20383500" y="69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53377</xdr:rowOff>
    </xdr:from>
    <xdr:ext cx="534377" cy="259045"/>
    <xdr:sp macro="" textlink="">
      <xdr:nvSpPr>
        <xdr:cNvPr id="492" name="n_2aveValue【一般廃棄物処理施設】&#10;一人当たり有形固定資産（償却資産）額">
          <a:extLst>
            <a:ext uri="{FF2B5EF4-FFF2-40B4-BE49-F238E27FC236}">
              <a16:creationId xmlns:a16="http://schemas.microsoft.com/office/drawing/2014/main" id="{37D35D65-4495-4E8E-9163-208DD04B6E5B}"/>
            </a:ext>
          </a:extLst>
        </xdr:cNvPr>
        <xdr:cNvSpPr txBox="1"/>
      </xdr:nvSpPr>
      <xdr:spPr>
        <a:xfrm>
          <a:off x="20167111" y="67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6430</xdr:rowOff>
    </xdr:from>
    <xdr:to>
      <xdr:col>102</xdr:col>
      <xdr:colOff>165100</xdr:colOff>
      <xdr:row>40</xdr:row>
      <xdr:rowOff>108030</xdr:rowOff>
    </xdr:to>
    <xdr:sp macro="" textlink="">
      <xdr:nvSpPr>
        <xdr:cNvPr id="493" name="フローチャート: 判断 492">
          <a:extLst>
            <a:ext uri="{FF2B5EF4-FFF2-40B4-BE49-F238E27FC236}">
              <a16:creationId xmlns:a16="http://schemas.microsoft.com/office/drawing/2014/main" id="{CF616FE4-4E9E-4361-8919-0588DA07EA3A}"/>
            </a:ext>
          </a:extLst>
        </xdr:cNvPr>
        <xdr:cNvSpPr/>
      </xdr:nvSpPr>
      <xdr:spPr>
        <a:xfrm>
          <a:off x="19494500" y="686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124557</xdr:rowOff>
    </xdr:from>
    <xdr:ext cx="599010" cy="259045"/>
    <xdr:sp macro="" textlink="">
      <xdr:nvSpPr>
        <xdr:cNvPr id="494" name="n_3aveValue【一般廃棄物処理施設】&#10;一人当たり有形固定資産（償却資産）額">
          <a:extLst>
            <a:ext uri="{FF2B5EF4-FFF2-40B4-BE49-F238E27FC236}">
              <a16:creationId xmlns:a16="http://schemas.microsoft.com/office/drawing/2014/main" id="{895F3828-87E8-4BDC-B530-93798AECCE5A}"/>
            </a:ext>
          </a:extLst>
        </xdr:cNvPr>
        <xdr:cNvSpPr txBox="1"/>
      </xdr:nvSpPr>
      <xdr:spPr>
        <a:xfrm>
          <a:off x="19245795" y="663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26504</xdr:rowOff>
    </xdr:from>
    <xdr:to>
      <xdr:col>98</xdr:col>
      <xdr:colOff>38100</xdr:colOff>
      <xdr:row>40</xdr:row>
      <xdr:rowOff>128104</xdr:rowOff>
    </xdr:to>
    <xdr:sp macro="" textlink="">
      <xdr:nvSpPr>
        <xdr:cNvPr id="495" name="フローチャート: 判断 494">
          <a:extLst>
            <a:ext uri="{FF2B5EF4-FFF2-40B4-BE49-F238E27FC236}">
              <a16:creationId xmlns:a16="http://schemas.microsoft.com/office/drawing/2014/main" id="{07AA877C-1318-47C6-B9A8-4C52302D285F}"/>
            </a:ext>
          </a:extLst>
        </xdr:cNvPr>
        <xdr:cNvSpPr/>
      </xdr:nvSpPr>
      <xdr:spPr>
        <a:xfrm>
          <a:off x="18605500" y="688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38</xdr:row>
      <xdr:rowOff>144631</xdr:rowOff>
    </xdr:from>
    <xdr:ext cx="599010" cy="259045"/>
    <xdr:sp macro="" textlink="">
      <xdr:nvSpPr>
        <xdr:cNvPr id="496" name="n_4aveValue【一般廃棄物処理施設】&#10;一人当たり有形固定資産（償却資産）額">
          <a:extLst>
            <a:ext uri="{FF2B5EF4-FFF2-40B4-BE49-F238E27FC236}">
              <a16:creationId xmlns:a16="http://schemas.microsoft.com/office/drawing/2014/main" id="{08659648-500D-433A-8B95-303B472BFFCA}"/>
            </a:ext>
          </a:extLst>
        </xdr:cNvPr>
        <xdr:cNvSpPr txBox="1"/>
      </xdr:nvSpPr>
      <xdr:spPr>
        <a:xfrm>
          <a:off x="18356795" y="665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A62BA32F-105B-4A7E-8767-6C65B304C3C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19FD0EA8-1327-4779-8E9A-F6651F1DAF1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7DFDCF83-29D7-47C2-B75C-5E18F36A985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510C0CA1-BB45-4DAF-A50D-ADB8F89B228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4670905-CF27-4253-AD70-268B3DA686C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156381</xdr:rowOff>
    </xdr:from>
    <xdr:to>
      <xdr:col>116</xdr:col>
      <xdr:colOff>114300</xdr:colOff>
      <xdr:row>41</xdr:row>
      <xdr:rowOff>86531</xdr:rowOff>
    </xdr:to>
    <xdr:sp macro="" textlink="">
      <xdr:nvSpPr>
        <xdr:cNvPr id="502" name="楕円 501">
          <a:extLst>
            <a:ext uri="{FF2B5EF4-FFF2-40B4-BE49-F238E27FC236}">
              <a16:creationId xmlns:a16="http://schemas.microsoft.com/office/drawing/2014/main" id="{A20E184C-44EA-4F79-8973-EA69739195BC}"/>
            </a:ext>
          </a:extLst>
        </xdr:cNvPr>
        <xdr:cNvSpPr/>
      </xdr:nvSpPr>
      <xdr:spPr>
        <a:xfrm>
          <a:off x="22110700" y="70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134808</xdr:rowOff>
    </xdr:from>
    <xdr:ext cx="534377" cy="259045"/>
    <xdr:sp macro="" textlink="">
      <xdr:nvSpPr>
        <xdr:cNvPr id="503" name="【一般廃棄物処理施設】&#10;一人当たり有形固定資産（償却資産）額該当値テキスト">
          <a:extLst>
            <a:ext uri="{FF2B5EF4-FFF2-40B4-BE49-F238E27FC236}">
              <a16:creationId xmlns:a16="http://schemas.microsoft.com/office/drawing/2014/main" id="{6009C035-B68B-46C4-93FB-89A654FED9CD}"/>
            </a:ext>
          </a:extLst>
        </xdr:cNvPr>
        <xdr:cNvSpPr txBox="1"/>
      </xdr:nvSpPr>
      <xdr:spPr>
        <a:xfrm>
          <a:off x="22199600" y="699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162400</xdr:rowOff>
    </xdr:from>
    <xdr:to>
      <xdr:col>112</xdr:col>
      <xdr:colOff>38100</xdr:colOff>
      <xdr:row>41</xdr:row>
      <xdr:rowOff>92550</xdr:rowOff>
    </xdr:to>
    <xdr:sp macro="" textlink="">
      <xdr:nvSpPr>
        <xdr:cNvPr id="504" name="楕円 503">
          <a:extLst>
            <a:ext uri="{FF2B5EF4-FFF2-40B4-BE49-F238E27FC236}">
              <a16:creationId xmlns:a16="http://schemas.microsoft.com/office/drawing/2014/main" id="{5DEA9D8E-AAC3-406A-9A07-512C820A7D4E}"/>
            </a:ext>
          </a:extLst>
        </xdr:cNvPr>
        <xdr:cNvSpPr/>
      </xdr:nvSpPr>
      <xdr:spPr>
        <a:xfrm>
          <a:off x="21272500" y="70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35731</xdr:rowOff>
    </xdr:from>
    <xdr:to>
      <xdr:col>116</xdr:col>
      <xdr:colOff>63500</xdr:colOff>
      <xdr:row>41</xdr:row>
      <xdr:rowOff>41750</xdr:rowOff>
    </xdr:to>
    <xdr:cxnSp macro="">
      <xdr:nvCxnSpPr>
        <xdr:cNvPr id="505" name="直線コネクタ 504">
          <a:extLst>
            <a:ext uri="{FF2B5EF4-FFF2-40B4-BE49-F238E27FC236}">
              <a16:creationId xmlns:a16="http://schemas.microsoft.com/office/drawing/2014/main" id="{36CF4408-FD3B-441A-B2BF-A3505C652E74}"/>
            </a:ext>
          </a:extLst>
        </xdr:cNvPr>
        <xdr:cNvCxnSpPr/>
      </xdr:nvCxnSpPr>
      <xdr:spPr>
        <a:xfrm flipV="1">
          <a:off x="21323300" y="7065181"/>
          <a:ext cx="8382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167410</xdr:rowOff>
    </xdr:from>
    <xdr:to>
      <xdr:col>107</xdr:col>
      <xdr:colOff>101600</xdr:colOff>
      <xdr:row>41</xdr:row>
      <xdr:rowOff>97560</xdr:rowOff>
    </xdr:to>
    <xdr:sp macro="" textlink="">
      <xdr:nvSpPr>
        <xdr:cNvPr id="506" name="楕円 505">
          <a:extLst>
            <a:ext uri="{FF2B5EF4-FFF2-40B4-BE49-F238E27FC236}">
              <a16:creationId xmlns:a16="http://schemas.microsoft.com/office/drawing/2014/main" id="{FFD77264-2265-4E47-A821-94DBC17D058F}"/>
            </a:ext>
          </a:extLst>
        </xdr:cNvPr>
        <xdr:cNvSpPr/>
      </xdr:nvSpPr>
      <xdr:spPr>
        <a:xfrm>
          <a:off x="20383500" y="70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41750</xdr:rowOff>
    </xdr:from>
    <xdr:to>
      <xdr:col>111</xdr:col>
      <xdr:colOff>177800</xdr:colOff>
      <xdr:row>41</xdr:row>
      <xdr:rowOff>46760</xdr:rowOff>
    </xdr:to>
    <xdr:cxnSp macro="">
      <xdr:nvCxnSpPr>
        <xdr:cNvPr id="507" name="直線コネクタ 506">
          <a:extLst>
            <a:ext uri="{FF2B5EF4-FFF2-40B4-BE49-F238E27FC236}">
              <a16:creationId xmlns:a16="http://schemas.microsoft.com/office/drawing/2014/main" id="{8B4DCC8F-2804-49DA-9E4C-D14FE512DFE9}"/>
            </a:ext>
          </a:extLst>
        </xdr:cNvPr>
        <xdr:cNvCxnSpPr/>
      </xdr:nvCxnSpPr>
      <xdr:spPr>
        <a:xfrm flipV="1">
          <a:off x="20434300" y="7071200"/>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3728</xdr:rowOff>
    </xdr:from>
    <xdr:to>
      <xdr:col>102</xdr:col>
      <xdr:colOff>165100</xdr:colOff>
      <xdr:row>41</xdr:row>
      <xdr:rowOff>105328</xdr:rowOff>
    </xdr:to>
    <xdr:sp macro="" textlink="">
      <xdr:nvSpPr>
        <xdr:cNvPr id="508" name="楕円 507">
          <a:extLst>
            <a:ext uri="{FF2B5EF4-FFF2-40B4-BE49-F238E27FC236}">
              <a16:creationId xmlns:a16="http://schemas.microsoft.com/office/drawing/2014/main" id="{61B7BFE4-7E71-4A17-96FE-BE922700C4ED}"/>
            </a:ext>
          </a:extLst>
        </xdr:cNvPr>
        <xdr:cNvSpPr/>
      </xdr:nvSpPr>
      <xdr:spPr>
        <a:xfrm>
          <a:off x="19494500" y="70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46760</xdr:rowOff>
    </xdr:from>
    <xdr:to>
      <xdr:col>107</xdr:col>
      <xdr:colOff>50800</xdr:colOff>
      <xdr:row>41</xdr:row>
      <xdr:rowOff>54528</xdr:rowOff>
    </xdr:to>
    <xdr:cxnSp macro="">
      <xdr:nvCxnSpPr>
        <xdr:cNvPr id="509" name="直線コネクタ 508">
          <a:extLst>
            <a:ext uri="{FF2B5EF4-FFF2-40B4-BE49-F238E27FC236}">
              <a16:creationId xmlns:a16="http://schemas.microsoft.com/office/drawing/2014/main" id="{D35F52D2-3CFA-4227-A6F8-4E263E6605F3}"/>
            </a:ext>
          </a:extLst>
        </xdr:cNvPr>
        <xdr:cNvCxnSpPr/>
      </xdr:nvCxnSpPr>
      <xdr:spPr>
        <a:xfrm flipV="1">
          <a:off x="19545300" y="7076210"/>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10028</xdr:rowOff>
    </xdr:from>
    <xdr:to>
      <xdr:col>98</xdr:col>
      <xdr:colOff>38100</xdr:colOff>
      <xdr:row>41</xdr:row>
      <xdr:rowOff>111628</xdr:rowOff>
    </xdr:to>
    <xdr:sp macro="" textlink="">
      <xdr:nvSpPr>
        <xdr:cNvPr id="510" name="楕円 509">
          <a:extLst>
            <a:ext uri="{FF2B5EF4-FFF2-40B4-BE49-F238E27FC236}">
              <a16:creationId xmlns:a16="http://schemas.microsoft.com/office/drawing/2014/main" id="{1FD6365A-987C-4FF6-8B6F-BAD1B78A2F77}"/>
            </a:ext>
          </a:extLst>
        </xdr:cNvPr>
        <xdr:cNvSpPr/>
      </xdr:nvSpPr>
      <xdr:spPr>
        <a:xfrm>
          <a:off x="18605500" y="70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54528</xdr:rowOff>
    </xdr:from>
    <xdr:to>
      <xdr:col>102</xdr:col>
      <xdr:colOff>114300</xdr:colOff>
      <xdr:row>41</xdr:row>
      <xdr:rowOff>60828</xdr:rowOff>
    </xdr:to>
    <xdr:cxnSp macro="">
      <xdr:nvCxnSpPr>
        <xdr:cNvPr id="511" name="直線コネクタ 510">
          <a:extLst>
            <a:ext uri="{FF2B5EF4-FFF2-40B4-BE49-F238E27FC236}">
              <a16:creationId xmlns:a16="http://schemas.microsoft.com/office/drawing/2014/main" id="{DB2E4184-F14D-4EBB-8095-73912970467D}"/>
            </a:ext>
          </a:extLst>
        </xdr:cNvPr>
        <xdr:cNvCxnSpPr/>
      </xdr:nvCxnSpPr>
      <xdr:spPr>
        <a:xfrm flipV="1">
          <a:off x="18656300" y="7083978"/>
          <a:ext cx="889000" cy="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83677</xdr:rowOff>
    </xdr:from>
    <xdr:ext cx="534377" cy="259045"/>
    <xdr:sp macro="" textlink="">
      <xdr:nvSpPr>
        <xdr:cNvPr id="512" name="n_1mainValue【一般廃棄物処理施設】&#10;一人当たり有形固定資産（償却資産）額">
          <a:extLst>
            <a:ext uri="{FF2B5EF4-FFF2-40B4-BE49-F238E27FC236}">
              <a16:creationId xmlns:a16="http://schemas.microsoft.com/office/drawing/2014/main" id="{A68A3372-BE0C-4300-975A-080AFB5D8782}"/>
            </a:ext>
          </a:extLst>
        </xdr:cNvPr>
        <xdr:cNvSpPr txBox="1"/>
      </xdr:nvSpPr>
      <xdr:spPr>
        <a:xfrm>
          <a:off x="21043411" y="711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88687</xdr:rowOff>
    </xdr:from>
    <xdr:ext cx="534377" cy="259045"/>
    <xdr:sp macro="" textlink="">
      <xdr:nvSpPr>
        <xdr:cNvPr id="513" name="n_2mainValue【一般廃棄物処理施設】&#10;一人当たり有形固定資産（償却資産）額">
          <a:extLst>
            <a:ext uri="{FF2B5EF4-FFF2-40B4-BE49-F238E27FC236}">
              <a16:creationId xmlns:a16="http://schemas.microsoft.com/office/drawing/2014/main" id="{2AD58659-DA16-48A0-8CD1-0C42B0FA32E2}"/>
            </a:ext>
          </a:extLst>
        </xdr:cNvPr>
        <xdr:cNvSpPr txBox="1"/>
      </xdr:nvSpPr>
      <xdr:spPr>
        <a:xfrm>
          <a:off x="20167111" y="711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96455</xdr:rowOff>
    </xdr:from>
    <xdr:ext cx="534377" cy="259045"/>
    <xdr:sp macro="" textlink="">
      <xdr:nvSpPr>
        <xdr:cNvPr id="514" name="n_3mainValue【一般廃棄物処理施設】&#10;一人当たり有形固定資産（償却資産）額">
          <a:extLst>
            <a:ext uri="{FF2B5EF4-FFF2-40B4-BE49-F238E27FC236}">
              <a16:creationId xmlns:a16="http://schemas.microsoft.com/office/drawing/2014/main" id="{A27C64B8-1166-45E9-B40B-D3FEAF298EBF}"/>
            </a:ext>
          </a:extLst>
        </xdr:cNvPr>
        <xdr:cNvSpPr txBox="1"/>
      </xdr:nvSpPr>
      <xdr:spPr>
        <a:xfrm>
          <a:off x="19278111" y="712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102755</xdr:rowOff>
    </xdr:from>
    <xdr:ext cx="534377" cy="259045"/>
    <xdr:sp macro="" textlink="">
      <xdr:nvSpPr>
        <xdr:cNvPr id="515" name="n_4mainValue【一般廃棄物処理施設】&#10;一人当たり有形固定資産（償却資産）額">
          <a:extLst>
            <a:ext uri="{FF2B5EF4-FFF2-40B4-BE49-F238E27FC236}">
              <a16:creationId xmlns:a16="http://schemas.microsoft.com/office/drawing/2014/main" id="{2FEFA2F9-7519-4230-8E50-A73DDB16680C}"/>
            </a:ext>
          </a:extLst>
        </xdr:cNvPr>
        <xdr:cNvSpPr txBox="1"/>
      </xdr:nvSpPr>
      <xdr:spPr>
        <a:xfrm>
          <a:off x="18389111" y="713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8DB4706C-5D96-4E8C-A2E9-C864F2038C3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BE2B0D1B-F500-405F-9A61-7E07C2087A9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BD7D997A-9E1D-49DA-83A5-57B95210060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45E507C4-31BA-4BC9-A69B-F70747F6448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173C74B7-A687-401E-BB84-253F4D7E28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9D1212E0-D7FC-4EDE-B6A1-DA28921EF1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27AE866F-53D7-4A98-8857-81E712F8C8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0950A524-93BD-49FE-8F76-CF2867BE6FE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F6B5E59A-671B-4787-BDDD-EC6312B921B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9ADC1424-EAA0-4D5A-BB5A-704FAB5D55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3AB9252A-B7F7-486E-A276-1867576873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a:extLst>
            <a:ext uri="{FF2B5EF4-FFF2-40B4-BE49-F238E27FC236}">
              <a16:creationId xmlns:a16="http://schemas.microsoft.com/office/drawing/2014/main" id="{28638C3E-3D57-4132-BF1F-E591C689428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8" name="テキスト ボックス 527">
          <a:extLst>
            <a:ext uri="{FF2B5EF4-FFF2-40B4-BE49-F238E27FC236}">
              <a16:creationId xmlns:a16="http://schemas.microsoft.com/office/drawing/2014/main" id="{BD6BC879-E0ED-45FB-9571-65A10C57EA6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a:extLst>
            <a:ext uri="{FF2B5EF4-FFF2-40B4-BE49-F238E27FC236}">
              <a16:creationId xmlns:a16="http://schemas.microsoft.com/office/drawing/2014/main" id="{A62644A4-7703-4FEF-A7D9-CF14D2E7F6A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0" name="テキスト ボックス 529">
          <a:extLst>
            <a:ext uri="{FF2B5EF4-FFF2-40B4-BE49-F238E27FC236}">
              <a16:creationId xmlns:a16="http://schemas.microsoft.com/office/drawing/2014/main" id="{88BC368E-7CC5-4FE5-B7E9-B2ACE5EA93C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a:extLst>
            <a:ext uri="{FF2B5EF4-FFF2-40B4-BE49-F238E27FC236}">
              <a16:creationId xmlns:a16="http://schemas.microsoft.com/office/drawing/2014/main" id="{2F2D8172-8674-46D7-B136-2DB2EE5FD3C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2" name="テキスト ボックス 531">
          <a:extLst>
            <a:ext uri="{FF2B5EF4-FFF2-40B4-BE49-F238E27FC236}">
              <a16:creationId xmlns:a16="http://schemas.microsoft.com/office/drawing/2014/main" id="{36993E2E-2B4B-475F-A0A3-D48C255BA1F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a:extLst>
            <a:ext uri="{FF2B5EF4-FFF2-40B4-BE49-F238E27FC236}">
              <a16:creationId xmlns:a16="http://schemas.microsoft.com/office/drawing/2014/main" id="{10DB4C6B-80DF-440D-B042-4758AFA0BA1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4" name="テキスト ボックス 533">
          <a:extLst>
            <a:ext uri="{FF2B5EF4-FFF2-40B4-BE49-F238E27FC236}">
              <a16:creationId xmlns:a16="http://schemas.microsoft.com/office/drawing/2014/main" id="{1BB25AE7-D6E0-440D-B1D9-78E8A5A3DE1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a:extLst>
            <a:ext uri="{FF2B5EF4-FFF2-40B4-BE49-F238E27FC236}">
              <a16:creationId xmlns:a16="http://schemas.microsoft.com/office/drawing/2014/main" id="{07E3BEB1-C9C1-477B-9A0F-475028782D9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6" name="テキスト ボックス 535">
          <a:extLst>
            <a:ext uri="{FF2B5EF4-FFF2-40B4-BE49-F238E27FC236}">
              <a16:creationId xmlns:a16="http://schemas.microsoft.com/office/drawing/2014/main" id="{4245007A-8D72-4493-BCCE-C6DA982602A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C726221C-5931-4F86-B823-D3F9B9F8B3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8" name="テキスト ボックス 537">
          <a:extLst>
            <a:ext uri="{FF2B5EF4-FFF2-40B4-BE49-F238E27FC236}">
              <a16:creationId xmlns:a16="http://schemas.microsoft.com/office/drawing/2014/main" id="{A8BD37BC-56A4-49AA-B657-FB3C753EF82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41106012-6753-4196-87CA-458FF96D86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540" name="直線コネクタ 539">
          <a:extLst>
            <a:ext uri="{FF2B5EF4-FFF2-40B4-BE49-F238E27FC236}">
              <a16:creationId xmlns:a16="http://schemas.microsoft.com/office/drawing/2014/main" id="{AD1A8014-EE35-44D2-9C12-AE57477879AE}"/>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41" name="【保健センター・保健所】&#10;有形固定資産減価償却率最小値テキスト">
          <a:extLst>
            <a:ext uri="{FF2B5EF4-FFF2-40B4-BE49-F238E27FC236}">
              <a16:creationId xmlns:a16="http://schemas.microsoft.com/office/drawing/2014/main" id="{DC7E4C57-9B67-4441-A1DF-FB3209CAA05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42" name="直線コネクタ 541">
          <a:extLst>
            <a:ext uri="{FF2B5EF4-FFF2-40B4-BE49-F238E27FC236}">
              <a16:creationId xmlns:a16="http://schemas.microsoft.com/office/drawing/2014/main" id="{6A6674DB-3AE6-4D29-AB1D-972177FC90DE}"/>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43" name="【保健センター・保健所】&#10;有形固定資産減価償却率最大値テキスト">
          <a:extLst>
            <a:ext uri="{FF2B5EF4-FFF2-40B4-BE49-F238E27FC236}">
              <a16:creationId xmlns:a16="http://schemas.microsoft.com/office/drawing/2014/main" id="{595AF0BF-AF67-401A-99F8-C1F7423D2034}"/>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44" name="直線コネクタ 543">
          <a:extLst>
            <a:ext uri="{FF2B5EF4-FFF2-40B4-BE49-F238E27FC236}">
              <a16:creationId xmlns:a16="http://schemas.microsoft.com/office/drawing/2014/main" id="{7FB5E2A5-5748-4436-B608-DD7AAD0BAE5B}"/>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9E9172AD-B55F-454E-B17D-D5E736A98755}"/>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46" name="フローチャート: 判断 545">
          <a:extLst>
            <a:ext uri="{FF2B5EF4-FFF2-40B4-BE49-F238E27FC236}">
              <a16:creationId xmlns:a16="http://schemas.microsoft.com/office/drawing/2014/main" id="{55E99507-77B9-4086-9E89-C25E94A0365A}"/>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547" name="フローチャート: 判断 546">
          <a:extLst>
            <a:ext uri="{FF2B5EF4-FFF2-40B4-BE49-F238E27FC236}">
              <a16:creationId xmlns:a16="http://schemas.microsoft.com/office/drawing/2014/main" id="{5AF13B44-DD01-4E59-88ED-99312E293D85}"/>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78757</xdr:rowOff>
    </xdr:from>
    <xdr:ext cx="405111" cy="259045"/>
    <xdr:sp macro="" textlink="">
      <xdr:nvSpPr>
        <xdr:cNvPr id="548" name="n_1aveValue【保健センター・保健所】&#10;有形固定資産減価償却率">
          <a:extLst>
            <a:ext uri="{FF2B5EF4-FFF2-40B4-BE49-F238E27FC236}">
              <a16:creationId xmlns:a16="http://schemas.microsoft.com/office/drawing/2014/main" id="{279AA054-1C5D-427F-9352-8EDDE303F307}"/>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153035</xdr:rowOff>
    </xdr:from>
    <xdr:to>
      <xdr:col>76</xdr:col>
      <xdr:colOff>165100</xdr:colOff>
      <xdr:row>59</xdr:row>
      <xdr:rowOff>83185</xdr:rowOff>
    </xdr:to>
    <xdr:sp macro="" textlink="">
      <xdr:nvSpPr>
        <xdr:cNvPr id="549" name="フローチャート: 判断 548">
          <a:extLst>
            <a:ext uri="{FF2B5EF4-FFF2-40B4-BE49-F238E27FC236}">
              <a16:creationId xmlns:a16="http://schemas.microsoft.com/office/drawing/2014/main" id="{970E7BB2-AEA0-4F9A-BF94-7A12459E2161}"/>
            </a:ext>
          </a:extLst>
        </xdr:cNvPr>
        <xdr:cNvSpPr/>
      </xdr:nvSpPr>
      <xdr:spPr>
        <a:xfrm>
          <a:off x="14541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99712</xdr:rowOff>
    </xdr:from>
    <xdr:ext cx="405111" cy="259045"/>
    <xdr:sp macro="" textlink="">
      <xdr:nvSpPr>
        <xdr:cNvPr id="550" name="n_2aveValue【保健センター・保健所】&#10;有形固定資産減価償却率">
          <a:extLst>
            <a:ext uri="{FF2B5EF4-FFF2-40B4-BE49-F238E27FC236}">
              <a16:creationId xmlns:a16="http://schemas.microsoft.com/office/drawing/2014/main" id="{9001A656-ADF3-4CB0-A495-52F1E73AE6B5}"/>
            </a:ext>
          </a:extLst>
        </xdr:cNvPr>
        <xdr:cNvSpPr txBox="1"/>
      </xdr:nvSpPr>
      <xdr:spPr>
        <a:xfrm>
          <a:off x="14389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67310</xdr:rowOff>
    </xdr:from>
    <xdr:to>
      <xdr:col>72</xdr:col>
      <xdr:colOff>38100</xdr:colOff>
      <xdr:row>58</xdr:row>
      <xdr:rowOff>168910</xdr:rowOff>
    </xdr:to>
    <xdr:sp macro="" textlink="">
      <xdr:nvSpPr>
        <xdr:cNvPr id="551" name="フローチャート: 判断 550">
          <a:extLst>
            <a:ext uri="{FF2B5EF4-FFF2-40B4-BE49-F238E27FC236}">
              <a16:creationId xmlns:a16="http://schemas.microsoft.com/office/drawing/2014/main" id="{8A1709F6-5AB0-48C3-8D8B-82401EFCEC57}"/>
            </a:ext>
          </a:extLst>
        </xdr:cNvPr>
        <xdr:cNvSpPr/>
      </xdr:nvSpPr>
      <xdr:spPr>
        <a:xfrm>
          <a:off x="13652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13987</xdr:rowOff>
    </xdr:from>
    <xdr:ext cx="405111" cy="259045"/>
    <xdr:sp macro="" textlink="">
      <xdr:nvSpPr>
        <xdr:cNvPr id="552" name="n_3aveValue【保健センター・保健所】&#10;有形固定資産減価償却率">
          <a:extLst>
            <a:ext uri="{FF2B5EF4-FFF2-40B4-BE49-F238E27FC236}">
              <a16:creationId xmlns:a16="http://schemas.microsoft.com/office/drawing/2014/main" id="{0C1CB1EB-111E-4AB0-BB4E-9A15C1BAC7E1}"/>
            </a:ext>
          </a:extLst>
        </xdr:cNvPr>
        <xdr:cNvSpPr txBox="1"/>
      </xdr:nvSpPr>
      <xdr:spPr>
        <a:xfrm>
          <a:off x="13500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40640</xdr:rowOff>
    </xdr:from>
    <xdr:to>
      <xdr:col>67</xdr:col>
      <xdr:colOff>101600</xdr:colOff>
      <xdr:row>58</xdr:row>
      <xdr:rowOff>142240</xdr:rowOff>
    </xdr:to>
    <xdr:sp macro="" textlink="">
      <xdr:nvSpPr>
        <xdr:cNvPr id="553" name="フローチャート: 判断 552">
          <a:extLst>
            <a:ext uri="{FF2B5EF4-FFF2-40B4-BE49-F238E27FC236}">
              <a16:creationId xmlns:a16="http://schemas.microsoft.com/office/drawing/2014/main" id="{B92C570E-D480-4937-9C13-0F9874A8F8F5}"/>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56</xdr:row>
      <xdr:rowOff>158767</xdr:rowOff>
    </xdr:from>
    <xdr:ext cx="405111" cy="259045"/>
    <xdr:sp macro="" textlink="">
      <xdr:nvSpPr>
        <xdr:cNvPr id="554" name="n_4aveValue【保健センター・保健所】&#10;有形固定資産減価償却率">
          <a:extLst>
            <a:ext uri="{FF2B5EF4-FFF2-40B4-BE49-F238E27FC236}">
              <a16:creationId xmlns:a16="http://schemas.microsoft.com/office/drawing/2014/main" id="{C4503B01-E296-4672-AED7-0F44DDDAF859}"/>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48EA429F-EA85-44A9-963F-2811D1A1FD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500A8E3D-7656-437C-9730-ED34569F4EE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7D76F53F-ECE0-4D5B-8B2A-451BA3783B5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4684220E-2F98-4534-A3E4-3481763DF3F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1A8B836C-3230-4D40-B01F-2FBB5060E03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130175</xdr:rowOff>
    </xdr:from>
    <xdr:to>
      <xdr:col>85</xdr:col>
      <xdr:colOff>177800</xdr:colOff>
      <xdr:row>60</xdr:row>
      <xdr:rowOff>60325</xdr:rowOff>
    </xdr:to>
    <xdr:sp macro="" textlink="">
      <xdr:nvSpPr>
        <xdr:cNvPr id="560" name="楕円 559">
          <a:extLst>
            <a:ext uri="{FF2B5EF4-FFF2-40B4-BE49-F238E27FC236}">
              <a16:creationId xmlns:a16="http://schemas.microsoft.com/office/drawing/2014/main" id="{57E27699-ED81-4EE3-A255-9ECFF736BE78}"/>
            </a:ext>
          </a:extLst>
        </xdr:cNvPr>
        <xdr:cNvSpPr/>
      </xdr:nvSpPr>
      <xdr:spPr>
        <a:xfrm>
          <a:off x="16268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108602</xdr:rowOff>
    </xdr:from>
    <xdr:ext cx="405111" cy="259045"/>
    <xdr:sp macro="" textlink="">
      <xdr:nvSpPr>
        <xdr:cNvPr id="561" name="【保健センター・保健所】&#10;有形固定資産減価償却率該当値テキスト">
          <a:extLst>
            <a:ext uri="{FF2B5EF4-FFF2-40B4-BE49-F238E27FC236}">
              <a16:creationId xmlns:a16="http://schemas.microsoft.com/office/drawing/2014/main" id="{363E8ED3-2DE9-415A-9643-FCC1792EC996}"/>
            </a:ext>
          </a:extLst>
        </xdr:cNvPr>
        <xdr:cNvSpPr txBox="1"/>
      </xdr:nvSpPr>
      <xdr:spPr>
        <a:xfrm>
          <a:off x="16357600"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84455</xdr:rowOff>
    </xdr:from>
    <xdr:to>
      <xdr:col>81</xdr:col>
      <xdr:colOff>101600</xdr:colOff>
      <xdr:row>60</xdr:row>
      <xdr:rowOff>14605</xdr:rowOff>
    </xdr:to>
    <xdr:sp macro="" textlink="">
      <xdr:nvSpPr>
        <xdr:cNvPr id="562" name="楕円 561">
          <a:extLst>
            <a:ext uri="{FF2B5EF4-FFF2-40B4-BE49-F238E27FC236}">
              <a16:creationId xmlns:a16="http://schemas.microsoft.com/office/drawing/2014/main" id="{0FF774D4-5AC0-417C-A247-37BAE754A25E}"/>
            </a:ext>
          </a:extLst>
        </xdr:cNvPr>
        <xdr:cNvSpPr/>
      </xdr:nvSpPr>
      <xdr:spPr>
        <a:xfrm>
          <a:off x="15430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135255</xdr:rowOff>
    </xdr:from>
    <xdr:to>
      <xdr:col>85</xdr:col>
      <xdr:colOff>127000</xdr:colOff>
      <xdr:row>60</xdr:row>
      <xdr:rowOff>9525</xdr:rowOff>
    </xdr:to>
    <xdr:cxnSp macro="">
      <xdr:nvCxnSpPr>
        <xdr:cNvPr id="563" name="直線コネクタ 562">
          <a:extLst>
            <a:ext uri="{FF2B5EF4-FFF2-40B4-BE49-F238E27FC236}">
              <a16:creationId xmlns:a16="http://schemas.microsoft.com/office/drawing/2014/main" id="{42B82BAB-980F-4560-8D1C-777ED4071234}"/>
            </a:ext>
          </a:extLst>
        </xdr:cNvPr>
        <xdr:cNvCxnSpPr/>
      </xdr:nvCxnSpPr>
      <xdr:spPr>
        <a:xfrm>
          <a:off x="15481300" y="102508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38735</xdr:rowOff>
    </xdr:from>
    <xdr:to>
      <xdr:col>76</xdr:col>
      <xdr:colOff>165100</xdr:colOff>
      <xdr:row>59</xdr:row>
      <xdr:rowOff>140335</xdr:rowOff>
    </xdr:to>
    <xdr:sp macro="" textlink="">
      <xdr:nvSpPr>
        <xdr:cNvPr id="564" name="楕円 563">
          <a:extLst>
            <a:ext uri="{FF2B5EF4-FFF2-40B4-BE49-F238E27FC236}">
              <a16:creationId xmlns:a16="http://schemas.microsoft.com/office/drawing/2014/main" id="{6E5596DD-E8BF-438B-B88B-C5CD9E917AF3}"/>
            </a:ext>
          </a:extLst>
        </xdr:cNvPr>
        <xdr:cNvSpPr/>
      </xdr:nvSpPr>
      <xdr:spPr>
        <a:xfrm>
          <a:off x="14541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89535</xdr:rowOff>
    </xdr:from>
    <xdr:to>
      <xdr:col>81</xdr:col>
      <xdr:colOff>50800</xdr:colOff>
      <xdr:row>59</xdr:row>
      <xdr:rowOff>135255</xdr:rowOff>
    </xdr:to>
    <xdr:cxnSp macro="">
      <xdr:nvCxnSpPr>
        <xdr:cNvPr id="565" name="直線コネクタ 564">
          <a:extLst>
            <a:ext uri="{FF2B5EF4-FFF2-40B4-BE49-F238E27FC236}">
              <a16:creationId xmlns:a16="http://schemas.microsoft.com/office/drawing/2014/main" id="{9D088ABC-7EA1-4232-B33B-0DE76FA283AC}"/>
            </a:ext>
          </a:extLst>
        </xdr:cNvPr>
        <xdr:cNvCxnSpPr/>
      </xdr:nvCxnSpPr>
      <xdr:spPr>
        <a:xfrm>
          <a:off x="14592300" y="102050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164465</xdr:rowOff>
    </xdr:from>
    <xdr:to>
      <xdr:col>72</xdr:col>
      <xdr:colOff>38100</xdr:colOff>
      <xdr:row>59</xdr:row>
      <xdr:rowOff>94615</xdr:rowOff>
    </xdr:to>
    <xdr:sp macro="" textlink="">
      <xdr:nvSpPr>
        <xdr:cNvPr id="566" name="楕円 565">
          <a:extLst>
            <a:ext uri="{FF2B5EF4-FFF2-40B4-BE49-F238E27FC236}">
              <a16:creationId xmlns:a16="http://schemas.microsoft.com/office/drawing/2014/main" id="{5ACB5333-2C99-4F07-9598-30E8FFC3BD00}"/>
            </a:ext>
          </a:extLst>
        </xdr:cNvPr>
        <xdr:cNvSpPr/>
      </xdr:nvSpPr>
      <xdr:spPr>
        <a:xfrm>
          <a:off x="1365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43815</xdr:rowOff>
    </xdr:from>
    <xdr:to>
      <xdr:col>76</xdr:col>
      <xdr:colOff>114300</xdr:colOff>
      <xdr:row>59</xdr:row>
      <xdr:rowOff>89535</xdr:rowOff>
    </xdr:to>
    <xdr:cxnSp macro="">
      <xdr:nvCxnSpPr>
        <xdr:cNvPr id="567" name="直線コネクタ 566">
          <a:extLst>
            <a:ext uri="{FF2B5EF4-FFF2-40B4-BE49-F238E27FC236}">
              <a16:creationId xmlns:a16="http://schemas.microsoft.com/office/drawing/2014/main" id="{51DEE6DE-9683-4FDE-8BDE-58F493D9AD0A}"/>
            </a:ext>
          </a:extLst>
        </xdr:cNvPr>
        <xdr:cNvCxnSpPr/>
      </xdr:nvCxnSpPr>
      <xdr:spPr>
        <a:xfrm>
          <a:off x="13703300" y="101593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111125</xdr:rowOff>
    </xdr:from>
    <xdr:to>
      <xdr:col>67</xdr:col>
      <xdr:colOff>101600</xdr:colOff>
      <xdr:row>59</xdr:row>
      <xdr:rowOff>41275</xdr:rowOff>
    </xdr:to>
    <xdr:sp macro="" textlink="">
      <xdr:nvSpPr>
        <xdr:cNvPr id="568" name="楕円 567">
          <a:extLst>
            <a:ext uri="{FF2B5EF4-FFF2-40B4-BE49-F238E27FC236}">
              <a16:creationId xmlns:a16="http://schemas.microsoft.com/office/drawing/2014/main" id="{117AA23F-229A-48EA-9B7B-0C185AC610B1}"/>
            </a:ext>
          </a:extLst>
        </xdr:cNvPr>
        <xdr:cNvSpPr/>
      </xdr:nvSpPr>
      <xdr:spPr>
        <a:xfrm>
          <a:off x="12763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161925</xdr:rowOff>
    </xdr:from>
    <xdr:to>
      <xdr:col>71</xdr:col>
      <xdr:colOff>177800</xdr:colOff>
      <xdr:row>59</xdr:row>
      <xdr:rowOff>43815</xdr:rowOff>
    </xdr:to>
    <xdr:cxnSp macro="">
      <xdr:nvCxnSpPr>
        <xdr:cNvPr id="569" name="直線コネクタ 568">
          <a:extLst>
            <a:ext uri="{FF2B5EF4-FFF2-40B4-BE49-F238E27FC236}">
              <a16:creationId xmlns:a16="http://schemas.microsoft.com/office/drawing/2014/main" id="{CD04364D-B3AE-4C44-9968-6FA8745FBFD2}"/>
            </a:ext>
          </a:extLst>
        </xdr:cNvPr>
        <xdr:cNvCxnSpPr/>
      </xdr:nvCxnSpPr>
      <xdr:spPr>
        <a:xfrm>
          <a:off x="12814300" y="101060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5237462C-F496-48BF-A7F6-33F65A1729CD}"/>
            </a:ext>
          </a:extLst>
        </xdr:cNvPr>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131462</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3544C336-E74E-485E-AF37-FEE8AC9F274C}"/>
            </a:ext>
          </a:extLst>
        </xdr:cNvPr>
        <xdr:cNvSpPr txBox="1"/>
      </xdr:nvSpPr>
      <xdr:spPr>
        <a:xfrm>
          <a:off x="14389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85742</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D65B934F-57AC-4889-BB24-311E8EF3A056}"/>
            </a:ext>
          </a:extLst>
        </xdr:cNvPr>
        <xdr:cNvSpPr txBox="1"/>
      </xdr:nvSpPr>
      <xdr:spPr>
        <a:xfrm>
          <a:off x="135007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32402</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2807E2BA-5FC3-484B-A7E9-2663F40AE3CA}"/>
            </a:ext>
          </a:extLst>
        </xdr:cNvPr>
        <xdr:cNvSpPr txBox="1"/>
      </xdr:nvSpPr>
      <xdr:spPr>
        <a:xfrm>
          <a:off x="126117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A769A819-9AD1-4B18-AFA9-5BD7B7FEB5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6EE454D-74B2-4105-AE03-B6DE7E3B26A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C9DBB588-4F1D-4E16-BEF1-9F6E96F578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BC4BF0BA-62D0-4BDF-AF27-75E3B50F2A3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D30365DD-5BA0-4D97-A9D3-F7BDF8ABF7A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CE3AFD90-B403-4C8C-AFB7-B3128BE6E3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67EFF667-E936-4243-9959-1436ADAC40F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9DD1AABF-DD30-4E8B-95EC-6482D1C9A3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C8F81463-469F-4F8F-AE09-7E0E6DC203B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DC951BFC-35DC-499B-B183-27990F33C97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83374C28-E413-484F-A2A4-8F478857448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77AAC60F-FF61-4854-A0C9-E21E3B9AFFB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DBE0DFE-39D5-4B42-A98F-30D52971FAF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BC00A159-6CA5-499D-8689-B614A62EE60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F93ADCFA-BEAA-46B9-8A9E-56F02AD388E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39CC0DF1-21FA-404B-86E2-F5EDD90FAC8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6B179DC-8FA7-4049-9C6C-B2896A012D9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28918C43-87CC-4E06-9EE8-4E24E481CD3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B810FCDB-8C76-4059-92F8-5109909C951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A0AFD9D2-ADA9-47AC-BCCC-F065578D93A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67B22D1B-D8A0-4F9C-A298-41059FE93F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98C9F934-8053-4811-9004-D6A66662A8E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82B62B1A-4AAE-4435-A1AC-D22A0798921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597" name="直線コネクタ 596">
          <a:extLst>
            <a:ext uri="{FF2B5EF4-FFF2-40B4-BE49-F238E27FC236}">
              <a16:creationId xmlns:a16="http://schemas.microsoft.com/office/drawing/2014/main" id="{7E524926-4CD3-48F5-9EAD-C7516B95738B}"/>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0EE57642-0001-4961-9336-6A704B5139AD}"/>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599" name="直線コネクタ 598">
          <a:extLst>
            <a:ext uri="{FF2B5EF4-FFF2-40B4-BE49-F238E27FC236}">
              <a16:creationId xmlns:a16="http://schemas.microsoft.com/office/drawing/2014/main" id="{995E6510-276B-4A82-A54C-E02851D0355F}"/>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8C5409F9-3185-4BDF-B228-941DEDB879C8}"/>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601" name="直線コネクタ 600">
          <a:extLst>
            <a:ext uri="{FF2B5EF4-FFF2-40B4-BE49-F238E27FC236}">
              <a16:creationId xmlns:a16="http://schemas.microsoft.com/office/drawing/2014/main" id="{AF7659B8-4C9B-41BC-8E74-A8817332DC66}"/>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9F1F03B6-4D45-4071-94C5-7DBCD211AE6B}"/>
            </a:ext>
          </a:extLst>
        </xdr:cNvPr>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603" name="フローチャート: 判断 602">
          <a:extLst>
            <a:ext uri="{FF2B5EF4-FFF2-40B4-BE49-F238E27FC236}">
              <a16:creationId xmlns:a16="http://schemas.microsoft.com/office/drawing/2014/main" id="{FDC06A45-220A-477E-93FA-54A11FD8DD80}"/>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604" name="フローチャート: 判断 603">
          <a:extLst>
            <a:ext uri="{FF2B5EF4-FFF2-40B4-BE49-F238E27FC236}">
              <a16:creationId xmlns:a16="http://schemas.microsoft.com/office/drawing/2014/main" id="{7A9E5472-B2E4-4131-8C13-47A21622BFB8}"/>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139717</xdr:rowOff>
    </xdr:from>
    <xdr:ext cx="469744" cy="259045"/>
    <xdr:sp macro="" textlink="">
      <xdr:nvSpPr>
        <xdr:cNvPr id="605" name="n_1aveValue【保健センター・保健所】&#10;一人当たり面積">
          <a:extLst>
            <a:ext uri="{FF2B5EF4-FFF2-40B4-BE49-F238E27FC236}">
              <a16:creationId xmlns:a16="http://schemas.microsoft.com/office/drawing/2014/main" id="{CA70D4F3-A474-464E-AFF2-49D335D5D03A}"/>
            </a:ext>
          </a:extLst>
        </xdr:cNvPr>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147320</xdr:rowOff>
    </xdr:from>
    <xdr:to>
      <xdr:col>107</xdr:col>
      <xdr:colOff>101600</xdr:colOff>
      <xdr:row>62</xdr:row>
      <xdr:rowOff>77470</xdr:rowOff>
    </xdr:to>
    <xdr:sp macro="" textlink="">
      <xdr:nvSpPr>
        <xdr:cNvPr id="606" name="フローチャート: 判断 605">
          <a:extLst>
            <a:ext uri="{FF2B5EF4-FFF2-40B4-BE49-F238E27FC236}">
              <a16:creationId xmlns:a16="http://schemas.microsoft.com/office/drawing/2014/main" id="{527D00B9-1591-4060-868C-2F926B955B98}"/>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93997</xdr:rowOff>
    </xdr:from>
    <xdr:ext cx="469744" cy="259045"/>
    <xdr:sp macro="" textlink="">
      <xdr:nvSpPr>
        <xdr:cNvPr id="607" name="n_2aveValue【保健センター・保健所】&#10;一人当たり面積">
          <a:extLst>
            <a:ext uri="{FF2B5EF4-FFF2-40B4-BE49-F238E27FC236}">
              <a16:creationId xmlns:a16="http://schemas.microsoft.com/office/drawing/2014/main" id="{57CF4DC2-4A64-44A1-840B-35539E4218CF}"/>
            </a:ext>
          </a:extLst>
        </xdr:cNvPr>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10160</xdr:rowOff>
    </xdr:from>
    <xdr:to>
      <xdr:col>102</xdr:col>
      <xdr:colOff>165100</xdr:colOff>
      <xdr:row>62</xdr:row>
      <xdr:rowOff>111760</xdr:rowOff>
    </xdr:to>
    <xdr:sp macro="" textlink="">
      <xdr:nvSpPr>
        <xdr:cNvPr id="608" name="フローチャート: 判断 607">
          <a:extLst>
            <a:ext uri="{FF2B5EF4-FFF2-40B4-BE49-F238E27FC236}">
              <a16:creationId xmlns:a16="http://schemas.microsoft.com/office/drawing/2014/main" id="{E365A655-8881-44F2-89C9-0418C85B8D0A}"/>
            </a:ext>
          </a:extLst>
        </xdr:cNvPr>
        <xdr:cNvSpPr/>
      </xdr:nvSpPr>
      <xdr:spPr>
        <a:xfrm>
          <a:off x="19494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128287</xdr:rowOff>
    </xdr:from>
    <xdr:ext cx="469744" cy="259045"/>
    <xdr:sp macro="" textlink="">
      <xdr:nvSpPr>
        <xdr:cNvPr id="609" name="n_3aveValue【保健センター・保健所】&#10;一人当たり面積">
          <a:extLst>
            <a:ext uri="{FF2B5EF4-FFF2-40B4-BE49-F238E27FC236}">
              <a16:creationId xmlns:a16="http://schemas.microsoft.com/office/drawing/2014/main" id="{6C32E64C-0934-40DF-B9FA-7A01E4E04017}"/>
            </a:ext>
          </a:extLst>
        </xdr:cNvPr>
        <xdr:cNvSpPr txBox="1"/>
      </xdr:nvSpPr>
      <xdr:spPr>
        <a:xfrm>
          <a:off x="19310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6350</xdr:rowOff>
    </xdr:from>
    <xdr:to>
      <xdr:col>98</xdr:col>
      <xdr:colOff>38100</xdr:colOff>
      <xdr:row>62</xdr:row>
      <xdr:rowOff>107950</xdr:rowOff>
    </xdr:to>
    <xdr:sp macro="" textlink="">
      <xdr:nvSpPr>
        <xdr:cNvPr id="610" name="フローチャート: 判断 609">
          <a:extLst>
            <a:ext uri="{FF2B5EF4-FFF2-40B4-BE49-F238E27FC236}">
              <a16:creationId xmlns:a16="http://schemas.microsoft.com/office/drawing/2014/main" id="{B5579DB9-4012-4DE7-898C-DF59B9FA6957}"/>
            </a:ext>
          </a:extLst>
        </xdr:cNvPr>
        <xdr:cNvSpPr/>
      </xdr:nvSpPr>
      <xdr:spPr>
        <a:xfrm>
          <a:off x="18605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124477</xdr:rowOff>
    </xdr:from>
    <xdr:ext cx="469744" cy="259045"/>
    <xdr:sp macro="" textlink="">
      <xdr:nvSpPr>
        <xdr:cNvPr id="611" name="n_4aveValue【保健センター・保健所】&#10;一人当たり面積">
          <a:extLst>
            <a:ext uri="{FF2B5EF4-FFF2-40B4-BE49-F238E27FC236}">
              <a16:creationId xmlns:a16="http://schemas.microsoft.com/office/drawing/2014/main" id="{FB5C5FB8-37E0-4CFC-8474-9704F6643615}"/>
            </a:ext>
          </a:extLst>
        </xdr:cNvPr>
        <xdr:cNvSpPr txBox="1"/>
      </xdr:nvSpPr>
      <xdr:spPr>
        <a:xfrm>
          <a:off x="18421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43AD5558-BAEC-4F99-A92A-0511D624EB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CFDC0EA8-00CC-4687-B539-6BD0E4BFC1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55397C6C-254E-4379-B876-5D604492CFA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96041AFF-E398-4A65-B2AE-0B5726CBDA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A2086DF6-7E01-4E19-8894-EC002C467A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55880</xdr:rowOff>
    </xdr:from>
    <xdr:to>
      <xdr:col>116</xdr:col>
      <xdr:colOff>114300</xdr:colOff>
      <xdr:row>63</xdr:row>
      <xdr:rowOff>157480</xdr:rowOff>
    </xdr:to>
    <xdr:sp macro="" textlink="">
      <xdr:nvSpPr>
        <xdr:cNvPr id="617" name="楕円 616">
          <a:extLst>
            <a:ext uri="{FF2B5EF4-FFF2-40B4-BE49-F238E27FC236}">
              <a16:creationId xmlns:a16="http://schemas.microsoft.com/office/drawing/2014/main" id="{80151177-5966-494B-9C60-6A82AF430DDF}"/>
            </a:ext>
          </a:extLst>
        </xdr:cNvPr>
        <xdr:cNvSpPr/>
      </xdr:nvSpPr>
      <xdr:spPr>
        <a:xfrm>
          <a:off x="22110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142257</xdr:rowOff>
    </xdr:from>
    <xdr:ext cx="469744" cy="259045"/>
    <xdr:sp macro="" textlink="">
      <xdr:nvSpPr>
        <xdr:cNvPr id="618" name="【保健センター・保健所】&#10;一人当たり面積該当値テキスト">
          <a:extLst>
            <a:ext uri="{FF2B5EF4-FFF2-40B4-BE49-F238E27FC236}">
              <a16:creationId xmlns:a16="http://schemas.microsoft.com/office/drawing/2014/main" id="{9CCF47D5-3381-4052-AF5B-91D7026E4FFC}"/>
            </a:ext>
          </a:extLst>
        </xdr:cNvPr>
        <xdr:cNvSpPr txBox="1"/>
      </xdr:nvSpPr>
      <xdr:spPr>
        <a:xfrm>
          <a:off x="22199600"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55880</xdr:rowOff>
    </xdr:from>
    <xdr:to>
      <xdr:col>112</xdr:col>
      <xdr:colOff>38100</xdr:colOff>
      <xdr:row>63</xdr:row>
      <xdr:rowOff>157480</xdr:rowOff>
    </xdr:to>
    <xdr:sp macro="" textlink="">
      <xdr:nvSpPr>
        <xdr:cNvPr id="619" name="楕円 618">
          <a:extLst>
            <a:ext uri="{FF2B5EF4-FFF2-40B4-BE49-F238E27FC236}">
              <a16:creationId xmlns:a16="http://schemas.microsoft.com/office/drawing/2014/main" id="{1E186582-97C2-4B21-B44A-4B518DDBCB0A}"/>
            </a:ext>
          </a:extLst>
        </xdr:cNvPr>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106680</xdr:rowOff>
    </xdr:to>
    <xdr:cxnSp macro="">
      <xdr:nvCxnSpPr>
        <xdr:cNvPr id="620" name="直線コネクタ 619">
          <a:extLst>
            <a:ext uri="{FF2B5EF4-FFF2-40B4-BE49-F238E27FC236}">
              <a16:creationId xmlns:a16="http://schemas.microsoft.com/office/drawing/2014/main" id="{034B6A11-02E4-47AC-97EB-BC33FD4EBB46}"/>
            </a:ext>
          </a:extLst>
        </xdr:cNvPr>
        <xdr:cNvCxnSpPr/>
      </xdr:nvCxnSpPr>
      <xdr:spPr>
        <a:xfrm>
          <a:off x="21323300" y="1090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59690</xdr:rowOff>
    </xdr:from>
    <xdr:to>
      <xdr:col>107</xdr:col>
      <xdr:colOff>101600</xdr:colOff>
      <xdr:row>63</xdr:row>
      <xdr:rowOff>161290</xdr:rowOff>
    </xdr:to>
    <xdr:sp macro="" textlink="">
      <xdr:nvSpPr>
        <xdr:cNvPr id="621" name="楕円 620">
          <a:extLst>
            <a:ext uri="{FF2B5EF4-FFF2-40B4-BE49-F238E27FC236}">
              <a16:creationId xmlns:a16="http://schemas.microsoft.com/office/drawing/2014/main" id="{8D2C197A-9BB9-4F79-BC18-B8BAC769AEDD}"/>
            </a:ext>
          </a:extLst>
        </xdr:cNvPr>
        <xdr:cNvSpPr/>
      </xdr:nvSpPr>
      <xdr:spPr>
        <a:xfrm>
          <a:off x="20383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106680</xdr:rowOff>
    </xdr:from>
    <xdr:to>
      <xdr:col>111</xdr:col>
      <xdr:colOff>177800</xdr:colOff>
      <xdr:row>63</xdr:row>
      <xdr:rowOff>110490</xdr:rowOff>
    </xdr:to>
    <xdr:cxnSp macro="">
      <xdr:nvCxnSpPr>
        <xdr:cNvPr id="622" name="直線コネクタ 621">
          <a:extLst>
            <a:ext uri="{FF2B5EF4-FFF2-40B4-BE49-F238E27FC236}">
              <a16:creationId xmlns:a16="http://schemas.microsoft.com/office/drawing/2014/main" id="{3FA86602-3066-4538-833D-04F540362A73}"/>
            </a:ext>
          </a:extLst>
        </xdr:cNvPr>
        <xdr:cNvCxnSpPr/>
      </xdr:nvCxnSpPr>
      <xdr:spPr>
        <a:xfrm flipV="1">
          <a:off x="20434300" y="1090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59690</xdr:rowOff>
    </xdr:from>
    <xdr:to>
      <xdr:col>102</xdr:col>
      <xdr:colOff>165100</xdr:colOff>
      <xdr:row>63</xdr:row>
      <xdr:rowOff>161290</xdr:rowOff>
    </xdr:to>
    <xdr:sp macro="" textlink="">
      <xdr:nvSpPr>
        <xdr:cNvPr id="623" name="楕円 622">
          <a:extLst>
            <a:ext uri="{FF2B5EF4-FFF2-40B4-BE49-F238E27FC236}">
              <a16:creationId xmlns:a16="http://schemas.microsoft.com/office/drawing/2014/main" id="{C20296C4-25DE-4BFF-8561-93D7075FE33F}"/>
            </a:ext>
          </a:extLst>
        </xdr:cNvPr>
        <xdr:cNvSpPr/>
      </xdr:nvSpPr>
      <xdr:spPr>
        <a:xfrm>
          <a:off x="19494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110490</xdr:rowOff>
    </xdr:from>
    <xdr:to>
      <xdr:col>107</xdr:col>
      <xdr:colOff>50800</xdr:colOff>
      <xdr:row>63</xdr:row>
      <xdr:rowOff>110490</xdr:rowOff>
    </xdr:to>
    <xdr:cxnSp macro="">
      <xdr:nvCxnSpPr>
        <xdr:cNvPr id="624" name="直線コネクタ 623">
          <a:extLst>
            <a:ext uri="{FF2B5EF4-FFF2-40B4-BE49-F238E27FC236}">
              <a16:creationId xmlns:a16="http://schemas.microsoft.com/office/drawing/2014/main" id="{BFF1628D-F8D2-4C68-98E6-287D622E484B}"/>
            </a:ext>
          </a:extLst>
        </xdr:cNvPr>
        <xdr:cNvCxnSpPr/>
      </xdr:nvCxnSpPr>
      <xdr:spPr>
        <a:xfrm>
          <a:off x="19545300" y="1091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63500</xdr:rowOff>
    </xdr:from>
    <xdr:to>
      <xdr:col>98</xdr:col>
      <xdr:colOff>38100</xdr:colOff>
      <xdr:row>63</xdr:row>
      <xdr:rowOff>165100</xdr:rowOff>
    </xdr:to>
    <xdr:sp macro="" textlink="">
      <xdr:nvSpPr>
        <xdr:cNvPr id="625" name="楕円 624">
          <a:extLst>
            <a:ext uri="{FF2B5EF4-FFF2-40B4-BE49-F238E27FC236}">
              <a16:creationId xmlns:a16="http://schemas.microsoft.com/office/drawing/2014/main" id="{6B859E0B-AE31-4368-A716-318FA80298C5}"/>
            </a:ext>
          </a:extLst>
        </xdr:cNvPr>
        <xdr:cNvSpPr/>
      </xdr:nvSpPr>
      <xdr:spPr>
        <a:xfrm>
          <a:off x="18605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110490</xdr:rowOff>
    </xdr:from>
    <xdr:to>
      <xdr:col>102</xdr:col>
      <xdr:colOff>114300</xdr:colOff>
      <xdr:row>63</xdr:row>
      <xdr:rowOff>114300</xdr:rowOff>
    </xdr:to>
    <xdr:cxnSp macro="">
      <xdr:nvCxnSpPr>
        <xdr:cNvPr id="626" name="直線コネクタ 625">
          <a:extLst>
            <a:ext uri="{FF2B5EF4-FFF2-40B4-BE49-F238E27FC236}">
              <a16:creationId xmlns:a16="http://schemas.microsoft.com/office/drawing/2014/main" id="{49D3A42B-5B24-413F-81AF-8C8E12C1C5FC}"/>
            </a:ext>
          </a:extLst>
        </xdr:cNvPr>
        <xdr:cNvCxnSpPr/>
      </xdr:nvCxnSpPr>
      <xdr:spPr>
        <a:xfrm flipV="1">
          <a:off x="18656300" y="1091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148607</xdr:rowOff>
    </xdr:from>
    <xdr:ext cx="469744" cy="259045"/>
    <xdr:sp macro="" textlink="">
      <xdr:nvSpPr>
        <xdr:cNvPr id="627" name="n_1mainValue【保健センター・保健所】&#10;一人当たり面積">
          <a:extLst>
            <a:ext uri="{FF2B5EF4-FFF2-40B4-BE49-F238E27FC236}">
              <a16:creationId xmlns:a16="http://schemas.microsoft.com/office/drawing/2014/main" id="{A6669F09-C5AE-473B-B786-D06D1D55A7A2}"/>
            </a:ext>
          </a:extLst>
        </xdr:cNvPr>
        <xdr:cNvSpPr txBox="1"/>
      </xdr:nvSpPr>
      <xdr:spPr>
        <a:xfrm>
          <a:off x="210757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152417</xdr:rowOff>
    </xdr:from>
    <xdr:ext cx="469744" cy="259045"/>
    <xdr:sp macro="" textlink="">
      <xdr:nvSpPr>
        <xdr:cNvPr id="628" name="n_2mainValue【保健センター・保健所】&#10;一人当たり面積">
          <a:extLst>
            <a:ext uri="{FF2B5EF4-FFF2-40B4-BE49-F238E27FC236}">
              <a16:creationId xmlns:a16="http://schemas.microsoft.com/office/drawing/2014/main" id="{DA76DCD3-6CCE-4A07-8FDB-6B49755C98BB}"/>
            </a:ext>
          </a:extLst>
        </xdr:cNvPr>
        <xdr:cNvSpPr txBox="1"/>
      </xdr:nvSpPr>
      <xdr:spPr>
        <a:xfrm>
          <a:off x="20199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152417</xdr:rowOff>
    </xdr:from>
    <xdr:ext cx="469744" cy="259045"/>
    <xdr:sp macro="" textlink="">
      <xdr:nvSpPr>
        <xdr:cNvPr id="629" name="n_3mainValue【保健センター・保健所】&#10;一人当たり面積">
          <a:extLst>
            <a:ext uri="{FF2B5EF4-FFF2-40B4-BE49-F238E27FC236}">
              <a16:creationId xmlns:a16="http://schemas.microsoft.com/office/drawing/2014/main" id="{936F1266-2010-4E86-8B36-D7BF95B2960B}"/>
            </a:ext>
          </a:extLst>
        </xdr:cNvPr>
        <xdr:cNvSpPr txBox="1"/>
      </xdr:nvSpPr>
      <xdr:spPr>
        <a:xfrm>
          <a:off x="19310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156227</xdr:rowOff>
    </xdr:from>
    <xdr:ext cx="469744" cy="259045"/>
    <xdr:sp macro="" textlink="">
      <xdr:nvSpPr>
        <xdr:cNvPr id="630" name="n_4mainValue【保健センター・保健所】&#10;一人当たり面積">
          <a:extLst>
            <a:ext uri="{FF2B5EF4-FFF2-40B4-BE49-F238E27FC236}">
              <a16:creationId xmlns:a16="http://schemas.microsoft.com/office/drawing/2014/main" id="{5F0EA9F0-389C-4FE0-8394-8B4CDE1C8FDA}"/>
            </a:ext>
          </a:extLst>
        </xdr:cNvPr>
        <xdr:cNvSpPr txBox="1"/>
      </xdr:nvSpPr>
      <xdr:spPr>
        <a:xfrm>
          <a:off x="18421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AA54B7EB-3BF9-41D4-9281-06EA306129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9D4BD6B9-30EC-44D1-B4D7-5FFF68D1EE3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C9203E83-965F-4CD3-94A7-8A2A7813DE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8FB547A0-FBDA-468E-873F-5269B20A1E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FAA8BD68-86CA-4F3C-A193-A2BB4CD1CA6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C0E25469-1E75-43A0-92F0-8AA068D65D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17D338A6-94E8-41A2-98F9-1E929C5B4ED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A33A7ABD-3CA9-4D88-80FF-8E1B8EED65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7CEF2101-927D-43E0-B0D2-58EA826F23A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A9584035-FF49-4EA0-B49C-ACF1ECD9F61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2B316C47-4804-464A-876D-BBE06D5AA52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32A00B75-B98C-410A-8C51-EF93BFAD641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99B7CDEF-48E9-49A8-9F9B-C7D50CED614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4EF5257A-76CE-4B78-A4C9-7B20728CDFD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65C7C448-9786-4FDD-89F6-5454359FB60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248452C9-6DA7-4C9B-9F02-5567F5ECD3B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A23B6F71-8C08-48B9-99CC-F03008A92F0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425C6A3A-DFAB-4946-BFDF-7365FC0A500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06C84642-CA24-4D16-8744-DF4D6B2549C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89FDA816-B59F-4671-A152-28003882151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5736725D-A0D7-4F67-95B8-4EC46A2FF87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CF2FCF94-1FF4-43AA-AB59-D048A0F2192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E1E48B1E-F2B2-43BE-B3F8-FD8C8F8BF1D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FCCF3540-F725-4589-AE20-CDD66E442F0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655" name="直線コネクタ 654">
          <a:extLst>
            <a:ext uri="{FF2B5EF4-FFF2-40B4-BE49-F238E27FC236}">
              <a16:creationId xmlns:a16="http://schemas.microsoft.com/office/drawing/2014/main" id="{8B77992D-3B91-44EE-809A-2BE79E350E35}"/>
            </a:ext>
          </a:extLst>
        </xdr:cNvPr>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6" name="【消防施設】&#10;有形固定資産減価償却率最小値テキスト">
          <a:extLst>
            <a:ext uri="{FF2B5EF4-FFF2-40B4-BE49-F238E27FC236}">
              <a16:creationId xmlns:a16="http://schemas.microsoft.com/office/drawing/2014/main" id="{8420ABD2-4433-4B28-8F34-7245FCF4B83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a:extLst>
            <a:ext uri="{FF2B5EF4-FFF2-40B4-BE49-F238E27FC236}">
              <a16:creationId xmlns:a16="http://schemas.microsoft.com/office/drawing/2014/main" id="{BD9CAE0E-5D46-4B81-9EF8-85C61E7AD07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C0CAF62F-AD37-4F54-8EBE-2946B24FAB4D}"/>
            </a:ext>
          </a:extLst>
        </xdr:cNvPr>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659" name="直線コネクタ 658">
          <a:extLst>
            <a:ext uri="{FF2B5EF4-FFF2-40B4-BE49-F238E27FC236}">
              <a16:creationId xmlns:a16="http://schemas.microsoft.com/office/drawing/2014/main" id="{573F792F-3FE3-4A58-959F-141942362EB7}"/>
            </a:ext>
          </a:extLst>
        </xdr:cNvPr>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E526628C-8744-4A27-BA1C-B40C93119CDC}"/>
            </a:ext>
          </a:extLst>
        </xdr:cNvPr>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61" name="フローチャート: 判断 660">
          <a:extLst>
            <a:ext uri="{FF2B5EF4-FFF2-40B4-BE49-F238E27FC236}">
              <a16:creationId xmlns:a16="http://schemas.microsoft.com/office/drawing/2014/main" id="{D107D568-E209-49C4-8E68-E2CEA692A327}"/>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62" name="フローチャート: 判断 661">
          <a:extLst>
            <a:ext uri="{FF2B5EF4-FFF2-40B4-BE49-F238E27FC236}">
              <a16:creationId xmlns:a16="http://schemas.microsoft.com/office/drawing/2014/main" id="{E6D10BAE-86C2-4393-9CD2-EFC2DB3F442B}"/>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47641</xdr:rowOff>
    </xdr:from>
    <xdr:ext cx="405111" cy="259045"/>
    <xdr:sp macro="" textlink="">
      <xdr:nvSpPr>
        <xdr:cNvPr id="663" name="n_1aveValue【消防施設】&#10;有形固定資産減価償却率">
          <a:extLst>
            <a:ext uri="{FF2B5EF4-FFF2-40B4-BE49-F238E27FC236}">
              <a16:creationId xmlns:a16="http://schemas.microsoft.com/office/drawing/2014/main" id="{7161484A-C317-49F3-9E0F-67D19E90C8AB}"/>
            </a:ext>
          </a:extLst>
        </xdr:cNvPr>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40639</xdr:rowOff>
    </xdr:from>
    <xdr:to>
      <xdr:col>76</xdr:col>
      <xdr:colOff>165100</xdr:colOff>
      <xdr:row>82</xdr:row>
      <xdr:rowOff>142239</xdr:rowOff>
    </xdr:to>
    <xdr:sp macro="" textlink="">
      <xdr:nvSpPr>
        <xdr:cNvPr id="664" name="フローチャート: 判断 663">
          <a:extLst>
            <a:ext uri="{FF2B5EF4-FFF2-40B4-BE49-F238E27FC236}">
              <a16:creationId xmlns:a16="http://schemas.microsoft.com/office/drawing/2014/main" id="{325FBA98-1A30-4686-AB7E-4555DCF5EF70}"/>
            </a:ext>
          </a:extLst>
        </xdr:cNvPr>
        <xdr:cNvSpPr/>
      </xdr:nvSpPr>
      <xdr:spPr>
        <a:xfrm>
          <a:off x="14541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133366</xdr:rowOff>
    </xdr:from>
    <xdr:ext cx="405111" cy="259045"/>
    <xdr:sp macro="" textlink="">
      <xdr:nvSpPr>
        <xdr:cNvPr id="665" name="n_2aveValue【消防施設】&#10;有形固定資産減価償却率">
          <a:extLst>
            <a:ext uri="{FF2B5EF4-FFF2-40B4-BE49-F238E27FC236}">
              <a16:creationId xmlns:a16="http://schemas.microsoft.com/office/drawing/2014/main" id="{226BC993-592F-4D1A-AB5B-41F2F4A11918}"/>
            </a:ext>
          </a:extLst>
        </xdr:cNvPr>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137795</xdr:rowOff>
    </xdr:from>
    <xdr:to>
      <xdr:col>72</xdr:col>
      <xdr:colOff>38100</xdr:colOff>
      <xdr:row>83</xdr:row>
      <xdr:rowOff>67945</xdr:rowOff>
    </xdr:to>
    <xdr:sp macro="" textlink="">
      <xdr:nvSpPr>
        <xdr:cNvPr id="666" name="フローチャート: 判断 665">
          <a:extLst>
            <a:ext uri="{FF2B5EF4-FFF2-40B4-BE49-F238E27FC236}">
              <a16:creationId xmlns:a16="http://schemas.microsoft.com/office/drawing/2014/main" id="{99E4689D-213B-4E7C-9CCE-23387496696F}"/>
            </a:ext>
          </a:extLst>
        </xdr:cNvPr>
        <xdr:cNvSpPr/>
      </xdr:nvSpPr>
      <xdr:spPr>
        <a:xfrm>
          <a:off x="13652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59072</xdr:rowOff>
    </xdr:from>
    <xdr:ext cx="405111" cy="259045"/>
    <xdr:sp macro="" textlink="">
      <xdr:nvSpPr>
        <xdr:cNvPr id="667" name="n_3aveValue【消防施設】&#10;有形固定資産減価償却率">
          <a:extLst>
            <a:ext uri="{FF2B5EF4-FFF2-40B4-BE49-F238E27FC236}">
              <a16:creationId xmlns:a16="http://schemas.microsoft.com/office/drawing/2014/main" id="{4D4A0DCE-00EF-47F4-854C-C6752C36B35D}"/>
            </a:ext>
          </a:extLst>
        </xdr:cNvPr>
        <xdr:cNvSpPr txBox="1"/>
      </xdr:nvSpPr>
      <xdr:spPr>
        <a:xfrm>
          <a:off x="13500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27305</xdr:rowOff>
    </xdr:from>
    <xdr:to>
      <xdr:col>67</xdr:col>
      <xdr:colOff>101600</xdr:colOff>
      <xdr:row>83</xdr:row>
      <xdr:rowOff>128905</xdr:rowOff>
    </xdr:to>
    <xdr:sp macro="" textlink="">
      <xdr:nvSpPr>
        <xdr:cNvPr id="668" name="フローチャート: 判断 667">
          <a:extLst>
            <a:ext uri="{FF2B5EF4-FFF2-40B4-BE49-F238E27FC236}">
              <a16:creationId xmlns:a16="http://schemas.microsoft.com/office/drawing/2014/main" id="{80C54FB8-9EFF-4BE3-BD27-75E6954438AA}"/>
            </a:ext>
          </a:extLst>
        </xdr:cNvPr>
        <xdr:cNvSpPr/>
      </xdr:nvSpPr>
      <xdr:spPr>
        <a:xfrm>
          <a:off x="12763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83</xdr:row>
      <xdr:rowOff>120032</xdr:rowOff>
    </xdr:from>
    <xdr:ext cx="405111" cy="259045"/>
    <xdr:sp macro="" textlink="">
      <xdr:nvSpPr>
        <xdr:cNvPr id="669" name="n_4aveValue【消防施設】&#10;有形固定資産減価償却率">
          <a:extLst>
            <a:ext uri="{FF2B5EF4-FFF2-40B4-BE49-F238E27FC236}">
              <a16:creationId xmlns:a16="http://schemas.microsoft.com/office/drawing/2014/main" id="{6DE0A2CE-F843-4236-AEB5-38E245C48B87}"/>
            </a:ext>
          </a:extLst>
        </xdr:cNvPr>
        <xdr:cNvSpPr txBox="1"/>
      </xdr:nvSpPr>
      <xdr:spPr>
        <a:xfrm>
          <a:off x="12611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C92656C6-BFE9-47E2-A96A-D191684BD9D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E56D94C3-6F38-4B54-B1B0-9356946CEB6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C3B4C9DC-515F-4D88-B5A2-5ED416E2FCE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B4B37785-8571-43F3-9FAA-99CC30B625F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3822B0F3-23AD-4813-9900-431717DCA65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88264</xdr:rowOff>
    </xdr:from>
    <xdr:to>
      <xdr:col>85</xdr:col>
      <xdr:colOff>177800</xdr:colOff>
      <xdr:row>79</xdr:row>
      <xdr:rowOff>18414</xdr:rowOff>
    </xdr:to>
    <xdr:sp macro="" textlink="">
      <xdr:nvSpPr>
        <xdr:cNvPr id="675" name="楕円 674">
          <a:extLst>
            <a:ext uri="{FF2B5EF4-FFF2-40B4-BE49-F238E27FC236}">
              <a16:creationId xmlns:a16="http://schemas.microsoft.com/office/drawing/2014/main" id="{C42EE25A-F78E-4AA8-8D2D-408464F41EFE}"/>
            </a:ext>
          </a:extLst>
        </xdr:cNvPr>
        <xdr:cNvSpPr/>
      </xdr:nvSpPr>
      <xdr:spPr>
        <a:xfrm>
          <a:off x="162687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111141</xdr:rowOff>
    </xdr:from>
    <xdr:ext cx="405111" cy="259045"/>
    <xdr:sp macro="" textlink="">
      <xdr:nvSpPr>
        <xdr:cNvPr id="676" name="【消防施設】&#10;有形固定資産減価償却率該当値テキスト">
          <a:extLst>
            <a:ext uri="{FF2B5EF4-FFF2-40B4-BE49-F238E27FC236}">
              <a16:creationId xmlns:a16="http://schemas.microsoft.com/office/drawing/2014/main" id="{B164091C-D9FA-48BB-B301-3A9BB6576E4E}"/>
            </a:ext>
          </a:extLst>
        </xdr:cNvPr>
        <xdr:cNvSpPr txBox="1"/>
      </xdr:nvSpPr>
      <xdr:spPr>
        <a:xfrm>
          <a:off x="16357600"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677" name="楕円 676">
          <a:extLst>
            <a:ext uri="{FF2B5EF4-FFF2-40B4-BE49-F238E27FC236}">
              <a16:creationId xmlns:a16="http://schemas.microsoft.com/office/drawing/2014/main" id="{22E1E115-28BB-42FD-9099-52D46B47A85A}"/>
            </a:ext>
          </a:extLst>
        </xdr:cNvPr>
        <xdr:cNvSpPr/>
      </xdr:nvSpPr>
      <xdr:spPr>
        <a:xfrm>
          <a:off x="15430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139064</xdr:rowOff>
    </xdr:from>
    <xdr:to>
      <xdr:col>85</xdr:col>
      <xdr:colOff>127000</xdr:colOff>
      <xdr:row>81</xdr:row>
      <xdr:rowOff>53339</xdr:rowOff>
    </xdr:to>
    <xdr:cxnSp macro="">
      <xdr:nvCxnSpPr>
        <xdr:cNvPr id="678" name="直線コネクタ 677">
          <a:extLst>
            <a:ext uri="{FF2B5EF4-FFF2-40B4-BE49-F238E27FC236}">
              <a16:creationId xmlns:a16="http://schemas.microsoft.com/office/drawing/2014/main" id="{1FB521CA-9157-4F7C-8B86-478681764FD6}"/>
            </a:ext>
          </a:extLst>
        </xdr:cNvPr>
        <xdr:cNvCxnSpPr/>
      </xdr:nvCxnSpPr>
      <xdr:spPr>
        <a:xfrm flipV="1">
          <a:off x="15481300" y="13512164"/>
          <a:ext cx="8382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143511</xdr:rowOff>
    </xdr:from>
    <xdr:to>
      <xdr:col>76</xdr:col>
      <xdr:colOff>165100</xdr:colOff>
      <xdr:row>78</xdr:row>
      <xdr:rowOff>73661</xdr:rowOff>
    </xdr:to>
    <xdr:sp macro="" textlink="">
      <xdr:nvSpPr>
        <xdr:cNvPr id="679" name="楕円 678">
          <a:extLst>
            <a:ext uri="{FF2B5EF4-FFF2-40B4-BE49-F238E27FC236}">
              <a16:creationId xmlns:a16="http://schemas.microsoft.com/office/drawing/2014/main" id="{EC75B5D1-554D-45A2-AEE4-4BC759FD8DC8}"/>
            </a:ext>
          </a:extLst>
        </xdr:cNvPr>
        <xdr:cNvSpPr/>
      </xdr:nvSpPr>
      <xdr:spPr>
        <a:xfrm>
          <a:off x="14541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22861</xdr:rowOff>
    </xdr:from>
    <xdr:to>
      <xdr:col>81</xdr:col>
      <xdr:colOff>50800</xdr:colOff>
      <xdr:row>81</xdr:row>
      <xdr:rowOff>53339</xdr:rowOff>
    </xdr:to>
    <xdr:cxnSp macro="">
      <xdr:nvCxnSpPr>
        <xdr:cNvPr id="680" name="直線コネクタ 679">
          <a:extLst>
            <a:ext uri="{FF2B5EF4-FFF2-40B4-BE49-F238E27FC236}">
              <a16:creationId xmlns:a16="http://schemas.microsoft.com/office/drawing/2014/main" id="{01953C66-B84B-44B3-92F1-95F27A47F055}"/>
            </a:ext>
          </a:extLst>
        </xdr:cNvPr>
        <xdr:cNvCxnSpPr/>
      </xdr:nvCxnSpPr>
      <xdr:spPr>
        <a:xfrm>
          <a:off x="14592300" y="13395961"/>
          <a:ext cx="889000" cy="5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105411</xdr:rowOff>
    </xdr:from>
    <xdr:to>
      <xdr:col>72</xdr:col>
      <xdr:colOff>38100</xdr:colOff>
      <xdr:row>78</xdr:row>
      <xdr:rowOff>35561</xdr:rowOff>
    </xdr:to>
    <xdr:sp macro="" textlink="">
      <xdr:nvSpPr>
        <xdr:cNvPr id="681" name="楕円 680">
          <a:extLst>
            <a:ext uri="{FF2B5EF4-FFF2-40B4-BE49-F238E27FC236}">
              <a16:creationId xmlns:a16="http://schemas.microsoft.com/office/drawing/2014/main" id="{5E5BC7A1-D871-4E3E-A1DE-1F1440CA5DBE}"/>
            </a:ext>
          </a:extLst>
        </xdr:cNvPr>
        <xdr:cNvSpPr/>
      </xdr:nvSpPr>
      <xdr:spPr>
        <a:xfrm>
          <a:off x="13652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156211</xdr:rowOff>
    </xdr:from>
    <xdr:to>
      <xdr:col>76</xdr:col>
      <xdr:colOff>114300</xdr:colOff>
      <xdr:row>78</xdr:row>
      <xdr:rowOff>22861</xdr:rowOff>
    </xdr:to>
    <xdr:cxnSp macro="">
      <xdr:nvCxnSpPr>
        <xdr:cNvPr id="682" name="直線コネクタ 681">
          <a:extLst>
            <a:ext uri="{FF2B5EF4-FFF2-40B4-BE49-F238E27FC236}">
              <a16:creationId xmlns:a16="http://schemas.microsoft.com/office/drawing/2014/main" id="{AB2FBEAD-E8E6-42D0-BDE5-7B4B5FF11D31}"/>
            </a:ext>
          </a:extLst>
        </xdr:cNvPr>
        <xdr:cNvCxnSpPr/>
      </xdr:nvCxnSpPr>
      <xdr:spPr>
        <a:xfrm>
          <a:off x="13703300" y="13357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52070</xdr:rowOff>
    </xdr:from>
    <xdr:to>
      <xdr:col>67</xdr:col>
      <xdr:colOff>101600</xdr:colOff>
      <xdr:row>77</xdr:row>
      <xdr:rowOff>153670</xdr:rowOff>
    </xdr:to>
    <xdr:sp macro="" textlink="">
      <xdr:nvSpPr>
        <xdr:cNvPr id="683" name="楕円 682">
          <a:extLst>
            <a:ext uri="{FF2B5EF4-FFF2-40B4-BE49-F238E27FC236}">
              <a16:creationId xmlns:a16="http://schemas.microsoft.com/office/drawing/2014/main" id="{67E67305-A672-4915-AD88-6C35CE959054}"/>
            </a:ext>
          </a:extLst>
        </xdr:cNvPr>
        <xdr:cNvSpPr/>
      </xdr:nvSpPr>
      <xdr:spPr>
        <a:xfrm>
          <a:off x="12763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102870</xdr:rowOff>
    </xdr:from>
    <xdr:to>
      <xdr:col>71</xdr:col>
      <xdr:colOff>177800</xdr:colOff>
      <xdr:row>77</xdr:row>
      <xdr:rowOff>156211</xdr:rowOff>
    </xdr:to>
    <xdr:cxnSp macro="">
      <xdr:nvCxnSpPr>
        <xdr:cNvPr id="684" name="直線コネクタ 683">
          <a:extLst>
            <a:ext uri="{FF2B5EF4-FFF2-40B4-BE49-F238E27FC236}">
              <a16:creationId xmlns:a16="http://schemas.microsoft.com/office/drawing/2014/main" id="{45FC25EA-5678-4762-93C9-E534D6CC8CB6}"/>
            </a:ext>
          </a:extLst>
        </xdr:cNvPr>
        <xdr:cNvCxnSpPr/>
      </xdr:nvCxnSpPr>
      <xdr:spPr>
        <a:xfrm>
          <a:off x="12814300" y="13304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120666</xdr:rowOff>
    </xdr:from>
    <xdr:ext cx="405111" cy="259045"/>
    <xdr:sp macro="" textlink="">
      <xdr:nvSpPr>
        <xdr:cNvPr id="685" name="n_1mainValue【消防施設】&#10;有形固定資産減価償却率">
          <a:extLst>
            <a:ext uri="{FF2B5EF4-FFF2-40B4-BE49-F238E27FC236}">
              <a16:creationId xmlns:a16="http://schemas.microsoft.com/office/drawing/2014/main" id="{2401CFEB-416E-44A0-8940-3198E33E2B18}"/>
            </a:ext>
          </a:extLst>
        </xdr:cNvPr>
        <xdr:cNvSpPr txBox="1"/>
      </xdr:nvSpPr>
      <xdr:spPr>
        <a:xfrm>
          <a:off x="15266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90188</xdr:rowOff>
    </xdr:from>
    <xdr:ext cx="405111" cy="259045"/>
    <xdr:sp macro="" textlink="">
      <xdr:nvSpPr>
        <xdr:cNvPr id="686" name="n_2mainValue【消防施設】&#10;有形固定資産減価償却率">
          <a:extLst>
            <a:ext uri="{FF2B5EF4-FFF2-40B4-BE49-F238E27FC236}">
              <a16:creationId xmlns:a16="http://schemas.microsoft.com/office/drawing/2014/main" id="{32EFE087-6EBE-4364-AD66-80CBC808774A}"/>
            </a:ext>
          </a:extLst>
        </xdr:cNvPr>
        <xdr:cNvSpPr txBox="1"/>
      </xdr:nvSpPr>
      <xdr:spPr>
        <a:xfrm>
          <a:off x="143897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52088</xdr:rowOff>
    </xdr:from>
    <xdr:ext cx="405111" cy="259045"/>
    <xdr:sp macro="" textlink="">
      <xdr:nvSpPr>
        <xdr:cNvPr id="687" name="n_3mainValue【消防施設】&#10;有形固定資産減価償却率">
          <a:extLst>
            <a:ext uri="{FF2B5EF4-FFF2-40B4-BE49-F238E27FC236}">
              <a16:creationId xmlns:a16="http://schemas.microsoft.com/office/drawing/2014/main" id="{34B5BA1A-D964-4554-B049-B3689D4B5188}"/>
            </a:ext>
          </a:extLst>
        </xdr:cNvPr>
        <xdr:cNvSpPr txBox="1"/>
      </xdr:nvSpPr>
      <xdr:spPr>
        <a:xfrm>
          <a:off x="135007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170197</xdr:rowOff>
    </xdr:from>
    <xdr:ext cx="405111" cy="259045"/>
    <xdr:sp macro="" textlink="">
      <xdr:nvSpPr>
        <xdr:cNvPr id="688" name="n_4mainValue【消防施設】&#10;有形固定資産減価償却率">
          <a:extLst>
            <a:ext uri="{FF2B5EF4-FFF2-40B4-BE49-F238E27FC236}">
              <a16:creationId xmlns:a16="http://schemas.microsoft.com/office/drawing/2014/main" id="{76F8BE76-69E1-4DEA-9539-C7DBC71EB02D}"/>
            </a:ext>
          </a:extLst>
        </xdr:cNvPr>
        <xdr:cNvSpPr txBox="1"/>
      </xdr:nvSpPr>
      <xdr:spPr>
        <a:xfrm>
          <a:off x="126117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DE7165B0-3553-4C2D-BA5B-579BBED816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E401258E-4EB9-4461-803C-CD55D830FEC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3A9B10F2-A124-4663-A8FB-1BBDDB5598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44937395-D66F-4F34-B145-9BEB0188A7F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916D58C6-51D4-44B3-97F9-4DB77FB5BBE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A63B6575-B3F1-41DA-9311-91622F74F7C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182061B5-A714-4FE5-A9C4-790CFFA36E1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E088B1E3-3F4D-47CE-A612-4D58428079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269D04F8-98C1-4E1C-A4ED-E092C633B3E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66368824-35DA-4A5D-80B9-93A10DD1EF4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B62BCDA7-4D88-408E-8F4A-824C76C9AB2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92CB79B8-FCE0-4BF2-8941-72D5BD3C4C3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FE3754F2-DFC3-46A1-AE36-FB2D971BE9B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A056C19B-1BFB-4AA8-8329-55BA2E0A2BB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264306DC-3E30-4431-A6AB-6C156B20A32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C941B478-CFBD-4CEB-9557-4583F76C0F1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65B504A9-592D-4996-A183-6B135178353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9B01FC7D-E74A-464B-8833-14AC3BB2CEC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4CC9092F-A830-407D-9ECB-D4268FA6541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E24BDDBB-6C0B-42CD-8B0A-38558EBF0B9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23D67A6C-19CB-4BDD-911F-7E81F71165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710" name="直線コネクタ 709">
          <a:extLst>
            <a:ext uri="{FF2B5EF4-FFF2-40B4-BE49-F238E27FC236}">
              <a16:creationId xmlns:a16="http://schemas.microsoft.com/office/drawing/2014/main" id="{9FE256C6-C078-417E-867E-C4CF11E8DE12}"/>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11" name="【消防施設】&#10;一人当たり面積最小値テキスト">
          <a:extLst>
            <a:ext uri="{FF2B5EF4-FFF2-40B4-BE49-F238E27FC236}">
              <a16:creationId xmlns:a16="http://schemas.microsoft.com/office/drawing/2014/main" id="{DEB1120C-F063-42FB-9050-036153EB0401}"/>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12" name="直線コネクタ 711">
          <a:extLst>
            <a:ext uri="{FF2B5EF4-FFF2-40B4-BE49-F238E27FC236}">
              <a16:creationId xmlns:a16="http://schemas.microsoft.com/office/drawing/2014/main" id="{3F6A6219-339B-4476-991D-7D98FB9E789F}"/>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13" name="【消防施設】&#10;一人当たり面積最大値テキスト">
          <a:extLst>
            <a:ext uri="{FF2B5EF4-FFF2-40B4-BE49-F238E27FC236}">
              <a16:creationId xmlns:a16="http://schemas.microsoft.com/office/drawing/2014/main" id="{708B871B-0C0A-4334-A45C-283EF15198E1}"/>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14" name="直線コネクタ 713">
          <a:extLst>
            <a:ext uri="{FF2B5EF4-FFF2-40B4-BE49-F238E27FC236}">
              <a16:creationId xmlns:a16="http://schemas.microsoft.com/office/drawing/2014/main" id="{0C67336F-029E-44ED-B35A-A32A02546D9B}"/>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715" name="【消防施設】&#10;一人当たり面積平均値テキスト">
          <a:extLst>
            <a:ext uri="{FF2B5EF4-FFF2-40B4-BE49-F238E27FC236}">
              <a16:creationId xmlns:a16="http://schemas.microsoft.com/office/drawing/2014/main" id="{38A811CE-DD07-4F20-BEF9-C45BF341C5A1}"/>
            </a:ext>
          </a:extLst>
        </xdr:cNvPr>
        <xdr:cNvSpPr txBox="1"/>
      </xdr:nvSpPr>
      <xdr:spPr>
        <a:xfrm>
          <a:off x="22199600" y="1432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716" name="フローチャート: 判断 715">
          <a:extLst>
            <a:ext uri="{FF2B5EF4-FFF2-40B4-BE49-F238E27FC236}">
              <a16:creationId xmlns:a16="http://schemas.microsoft.com/office/drawing/2014/main" id="{E6EC322C-BCF6-4CA5-92EC-FA273596CD69}"/>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717" name="フローチャート: 判断 716">
          <a:extLst>
            <a:ext uri="{FF2B5EF4-FFF2-40B4-BE49-F238E27FC236}">
              <a16:creationId xmlns:a16="http://schemas.microsoft.com/office/drawing/2014/main" id="{582E53EE-0837-4B93-B9F7-B210CD182E41}"/>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13988</xdr:rowOff>
    </xdr:from>
    <xdr:ext cx="469744" cy="259045"/>
    <xdr:sp macro="" textlink="">
      <xdr:nvSpPr>
        <xdr:cNvPr id="718" name="n_1aveValue【消防施設】&#10;一人当たり面積">
          <a:extLst>
            <a:ext uri="{FF2B5EF4-FFF2-40B4-BE49-F238E27FC236}">
              <a16:creationId xmlns:a16="http://schemas.microsoft.com/office/drawing/2014/main" id="{F1E6FA03-8288-4929-A9FE-530FAC9DA80A}"/>
            </a:ext>
          </a:extLst>
        </xdr:cNvPr>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78739</xdr:rowOff>
    </xdr:from>
    <xdr:to>
      <xdr:col>107</xdr:col>
      <xdr:colOff>101600</xdr:colOff>
      <xdr:row>84</xdr:row>
      <xdr:rowOff>8889</xdr:rowOff>
    </xdr:to>
    <xdr:sp macro="" textlink="">
      <xdr:nvSpPr>
        <xdr:cNvPr id="719" name="フローチャート: 判断 718">
          <a:extLst>
            <a:ext uri="{FF2B5EF4-FFF2-40B4-BE49-F238E27FC236}">
              <a16:creationId xmlns:a16="http://schemas.microsoft.com/office/drawing/2014/main" id="{8EED3CF5-1389-45ED-88E5-FA870157ABEF}"/>
            </a:ext>
          </a:extLst>
        </xdr:cNvPr>
        <xdr:cNvSpPr/>
      </xdr:nvSpPr>
      <xdr:spPr>
        <a:xfrm>
          <a:off x="20383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25416</xdr:rowOff>
    </xdr:from>
    <xdr:ext cx="469744" cy="259045"/>
    <xdr:sp macro="" textlink="">
      <xdr:nvSpPr>
        <xdr:cNvPr id="720" name="n_2aveValue【消防施設】&#10;一人当たり面積">
          <a:extLst>
            <a:ext uri="{FF2B5EF4-FFF2-40B4-BE49-F238E27FC236}">
              <a16:creationId xmlns:a16="http://schemas.microsoft.com/office/drawing/2014/main" id="{CBFE3939-23B5-49EA-BA8F-847D5CCD44EE}"/>
            </a:ext>
          </a:extLst>
        </xdr:cNvPr>
        <xdr:cNvSpPr txBox="1"/>
      </xdr:nvSpPr>
      <xdr:spPr>
        <a:xfrm>
          <a:off x="20199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85598</xdr:rowOff>
    </xdr:from>
    <xdr:to>
      <xdr:col>102</xdr:col>
      <xdr:colOff>165100</xdr:colOff>
      <xdr:row>84</xdr:row>
      <xdr:rowOff>15748</xdr:rowOff>
    </xdr:to>
    <xdr:sp macro="" textlink="">
      <xdr:nvSpPr>
        <xdr:cNvPr id="721" name="フローチャート: 判断 720">
          <a:extLst>
            <a:ext uri="{FF2B5EF4-FFF2-40B4-BE49-F238E27FC236}">
              <a16:creationId xmlns:a16="http://schemas.microsoft.com/office/drawing/2014/main" id="{17E3E2E4-D736-41AD-8DE4-BE7DF41BCECA}"/>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32275</xdr:rowOff>
    </xdr:from>
    <xdr:ext cx="469744" cy="259045"/>
    <xdr:sp macro="" textlink="">
      <xdr:nvSpPr>
        <xdr:cNvPr id="722" name="n_3aveValue【消防施設】&#10;一人当たり面積">
          <a:extLst>
            <a:ext uri="{FF2B5EF4-FFF2-40B4-BE49-F238E27FC236}">
              <a16:creationId xmlns:a16="http://schemas.microsoft.com/office/drawing/2014/main" id="{881ABB7B-B37B-44B6-8DE2-14B4D33D244C}"/>
            </a:ext>
          </a:extLst>
        </xdr:cNvPr>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85598</xdr:rowOff>
    </xdr:from>
    <xdr:to>
      <xdr:col>98</xdr:col>
      <xdr:colOff>38100</xdr:colOff>
      <xdr:row>84</xdr:row>
      <xdr:rowOff>15748</xdr:rowOff>
    </xdr:to>
    <xdr:sp macro="" textlink="">
      <xdr:nvSpPr>
        <xdr:cNvPr id="723" name="フローチャート: 判断 722">
          <a:extLst>
            <a:ext uri="{FF2B5EF4-FFF2-40B4-BE49-F238E27FC236}">
              <a16:creationId xmlns:a16="http://schemas.microsoft.com/office/drawing/2014/main" id="{96560970-0358-46E7-91B4-2A5AD4732750}"/>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32275</xdr:rowOff>
    </xdr:from>
    <xdr:ext cx="469744" cy="259045"/>
    <xdr:sp macro="" textlink="">
      <xdr:nvSpPr>
        <xdr:cNvPr id="724" name="n_4aveValue【消防施設】&#10;一人当たり面積">
          <a:extLst>
            <a:ext uri="{FF2B5EF4-FFF2-40B4-BE49-F238E27FC236}">
              <a16:creationId xmlns:a16="http://schemas.microsoft.com/office/drawing/2014/main" id="{3A7985A1-8F4F-4961-9584-8BB13029C082}"/>
            </a:ext>
          </a:extLst>
        </xdr:cNvPr>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A76174C-2373-4DC3-9FBD-32BD9C1A1E2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606297D3-9F38-459D-A5F2-B9F7AC092FB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B3669F6A-28ED-4EC0-80A2-C9181D19DC6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51B486FD-F402-4779-BFFC-0640F773BBB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F8D816E-785D-4EEC-8A37-77A02192D3F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730" name="楕円 729">
          <a:extLst>
            <a:ext uri="{FF2B5EF4-FFF2-40B4-BE49-F238E27FC236}">
              <a16:creationId xmlns:a16="http://schemas.microsoft.com/office/drawing/2014/main" id="{454AA9C6-9395-4141-83BC-C9E7E5F257F5}"/>
            </a:ext>
          </a:extLst>
        </xdr:cNvPr>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731" name="【消防施設】&#10;一人当たり面積該当値テキスト">
          <a:extLst>
            <a:ext uri="{FF2B5EF4-FFF2-40B4-BE49-F238E27FC236}">
              <a16:creationId xmlns:a16="http://schemas.microsoft.com/office/drawing/2014/main" id="{BD70B7B6-1AC2-469E-B8A2-6D2831E7FAB5}"/>
            </a:ext>
          </a:extLst>
        </xdr:cNvPr>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732" name="楕円 731">
          <a:extLst>
            <a:ext uri="{FF2B5EF4-FFF2-40B4-BE49-F238E27FC236}">
              <a16:creationId xmlns:a16="http://schemas.microsoft.com/office/drawing/2014/main" id="{8CB367B6-A773-45F0-AD44-251A461A9BAA}"/>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40387</xdr:rowOff>
    </xdr:to>
    <xdr:cxnSp macro="">
      <xdr:nvCxnSpPr>
        <xdr:cNvPr id="733" name="直線コネクタ 732">
          <a:extLst>
            <a:ext uri="{FF2B5EF4-FFF2-40B4-BE49-F238E27FC236}">
              <a16:creationId xmlns:a16="http://schemas.microsoft.com/office/drawing/2014/main" id="{E2EA6B1C-500F-4700-8A3A-247D0739B7AE}"/>
            </a:ext>
          </a:extLst>
        </xdr:cNvPr>
        <xdr:cNvCxnSpPr/>
      </xdr:nvCxnSpPr>
      <xdr:spPr>
        <a:xfrm>
          <a:off x="21323300" y="146113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163322</xdr:rowOff>
    </xdr:from>
    <xdr:to>
      <xdr:col>107</xdr:col>
      <xdr:colOff>101600</xdr:colOff>
      <xdr:row>85</xdr:row>
      <xdr:rowOff>93472</xdr:rowOff>
    </xdr:to>
    <xdr:sp macro="" textlink="">
      <xdr:nvSpPr>
        <xdr:cNvPr id="734" name="楕円 733">
          <a:extLst>
            <a:ext uri="{FF2B5EF4-FFF2-40B4-BE49-F238E27FC236}">
              <a16:creationId xmlns:a16="http://schemas.microsoft.com/office/drawing/2014/main" id="{A32F6201-E428-414C-A9BD-2A3E9612F4E1}"/>
            </a:ext>
          </a:extLst>
        </xdr:cNvPr>
        <xdr:cNvSpPr/>
      </xdr:nvSpPr>
      <xdr:spPr>
        <a:xfrm>
          <a:off x="20383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42672</xdr:rowOff>
    </xdr:to>
    <xdr:cxnSp macro="">
      <xdr:nvCxnSpPr>
        <xdr:cNvPr id="735" name="直線コネクタ 734">
          <a:extLst>
            <a:ext uri="{FF2B5EF4-FFF2-40B4-BE49-F238E27FC236}">
              <a16:creationId xmlns:a16="http://schemas.microsoft.com/office/drawing/2014/main" id="{C7BDF161-517C-412B-858C-BF9B883F0DB4}"/>
            </a:ext>
          </a:extLst>
        </xdr:cNvPr>
        <xdr:cNvCxnSpPr/>
      </xdr:nvCxnSpPr>
      <xdr:spPr>
        <a:xfrm flipV="1">
          <a:off x="20434300" y="146113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163322</xdr:rowOff>
    </xdr:from>
    <xdr:to>
      <xdr:col>102</xdr:col>
      <xdr:colOff>165100</xdr:colOff>
      <xdr:row>85</xdr:row>
      <xdr:rowOff>93472</xdr:rowOff>
    </xdr:to>
    <xdr:sp macro="" textlink="">
      <xdr:nvSpPr>
        <xdr:cNvPr id="736" name="楕円 735">
          <a:extLst>
            <a:ext uri="{FF2B5EF4-FFF2-40B4-BE49-F238E27FC236}">
              <a16:creationId xmlns:a16="http://schemas.microsoft.com/office/drawing/2014/main" id="{9EF49B0B-1C6B-477A-A034-33E76EDCE2B1}"/>
            </a:ext>
          </a:extLst>
        </xdr:cNvPr>
        <xdr:cNvSpPr/>
      </xdr:nvSpPr>
      <xdr:spPr>
        <a:xfrm>
          <a:off x="19494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42672</xdr:rowOff>
    </xdr:from>
    <xdr:to>
      <xdr:col>107</xdr:col>
      <xdr:colOff>50800</xdr:colOff>
      <xdr:row>85</xdr:row>
      <xdr:rowOff>42672</xdr:rowOff>
    </xdr:to>
    <xdr:cxnSp macro="">
      <xdr:nvCxnSpPr>
        <xdr:cNvPr id="737" name="直線コネクタ 736">
          <a:extLst>
            <a:ext uri="{FF2B5EF4-FFF2-40B4-BE49-F238E27FC236}">
              <a16:creationId xmlns:a16="http://schemas.microsoft.com/office/drawing/2014/main" id="{558F4D13-569B-45CD-BC09-CEBEF8E88C90}"/>
            </a:ext>
          </a:extLst>
        </xdr:cNvPr>
        <xdr:cNvCxnSpPr/>
      </xdr:nvCxnSpPr>
      <xdr:spPr>
        <a:xfrm>
          <a:off x="19545300" y="1461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38" name="楕円 737">
          <a:extLst>
            <a:ext uri="{FF2B5EF4-FFF2-40B4-BE49-F238E27FC236}">
              <a16:creationId xmlns:a16="http://schemas.microsoft.com/office/drawing/2014/main" id="{7583243B-91DD-430A-8476-92060DA53CD5}"/>
            </a:ext>
          </a:extLst>
        </xdr:cNvPr>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42672</xdr:rowOff>
    </xdr:from>
    <xdr:to>
      <xdr:col>102</xdr:col>
      <xdr:colOff>114300</xdr:colOff>
      <xdr:row>85</xdr:row>
      <xdr:rowOff>44958</xdr:rowOff>
    </xdr:to>
    <xdr:cxnSp macro="">
      <xdr:nvCxnSpPr>
        <xdr:cNvPr id="739" name="直線コネクタ 738">
          <a:extLst>
            <a:ext uri="{FF2B5EF4-FFF2-40B4-BE49-F238E27FC236}">
              <a16:creationId xmlns:a16="http://schemas.microsoft.com/office/drawing/2014/main" id="{4A1AE152-D9D0-413D-8224-78AD04CB32DA}"/>
            </a:ext>
          </a:extLst>
        </xdr:cNvPr>
        <xdr:cNvCxnSpPr/>
      </xdr:nvCxnSpPr>
      <xdr:spPr>
        <a:xfrm flipV="1">
          <a:off x="18656300" y="1461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740" name="n_1mainValue【消防施設】&#10;一人当たり面積">
          <a:extLst>
            <a:ext uri="{FF2B5EF4-FFF2-40B4-BE49-F238E27FC236}">
              <a16:creationId xmlns:a16="http://schemas.microsoft.com/office/drawing/2014/main" id="{BB30AF69-7BF8-43CC-8C38-EBBAF328C9F8}"/>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84599</xdr:rowOff>
    </xdr:from>
    <xdr:ext cx="469744" cy="259045"/>
    <xdr:sp macro="" textlink="">
      <xdr:nvSpPr>
        <xdr:cNvPr id="741" name="n_2mainValue【消防施設】&#10;一人当たり面積">
          <a:extLst>
            <a:ext uri="{FF2B5EF4-FFF2-40B4-BE49-F238E27FC236}">
              <a16:creationId xmlns:a16="http://schemas.microsoft.com/office/drawing/2014/main" id="{0A2C5A44-154B-4E5A-8C62-78C92A151F32}"/>
            </a:ext>
          </a:extLst>
        </xdr:cNvPr>
        <xdr:cNvSpPr txBox="1"/>
      </xdr:nvSpPr>
      <xdr:spPr>
        <a:xfrm>
          <a:off x="20199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84599</xdr:rowOff>
    </xdr:from>
    <xdr:ext cx="469744" cy="259045"/>
    <xdr:sp macro="" textlink="">
      <xdr:nvSpPr>
        <xdr:cNvPr id="742" name="n_3mainValue【消防施設】&#10;一人当たり面積">
          <a:extLst>
            <a:ext uri="{FF2B5EF4-FFF2-40B4-BE49-F238E27FC236}">
              <a16:creationId xmlns:a16="http://schemas.microsoft.com/office/drawing/2014/main" id="{8796C96B-D216-4990-B0E2-98A4C2BB347F}"/>
            </a:ext>
          </a:extLst>
        </xdr:cNvPr>
        <xdr:cNvSpPr txBox="1"/>
      </xdr:nvSpPr>
      <xdr:spPr>
        <a:xfrm>
          <a:off x="19310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43" name="n_4mainValue【消防施設】&#10;一人当たり面積">
          <a:extLst>
            <a:ext uri="{FF2B5EF4-FFF2-40B4-BE49-F238E27FC236}">
              <a16:creationId xmlns:a16="http://schemas.microsoft.com/office/drawing/2014/main" id="{4DEDDA9C-0B39-4219-AADB-F288F6E285B9}"/>
            </a:ext>
          </a:extLst>
        </xdr:cNvPr>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B7BD1049-9052-4C92-8EF8-48A659F75CD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6612C71F-AFF3-4B2F-AE74-3C2F9F7A28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14456DBB-7010-4FBE-9CD9-1EB4EC7956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819CD281-09ED-4E68-B7AA-A0B5378CAEF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908C4211-62E0-4D6F-8A9A-DB14051E8A6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55616354-8203-4644-8D90-3FF2DA979D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30DF57F0-D04D-449D-A548-2E78100DB8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F6BB5555-6036-400E-97C4-7701F0482B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F26043D8-A385-41FB-B3B7-E3D712FAC7E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EECDAD47-F241-428F-AE28-5699DE52DE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9F26384A-EE82-4E90-AA02-2A52268A809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0DDC303A-F26C-423C-A264-D5F94CC54C4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FA1954AD-94D3-4102-BAA6-EFB6BE1A11B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9428C4B1-450A-4ABE-A09C-2CDCD78F584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801DAE83-56CC-4C6B-B605-C3CE408F7E4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D8F69004-6A15-4554-870F-337098A5B83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0BCBCF3E-0E44-4F86-9E47-7282D27D290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44DBD25D-FA2C-485F-8D40-FAADC630AD3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4D1BDE9E-62DC-4DA6-BF41-794C65ECCE0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370F5F11-3D9C-4756-BA69-B84ACE9A873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5FEA064C-6A9E-449F-AC20-A0003A9EEA6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74965692-9BD2-430B-8AAE-F0173EB9E1D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94432CF6-51C6-4031-8B05-7E82730512A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3E4EC8C3-CD46-48F8-909F-8D587A05AD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A1811FD2-6736-42DB-8B95-642080BD71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0BB76CCF-8DF7-4EAF-8EBA-7C2FD7398CA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庁舎】&#10;有形固定資産減価償却率最小値テキスト">
          <a:extLst>
            <a:ext uri="{FF2B5EF4-FFF2-40B4-BE49-F238E27FC236}">
              <a16:creationId xmlns:a16="http://schemas.microsoft.com/office/drawing/2014/main" id="{B97361B5-1BAA-4646-9057-C711DA09F60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2F82DB5E-E2B5-4407-9C96-F2F9BA200A6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72" name="【庁舎】&#10;有形固定資産減価償却率最大値テキスト">
          <a:extLst>
            <a:ext uri="{FF2B5EF4-FFF2-40B4-BE49-F238E27FC236}">
              <a16:creationId xmlns:a16="http://schemas.microsoft.com/office/drawing/2014/main" id="{3C46ADC3-33D7-4F64-98F8-E4BE61C6E83B}"/>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73" name="直線コネクタ 772">
          <a:extLst>
            <a:ext uri="{FF2B5EF4-FFF2-40B4-BE49-F238E27FC236}">
              <a16:creationId xmlns:a16="http://schemas.microsoft.com/office/drawing/2014/main" id="{4BDD34A0-3902-4308-9045-BC883C5354F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774" name="【庁舎】&#10;有形固定資産減価償却率平均値テキスト">
          <a:extLst>
            <a:ext uri="{FF2B5EF4-FFF2-40B4-BE49-F238E27FC236}">
              <a16:creationId xmlns:a16="http://schemas.microsoft.com/office/drawing/2014/main" id="{9EE1A059-3F0E-42B9-AEB9-C0707C740714}"/>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75" name="フローチャート: 判断 774">
          <a:extLst>
            <a:ext uri="{FF2B5EF4-FFF2-40B4-BE49-F238E27FC236}">
              <a16:creationId xmlns:a16="http://schemas.microsoft.com/office/drawing/2014/main" id="{5B47F2EC-4B1D-4253-856D-E225356BF221}"/>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6" name="フローチャート: 判断 775">
          <a:extLst>
            <a:ext uri="{FF2B5EF4-FFF2-40B4-BE49-F238E27FC236}">
              <a16:creationId xmlns:a16="http://schemas.microsoft.com/office/drawing/2014/main" id="{12778A8B-BF22-4791-B080-5ED93E4AB524}"/>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117401</xdr:rowOff>
    </xdr:from>
    <xdr:ext cx="405111" cy="259045"/>
    <xdr:sp macro="" textlink="">
      <xdr:nvSpPr>
        <xdr:cNvPr id="777" name="n_1aveValue【庁舎】&#10;有形固定資産減価償却率">
          <a:extLst>
            <a:ext uri="{FF2B5EF4-FFF2-40B4-BE49-F238E27FC236}">
              <a16:creationId xmlns:a16="http://schemas.microsoft.com/office/drawing/2014/main" id="{CB5BF08D-E9F0-46E9-9906-BD0FF729479C}"/>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41729</xdr:rowOff>
    </xdr:from>
    <xdr:to>
      <xdr:col>76</xdr:col>
      <xdr:colOff>165100</xdr:colOff>
      <xdr:row>104</xdr:row>
      <xdr:rowOff>143329</xdr:rowOff>
    </xdr:to>
    <xdr:sp macro="" textlink="">
      <xdr:nvSpPr>
        <xdr:cNvPr id="778" name="フローチャート: 判断 777">
          <a:extLst>
            <a:ext uri="{FF2B5EF4-FFF2-40B4-BE49-F238E27FC236}">
              <a16:creationId xmlns:a16="http://schemas.microsoft.com/office/drawing/2014/main" id="{64FC0500-322E-461F-87ED-C28E62688257}"/>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159856</xdr:rowOff>
    </xdr:from>
    <xdr:ext cx="405111" cy="259045"/>
    <xdr:sp macro="" textlink="">
      <xdr:nvSpPr>
        <xdr:cNvPr id="779" name="n_2aveValue【庁舎】&#10;有形固定資産減価償却率">
          <a:extLst>
            <a:ext uri="{FF2B5EF4-FFF2-40B4-BE49-F238E27FC236}">
              <a16:creationId xmlns:a16="http://schemas.microsoft.com/office/drawing/2014/main" id="{467ACC6D-EDAB-44B4-BC8D-D4BE4F85F855}"/>
            </a:ext>
          </a:extLst>
        </xdr:cNvPr>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80918</xdr:rowOff>
    </xdr:from>
    <xdr:to>
      <xdr:col>72</xdr:col>
      <xdr:colOff>38100</xdr:colOff>
      <xdr:row>105</xdr:row>
      <xdr:rowOff>11068</xdr:rowOff>
    </xdr:to>
    <xdr:sp macro="" textlink="">
      <xdr:nvSpPr>
        <xdr:cNvPr id="780" name="フローチャート: 判断 779">
          <a:extLst>
            <a:ext uri="{FF2B5EF4-FFF2-40B4-BE49-F238E27FC236}">
              <a16:creationId xmlns:a16="http://schemas.microsoft.com/office/drawing/2014/main" id="{380D0837-F232-4281-8FB7-D6CC37117E97}"/>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27595</xdr:rowOff>
    </xdr:from>
    <xdr:ext cx="405111" cy="259045"/>
    <xdr:sp macro="" textlink="">
      <xdr:nvSpPr>
        <xdr:cNvPr id="781" name="n_3aveValue【庁舎】&#10;有形固定資産減価償却率">
          <a:extLst>
            <a:ext uri="{FF2B5EF4-FFF2-40B4-BE49-F238E27FC236}">
              <a16:creationId xmlns:a16="http://schemas.microsoft.com/office/drawing/2014/main" id="{795C8D89-8386-4F8F-B81E-CD06113F2AE8}"/>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36830</xdr:rowOff>
    </xdr:from>
    <xdr:to>
      <xdr:col>67</xdr:col>
      <xdr:colOff>101600</xdr:colOff>
      <xdr:row>104</xdr:row>
      <xdr:rowOff>138430</xdr:rowOff>
    </xdr:to>
    <xdr:sp macro="" textlink="">
      <xdr:nvSpPr>
        <xdr:cNvPr id="782" name="フローチャート: 判断 781">
          <a:extLst>
            <a:ext uri="{FF2B5EF4-FFF2-40B4-BE49-F238E27FC236}">
              <a16:creationId xmlns:a16="http://schemas.microsoft.com/office/drawing/2014/main" id="{72829C43-DFBA-4DE3-ADCB-B518A1C31A92}"/>
            </a:ext>
          </a:extLst>
        </xdr:cNvPr>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154957</xdr:rowOff>
    </xdr:from>
    <xdr:ext cx="405111" cy="259045"/>
    <xdr:sp macro="" textlink="">
      <xdr:nvSpPr>
        <xdr:cNvPr id="783" name="n_4aveValue【庁舎】&#10;有形固定資産減価償却率">
          <a:extLst>
            <a:ext uri="{FF2B5EF4-FFF2-40B4-BE49-F238E27FC236}">
              <a16:creationId xmlns:a16="http://schemas.microsoft.com/office/drawing/2014/main" id="{C1AA3B52-9514-4637-9A44-9048052BE2C0}"/>
            </a:ext>
          </a:extLst>
        </xdr:cNvPr>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87750799-D66F-436C-8989-BF07B520B77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6B175017-9820-42FD-A97D-479859BDF3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2EFC51BE-F37A-4549-9ACF-17FF6909799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EC5AC743-15AF-49FA-86CF-770711DFE51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6AADEB36-8F37-4457-8082-EBB75FB3BFF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789" name="楕円 788">
          <a:extLst>
            <a:ext uri="{FF2B5EF4-FFF2-40B4-BE49-F238E27FC236}">
              <a16:creationId xmlns:a16="http://schemas.microsoft.com/office/drawing/2014/main" id="{3E52FD53-524F-416C-956B-7C47EC60A63F}"/>
            </a:ext>
          </a:extLst>
        </xdr:cNvPr>
        <xdr:cNvSpPr/>
      </xdr:nvSpPr>
      <xdr:spPr>
        <a:xfrm>
          <a:off x="16268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111596</xdr:rowOff>
    </xdr:from>
    <xdr:ext cx="405111" cy="259045"/>
    <xdr:sp macro="" textlink="">
      <xdr:nvSpPr>
        <xdr:cNvPr id="790" name="【庁舎】&#10;有形固定資産減価償却率該当値テキスト">
          <a:extLst>
            <a:ext uri="{FF2B5EF4-FFF2-40B4-BE49-F238E27FC236}">
              <a16:creationId xmlns:a16="http://schemas.microsoft.com/office/drawing/2014/main" id="{B4E20614-96A3-4E9C-9C23-D068F1A6755E}"/>
            </a:ext>
          </a:extLst>
        </xdr:cNvPr>
        <xdr:cNvSpPr txBox="1"/>
      </xdr:nvSpPr>
      <xdr:spPr>
        <a:xfrm>
          <a:off x="16357600"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791" name="楕円 790">
          <a:extLst>
            <a:ext uri="{FF2B5EF4-FFF2-40B4-BE49-F238E27FC236}">
              <a16:creationId xmlns:a16="http://schemas.microsoft.com/office/drawing/2014/main" id="{E1C8F318-86A5-477F-86A1-4E4C2BDDA290}"/>
            </a:ext>
          </a:extLst>
        </xdr:cNvPr>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12519</xdr:rowOff>
    </xdr:to>
    <xdr:cxnSp macro="">
      <xdr:nvCxnSpPr>
        <xdr:cNvPr id="792" name="直線コネクタ 791">
          <a:extLst>
            <a:ext uri="{FF2B5EF4-FFF2-40B4-BE49-F238E27FC236}">
              <a16:creationId xmlns:a16="http://schemas.microsoft.com/office/drawing/2014/main" id="{967B1BE7-1443-4E82-9D3D-6D44826E6475}"/>
            </a:ext>
          </a:extLst>
        </xdr:cNvPr>
        <xdr:cNvCxnSpPr/>
      </xdr:nvCxnSpPr>
      <xdr:spPr>
        <a:xfrm>
          <a:off x="15481300" y="1798701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126637</xdr:rowOff>
    </xdr:from>
    <xdr:to>
      <xdr:col>76</xdr:col>
      <xdr:colOff>165100</xdr:colOff>
      <xdr:row>106</xdr:row>
      <xdr:rowOff>56787</xdr:rowOff>
    </xdr:to>
    <xdr:sp macro="" textlink="">
      <xdr:nvSpPr>
        <xdr:cNvPr id="793" name="楕円 792">
          <a:extLst>
            <a:ext uri="{FF2B5EF4-FFF2-40B4-BE49-F238E27FC236}">
              <a16:creationId xmlns:a16="http://schemas.microsoft.com/office/drawing/2014/main" id="{96D21EA6-1D1A-47F6-9E83-34A5B4969373}"/>
            </a:ext>
          </a:extLst>
        </xdr:cNvPr>
        <xdr:cNvSpPr/>
      </xdr:nvSpPr>
      <xdr:spPr>
        <a:xfrm>
          <a:off x="14541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106</xdr:row>
      <xdr:rowOff>5987</xdr:rowOff>
    </xdr:to>
    <xdr:cxnSp macro="">
      <xdr:nvCxnSpPr>
        <xdr:cNvPr id="794" name="直線コネクタ 793">
          <a:extLst>
            <a:ext uri="{FF2B5EF4-FFF2-40B4-BE49-F238E27FC236}">
              <a16:creationId xmlns:a16="http://schemas.microsoft.com/office/drawing/2014/main" id="{61DC7355-250F-4ADA-A940-0FA763C090A2}"/>
            </a:ext>
          </a:extLst>
        </xdr:cNvPr>
        <xdr:cNvCxnSpPr/>
      </xdr:nvCxnSpPr>
      <xdr:spPr>
        <a:xfrm flipV="1">
          <a:off x="14592300" y="17987011"/>
          <a:ext cx="889000" cy="1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116839</xdr:rowOff>
    </xdr:from>
    <xdr:to>
      <xdr:col>72</xdr:col>
      <xdr:colOff>38100</xdr:colOff>
      <xdr:row>106</xdr:row>
      <xdr:rowOff>46989</xdr:rowOff>
    </xdr:to>
    <xdr:sp macro="" textlink="">
      <xdr:nvSpPr>
        <xdr:cNvPr id="795" name="楕円 794">
          <a:extLst>
            <a:ext uri="{FF2B5EF4-FFF2-40B4-BE49-F238E27FC236}">
              <a16:creationId xmlns:a16="http://schemas.microsoft.com/office/drawing/2014/main" id="{C19AEF20-3E53-46B6-B9DC-D2424D6A3165}"/>
            </a:ext>
          </a:extLst>
        </xdr:cNvPr>
        <xdr:cNvSpPr/>
      </xdr:nvSpPr>
      <xdr:spPr>
        <a:xfrm>
          <a:off x="1365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167639</xdr:rowOff>
    </xdr:from>
    <xdr:to>
      <xdr:col>76</xdr:col>
      <xdr:colOff>114300</xdr:colOff>
      <xdr:row>106</xdr:row>
      <xdr:rowOff>5987</xdr:rowOff>
    </xdr:to>
    <xdr:cxnSp macro="">
      <xdr:nvCxnSpPr>
        <xdr:cNvPr id="796" name="直線コネクタ 795">
          <a:extLst>
            <a:ext uri="{FF2B5EF4-FFF2-40B4-BE49-F238E27FC236}">
              <a16:creationId xmlns:a16="http://schemas.microsoft.com/office/drawing/2014/main" id="{FD15538B-7801-46BF-8EA0-8ED3B2BFFA2B}"/>
            </a:ext>
          </a:extLst>
        </xdr:cNvPr>
        <xdr:cNvCxnSpPr/>
      </xdr:nvCxnSpPr>
      <xdr:spPr>
        <a:xfrm>
          <a:off x="13703300" y="1816988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79284</xdr:rowOff>
    </xdr:from>
    <xdr:to>
      <xdr:col>67</xdr:col>
      <xdr:colOff>101600</xdr:colOff>
      <xdr:row>106</xdr:row>
      <xdr:rowOff>9434</xdr:rowOff>
    </xdr:to>
    <xdr:sp macro="" textlink="">
      <xdr:nvSpPr>
        <xdr:cNvPr id="797" name="楕円 796">
          <a:extLst>
            <a:ext uri="{FF2B5EF4-FFF2-40B4-BE49-F238E27FC236}">
              <a16:creationId xmlns:a16="http://schemas.microsoft.com/office/drawing/2014/main" id="{D72AEB75-E3AB-472C-A8E7-8396F9FBE6A6}"/>
            </a:ext>
          </a:extLst>
        </xdr:cNvPr>
        <xdr:cNvSpPr/>
      </xdr:nvSpPr>
      <xdr:spPr>
        <a:xfrm>
          <a:off x="1276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130084</xdr:rowOff>
    </xdr:from>
    <xdr:to>
      <xdr:col>71</xdr:col>
      <xdr:colOff>177800</xdr:colOff>
      <xdr:row>105</xdr:row>
      <xdr:rowOff>167639</xdr:rowOff>
    </xdr:to>
    <xdr:cxnSp macro="">
      <xdr:nvCxnSpPr>
        <xdr:cNvPr id="798" name="直線コネクタ 797">
          <a:extLst>
            <a:ext uri="{FF2B5EF4-FFF2-40B4-BE49-F238E27FC236}">
              <a16:creationId xmlns:a16="http://schemas.microsoft.com/office/drawing/2014/main" id="{27F4BDAF-AAF2-4059-9DCB-A64E2E95FE35}"/>
            </a:ext>
          </a:extLst>
        </xdr:cNvPr>
        <xdr:cNvCxnSpPr/>
      </xdr:nvCxnSpPr>
      <xdr:spPr>
        <a:xfrm>
          <a:off x="12814300" y="181323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26688</xdr:rowOff>
    </xdr:from>
    <xdr:ext cx="405111" cy="259045"/>
    <xdr:sp macro="" textlink="">
      <xdr:nvSpPr>
        <xdr:cNvPr id="799" name="n_1mainValue【庁舎】&#10;有形固定資産減価償却率">
          <a:extLst>
            <a:ext uri="{FF2B5EF4-FFF2-40B4-BE49-F238E27FC236}">
              <a16:creationId xmlns:a16="http://schemas.microsoft.com/office/drawing/2014/main" id="{077A69F5-098A-449A-9FA9-C6D56B0AF7E0}"/>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47914</xdr:rowOff>
    </xdr:from>
    <xdr:ext cx="405111" cy="259045"/>
    <xdr:sp macro="" textlink="">
      <xdr:nvSpPr>
        <xdr:cNvPr id="800" name="n_2mainValue【庁舎】&#10;有形固定資産減価償却率">
          <a:extLst>
            <a:ext uri="{FF2B5EF4-FFF2-40B4-BE49-F238E27FC236}">
              <a16:creationId xmlns:a16="http://schemas.microsoft.com/office/drawing/2014/main" id="{B91D840C-7F92-466E-AAEB-0776EDA7F6E5}"/>
            </a:ext>
          </a:extLst>
        </xdr:cNvPr>
        <xdr:cNvSpPr txBox="1"/>
      </xdr:nvSpPr>
      <xdr:spPr>
        <a:xfrm>
          <a:off x="14389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38116</xdr:rowOff>
    </xdr:from>
    <xdr:ext cx="405111" cy="259045"/>
    <xdr:sp macro="" textlink="">
      <xdr:nvSpPr>
        <xdr:cNvPr id="801" name="n_3mainValue【庁舎】&#10;有形固定資産減価償却率">
          <a:extLst>
            <a:ext uri="{FF2B5EF4-FFF2-40B4-BE49-F238E27FC236}">
              <a16:creationId xmlns:a16="http://schemas.microsoft.com/office/drawing/2014/main" id="{2D9302EF-2CC4-41F1-B36A-C5597CA30BEF}"/>
            </a:ext>
          </a:extLst>
        </xdr:cNvPr>
        <xdr:cNvSpPr txBox="1"/>
      </xdr:nvSpPr>
      <xdr:spPr>
        <a:xfrm>
          <a:off x="13500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561</xdr:rowOff>
    </xdr:from>
    <xdr:ext cx="405111" cy="259045"/>
    <xdr:sp macro="" textlink="">
      <xdr:nvSpPr>
        <xdr:cNvPr id="802" name="n_4mainValue【庁舎】&#10;有形固定資産減価償却率">
          <a:extLst>
            <a:ext uri="{FF2B5EF4-FFF2-40B4-BE49-F238E27FC236}">
              <a16:creationId xmlns:a16="http://schemas.microsoft.com/office/drawing/2014/main" id="{8127BC08-DC5E-4F2E-9E22-BC2D1C0B2D16}"/>
            </a:ext>
          </a:extLst>
        </xdr:cNvPr>
        <xdr:cNvSpPr txBox="1"/>
      </xdr:nvSpPr>
      <xdr:spPr>
        <a:xfrm>
          <a:off x="12611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CEBFACD4-04E8-4731-9CB3-9391605F37C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D87A82C2-5489-4FCF-A388-F7DDD10269D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259326C0-0EB2-465C-8BC7-D60D600FB87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3484588E-F202-40F1-8623-9F78F828E1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9E82461A-31F8-4C0F-A062-CBA9EE7253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F8939520-32C6-4E45-A2C5-BDAE6B560E3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3CEC5156-48C2-4DAB-954A-C5C6DC1B7D1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32C7BC61-B4E8-422F-A044-BF3B6FD2E5B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116A6D95-4226-451D-8884-A7DFDD5BD0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59D806A0-BD4B-46B4-B00B-DAF45139B5E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9684C05A-B96A-41BD-90B8-E3D60A1BEE8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09D325F5-74A2-4293-ADE2-CB334A4A659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FA2C9A07-688E-41BC-B3D2-B124DB45F64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28C713C6-C648-4648-A77D-31697229FAC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46867989-0F9C-4369-931E-C7258C117E2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7F8CFA53-CAE3-440E-83E6-4E0E0AD63D9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2D54F9B0-E554-44BB-9CB8-A412939E33A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52F20450-2B7B-417A-83A7-733AEAFB3DC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79D3D8B8-F603-4BDB-B3F9-F0419F31654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038B779B-25D4-459C-9280-D9E9954A272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76D346F3-4F03-49DE-ABFD-2C36191B27E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27812E98-CD9F-4F78-B2B5-04853B663E9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5ACA1974-201A-4C96-9148-4CA0031FB9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DCC61766-CC01-411A-8A39-82AD2EB34E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19B9CFBD-1228-416F-9DBD-6FB6D5E05F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828" name="直線コネクタ 827">
          <a:extLst>
            <a:ext uri="{FF2B5EF4-FFF2-40B4-BE49-F238E27FC236}">
              <a16:creationId xmlns:a16="http://schemas.microsoft.com/office/drawing/2014/main" id="{FED68FC6-F2B7-46D8-B3CF-6108C023674E}"/>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9" name="【庁舎】&#10;一人当たり面積最小値テキスト">
          <a:extLst>
            <a:ext uri="{FF2B5EF4-FFF2-40B4-BE49-F238E27FC236}">
              <a16:creationId xmlns:a16="http://schemas.microsoft.com/office/drawing/2014/main" id="{923EC9A7-960D-4905-A41B-31A7E23CA669}"/>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30" name="直線コネクタ 829">
          <a:extLst>
            <a:ext uri="{FF2B5EF4-FFF2-40B4-BE49-F238E27FC236}">
              <a16:creationId xmlns:a16="http://schemas.microsoft.com/office/drawing/2014/main" id="{EDE16799-7D04-4F9C-802F-FCDC55C8A54B}"/>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831" name="【庁舎】&#10;一人当たり面積最大値テキスト">
          <a:extLst>
            <a:ext uri="{FF2B5EF4-FFF2-40B4-BE49-F238E27FC236}">
              <a16:creationId xmlns:a16="http://schemas.microsoft.com/office/drawing/2014/main" id="{E14D093B-00E8-4B7A-9AE2-CE433FD63E1B}"/>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32" name="直線コネクタ 831">
          <a:extLst>
            <a:ext uri="{FF2B5EF4-FFF2-40B4-BE49-F238E27FC236}">
              <a16:creationId xmlns:a16="http://schemas.microsoft.com/office/drawing/2014/main" id="{3BBD4697-DB06-413C-B30A-4E912C1FB662}"/>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833" name="【庁舎】&#10;一人当たり面積平均値テキスト">
          <a:extLst>
            <a:ext uri="{FF2B5EF4-FFF2-40B4-BE49-F238E27FC236}">
              <a16:creationId xmlns:a16="http://schemas.microsoft.com/office/drawing/2014/main" id="{157D3BBC-FF76-464F-B6D9-26713FDBB567}"/>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4" name="フローチャート: 判断 833">
          <a:extLst>
            <a:ext uri="{FF2B5EF4-FFF2-40B4-BE49-F238E27FC236}">
              <a16:creationId xmlns:a16="http://schemas.microsoft.com/office/drawing/2014/main" id="{9CF040CD-B4DB-4974-B382-93C39265BCAE}"/>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835" name="フローチャート: 判断 834">
          <a:extLst>
            <a:ext uri="{FF2B5EF4-FFF2-40B4-BE49-F238E27FC236}">
              <a16:creationId xmlns:a16="http://schemas.microsoft.com/office/drawing/2014/main" id="{175F10CC-C314-4E61-888E-B76EB6A3E376}"/>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68415</xdr:rowOff>
    </xdr:from>
    <xdr:ext cx="469744" cy="259045"/>
    <xdr:sp macro="" textlink="">
      <xdr:nvSpPr>
        <xdr:cNvPr id="836" name="n_1aveValue【庁舎】&#10;一人当たり面積">
          <a:extLst>
            <a:ext uri="{FF2B5EF4-FFF2-40B4-BE49-F238E27FC236}">
              <a16:creationId xmlns:a16="http://schemas.microsoft.com/office/drawing/2014/main" id="{A7F22F08-6688-4D47-A127-103498AFF50C}"/>
            </a:ext>
          </a:extLst>
        </xdr:cNvPr>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72752</xdr:rowOff>
    </xdr:from>
    <xdr:to>
      <xdr:col>107</xdr:col>
      <xdr:colOff>101600</xdr:colOff>
      <xdr:row>106</xdr:row>
      <xdr:rowOff>2902</xdr:rowOff>
    </xdr:to>
    <xdr:sp macro="" textlink="">
      <xdr:nvSpPr>
        <xdr:cNvPr id="837" name="フローチャート: 判断 836">
          <a:extLst>
            <a:ext uri="{FF2B5EF4-FFF2-40B4-BE49-F238E27FC236}">
              <a16:creationId xmlns:a16="http://schemas.microsoft.com/office/drawing/2014/main" id="{C986FEDB-64C6-4E3A-B7F0-446510857B75}"/>
            </a:ext>
          </a:extLst>
        </xdr:cNvPr>
        <xdr:cNvSpPr/>
      </xdr:nvSpPr>
      <xdr:spPr>
        <a:xfrm>
          <a:off x="20383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19429</xdr:rowOff>
    </xdr:from>
    <xdr:ext cx="469744" cy="259045"/>
    <xdr:sp macro="" textlink="">
      <xdr:nvSpPr>
        <xdr:cNvPr id="838" name="n_2aveValue【庁舎】&#10;一人当たり面積">
          <a:extLst>
            <a:ext uri="{FF2B5EF4-FFF2-40B4-BE49-F238E27FC236}">
              <a16:creationId xmlns:a16="http://schemas.microsoft.com/office/drawing/2014/main" id="{BC2CCFC7-4C31-497D-8210-BA7B94B01D13}"/>
            </a:ext>
          </a:extLst>
        </xdr:cNvPr>
        <xdr:cNvSpPr txBox="1"/>
      </xdr:nvSpPr>
      <xdr:spPr>
        <a:xfrm>
          <a:off x="201994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126637</xdr:rowOff>
    </xdr:from>
    <xdr:to>
      <xdr:col>102</xdr:col>
      <xdr:colOff>165100</xdr:colOff>
      <xdr:row>106</xdr:row>
      <xdr:rowOff>56787</xdr:rowOff>
    </xdr:to>
    <xdr:sp macro="" textlink="">
      <xdr:nvSpPr>
        <xdr:cNvPr id="839" name="フローチャート: 判断 838">
          <a:extLst>
            <a:ext uri="{FF2B5EF4-FFF2-40B4-BE49-F238E27FC236}">
              <a16:creationId xmlns:a16="http://schemas.microsoft.com/office/drawing/2014/main" id="{D34EDFDA-6539-4300-AD31-A5E58C47703B}"/>
            </a:ext>
          </a:extLst>
        </xdr:cNvPr>
        <xdr:cNvSpPr/>
      </xdr:nvSpPr>
      <xdr:spPr>
        <a:xfrm>
          <a:off x="19494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73314</xdr:rowOff>
    </xdr:from>
    <xdr:ext cx="469744" cy="259045"/>
    <xdr:sp macro="" textlink="">
      <xdr:nvSpPr>
        <xdr:cNvPr id="840" name="n_3aveValue【庁舎】&#10;一人当たり面積">
          <a:extLst>
            <a:ext uri="{FF2B5EF4-FFF2-40B4-BE49-F238E27FC236}">
              <a16:creationId xmlns:a16="http://schemas.microsoft.com/office/drawing/2014/main" id="{E1211D89-F637-4D96-8D42-06EFB0197974}"/>
            </a:ext>
          </a:extLst>
        </xdr:cNvPr>
        <xdr:cNvSpPr txBox="1"/>
      </xdr:nvSpPr>
      <xdr:spPr>
        <a:xfrm>
          <a:off x="19310427" y="1790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131536</xdr:rowOff>
    </xdr:from>
    <xdr:to>
      <xdr:col>98</xdr:col>
      <xdr:colOff>38100</xdr:colOff>
      <xdr:row>106</xdr:row>
      <xdr:rowOff>61686</xdr:rowOff>
    </xdr:to>
    <xdr:sp macro="" textlink="">
      <xdr:nvSpPr>
        <xdr:cNvPr id="841" name="フローチャート: 判断 840">
          <a:extLst>
            <a:ext uri="{FF2B5EF4-FFF2-40B4-BE49-F238E27FC236}">
              <a16:creationId xmlns:a16="http://schemas.microsoft.com/office/drawing/2014/main" id="{3696D859-205F-4110-84E9-6644104AF328}"/>
            </a:ext>
          </a:extLst>
        </xdr:cNvPr>
        <xdr:cNvSpPr/>
      </xdr:nvSpPr>
      <xdr:spPr>
        <a:xfrm>
          <a:off x="18605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78213</xdr:rowOff>
    </xdr:from>
    <xdr:ext cx="469744" cy="259045"/>
    <xdr:sp macro="" textlink="">
      <xdr:nvSpPr>
        <xdr:cNvPr id="842" name="n_4aveValue【庁舎】&#10;一人当たり面積">
          <a:extLst>
            <a:ext uri="{FF2B5EF4-FFF2-40B4-BE49-F238E27FC236}">
              <a16:creationId xmlns:a16="http://schemas.microsoft.com/office/drawing/2014/main" id="{BD0655C7-34A1-40A8-8770-530A233F38F3}"/>
            </a:ext>
          </a:extLst>
        </xdr:cNvPr>
        <xdr:cNvSpPr txBox="1"/>
      </xdr:nvSpPr>
      <xdr:spPr>
        <a:xfrm>
          <a:off x="18421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270B2B82-1DEF-465D-8017-CD6DC6B9016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DA514251-0E40-4527-9628-2C83A6105E9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519D9EF4-BB3A-43DB-803A-52B7F3F76C4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7C05FF3D-C26D-407D-AA96-998AE5387A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7BBC418A-B654-4C2E-A7E3-5122DF642E5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12337</xdr:rowOff>
    </xdr:from>
    <xdr:to>
      <xdr:col>116</xdr:col>
      <xdr:colOff>114300</xdr:colOff>
      <xdr:row>107</xdr:row>
      <xdr:rowOff>113937</xdr:rowOff>
    </xdr:to>
    <xdr:sp macro="" textlink="">
      <xdr:nvSpPr>
        <xdr:cNvPr id="848" name="楕円 847">
          <a:extLst>
            <a:ext uri="{FF2B5EF4-FFF2-40B4-BE49-F238E27FC236}">
              <a16:creationId xmlns:a16="http://schemas.microsoft.com/office/drawing/2014/main" id="{45B4D7DD-8F45-4834-9A10-DDF4B07F5D9E}"/>
            </a:ext>
          </a:extLst>
        </xdr:cNvPr>
        <xdr:cNvSpPr/>
      </xdr:nvSpPr>
      <xdr:spPr>
        <a:xfrm>
          <a:off x="221107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98714</xdr:rowOff>
    </xdr:from>
    <xdr:ext cx="469744" cy="259045"/>
    <xdr:sp macro="" textlink="">
      <xdr:nvSpPr>
        <xdr:cNvPr id="849" name="【庁舎】&#10;一人当たり面積該当値テキスト">
          <a:extLst>
            <a:ext uri="{FF2B5EF4-FFF2-40B4-BE49-F238E27FC236}">
              <a16:creationId xmlns:a16="http://schemas.microsoft.com/office/drawing/2014/main" id="{27AF699A-D9DE-44A5-8C85-637D23251B8B}"/>
            </a:ext>
          </a:extLst>
        </xdr:cNvPr>
        <xdr:cNvSpPr txBox="1"/>
      </xdr:nvSpPr>
      <xdr:spPr>
        <a:xfrm>
          <a:off x="22199600" y="1827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850" name="楕円 849">
          <a:extLst>
            <a:ext uri="{FF2B5EF4-FFF2-40B4-BE49-F238E27FC236}">
              <a16:creationId xmlns:a16="http://schemas.microsoft.com/office/drawing/2014/main" id="{F6310E9A-3CDC-496C-B485-186AEFEEF4B2}"/>
            </a:ext>
          </a:extLst>
        </xdr:cNvPr>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63137</xdr:rowOff>
    </xdr:from>
    <xdr:to>
      <xdr:col>116</xdr:col>
      <xdr:colOff>63500</xdr:colOff>
      <xdr:row>107</xdr:row>
      <xdr:rowOff>68036</xdr:rowOff>
    </xdr:to>
    <xdr:cxnSp macro="">
      <xdr:nvCxnSpPr>
        <xdr:cNvPr id="851" name="直線コネクタ 850">
          <a:extLst>
            <a:ext uri="{FF2B5EF4-FFF2-40B4-BE49-F238E27FC236}">
              <a16:creationId xmlns:a16="http://schemas.microsoft.com/office/drawing/2014/main" id="{944AEB54-B95F-4A4F-A8BD-34A61D638E21}"/>
            </a:ext>
          </a:extLst>
        </xdr:cNvPr>
        <xdr:cNvCxnSpPr/>
      </xdr:nvCxnSpPr>
      <xdr:spPr>
        <a:xfrm flipV="1">
          <a:off x="21323300" y="1840828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22134</xdr:rowOff>
    </xdr:from>
    <xdr:to>
      <xdr:col>107</xdr:col>
      <xdr:colOff>101600</xdr:colOff>
      <xdr:row>107</xdr:row>
      <xdr:rowOff>123734</xdr:rowOff>
    </xdr:to>
    <xdr:sp macro="" textlink="">
      <xdr:nvSpPr>
        <xdr:cNvPr id="852" name="楕円 851">
          <a:extLst>
            <a:ext uri="{FF2B5EF4-FFF2-40B4-BE49-F238E27FC236}">
              <a16:creationId xmlns:a16="http://schemas.microsoft.com/office/drawing/2014/main" id="{D89D834B-DC36-4FEA-B260-86030049AF6F}"/>
            </a:ext>
          </a:extLst>
        </xdr:cNvPr>
        <xdr:cNvSpPr/>
      </xdr:nvSpPr>
      <xdr:spPr>
        <a:xfrm>
          <a:off x="20383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72934</xdr:rowOff>
    </xdr:to>
    <xdr:cxnSp macro="">
      <xdr:nvCxnSpPr>
        <xdr:cNvPr id="853" name="直線コネクタ 852">
          <a:extLst>
            <a:ext uri="{FF2B5EF4-FFF2-40B4-BE49-F238E27FC236}">
              <a16:creationId xmlns:a16="http://schemas.microsoft.com/office/drawing/2014/main" id="{14C9BFB1-617F-4BC6-AD2A-26C207DCA9E0}"/>
            </a:ext>
          </a:extLst>
        </xdr:cNvPr>
        <xdr:cNvCxnSpPr/>
      </xdr:nvCxnSpPr>
      <xdr:spPr>
        <a:xfrm flipV="1">
          <a:off x="20434300" y="184131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854" name="楕円 853">
          <a:extLst>
            <a:ext uri="{FF2B5EF4-FFF2-40B4-BE49-F238E27FC236}">
              <a16:creationId xmlns:a16="http://schemas.microsoft.com/office/drawing/2014/main" id="{74F860E6-1648-4A74-8041-6BB5333D7AF4}"/>
            </a:ext>
          </a:extLst>
        </xdr:cNvPr>
        <xdr:cNvSpPr/>
      </xdr:nvSpPr>
      <xdr:spPr>
        <a:xfrm>
          <a:off x="19494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72934</xdr:rowOff>
    </xdr:from>
    <xdr:to>
      <xdr:col>107</xdr:col>
      <xdr:colOff>50800</xdr:colOff>
      <xdr:row>107</xdr:row>
      <xdr:rowOff>77832</xdr:rowOff>
    </xdr:to>
    <xdr:cxnSp macro="">
      <xdr:nvCxnSpPr>
        <xdr:cNvPr id="855" name="直線コネクタ 854">
          <a:extLst>
            <a:ext uri="{FF2B5EF4-FFF2-40B4-BE49-F238E27FC236}">
              <a16:creationId xmlns:a16="http://schemas.microsoft.com/office/drawing/2014/main" id="{4266ED3E-F39D-4B65-915F-BD2146DD177D}"/>
            </a:ext>
          </a:extLst>
        </xdr:cNvPr>
        <xdr:cNvCxnSpPr/>
      </xdr:nvCxnSpPr>
      <xdr:spPr>
        <a:xfrm flipV="1">
          <a:off x="19545300" y="184180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30299</xdr:rowOff>
    </xdr:from>
    <xdr:to>
      <xdr:col>98</xdr:col>
      <xdr:colOff>38100</xdr:colOff>
      <xdr:row>107</xdr:row>
      <xdr:rowOff>131899</xdr:rowOff>
    </xdr:to>
    <xdr:sp macro="" textlink="">
      <xdr:nvSpPr>
        <xdr:cNvPr id="856" name="楕円 855">
          <a:extLst>
            <a:ext uri="{FF2B5EF4-FFF2-40B4-BE49-F238E27FC236}">
              <a16:creationId xmlns:a16="http://schemas.microsoft.com/office/drawing/2014/main" id="{91700A3C-7A30-4BD7-BE4A-27CB08205AE2}"/>
            </a:ext>
          </a:extLst>
        </xdr:cNvPr>
        <xdr:cNvSpPr/>
      </xdr:nvSpPr>
      <xdr:spPr>
        <a:xfrm>
          <a:off x="18605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81099</xdr:rowOff>
    </xdr:to>
    <xdr:cxnSp macro="">
      <xdr:nvCxnSpPr>
        <xdr:cNvPr id="857" name="直線コネクタ 856">
          <a:extLst>
            <a:ext uri="{FF2B5EF4-FFF2-40B4-BE49-F238E27FC236}">
              <a16:creationId xmlns:a16="http://schemas.microsoft.com/office/drawing/2014/main" id="{37DFC625-BBBC-4929-A3FB-E1279310A1BE}"/>
            </a:ext>
          </a:extLst>
        </xdr:cNvPr>
        <xdr:cNvCxnSpPr/>
      </xdr:nvCxnSpPr>
      <xdr:spPr>
        <a:xfrm flipV="1">
          <a:off x="18656300" y="184229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109963</xdr:rowOff>
    </xdr:from>
    <xdr:ext cx="469744" cy="259045"/>
    <xdr:sp macro="" textlink="">
      <xdr:nvSpPr>
        <xdr:cNvPr id="858" name="n_1mainValue【庁舎】&#10;一人当たり面積">
          <a:extLst>
            <a:ext uri="{FF2B5EF4-FFF2-40B4-BE49-F238E27FC236}">
              <a16:creationId xmlns:a16="http://schemas.microsoft.com/office/drawing/2014/main" id="{FA057D45-56D9-415F-B445-8CA7C231AF5F}"/>
            </a:ext>
          </a:extLst>
        </xdr:cNvPr>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114861</xdr:rowOff>
    </xdr:from>
    <xdr:ext cx="469744" cy="259045"/>
    <xdr:sp macro="" textlink="">
      <xdr:nvSpPr>
        <xdr:cNvPr id="859" name="n_2mainValue【庁舎】&#10;一人当たり面積">
          <a:extLst>
            <a:ext uri="{FF2B5EF4-FFF2-40B4-BE49-F238E27FC236}">
              <a16:creationId xmlns:a16="http://schemas.microsoft.com/office/drawing/2014/main" id="{DD2FFDDA-DBD5-494C-A540-D36D79171AE5}"/>
            </a:ext>
          </a:extLst>
        </xdr:cNvPr>
        <xdr:cNvSpPr txBox="1"/>
      </xdr:nvSpPr>
      <xdr:spPr>
        <a:xfrm>
          <a:off x="20199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860" name="n_3mainValue【庁舎】&#10;一人当たり面積">
          <a:extLst>
            <a:ext uri="{FF2B5EF4-FFF2-40B4-BE49-F238E27FC236}">
              <a16:creationId xmlns:a16="http://schemas.microsoft.com/office/drawing/2014/main" id="{F1B5FB5E-4521-4D23-BD7D-FEFC011B7C77}"/>
            </a:ext>
          </a:extLst>
        </xdr:cNvPr>
        <xdr:cNvSpPr txBox="1"/>
      </xdr:nvSpPr>
      <xdr:spPr>
        <a:xfrm>
          <a:off x="19310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123026</xdr:rowOff>
    </xdr:from>
    <xdr:ext cx="469744" cy="259045"/>
    <xdr:sp macro="" textlink="">
      <xdr:nvSpPr>
        <xdr:cNvPr id="861" name="n_4mainValue【庁舎】&#10;一人当たり面積">
          <a:extLst>
            <a:ext uri="{FF2B5EF4-FFF2-40B4-BE49-F238E27FC236}">
              <a16:creationId xmlns:a16="http://schemas.microsoft.com/office/drawing/2014/main" id="{AC6C2041-4CE0-451B-8F3C-55C48C687161}"/>
            </a:ext>
          </a:extLst>
        </xdr:cNvPr>
        <xdr:cNvSpPr txBox="1"/>
      </xdr:nvSpPr>
      <xdr:spPr>
        <a:xfrm>
          <a:off x="18421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397F651B-E8E8-4202-BB70-7FA1E22E0C7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2DAB090E-B21C-4A28-A809-A25C4AFF2C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ED178786-D1ED-41AA-BDD6-E94D5446762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庁舎であり、低くなっている施設は、図書館、消防施設である。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図書交流館を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％と低くなっているが、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一人当たり面積は類似団体よりも大きいことから将来的な維持管理に係る経費等が懸念される。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き、計画的な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c r="B2" s="176" t="s">
        <v>83</v>
      </c>
      <c r="C2" s="176"/>
      <c r="D2" s="177"/>
    </row>
    <row r="3" spans="1:119" ht="18.75" customHeight="1" thickBot="1">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8322762</v>
      </c>
      <c r="BO4" s="384"/>
      <c r="BP4" s="384"/>
      <c r="BQ4" s="384"/>
      <c r="BR4" s="384"/>
      <c r="BS4" s="384"/>
      <c r="BT4" s="384"/>
      <c r="BU4" s="385"/>
      <c r="BV4" s="383">
        <v>9174544</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14.4</v>
      </c>
      <c r="CU4" s="390"/>
      <c r="CV4" s="390"/>
      <c r="CW4" s="390"/>
      <c r="CX4" s="390"/>
      <c r="CY4" s="390"/>
      <c r="CZ4" s="390"/>
      <c r="DA4" s="391"/>
      <c r="DB4" s="389">
        <v>14.2</v>
      </c>
      <c r="DC4" s="390"/>
      <c r="DD4" s="390"/>
      <c r="DE4" s="390"/>
      <c r="DF4" s="390"/>
      <c r="DG4" s="390"/>
      <c r="DH4" s="390"/>
      <c r="DI4" s="391"/>
    </row>
    <row r="5" spans="1:119" ht="18.75" customHeight="1">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7566974</v>
      </c>
      <c r="BO5" s="421"/>
      <c r="BP5" s="421"/>
      <c r="BQ5" s="421"/>
      <c r="BR5" s="421"/>
      <c r="BS5" s="421"/>
      <c r="BT5" s="421"/>
      <c r="BU5" s="422"/>
      <c r="BV5" s="420">
        <v>8418456</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86.8</v>
      </c>
      <c r="CU5" s="418"/>
      <c r="CV5" s="418"/>
      <c r="CW5" s="418"/>
      <c r="CX5" s="418"/>
      <c r="CY5" s="418"/>
      <c r="CZ5" s="418"/>
      <c r="DA5" s="419"/>
      <c r="DB5" s="417">
        <v>76.900000000000006</v>
      </c>
      <c r="DC5" s="418"/>
      <c r="DD5" s="418"/>
      <c r="DE5" s="418"/>
      <c r="DF5" s="418"/>
      <c r="DG5" s="418"/>
      <c r="DH5" s="418"/>
      <c r="DI5" s="419"/>
    </row>
    <row r="6" spans="1:119" ht="18.75" customHeight="1">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755788</v>
      </c>
      <c r="BO6" s="421"/>
      <c r="BP6" s="421"/>
      <c r="BQ6" s="421"/>
      <c r="BR6" s="421"/>
      <c r="BS6" s="421"/>
      <c r="BT6" s="421"/>
      <c r="BU6" s="422"/>
      <c r="BV6" s="420">
        <v>756088</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88.8</v>
      </c>
      <c r="CU6" s="458"/>
      <c r="CV6" s="458"/>
      <c r="CW6" s="458"/>
      <c r="CX6" s="458"/>
      <c r="CY6" s="458"/>
      <c r="CZ6" s="458"/>
      <c r="DA6" s="459"/>
      <c r="DB6" s="457">
        <v>83.6</v>
      </c>
      <c r="DC6" s="458"/>
      <c r="DD6" s="458"/>
      <c r="DE6" s="458"/>
      <c r="DF6" s="458"/>
      <c r="DG6" s="458"/>
      <c r="DH6" s="458"/>
      <c r="DI6" s="459"/>
    </row>
    <row r="7" spans="1:119" ht="18.75" customHeight="1">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20701</v>
      </c>
      <c r="BO7" s="421"/>
      <c r="BP7" s="421"/>
      <c r="BQ7" s="421"/>
      <c r="BR7" s="421"/>
      <c r="BS7" s="421"/>
      <c r="BT7" s="421"/>
      <c r="BU7" s="422"/>
      <c r="BV7" s="420">
        <v>16153</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5105471</v>
      </c>
      <c r="CU7" s="421"/>
      <c r="CV7" s="421"/>
      <c r="CW7" s="421"/>
      <c r="CX7" s="421"/>
      <c r="CY7" s="421"/>
      <c r="CZ7" s="421"/>
      <c r="DA7" s="422"/>
      <c r="DB7" s="420">
        <v>5196285</v>
      </c>
      <c r="DC7" s="421"/>
      <c r="DD7" s="421"/>
      <c r="DE7" s="421"/>
      <c r="DF7" s="421"/>
      <c r="DG7" s="421"/>
      <c r="DH7" s="421"/>
      <c r="DI7" s="422"/>
    </row>
    <row r="8" spans="1:119" ht="18.75" customHeight="1" thickBot="1">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104</v>
      </c>
      <c r="AV8" s="453"/>
      <c r="AW8" s="453"/>
      <c r="AX8" s="453"/>
      <c r="AY8" s="454" t="s">
        <v>112</v>
      </c>
      <c r="AZ8" s="455"/>
      <c r="BA8" s="455"/>
      <c r="BB8" s="455"/>
      <c r="BC8" s="455"/>
      <c r="BD8" s="455"/>
      <c r="BE8" s="455"/>
      <c r="BF8" s="455"/>
      <c r="BG8" s="455"/>
      <c r="BH8" s="455"/>
      <c r="BI8" s="455"/>
      <c r="BJ8" s="455"/>
      <c r="BK8" s="455"/>
      <c r="BL8" s="455"/>
      <c r="BM8" s="456"/>
      <c r="BN8" s="420">
        <v>735087</v>
      </c>
      <c r="BO8" s="421"/>
      <c r="BP8" s="421"/>
      <c r="BQ8" s="421"/>
      <c r="BR8" s="421"/>
      <c r="BS8" s="421"/>
      <c r="BT8" s="421"/>
      <c r="BU8" s="422"/>
      <c r="BV8" s="420">
        <v>739935</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0.65</v>
      </c>
      <c r="CU8" s="461"/>
      <c r="CV8" s="461"/>
      <c r="CW8" s="461"/>
      <c r="CX8" s="461"/>
      <c r="CY8" s="461"/>
      <c r="CZ8" s="461"/>
      <c r="DA8" s="462"/>
      <c r="DB8" s="460">
        <v>0.66</v>
      </c>
      <c r="DC8" s="461"/>
      <c r="DD8" s="461"/>
      <c r="DE8" s="461"/>
      <c r="DF8" s="461"/>
      <c r="DG8" s="461"/>
      <c r="DH8" s="461"/>
      <c r="DI8" s="462"/>
    </row>
    <row r="9" spans="1:119" ht="18.75" customHeight="1" thickBot="1">
      <c r="A9" s="175"/>
      <c r="B9" s="414" t="s">
        <v>114</v>
      </c>
      <c r="C9" s="415"/>
      <c r="D9" s="415"/>
      <c r="E9" s="415"/>
      <c r="F9" s="415"/>
      <c r="G9" s="415"/>
      <c r="H9" s="415"/>
      <c r="I9" s="415"/>
      <c r="J9" s="415"/>
      <c r="K9" s="463"/>
      <c r="L9" s="464" t="s">
        <v>115</v>
      </c>
      <c r="M9" s="465"/>
      <c r="N9" s="465"/>
      <c r="O9" s="465"/>
      <c r="P9" s="465"/>
      <c r="Q9" s="466"/>
      <c r="R9" s="467">
        <v>18192</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118</v>
      </c>
      <c r="AV9" s="453"/>
      <c r="AW9" s="453"/>
      <c r="AX9" s="453"/>
      <c r="AY9" s="454" t="s">
        <v>119</v>
      </c>
      <c r="AZ9" s="455"/>
      <c r="BA9" s="455"/>
      <c r="BB9" s="455"/>
      <c r="BC9" s="455"/>
      <c r="BD9" s="455"/>
      <c r="BE9" s="455"/>
      <c r="BF9" s="455"/>
      <c r="BG9" s="455"/>
      <c r="BH9" s="455"/>
      <c r="BI9" s="455"/>
      <c r="BJ9" s="455"/>
      <c r="BK9" s="455"/>
      <c r="BL9" s="455"/>
      <c r="BM9" s="456"/>
      <c r="BN9" s="420">
        <v>-4848</v>
      </c>
      <c r="BO9" s="421"/>
      <c r="BP9" s="421"/>
      <c r="BQ9" s="421"/>
      <c r="BR9" s="421"/>
      <c r="BS9" s="421"/>
      <c r="BT9" s="421"/>
      <c r="BU9" s="422"/>
      <c r="BV9" s="420">
        <v>299965</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8.8000000000000007</v>
      </c>
      <c r="CU9" s="418"/>
      <c r="CV9" s="418"/>
      <c r="CW9" s="418"/>
      <c r="CX9" s="418"/>
      <c r="CY9" s="418"/>
      <c r="CZ9" s="418"/>
      <c r="DA9" s="419"/>
      <c r="DB9" s="417">
        <v>8.6999999999999993</v>
      </c>
      <c r="DC9" s="418"/>
      <c r="DD9" s="418"/>
      <c r="DE9" s="418"/>
      <c r="DF9" s="418"/>
      <c r="DG9" s="418"/>
      <c r="DH9" s="418"/>
      <c r="DI9" s="419"/>
    </row>
    <row r="10" spans="1:119" ht="18.75" customHeight="1" thickBot="1">
      <c r="A10" s="175"/>
      <c r="B10" s="414"/>
      <c r="C10" s="415"/>
      <c r="D10" s="415"/>
      <c r="E10" s="415"/>
      <c r="F10" s="415"/>
      <c r="G10" s="415"/>
      <c r="H10" s="415"/>
      <c r="I10" s="415"/>
      <c r="J10" s="415"/>
      <c r="K10" s="463"/>
      <c r="L10" s="470" t="s">
        <v>121</v>
      </c>
      <c r="M10" s="450"/>
      <c r="N10" s="450"/>
      <c r="O10" s="450"/>
      <c r="P10" s="450"/>
      <c r="Q10" s="451"/>
      <c r="R10" s="471">
        <v>19631</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104</v>
      </c>
      <c r="AV10" s="453"/>
      <c r="AW10" s="453"/>
      <c r="AX10" s="453"/>
      <c r="AY10" s="454" t="s">
        <v>123</v>
      </c>
      <c r="AZ10" s="455"/>
      <c r="BA10" s="455"/>
      <c r="BB10" s="455"/>
      <c r="BC10" s="455"/>
      <c r="BD10" s="455"/>
      <c r="BE10" s="455"/>
      <c r="BF10" s="455"/>
      <c r="BG10" s="455"/>
      <c r="BH10" s="455"/>
      <c r="BI10" s="455"/>
      <c r="BJ10" s="455"/>
      <c r="BK10" s="455"/>
      <c r="BL10" s="455"/>
      <c r="BM10" s="456"/>
      <c r="BN10" s="420">
        <v>44050</v>
      </c>
      <c r="BO10" s="421"/>
      <c r="BP10" s="421"/>
      <c r="BQ10" s="421"/>
      <c r="BR10" s="421"/>
      <c r="BS10" s="421"/>
      <c r="BT10" s="421"/>
      <c r="BU10" s="422"/>
      <c r="BV10" s="420">
        <v>9264</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96</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45</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131</v>
      </c>
      <c r="DC11" s="461"/>
      <c r="DD11" s="461"/>
      <c r="DE11" s="461"/>
      <c r="DF11" s="461"/>
      <c r="DG11" s="461"/>
      <c r="DH11" s="461"/>
      <c r="DI11" s="462"/>
    </row>
    <row r="12" spans="1:119" ht="18.75" customHeight="1">
      <c r="A12" s="175"/>
      <c r="B12" s="480" t="s">
        <v>132</v>
      </c>
      <c r="C12" s="481"/>
      <c r="D12" s="481"/>
      <c r="E12" s="481"/>
      <c r="F12" s="481"/>
      <c r="G12" s="481"/>
      <c r="H12" s="481"/>
      <c r="I12" s="481"/>
      <c r="J12" s="481"/>
      <c r="K12" s="482"/>
      <c r="L12" s="489" t="s">
        <v>133</v>
      </c>
      <c r="M12" s="490"/>
      <c r="N12" s="490"/>
      <c r="O12" s="490"/>
      <c r="P12" s="490"/>
      <c r="Q12" s="491"/>
      <c r="R12" s="492">
        <v>18117</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104</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139</v>
      </c>
      <c r="DC12" s="461"/>
      <c r="DD12" s="461"/>
      <c r="DE12" s="461"/>
      <c r="DF12" s="461"/>
      <c r="DG12" s="461"/>
      <c r="DH12" s="461"/>
      <c r="DI12" s="462"/>
    </row>
    <row r="13" spans="1:119" ht="18.75" customHeight="1">
      <c r="A13" s="175"/>
      <c r="B13" s="483"/>
      <c r="C13" s="484"/>
      <c r="D13" s="484"/>
      <c r="E13" s="484"/>
      <c r="F13" s="484"/>
      <c r="G13" s="484"/>
      <c r="H13" s="484"/>
      <c r="I13" s="484"/>
      <c r="J13" s="484"/>
      <c r="K13" s="485"/>
      <c r="L13" s="184"/>
      <c r="M13" s="511" t="s">
        <v>140</v>
      </c>
      <c r="N13" s="512"/>
      <c r="O13" s="512"/>
      <c r="P13" s="512"/>
      <c r="Q13" s="513"/>
      <c r="R13" s="504">
        <v>17923</v>
      </c>
      <c r="S13" s="505"/>
      <c r="T13" s="505"/>
      <c r="U13" s="505"/>
      <c r="V13" s="506"/>
      <c r="W13" s="436" t="s">
        <v>141</v>
      </c>
      <c r="X13" s="437"/>
      <c r="Y13" s="437"/>
      <c r="Z13" s="437"/>
      <c r="AA13" s="437"/>
      <c r="AB13" s="427"/>
      <c r="AC13" s="471">
        <v>557</v>
      </c>
      <c r="AD13" s="472"/>
      <c r="AE13" s="472"/>
      <c r="AF13" s="472"/>
      <c r="AG13" s="514"/>
      <c r="AH13" s="471">
        <v>666</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39202</v>
      </c>
      <c r="BO13" s="421"/>
      <c r="BP13" s="421"/>
      <c r="BQ13" s="421"/>
      <c r="BR13" s="421"/>
      <c r="BS13" s="421"/>
      <c r="BT13" s="421"/>
      <c r="BU13" s="422"/>
      <c r="BV13" s="420">
        <v>309274</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5.5</v>
      </c>
      <c r="CU13" s="418"/>
      <c r="CV13" s="418"/>
      <c r="CW13" s="418"/>
      <c r="CX13" s="418"/>
      <c r="CY13" s="418"/>
      <c r="CZ13" s="418"/>
      <c r="DA13" s="419"/>
      <c r="DB13" s="417">
        <v>5.6</v>
      </c>
      <c r="DC13" s="418"/>
      <c r="DD13" s="418"/>
      <c r="DE13" s="418"/>
      <c r="DF13" s="418"/>
      <c r="DG13" s="418"/>
      <c r="DH13" s="418"/>
      <c r="DI13" s="419"/>
    </row>
    <row r="14" spans="1:119" ht="18.75" customHeight="1" thickBot="1">
      <c r="A14" s="175"/>
      <c r="B14" s="483"/>
      <c r="C14" s="484"/>
      <c r="D14" s="484"/>
      <c r="E14" s="484"/>
      <c r="F14" s="484"/>
      <c r="G14" s="484"/>
      <c r="H14" s="484"/>
      <c r="I14" s="484"/>
      <c r="J14" s="484"/>
      <c r="K14" s="485"/>
      <c r="L14" s="501" t="s">
        <v>146</v>
      </c>
      <c r="M14" s="502"/>
      <c r="N14" s="502"/>
      <c r="O14" s="502"/>
      <c r="P14" s="502"/>
      <c r="Q14" s="503"/>
      <c r="R14" s="504">
        <v>18390</v>
      </c>
      <c r="S14" s="505"/>
      <c r="T14" s="505"/>
      <c r="U14" s="505"/>
      <c r="V14" s="506"/>
      <c r="W14" s="410"/>
      <c r="X14" s="411"/>
      <c r="Y14" s="411"/>
      <c r="Z14" s="411"/>
      <c r="AA14" s="411"/>
      <c r="AB14" s="400"/>
      <c r="AC14" s="507">
        <v>6</v>
      </c>
      <c r="AD14" s="508"/>
      <c r="AE14" s="508"/>
      <c r="AF14" s="508"/>
      <c r="AG14" s="509"/>
      <c r="AH14" s="507">
        <v>6.6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t="s">
        <v>139</v>
      </c>
      <c r="CU14" s="519"/>
      <c r="CV14" s="519"/>
      <c r="CW14" s="519"/>
      <c r="CX14" s="519"/>
      <c r="CY14" s="519"/>
      <c r="CZ14" s="519"/>
      <c r="DA14" s="520"/>
      <c r="DB14" s="518">
        <v>6.4</v>
      </c>
      <c r="DC14" s="519"/>
      <c r="DD14" s="519"/>
      <c r="DE14" s="519"/>
      <c r="DF14" s="519"/>
      <c r="DG14" s="519"/>
      <c r="DH14" s="519"/>
      <c r="DI14" s="520"/>
    </row>
    <row r="15" spans="1:119" ht="18.75" customHeight="1">
      <c r="A15" s="175"/>
      <c r="B15" s="483"/>
      <c r="C15" s="484"/>
      <c r="D15" s="484"/>
      <c r="E15" s="484"/>
      <c r="F15" s="484"/>
      <c r="G15" s="484"/>
      <c r="H15" s="484"/>
      <c r="I15" s="484"/>
      <c r="J15" s="484"/>
      <c r="K15" s="485"/>
      <c r="L15" s="184"/>
      <c r="M15" s="511" t="s">
        <v>140</v>
      </c>
      <c r="N15" s="512"/>
      <c r="O15" s="512"/>
      <c r="P15" s="512"/>
      <c r="Q15" s="513"/>
      <c r="R15" s="504">
        <v>18221</v>
      </c>
      <c r="S15" s="505"/>
      <c r="T15" s="505"/>
      <c r="U15" s="505"/>
      <c r="V15" s="506"/>
      <c r="W15" s="436" t="s">
        <v>148</v>
      </c>
      <c r="X15" s="437"/>
      <c r="Y15" s="437"/>
      <c r="Z15" s="437"/>
      <c r="AA15" s="437"/>
      <c r="AB15" s="427"/>
      <c r="AC15" s="471">
        <v>2690</v>
      </c>
      <c r="AD15" s="472"/>
      <c r="AE15" s="472"/>
      <c r="AF15" s="472"/>
      <c r="AG15" s="514"/>
      <c r="AH15" s="471">
        <v>3122</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2773069</v>
      </c>
      <c r="BO15" s="384"/>
      <c r="BP15" s="384"/>
      <c r="BQ15" s="384"/>
      <c r="BR15" s="384"/>
      <c r="BS15" s="384"/>
      <c r="BT15" s="384"/>
      <c r="BU15" s="385"/>
      <c r="BV15" s="383">
        <v>2510603</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28.9</v>
      </c>
      <c r="AD16" s="508"/>
      <c r="AE16" s="508"/>
      <c r="AF16" s="508"/>
      <c r="AG16" s="509"/>
      <c r="AH16" s="507">
        <v>31.1</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4249738</v>
      </c>
      <c r="BO16" s="421"/>
      <c r="BP16" s="421"/>
      <c r="BQ16" s="421"/>
      <c r="BR16" s="421"/>
      <c r="BS16" s="421"/>
      <c r="BT16" s="421"/>
      <c r="BU16" s="422"/>
      <c r="BV16" s="420">
        <v>4094680</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c r="A17" s="175"/>
      <c r="B17" s="486"/>
      <c r="C17" s="487"/>
      <c r="D17" s="487"/>
      <c r="E17" s="487"/>
      <c r="F17" s="487"/>
      <c r="G17" s="487"/>
      <c r="H17" s="487"/>
      <c r="I17" s="487"/>
      <c r="J17" s="487"/>
      <c r="K17" s="488"/>
      <c r="L17" s="189"/>
      <c r="M17" s="531" t="s">
        <v>154</v>
      </c>
      <c r="N17" s="532"/>
      <c r="O17" s="532"/>
      <c r="P17" s="532"/>
      <c r="Q17" s="533"/>
      <c r="R17" s="526" t="s">
        <v>155</v>
      </c>
      <c r="S17" s="527"/>
      <c r="T17" s="527"/>
      <c r="U17" s="527"/>
      <c r="V17" s="528"/>
      <c r="W17" s="436" t="s">
        <v>156</v>
      </c>
      <c r="X17" s="437"/>
      <c r="Y17" s="437"/>
      <c r="Z17" s="437"/>
      <c r="AA17" s="437"/>
      <c r="AB17" s="427"/>
      <c r="AC17" s="471">
        <v>6048</v>
      </c>
      <c r="AD17" s="472"/>
      <c r="AE17" s="472"/>
      <c r="AF17" s="472"/>
      <c r="AG17" s="514"/>
      <c r="AH17" s="471">
        <v>6257</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3519372</v>
      </c>
      <c r="BO17" s="421"/>
      <c r="BP17" s="421"/>
      <c r="BQ17" s="421"/>
      <c r="BR17" s="421"/>
      <c r="BS17" s="421"/>
      <c r="BT17" s="421"/>
      <c r="BU17" s="422"/>
      <c r="BV17" s="420">
        <v>3166880</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c r="A18" s="175"/>
      <c r="B18" s="542" t="s">
        <v>158</v>
      </c>
      <c r="C18" s="463"/>
      <c r="D18" s="463"/>
      <c r="E18" s="543"/>
      <c r="F18" s="543"/>
      <c r="G18" s="543"/>
      <c r="H18" s="543"/>
      <c r="I18" s="543"/>
      <c r="J18" s="543"/>
      <c r="K18" s="543"/>
      <c r="L18" s="544">
        <v>38.64</v>
      </c>
      <c r="M18" s="544"/>
      <c r="N18" s="544"/>
      <c r="O18" s="544"/>
      <c r="P18" s="544"/>
      <c r="Q18" s="544"/>
      <c r="R18" s="545"/>
      <c r="S18" s="545"/>
      <c r="T18" s="545"/>
      <c r="U18" s="545"/>
      <c r="V18" s="546"/>
      <c r="W18" s="438"/>
      <c r="X18" s="439"/>
      <c r="Y18" s="439"/>
      <c r="Z18" s="439"/>
      <c r="AA18" s="439"/>
      <c r="AB18" s="430"/>
      <c r="AC18" s="547">
        <v>65.099999999999994</v>
      </c>
      <c r="AD18" s="548"/>
      <c r="AE18" s="548"/>
      <c r="AF18" s="548"/>
      <c r="AG18" s="549"/>
      <c r="AH18" s="547">
        <v>62.3</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4412772</v>
      </c>
      <c r="BO18" s="421"/>
      <c r="BP18" s="421"/>
      <c r="BQ18" s="421"/>
      <c r="BR18" s="421"/>
      <c r="BS18" s="421"/>
      <c r="BT18" s="421"/>
      <c r="BU18" s="422"/>
      <c r="BV18" s="420">
        <v>4253658</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c r="A19" s="175"/>
      <c r="B19" s="542" t="s">
        <v>160</v>
      </c>
      <c r="C19" s="463"/>
      <c r="D19" s="463"/>
      <c r="E19" s="543"/>
      <c r="F19" s="543"/>
      <c r="G19" s="543"/>
      <c r="H19" s="543"/>
      <c r="I19" s="543"/>
      <c r="J19" s="543"/>
      <c r="K19" s="543"/>
      <c r="L19" s="551">
        <v>471</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6505888</v>
      </c>
      <c r="BO19" s="421"/>
      <c r="BP19" s="421"/>
      <c r="BQ19" s="421"/>
      <c r="BR19" s="421"/>
      <c r="BS19" s="421"/>
      <c r="BT19" s="421"/>
      <c r="BU19" s="422"/>
      <c r="BV19" s="420">
        <v>6466525</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c r="A20" s="175"/>
      <c r="B20" s="542" t="s">
        <v>162</v>
      </c>
      <c r="C20" s="463"/>
      <c r="D20" s="463"/>
      <c r="E20" s="543"/>
      <c r="F20" s="543"/>
      <c r="G20" s="543"/>
      <c r="H20" s="543"/>
      <c r="I20" s="543"/>
      <c r="J20" s="543"/>
      <c r="K20" s="543"/>
      <c r="L20" s="551">
        <v>6864</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5798140</v>
      </c>
      <c r="BO22" s="384"/>
      <c r="BP22" s="384"/>
      <c r="BQ22" s="384"/>
      <c r="BR22" s="384"/>
      <c r="BS22" s="384"/>
      <c r="BT22" s="384"/>
      <c r="BU22" s="385"/>
      <c r="BV22" s="383">
        <v>6161688</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5340819</v>
      </c>
      <c r="BO23" s="421"/>
      <c r="BP23" s="421"/>
      <c r="BQ23" s="421"/>
      <c r="BR23" s="421"/>
      <c r="BS23" s="421"/>
      <c r="BT23" s="421"/>
      <c r="BU23" s="422"/>
      <c r="BV23" s="420">
        <v>5619768</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c r="A24" s="175"/>
      <c r="B24" s="591"/>
      <c r="C24" s="567"/>
      <c r="D24" s="568"/>
      <c r="E24" s="470" t="s">
        <v>172</v>
      </c>
      <c r="F24" s="450"/>
      <c r="G24" s="450"/>
      <c r="H24" s="450"/>
      <c r="I24" s="450"/>
      <c r="J24" s="450"/>
      <c r="K24" s="451"/>
      <c r="L24" s="471">
        <v>1</v>
      </c>
      <c r="M24" s="472"/>
      <c r="N24" s="472"/>
      <c r="O24" s="472"/>
      <c r="P24" s="514"/>
      <c r="Q24" s="471">
        <v>6920</v>
      </c>
      <c r="R24" s="472"/>
      <c r="S24" s="472"/>
      <c r="T24" s="472"/>
      <c r="U24" s="472"/>
      <c r="V24" s="514"/>
      <c r="W24" s="566"/>
      <c r="X24" s="567"/>
      <c r="Y24" s="568"/>
      <c r="Z24" s="470" t="s">
        <v>173</v>
      </c>
      <c r="AA24" s="450"/>
      <c r="AB24" s="450"/>
      <c r="AC24" s="450"/>
      <c r="AD24" s="450"/>
      <c r="AE24" s="450"/>
      <c r="AF24" s="450"/>
      <c r="AG24" s="451"/>
      <c r="AH24" s="471">
        <v>148</v>
      </c>
      <c r="AI24" s="472"/>
      <c r="AJ24" s="472"/>
      <c r="AK24" s="472"/>
      <c r="AL24" s="514"/>
      <c r="AM24" s="471">
        <v>465756</v>
      </c>
      <c r="AN24" s="472"/>
      <c r="AO24" s="472"/>
      <c r="AP24" s="472"/>
      <c r="AQ24" s="472"/>
      <c r="AR24" s="514"/>
      <c r="AS24" s="471">
        <v>3147</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1931664</v>
      </c>
      <c r="BO24" s="421"/>
      <c r="BP24" s="421"/>
      <c r="BQ24" s="421"/>
      <c r="BR24" s="421"/>
      <c r="BS24" s="421"/>
      <c r="BT24" s="421"/>
      <c r="BU24" s="422"/>
      <c r="BV24" s="420">
        <v>2065943</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c r="A25" s="175"/>
      <c r="B25" s="591"/>
      <c r="C25" s="567"/>
      <c r="D25" s="568"/>
      <c r="E25" s="470" t="s">
        <v>175</v>
      </c>
      <c r="F25" s="450"/>
      <c r="G25" s="450"/>
      <c r="H25" s="450"/>
      <c r="I25" s="450"/>
      <c r="J25" s="450"/>
      <c r="K25" s="451"/>
      <c r="L25" s="471">
        <v>1</v>
      </c>
      <c r="M25" s="472"/>
      <c r="N25" s="472"/>
      <c r="O25" s="472"/>
      <c r="P25" s="514"/>
      <c r="Q25" s="471">
        <v>5970</v>
      </c>
      <c r="R25" s="472"/>
      <c r="S25" s="472"/>
      <c r="T25" s="472"/>
      <c r="U25" s="472"/>
      <c r="V25" s="514"/>
      <c r="W25" s="566"/>
      <c r="X25" s="567"/>
      <c r="Y25" s="568"/>
      <c r="Z25" s="470" t="s">
        <v>176</v>
      </c>
      <c r="AA25" s="450"/>
      <c r="AB25" s="450"/>
      <c r="AC25" s="450"/>
      <c r="AD25" s="450"/>
      <c r="AE25" s="450"/>
      <c r="AF25" s="450"/>
      <c r="AG25" s="451"/>
      <c r="AH25" s="471" t="s">
        <v>177</v>
      </c>
      <c r="AI25" s="472"/>
      <c r="AJ25" s="472"/>
      <c r="AK25" s="472"/>
      <c r="AL25" s="514"/>
      <c r="AM25" s="471" t="s">
        <v>177</v>
      </c>
      <c r="AN25" s="472"/>
      <c r="AO25" s="472"/>
      <c r="AP25" s="472"/>
      <c r="AQ25" s="472"/>
      <c r="AR25" s="514"/>
      <c r="AS25" s="471" t="s">
        <v>177</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56313</v>
      </c>
      <c r="BO25" s="384"/>
      <c r="BP25" s="384"/>
      <c r="BQ25" s="384"/>
      <c r="BR25" s="384"/>
      <c r="BS25" s="384"/>
      <c r="BT25" s="384"/>
      <c r="BU25" s="385"/>
      <c r="BV25" s="383" t="s">
        <v>177</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c r="A26" s="175"/>
      <c r="B26" s="591"/>
      <c r="C26" s="567"/>
      <c r="D26" s="568"/>
      <c r="E26" s="470" t="s">
        <v>179</v>
      </c>
      <c r="F26" s="450"/>
      <c r="G26" s="450"/>
      <c r="H26" s="450"/>
      <c r="I26" s="450"/>
      <c r="J26" s="450"/>
      <c r="K26" s="451"/>
      <c r="L26" s="471">
        <v>1</v>
      </c>
      <c r="M26" s="472"/>
      <c r="N26" s="472"/>
      <c r="O26" s="472"/>
      <c r="P26" s="514"/>
      <c r="Q26" s="471">
        <v>5650</v>
      </c>
      <c r="R26" s="472"/>
      <c r="S26" s="472"/>
      <c r="T26" s="472"/>
      <c r="U26" s="472"/>
      <c r="V26" s="514"/>
      <c r="W26" s="566"/>
      <c r="X26" s="567"/>
      <c r="Y26" s="568"/>
      <c r="Z26" s="470" t="s">
        <v>180</v>
      </c>
      <c r="AA26" s="572"/>
      <c r="AB26" s="572"/>
      <c r="AC26" s="572"/>
      <c r="AD26" s="572"/>
      <c r="AE26" s="572"/>
      <c r="AF26" s="572"/>
      <c r="AG26" s="573"/>
      <c r="AH26" s="471">
        <v>7</v>
      </c>
      <c r="AI26" s="472"/>
      <c r="AJ26" s="472"/>
      <c r="AK26" s="472"/>
      <c r="AL26" s="514"/>
      <c r="AM26" s="471">
        <v>21392</v>
      </c>
      <c r="AN26" s="472"/>
      <c r="AO26" s="472"/>
      <c r="AP26" s="472"/>
      <c r="AQ26" s="472"/>
      <c r="AR26" s="514"/>
      <c r="AS26" s="471">
        <v>3056</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130</v>
      </c>
      <c r="BO26" s="421"/>
      <c r="BP26" s="421"/>
      <c r="BQ26" s="421"/>
      <c r="BR26" s="421"/>
      <c r="BS26" s="421"/>
      <c r="BT26" s="421"/>
      <c r="BU26" s="422"/>
      <c r="BV26" s="420" t="s">
        <v>130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c r="A27" s="175"/>
      <c r="B27" s="591"/>
      <c r="C27" s="567"/>
      <c r="D27" s="568"/>
      <c r="E27" s="470" t="s">
        <v>182</v>
      </c>
      <c r="F27" s="450"/>
      <c r="G27" s="450"/>
      <c r="H27" s="450"/>
      <c r="I27" s="450"/>
      <c r="J27" s="450"/>
      <c r="K27" s="451"/>
      <c r="L27" s="471">
        <v>1</v>
      </c>
      <c r="M27" s="472"/>
      <c r="N27" s="472"/>
      <c r="O27" s="472"/>
      <c r="P27" s="514"/>
      <c r="Q27" s="471">
        <v>3070</v>
      </c>
      <c r="R27" s="472"/>
      <c r="S27" s="472"/>
      <c r="T27" s="472"/>
      <c r="U27" s="472"/>
      <c r="V27" s="514"/>
      <c r="W27" s="566"/>
      <c r="X27" s="567"/>
      <c r="Y27" s="568"/>
      <c r="Z27" s="470" t="s">
        <v>183</v>
      </c>
      <c r="AA27" s="450"/>
      <c r="AB27" s="450"/>
      <c r="AC27" s="450"/>
      <c r="AD27" s="450"/>
      <c r="AE27" s="450"/>
      <c r="AF27" s="450"/>
      <c r="AG27" s="451"/>
      <c r="AH27" s="471">
        <v>2</v>
      </c>
      <c r="AI27" s="472"/>
      <c r="AJ27" s="472"/>
      <c r="AK27" s="472"/>
      <c r="AL27" s="514"/>
      <c r="AM27" s="471" t="s">
        <v>184</v>
      </c>
      <c r="AN27" s="472"/>
      <c r="AO27" s="472"/>
      <c r="AP27" s="472"/>
      <c r="AQ27" s="472"/>
      <c r="AR27" s="514"/>
      <c r="AS27" s="471" t="s">
        <v>185</v>
      </c>
      <c r="AT27" s="472"/>
      <c r="AU27" s="472"/>
      <c r="AV27" s="472"/>
      <c r="AW27" s="472"/>
      <c r="AX27" s="473"/>
      <c r="AY27" s="515" t="s">
        <v>186</v>
      </c>
      <c r="AZ27" s="516"/>
      <c r="BA27" s="516"/>
      <c r="BB27" s="516"/>
      <c r="BC27" s="516"/>
      <c r="BD27" s="516"/>
      <c r="BE27" s="516"/>
      <c r="BF27" s="516"/>
      <c r="BG27" s="516"/>
      <c r="BH27" s="516"/>
      <c r="BI27" s="516"/>
      <c r="BJ27" s="516"/>
      <c r="BK27" s="516"/>
      <c r="BL27" s="516"/>
      <c r="BM27" s="517"/>
      <c r="BN27" s="539">
        <v>230479</v>
      </c>
      <c r="BO27" s="540"/>
      <c r="BP27" s="540"/>
      <c r="BQ27" s="540"/>
      <c r="BR27" s="540"/>
      <c r="BS27" s="540"/>
      <c r="BT27" s="540"/>
      <c r="BU27" s="541"/>
      <c r="BV27" s="539">
        <v>230475</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c r="A28" s="175"/>
      <c r="B28" s="591"/>
      <c r="C28" s="567"/>
      <c r="D28" s="568"/>
      <c r="E28" s="470" t="s">
        <v>187</v>
      </c>
      <c r="F28" s="450"/>
      <c r="G28" s="450"/>
      <c r="H28" s="450"/>
      <c r="I28" s="450"/>
      <c r="J28" s="450"/>
      <c r="K28" s="451"/>
      <c r="L28" s="471">
        <v>1</v>
      </c>
      <c r="M28" s="472"/>
      <c r="N28" s="472"/>
      <c r="O28" s="472"/>
      <c r="P28" s="514"/>
      <c r="Q28" s="471">
        <v>2470</v>
      </c>
      <c r="R28" s="472"/>
      <c r="S28" s="472"/>
      <c r="T28" s="472"/>
      <c r="U28" s="472"/>
      <c r="V28" s="514"/>
      <c r="W28" s="566"/>
      <c r="X28" s="567"/>
      <c r="Y28" s="568"/>
      <c r="Z28" s="470" t="s">
        <v>188</v>
      </c>
      <c r="AA28" s="450"/>
      <c r="AB28" s="450"/>
      <c r="AC28" s="450"/>
      <c r="AD28" s="450"/>
      <c r="AE28" s="450"/>
      <c r="AF28" s="450"/>
      <c r="AG28" s="451"/>
      <c r="AH28" s="471" t="s">
        <v>177</v>
      </c>
      <c r="AI28" s="472"/>
      <c r="AJ28" s="472"/>
      <c r="AK28" s="472"/>
      <c r="AL28" s="514"/>
      <c r="AM28" s="471" t="s">
        <v>131</v>
      </c>
      <c r="AN28" s="472"/>
      <c r="AO28" s="472"/>
      <c r="AP28" s="472"/>
      <c r="AQ28" s="472"/>
      <c r="AR28" s="514"/>
      <c r="AS28" s="471" t="s">
        <v>139</v>
      </c>
      <c r="AT28" s="472"/>
      <c r="AU28" s="472"/>
      <c r="AV28" s="472"/>
      <c r="AW28" s="472"/>
      <c r="AX28" s="473"/>
      <c r="AY28" s="574" t="s">
        <v>189</v>
      </c>
      <c r="AZ28" s="575"/>
      <c r="BA28" s="575"/>
      <c r="BB28" s="576"/>
      <c r="BC28" s="380" t="s">
        <v>50</v>
      </c>
      <c r="BD28" s="381"/>
      <c r="BE28" s="381"/>
      <c r="BF28" s="381"/>
      <c r="BG28" s="381"/>
      <c r="BH28" s="381"/>
      <c r="BI28" s="381"/>
      <c r="BJ28" s="381"/>
      <c r="BK28" s="381"/>
      <c r="BL28" s="381"/>
      <c r="BM28" s="382"/>
      <c r="BN28" s="383">
        <v>1330000</v>
      </c>
      <c r="BO28" s="384"/>
      <c r="BP28" s="384"/>
      <c r="BQ28" s="384"/>
      <c r="BR28" s="384"/>
      <c r="BS28" s="384"/>
      <c r="BT28" s="384"/>
      <c r="BU28" s="385"/>
      <c r="BV28" s="383">
        <v>1285950</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c r="A29" s="175"/>
      <c r="B29" s="591"/>
      <c r="C29" s="567"/>
      <c r="D29" s="568"/>
      <c r="E29" s="470" t="s">
        <v>190</v>
      </c>
      <c r="F29" s="450"/>
      <c r="G29" s="450"/>
      <c r="H29" s="450"/>
      <c r="I29" s="450"/>
      <c r="J29" s="450"/>
      <c r="K29" s="451"/>
      <c r="L29" s="471">
        <v>12</v>
      </c>
      <c r="M29" s="472"/>
      <c r="N29" s="472"/>
      <c r="O29" s="472"/>
      <c r="P29" s="514"/>
      <c r="Q29" s="471">
        <v>2300</v>
      </c>
      <c r="R29" s="472"/>
      <c r="S29" s="472"/>
      <c r="T29" s="472"/>
      <c r="U29" s="472"/>
      <c r="V29" s="514"/>
      <c r="W29" s="569"/>
      <c r="X29" s="570"/>
      <c r="Y29" s="571"/>
      <c r="Z29" s="470" t="s">
        <v>191</v>
      </c>
      <c r="AA29" s="450"/>
      <c r="AB29" s="450"/>
      <c r="AC29" s="450"/>
      <c r="AD29" s="450"/>
      <c r="AE29" s="450"/>
      <c r="AF29" s="450"/>
      <c r="AG29" s="451"/>
      <c r="AH29" s="471">
        <v>150</v>
      </c>
      <c r="AI29" s="472"/>
      <c r="AJ29" s="472"/>
      <c r="AK29" s="472"/>
      <c r="AL29" s="514"/>
      <c r="AM29" s="471">
        <v>473088</v>
      </c>
      <c r="AN29" s="472"/>
      <c r="AO29" s="472"/>
      <c r="AP29" s="472"/>
      <c r="AQ29" s="472"/>
      <c r="AR29" s="514"/>
      <c r="AS29" s="471">
        <v>3154</v>
      </c>
      <c r="AT29" s="472"/>
      <c r="AU29" s="472"/>
      <c r="AV29" s="472"/>
      <c r="AW29" s="472"/>
      <c r="AX29" s="473"/>
      <c r="AY29" s="577"/>
      <c r="AZ29" s="578"/>
      <c r="BA29" s="578"/>
      <c r="BB29" s="579"/>
      <c r="BC29" s="454" t="s">
        <v>192</v>
      </c>
      <c r="BD29" s="455"/>
      <c r="BE29" s="455"/>
      <c r="BF29" s="455"/>
      <c r="BG29" s="455"/>
      <c r="BH29" s="455"/>
      <c r="BI29" s="455"/>
      <c r="BJ29" s="455"/>
      <c r="BK29" s="455"/>
      <c r="BL29" s="455"/>
      <c r="BM29" s="456"/>
      <c r="BN29" s="420">
        <v>405762</v>
      </c>
      <c r="BO29" s="421"/>
      <c r="BP29" s="421"/>
      <c r="BQ29" s="421"/>
      <c r="BR29" s="421"/>
      <c r="BS29" s="421"/>
      <c r="BT29" s="421"/>
      <c r="BU29" s="422"/>
      <c r="BV29" s="420">
        <v>405754</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193</v>
      </c>
      <c r="X30" s="588"/>
      <c r="Y30" s="588"/>
      <c r="Z30" s="588"/>
      <c r="AA30" s="588"/>
      <c r="AB30" s="588"/>
      <c r="AC30" s="588"/>
      <c r="AD30" s="588"/>
      <c r="AE30" s="588"/>
      <c r="AF30" s="588"/>
      <c r="AG30" s="589"/>
      <c r="AH30" s="547">
        <v>97.9</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794775</v>
      </c>
      <c r="BO30" s="540"/>
      <c r="BP30" s="540"/>
      <c r="BQ30" s="540"/>
      <c r="BR30" s="540"/>
      <c r="BS30" s="540"/>
      <c r="BT30" s="540"/>
      <c r="BU30" s="541"/>
      <c r="BV30" s="539">
        <v>552152</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583" t="s">
        <v>194</v>
      </c>
      <c r="D32" s="583"/>
      <c r="E32" s="583"/>
      <c r="F32" s="583"/>
      <c r="G32" s="583"/>
      <c r="H32" s="583"/>
      <c r="I32" s="583"/>
      <c r="J32" s="583"/>
      <c r="K32" s="583"/>
      <c r="L32" s="583"/>
      <c r="M32" s="583"/>
      <c r="N32" s="583"/>
      <c r="O32" s="583"/>
      <c r="P32" s="583"/>
      <c r="Q32" s="583"/>
      <c r="R32" s="583"/>
      <c r="S32" s="583"/>
      <c r="U32" s="424" t="s">
        <v>195</v>
      </c>
      <c r="V32" s="424"/>
      <c r="W32" s="424"/>
      <c r="X32" s="424"/>
      <c r="Y32" s="424"/>
      <c r="Z32" s="424"/>
      <c r="AA32" s="424"/>
      <c r="AB32" s="424"/>
      <c r="AC32" s="424"/>
      <c r="AD32" s="424"/>
      <c r="AE32" s="424"/>
      <c r="AF32" s="424"/>
      <c r="AG32" s="424"/>
      <c r="AH32" s="424"/>
      <c r="AI32" s="424"/>
      <c r="AJ32" s="424"/>
      <c r="AK32" s="424"/>
      <c r="AM32" s="424" t="s">
        <v>196</v>
      </c>
      <c r="AN32" s="424"/>
      <c r="AO32" s="424"/>
      <c r="AP32" s="424"/>
      <c r="AQ32" s="424"/>
      <c r="AR32" s="424"/>
      <c r="AS32" s="424"/>
      <c r="AT32" s="424"/>
      <c r="AU32" s="424"/>
      <c r="AV32" s="424"/>
      <c r="AW32" s="424"/>
      <c r="AX32" s="424"/>
      <c r="AY32" s="424"/>
      <c r="AZ32" s="424"/>
      <c r="BA32" s="424"/>
      <c r="BB32" s="424"/>
      <c r="BC32" s="424"/>
      <c r="BE32" s="424" t="s">
        <v>197</v>
      </c>
      <c r="BF32" s="424"/>
      <c r="BG32" s="424"/>
      <c r="BH32" s="424"/>
      <c r="BI32" s="424"/>
      <c r="BJ32" s="424"/>
      <c r="BK32" s="424"/>
      <c r="BL32" s="424"/>
      <c r="BM32" s="424"/>
      <c r="BN32" s="424"/>
      <c r="BO32" s="424"/>
      <c r="BP32" s="424"/>
      <c r="BQ32" s="424"/>
      <c r="BR32" s="424"/>
      <c r="BS32" s="424"/>
      <c r="BT32" s="424"/>
      <c r="BU32" s="424"/>
      <c r="BW32" s="424" t="s">
        <v>198</v>
      </c>
      <c r="BX32" s="424"/>
      <c r="BY32" s="424"/>
      <c r="BZ32" s="424"/>
      <c r="CA32" s="424"/>
      <c r="CB32" s="424"/>
      <c r="CC32" s="424"/>
      <c r="CD32" s="424"/>
      <c r="CE32" s="424"/>
      <c r="CF32" s="424"/>
      <c r="CG32" s="424"/>
      <c r="CH32" s="424"/>
      <c r="CI32" s="424"/>
      <c r="CJ32" s="424"/>
      <c r="CK32" s="424"/>
      <c r="CL32" s="424"/>
      <c r="CM32" s="424"/>
      <c r="CO32" s="424" t="s">
        <v>199</v>
      </c>
      <c r="CP32" s="424"/>
      <c r="CQ32" s="424"/>
      <c r="CR32" s="424"/>
      <c r="CS32" s="424"/>
      <c r="CT32" s="424"/>
      <c r="CU32" s="424"/>
      <c r="CV32" s="424"/>
      <c r="CW32" s="424"/>
      <c r="CX32" s="424"/>
      <c r="CY32" s="424"/>
      <c r="CZ32" s="424"/>
      <c r="DA32" s="424"/>
      <c r="DB32" s="424"/>
      <c r="DC32" s="424"/>
      <c r="DD32" s="424"/>
      <c r="DE32" s="424"/>
      <c r="DI32" s="198"/>
    </row>
    <row r="33" spans="1:113" ht="13.5" customHeight="1">
      <c r="A33" s="175"/>
      <c r="B33" s="199"/>
      <c r="C33" s="444" t="s">
        <v>200</v>
      </c>
      <c r="D33" s="444"/>
      <c r="E33" s="409" t="s">
        <v>201</v>
      </c>
      <c r="F33" s="409"/>
      <c r="G33" s="409"/>
      <c r="H33" s="409"/>
      <c r="I33" s="409"/>
      <c r="J33" s="409"/>
      <c r="K33" s="409"/>
      <c r="L33" s="409"/>
      <c r="M33" s="409"/>
      <c r="N33" s="409"/>
      <c r="O33" s="409"/>
      <c r="P33" s="409"/>
      <c r="Q33" s="409"/>
      <c r="R33" s="409"/>
      <c r="S33" s="409"/>
      <c r="T33" s="200"/>
      <c r="U33" s="444" t="s">
        <v>202</v>
      </c>
      <c r="V33" s="444"/>
      <c r="W33" s="409" t="s">
        <v>201</v>
      </c>
      <c r="X33" s="409"/>
      <c r="Y33" s="409"/>
      <c r="Z33" s="409"/>
      <c r="AA33" s="409"/>
      <c r="AB33" s="409"/>
      <c r="AC33" s="409"/>
      <c r="AD33" s="409"/>
      <c r="AE33" s="409"/>
      <c r="AF33" s="409"/>
      <c r="AG33" s="409"/>
      <c r="AH33" s="409"/>
      <c r="AI33" s="409"/>
      <c r="AJ33" s="409"/>
      <c r="AK33" s="409"/>
      <c r="AL33" s="200"/>
      <c r="AM33" s="444" t="s">
        <v>202</v>
      </c>
      <c r="AN33" s="444"/>
      <c r="AO33" s="409" t="s">
        <v>203</v>
      </c>
      <c r="AP33" s="409"/>
      <c r="AQ33" s="409"/>
      <c r="AR33" s="409"/>
      <c r="AS33" s="409"/>
      <c r="AT33" s="409"/>
      <c r="AU33" s="409"/>
      <c r="AV33" s="409"/>
      <c r="AW33" s="409"/>
      <c r="AX33" s="409"/>
      <c r="AY33" s="409"/>
      <c r="AZ33" s="409"/>
      <c r="BA33" s="409"/>
      <c r="BB33" s="409"/>
      <c r="BC33" s="409"/>
      <c r="BD33" s="201"/>
      <c r="BE33" s="409" t="s">
        <v>204</v>
      </c>
      <c r="BF33" s="409"/>
      <c r="BG33" s="409" t="s">
        <v>205</v>
      </c>
      <c r="BH33" s="409"/>
      <c r="BI33" s="409"/>
      <c r="BJ33" s="409"/>
      <c r="BK33" s="409"/>
      <c r="BL33" s="409"/>
      <c r="BM33" s="409"/>
      <c r="BN33" s="409"/>
      <c r="BO33" s="409"/>
      <c r="BP33" s="409"/>
      <c r="BQ33" s="409"/>
      <c r="BR33" s="409"/>
      <c r="BS33" s="409"/>
      <c r="BT33" s="409"/>
      <c r="BU33" s="409"/>
      <c r="BV33" s="201"/>
      <c r="BW33" s="444" t="s">
        <v>204</v>
      </c>
      <c r="BX33" s="444"/>
      <c r="BY33" s="409" t="s">
        <v>206</v>
      </c>
      <c r="BZ33" s="409"/>
      <c r="CA33" s="409"/>
      <c r="CB33" s="409"/>
      <c r="CC33" s="409"/>
      <c r="CD33" s="409"/>
      <c r="CE33" s="409"/>
      <c r="CF33" s="409"/>
      <c r="CG33" s="409"/>
      <c r="CH33" s="409"/>
      <c r="CI33" s="409"/>
      <c r="CJ33" s="409"/>
      <c r="CK33" s="409"/>
      <c r="CL33" s="409"/>
      <c r="CM33" s="409"/>
      <c r="CN33" s="200"/>
      <c r="CO33" s="444" t="s">
        <v>207</v>
      </c>
      <c r="CP33" s="444"/>
      <c r="CQ33" s="409" t="s">
        <v>208</v>
      </c>
      <c r="CR33" s="409"/>
      <c r="CS33" s="409"/>
      <c r="CT33" s="409"/>
      <c r="CU33" s="409"/>
      <c r="CV33" s="409"/>
      <c r="CW33" s="409"/>
      <c r="CX33" s="409"/>
      <c r="CY33" s="409"/>
      <c r="CZ33" s="409"/>
      <c r="DA33" s="409"/>
      <c r="DB33" s="409"/>
      <c r="DC33" s="409"/>
      <c r="DD33" s="409"/>
      <c r="DE33" s="409"/>
      <c r="DF33" s="200"/>
      <c r="DG33" s="609" t="s">
        <v>209</v>
      </c>
      <c r="DH33" s="609"/>
      <c r="DI33" s="202"/>
    </row>
    <row r="34" spans="1:113" ht="32.25" customHeight="1">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f>IF(BG34="","",MAX(C34:D43,U34:V43,AM34:AN43)+1)</f>
        <v>6</v>
      </c>
      <c r="BF34" s="610"/>
      <c r="BG34" s="611" t="str">
        <f>IF('各会計、関係団体の財政状況及び健全化判断比率'!B32="","",'各会計、関係団体の財政状況及び健全化判断比率'!B32)</f>
        <v>下水道事業特別会計</v>
      </c>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埼玉中部環境保全組合</v>
      </c>
      <c r="BZ34" s="611"/>
      <c r="CA34" s="611"/>
      <c r="CB34" s="611"/>
      <c r="CC34" s="611"/>
      <c r="CD34" s="611"/>
      <c r="CE34" s="611"/>
      <c r="CF34" s="611"/>
      <c r="CG34" s="611"/>
      <c r="CH34" s="611"/>
      <c r="CI34" s="611"/>
      <c r="CJ34" s="611"/>
      <c r="CK34" s="611"/>
      <c r="CL34" s="611"/>
      <c r="CM34" s="611"/>
      <c r="CN34" s="175"/>
      <c r="CO34" s="610">
        <f>IF(CQ34="","",MAX(C34:D43,U34:V43,AM34:AN43,BE34:BF43,BW34:BX43)+1)</f>
        <v>19</v>
      </c>
      <c r="CP34" s="610"/>
      <c r="CQ34" s="611" t="str">
        <f>IF('各会計、関係団体の財政状況及び健全化判断比率'!BS7="","",'各会計、関係団体の財政状況及び健全化判断比率'!BS7)</f>
        <v>（有）いちごの里よしみ</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7</v>
      </c>
      <c r="BF35" s="610"/>
      <c r="BG35" s="611" t="str">
        <f>IF('各会計、関係団体の財政状況及び健全化判断比率'!B33="","",'各会計、関係団体の財政状況及び健全化判断比率'!B33)</f>
        <v>農業集落排水事業特別会計</v>
      </c>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北本地区衛生組合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8</v>
      </c>
      <c r="BF36" s="610"/>
      <c r="BG36" s="611" t="str">
        <f>IF('各会計、関係団体の財政状況及び健全化判断比率'!B34="","",'各会計、関係団体の財政状況及び健全化判断比率'!B34)</f>
        <v>公設浄化槽事業特別会計</v>
      </c>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比企広域市町村圏組合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12</v>
      </c>
      <c r="BX37" s="610"/>
      <c r="BY37" s="611" t="str">
        <f>IF('各会計、関係団体の財政状況及び健全化判断比率'!B71="","",'各会計、関係団体の財政状況及び健全化判断比率'!B71)</f>
        <v>比企広域市町村圏組合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13</v>
      </c>
      <c r="BX38" s="610"/>
      <c r="BY38" s="611" t="str">
        <f>IF('各会計、関係団体の財政状況及び健全化判断比率'!B72="","",'各会計、関係団体の財政状況及び健全化判断比率'!B72)</f>
        <v>比企広域市町村圏組合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14</v>
      </c>
      <c r="BX39" s="610"/>
      <c r="BY39" s="611" t="str">
        <f>IF('各会計、関係団体の財政状況及び健全化判断比率'!B73="","",'各会計、関係団体の財政状況及び健全化判断比率'!B73)</f>
        <v>比企広域市町村圏組合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15</v>
      </c>
      <c r="BX40" s="610"/>
      <c r="BY40" s="611" t="str">
        <f>IF('各会計、関係団体の財政状況及び健全化判断比率'!B74="","",'各会計、関係団体の財政状況及び健全化判断比率'!B74)</f>
        <v>比企広域市町村圏組合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16</v>
      </c>
      <c r="BX41" s="610"/>
      <c r="BY41" s="611" t="str">
        <f>IF('各会計、関係団体の財政状況及び健全化判断比率'!B75="","",'各会計、関係団体の財政状況及び健全化判断比率'!B75)</f>
        <v>埼玉県後期高齢者医療広域連合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17</v>
      </c>
      <c r="BX42" s="610"/>
      <c r="BY42" s="611" t="str">
        <f>IF('各会計、関係団体の財政状況及び健全化判断比率'!B76="","",'各会計、関係団体の財政状況及び健全化判断比率'!B76)</f>
        <v>埼玉県後期高齢者医療広域連合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18</v>
      </c>
      <c r="BX43" s="610"/>
      <c r="BY43" s="611" t="str">
        <f>IF('各会計、関係団体の財政状況及び健全化判断比率'!B77="","",'各会計、関係団体の財政状況及び健全化判断比率'!B77)</f>
        <v>埼玉県市町村総合事務組合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row r="55" spans="5:113"/>
    <row r="56" spans="5:113"/>
  </sheetData>
  <sheetProtection algorithmName="SHA-512" hashValue="BtR8L1p1FwvAXxnPR02bKA62WfA/Bo7FYuklju9AvQA91fAbLhI2IsB6tcQ/vdcBZXif/EwhpjFdpITk7rKUWQ==" saltValue="yemSuqbvPggeiNxhq/swS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219</v>
      </c>
      <c r="DI1" s="616"/>
      <c r="DJ1" s="616"/>
      <c r="DK1" s="616"/>
      <c r="DL1" s="616"/>
      <c r="DM1" s="616"/>
      <c r="DN1" s="617"/>
      <c r="DO1" s="208"/>
      <c r="DP1" s="615" t="s">
        <v>220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c r="B5" s="622" t="s">
        <v>232</v>
      </c>
      <c r="C5" s="623"/>
      <c r="D5" s="623"/>
      <c r="E5" s="623"/>
      <c r="F5" s="623"/>
      <c r="G5" s="623"/>
      <c r="H5" s="623"/>
      <c r="I5" s="623"/>
      <c r="J5" s="623"/>
      <c r="K5" s="623"/>
      <c r="L5" s="623"/>
      <c r="M5" s="623"/>
      <c r="N5" s="623"/>
      <c r="O5" s="623"/>
      <c r="P5" s="623"/>
      <c r="Q5" s="624"/>
      <c r="R5" s="625">
        <v>2844652</v>
      </c>
      <c r="S5" s="626"/>
      <c r="T5" s="626"/>
      <c r="U5" s="626"/>
      <c r="V5" s="626"/>
      <c r="W5" s="626"/>
      <c r="X5" s="626"/>
      <c r="Y5" s="627"/>
      <c r="Z5" s="628">
        <v>34.200000000000003</v>
      </c>
      <c r="AA5" s="628"/>
      <c r="AB5" s="628"/>
      <c r="AC5" s="628"/>
      <c r="AD5" s="629">
        <v>2844652</v>
      </c>
      <c r="AE5" s="629"/>
      <c r="AF5" s="629"/>
      <c r="AG5" s="629"/>
      <c r="AH5" s="629"/>
      <c r="AI5" s="629"/>
      <c r="AJ5" s="629"/>
      <c r="AK5" s="629"/>
      <c r="AL5" s="630">
        <v>57.2</v>
      </c>
      <c r="AM5" s="631"/>
      <c r="AN5" s="631"/>
      <c r="AO5" s="632"/>
      <c r="AP5" s="622" t="s">
        <v>233</v>
      </c>
      <c r="AQ5" s="623"/>
      <c r="AR5" s="623"/>
      <c r="AS5" s="623"/>
      <c r="AT5" s="623"/>
      <c r="AU5" s="623"/>
      <c r="AV5" s="623"/>
      <c r="AW5" s="623"/>
      <c r="AX5" s="623"/>
      <c r="AY5" s="623"/>
      <c r="AZ5" s="623"/>
      <c r="BA5" s="623"/>
      <c r="BB5" s="623"/>
      <c r="BC5" s="623"/>
      <c r="BD5" s="623"/>
      <c r="BE5" s="623"/>
      <c r="BF5" s="624"/>
      <c r="BG5" s="636">
        <v>2844652</v>
      </c>
      <c r="BH5" s="637"/>
      <c r="BI5" s="637"/>
      <c r="BJ5" s="637"/>
      <c r="BK5" s="637"/>
      <c r="BL5" s="637"/>
      <c r="BM5" s="637"/>
      <c r="BN5" s="638"/>
      <c r="BO5" s="639">
        <v>100</v>
      </c>
      <c r="BP5" s="639"/>
      <c r="BQ5" s="639"/>
      <c r="BR5" s="639"/>
      <c r="BS5" s="640" t="s">
        <v>234</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235</v>
      </c>
      <c r="CS5" s="619"/>
      <c r="CT5" s="619"/>
      <c r="CU5" s="619"/>
      <c r="CV5" s="619"/>
      <c r="CW5" s="619"/>
      <c r="CX5" s="619"/>
      <c r="CY5" s="620"/>
      <c r="CZ5" s="618" t="s">
        <v>226</v>
      </c>
      <c r="DA5" s="619"/>
      <c r="DB5" s="619"/>
      <c r="DC5" s="620"/>
      <c r="DD5" s="618" t="s">
        <v>236</v>
      </c>
      <c r="DE5" s="619"/>
      <c r="DF5" s="619"/>
      <c r="DG5" s="619"/>
      <c r="DH5" s="619"/>
      <c r="DI5" s="619"/>
      <c r="DJ5" s="619"/>
      <c r="DK5" s="619"/>
      <c r="DL5" s="619"/>
      <c r="DM5" s="619"/>
      <c r="DN5" s="619"/>
      <c r="DO5" s="619"/>
      <c r="DP5" s="620"/>
      <c r="DQ5" s="618" t="s">
        <v>237</v>
      </c>
      <c r="DR5" s="619"/>
      <c r="DS5" s="619"/>
      <c r="DT5" s="619"/>
      <c r="DU5" s="619"/>
      <c r="DV5" s="619"/>
      <c r="DW5" s="619"/>
      <c r="DX5" s="619"/>
      <c r="DY5" s="619"/>
      <c r="DZ5" s="619"/>
      <c r="EA5" s="619"/>
      <c r="EB5" s="619"/>
      <c r="EC5" s="620"/>
    </row>
    <row r="6" spans="2:143" ht="11.25" customHeight="1">
      <c r="B6" s="633" t="s">
        <v>238</v>
      </c>
      <c r="C6" s="634"/>
      <c r="D6" s="634"/>
      <c r="E6" s="634"/>
      <c r="F6" s="634"/>
      <c r="G6" s="634"/>
      <c r="H6" s="634"/>
      <c r="I6" s="634"/>
      <c r="J6" s="634"/>
      <c r="K6" s="634"/>
      <c r="L6" s="634"/>
      <c r="M6" s="634"/>
      <c r="N6" s="634"/>
      <c r="O6" s="634"/>
      <c r="P6" s="634"/>
      <c r="Q6" s="635"/>
      <c r="R6" s="636">
        <v>104658</v>
      </c>
      <c r="S6" s="637"/>
      <c r="T6" s="637"/>
      <c r="U6" s="637"/>
      <c r="V6" s="637"/>
      <c r="W6" s="637"/>
      <c r="X6" s="637"/>
      <c r="Y6" s="638"/>
      <c r="Z6" s="639">
        <v>1.3</v>
      </c>
      <c r="AA6" s="639"/>
      <c r="AB6" s="639"/>
      <c r="AC6" s="639"/>
      <c r="AD6" s="640">
        <v>104658</v>
      </c>
      <c r="AE6" s="640"/>
      <c r="AF6" s="640"/>
      <c r="AG6" s="640"/>
      <c r="AH6" s="640"/>
      <c r="AI6" s="640"/>
      <c r="AJ6" s="640"/>
      <c r="AK6" s="640"/>
      <c r="AL6" s="641">
        <v>2.1</v>
      </c>
      <c r="AM6" s="642"/>
      <c r="AN6" s="642"/>
      <c r="AO6" s="643"/>
      <c r="AP6" s="633" t="s">
        <v>239</v>
      </c>
      <c r="AQ6" s="634"/>
      <c r="AR6" s="634"/>
      <c r="AS6" s="634"/>
      <c r="AT6" s="634"/>
      <c r="AU6" s="634"/>
      <c r="AV6" s="634"/>
      <c r="AW6" s="634"/>
      <c r="AX6" s="634"/>
      <c r="AY6" s="634"/>
      <c r="AZ6" s="634"/>
      <c r="BA6" s="634"/>
      <c r="BB6" s="634"/>
      <c r="BC6" s="634"/>
      <c r="BD6" s="634"/>
      <c r="BE6" s="634"/>
      <c r="BF6" s="635"/>
      <c r="BG6" s="636">
        <v>2844652</v>
      </c>
      <c r="BH6" s="637"/>
      <c r="BI6" s="637"/>
      <c r="BJ6" s="637"/>
      <c r="BK6" s="637"/>
      <c r="BL6" s="637"/>
      <c r="BM6" s="637"/>
      <c r="BN6" s="638"/>
      <c r="BO6" s="639">
        <v>100</v>
      </c>
      <c r="BP6" s="639"/>
      <c r="BQ6" s="639"/>
      <c r="BR6" s="639"/>
      <c r="BS6" s="640" t="s">
        <v>130</v>
      </c>
      <c r="BT6" s="640"/>
      <c r="BU6" s="640"/>
      <c r="BV6" s="640"/>
      <c r="BW6" s="640"/>
      <c r="BX6" s="640"/>
      <c r="BY6" s="640"/>
      <c r="BZ6" s="640"/>
      <c r="CA6" s="640"/>
      <c r="CB6" s="644"/>
      <c r="CD6" s="622" t="s">
        <v>240</v>
      </c>
      <c r="CE6" s="623"/>
      <c r="CF6" s="623"/>
      <c r="CG6" s="623"/>
      <c r="CH6" s="623"/>
      <c r="CI6" s="623"/>
      <c r="CJ6" s="623"/>
      <c r="CK6" s="623"/>
      <c r="CL6" s="623"/>
      <c r="CM6" s="623"/>
      <c r="CN6" s="623"/>
      <c r="CO6" s="623"/>
      <c r="CP6" s="623"/>
      <c r="CQ6" s="624"/>
      <c r="CR6" s="636">
        <v>95410</v>
      </c>
      <c r="CS6" s="637"/>
      <c r="CT6" s="637"/>
      <c r="CU6" s="637"/>
      <c r="CV6" s="637"/>
      <c r="CW6" s="637"/>
      <c r="CX6" s="637"/>
      <c r="CY6" s="638"/>
      <c r="CZ6" s="630">
        <v>1.3</v>
      </c>
      <c r="DA6" s="631"/>
      <c r="DB6" s="631"/>
      <c r="DC6" s="647"/>
      <c r="DD6" s="645">
        <v>179</v>
      </c>
      <c r="DE6" s="637"/>
      <c r="DF6" s="637"/>
      <c r="DG6" s="637"/>
      <c r="DH6" s="637"/>
      <c r="DI6" s="637"/>
      <c r="DJ6" s="637"/>
      <c r="DK6" s="637"/>
      <c r="DL6" s="637"/>
      <c r="DM6" s="637"/>
      <c r="DN6" s="637"/>
      <c r="DO6" s="637"/>
      <c r="DP6" s="638"/>
      <c r="DQ6" s="645">
        <v>95410</v>
      </c>
      <c r="DR6" s="637"/>
      <c r="DS6" s="637"/>
      <c r="DT6" s="637"/>
      <c r="DU6" s="637"/>
      <c r="DV6" s="637"/>
      <c r="DW6" s="637"/>
      <c r="DX6" s="637"/>
      <c r="DY6" s="637"/>
      <c r="DZ6" s="637"/>
      <c r="EA6" s="637"/>
      <c r="EB6" s="637"/>
      <c r="EC6" s="646"/>
    </row>
    <row r="7" spans="2:143" ht="11.25" customHeight="1">
      <c r="B7" s="633" t="s">
        <v>241</v>
      </c>
      <c r="C7" s="634"/>
      <c r="D7" s="634"/>
      <c r="E7" s="634"/>
      <c r="F7" s="634"/>
      <c r="G7" s="634"/>
      <c r="H7" s="634"/>
      <c r="I7" s="634"/>
      <c r="J7" s="634"/>
      <c r="K7" s="634"/>
      <c r="L7" s="634"/>
      <c r="M7" s="634"/>
      <c r="N7" s="634"/>
      <c r="O7" s="634"/>
      <c r="P7" s="634"/>
      <c r="Q7" s="635"/>
      <c r="R7" s="636">
        <v>889</v>
      </c>
      <c r="S7" s="637"/>
      <c r="T7" s="637"/>
      <c r="U7" s="637"/>
      <c r="V7" s="637"/>
      <c r="W7" s="637"/>
      <c r="X7" s="637"/>
      <c r="Y7" s="638"/>
      <c r="Z7" s="639">
        <v>0</v>
      </c>
      <c r="AA7" s="639"/>
      <c r="AB7" s="639"/>
      <c r="AC7" s="639"/>
      <c r="AD7" s="640">
        <v>889</v>
      </c>
      <c r="AE7" s="640"/>
      <c r="AF7" s="640"/>
      <c r="AG7" s="640"/>
      <c r="AH7" s="640"/>
      <c r="AI7" s="640"/>
      <c r="AJ7" s="640"/>
      <c r="AK7" s="640"/>
      <c r="AL7" s="641">
        <v>0</v>
      </c>
      <c r="AM7" s="642"/>
      <c r="AN7" s="642"/>
      <c r="AO7" s="643"/>
      <c r="AP7" s="633" t="s">
        <v>242</v>
      </c>
      <c r="AQ7" s="634"/>
      <c r="AR7" s="634"/>
      <c r="AS7" s="634"/>
      <c r="AT7" s="634"/>
      <c r="AU7" s="634"/>
      <c r="AV7" s="634"/>
      <c r="AW7" s="634"/>
      <c r="AX7" s="634"/>
      <c r="AY7" s="634"/>
      <c r="AZ7" s="634"/>
      <c r="BA7" s="634"/>
      <c r="BB7" s="634"/>
      <c r="BC7" s="634"/>
      <c r="BD7" s="634"/>
      <c r="BE7" s="634"/>
      <c r="BF7" s="635"/>
      <c r="BG7" s="636">
        <v>1072054</v>
      </c>
      <c r="BH7" s="637"/>
      <c r="BI7" s="637"/>
      <c r="BJ7" s="637"/>
      <c r="BK7" s="637"/>
      <c r="BL7" s="637"/>
      <c r="BM7" s="637"/>
      <c r="BN7" s="638"/>
      <c r="BO7" s="639">
        <v>37.700000000000003</v>
      </c>
      <c r="BP7" s="639"/>
      <c r="BQ7" s="639"/>
      <c r="BR7" s="639"/>
      <c r="BS7" s="640" t="s">
        <v>130</v>
      </c>
      <c r="BT7" s="640"/>
      <c r="BU7" s="640"/>
      <c r="BV7" s="640"/>
      <c r="BW7" s="640"/>
      <c r="BX7" s="640"/>
      <c r="BY7" s="640"/>
      <c r="BZ7" s="640"/>
      <c r="CA7" s="640"/>
      <c r="CB7" s="644"/>
      <c r="CD7" s="633" t="s">
        <v>243</v>
      </c>
      <c r="CE7" s="634"/>
      <c r="CF7" s="634"/>
      <c r="CG7" s="634"/>
      <c r="CH7" s="634"/>
      <c r="CI7" s="634"/>
      <c r="CJ7" s="634"/>
      <c r="CK7" s="634"/>
      <c r="CL7" s="634"/>
      <c r="CM7" s="634"/>
      <c r="CN7" s="634"/>
      <c r="CO7" s="634"/>
      <c r="CP7" s="634"/>
      <c r="CQ7" s="635"/>
      <c r="CR7" s="636">
        <v>1432109</v>
      </c>
      <c r="CS7" s="637"/>
      <c r="CT7" s="637"/>
      <c r="CU7" s="637"/>
      <c r="CV7" s="637"/>
      <c r="CW7" s="637"/>
      <c r="CX7" s="637"/>
      <c r="CY7" s="638"/>
      <c r="CZ7" s="639">
        <v>18.899999999999999</v>
      </c>
      <c r="DA7" s="639"/>
      <c r="DB7" s="639"/>
      <c r="DC7" s="639"/>
      <c r="DD7" s="645">
        <v>39086</v>
      </c>
      <c r="DE7" s="637"/>
      <c r="DF7" s="637"/>
      <c r="DG7" s="637"/>
      <c r="DH7" s="637"/>
      <c r="DI7" s="637"/>
      <c r="DJ7" s="637"/>
      <c r="DK7" s="637"/>
      <c r="DL7" s="637"/>
      <c r="DM7" s="637"/>
      <c r="DN7" s="637"/>
      <c r="DO7" s="637"/>
      <c r="DP7" s="638"/>
      <c r="DQ7" s="645">
        <v>1330393</v>
      </c>
      <c r="DR7" s="637"/>
      <c r="DS7" s="637"/>
      <c r="DT7" s="637"/>
      <c r="DU7" s="637"/>
      <c r="DV7" s="637"/>
      <c r="DW7" s="637"/>
      <c r="DX7" s="637"/>
      <c r="DY7" s="637"/>
      <c r="DZ7" s="637"/>
      <c r="EA7" s="637"/>
      <c r="EB7" s="637"/>
      <c r="EC7" s="646"/>
    </row>
    <row r="8" spans="2:143" ht="11.25" customHeight="1">
      <c r="B8" s="633" t="s">
        <v>244</v>
      </c>
      <c r="C8" s="634"/>
      <c r="D8" s="634"/>
      <c r="E8" s="634"/>
      <c r="F8" s="634"/>
      <c r="G8" s="634"/>
      <c r="H8" s="634"/>
      <c r="I8" s="634"/>
      <c r="J8" s="634"/>
      <c r="K8" s="634"/>
      <c r="L8" s="634"/>
      <c r="M8" s="634"/>
      <c r="N8" s="634"/>
      <c r="O8" s="634"/>
      <c r="P8" s="634"/>
      <c r="Q8" s="635"/>
      <c r="R8" s="636">
        <v>12769</v>
      </c>
      <c r="S8" s="637"/>
      <c r="T8" s="637"/>
      <c r="U8" s="637"/>
      <c r="V8" s="637"/>
      <c r="W8" s="637"/>
      <c r="X8" s="637"/>
      <c r="Y8" s="638"/>
      <c r="Z8" s="639">
        <v>0.2</v>
      </c>
      <c r="AA8" s="639"/>
      <c r="AB8" s="639"/>
      <c r="AC8" s="639"/>
      <c r="AD8" s="640">
        <v>12769</v>
      </c>
      <c r="AE8" s="640"/>
      <c r="AF8" s="640"/>
      <c r="AG8" s="640"/>
      <c r="AH8" s="640"/>
      <c r="AI8" s="640"/>
      <c r="AJ8" s="640"/>
      <c r="AK8" s="640"/>
      <c r="AL8" s="641">
        <v>0.3</v>
      </c>
      <c r="AM8" s="642"/>
      <c r="AN8" s="642"/>
      <c r="AO8" s="643"/>
      <c r="AP8" s="633" t="s">
        <v>245</v>
      </c>
      <c r="AQ8" s="634"/>
      <c r="AR8" s="634"/>
      <c r="AS8" s="634"/>
      <c r="AT8" s="634"/>
      <c r="AU8" s="634"/>
      <c r="AV8" s="634"/>
      <c r="AW8" s="634"/>
      <c r="AX8" s="634"/>
      <c r="AY8" s="634"/>
      <c r="AZ8" s="634"/>
      <c r="BA8" s="634"/>
      <c r="BB8" s="634"/>
      <c r="BC8" s="634"/>
      <c r="BD8" s="634"/>
      <c r="BE8" s="634"/>
      <c r="BF8" s="635"/>
      <c r="BG8" s="636">
        <v>34624</v>
      </c>
      <c r="BH8" s="637"/>
      <c r="BI8" s="637"/>
      <c r="BJ8" s="637"/>
      <c r="BK8" s="637"/>
      <c r="BL8" s="637"/>
      <c r="BM8" s="637"/>
      <c r="BN8" s="638"/>
      <c r="BO8" s="639">
        <v>1.2</v>
      </c>
      <c r="BP8" s="639"/>
      <c r="BQ8" s="639"/>
      <c r="BR8" s="639"/>
      <c r="BS8" s="640" t="s">
        <v>130</v>
      </c>
      <c r="BT8" s="640"/>
      <c r="BU8" s="640"/>
      <c r="BV8" s="640"/>
      <c r="BW8" s="640"/>
      <c r="BX8" s="640"/>
      <c r="BY8" s="640"/>
      <c r="BZ8" s="640"/>
      <c r="CA8" s="640"/>
      <c r="CB8" s="644"/>
      <c r="CD8" s="633" t="s">
        <v>246</v>
      </c>
      <c r="CE8" s="634"/>
      <c r="CF8" s="634"/>
      <c r="CG8" s="634"/>
      <c r="CH8" s="634"/>
      <c r="CI8" s="634"/>
      <c r="CJ8" s="634"/>
      <c r="CK8" s="634"/>
      <c r="CL8" s="634"/>
      <c r="CM8" s="634"/>
      <c r="CN8" s="634"/>
      <c r="CO8" s="634"/>
      <c r="CP8" s="634"/>
      <c r="CQ8" s="635"/>
      <c r="CR8" s="636">
        <v>2390752</v>
      </c>
      <c r="CS8" s="637"/>
      <c r="CT8" s="637"/>
      <c r="CU8" s="637"/>
      <c r="CV8" s="637"/>
      <c r="CW8" s="637"/>
      <c r="CX8" s="637"/>
      <c r="CY8" s="638"/>
      <c r="CZ8" s="639">
        <v>31.6</v>
      </c>
      <c r="DA8" s="639"/>
      <c r="DB8" s="639"/>
      <c r="DC8" s="639"/>
      <c r="DD8" s="645">
        <v>16</v>
      </c>
      <c r="DE8" s="637"/>
      <c r="DF8" s="637"/>
      <c r="DG8" s="637"/>
      <c r="DH8" s="637"/>
      <c r="DI8" s="637"/>
      <c r="DJ8" s="637"/>
      <c r="DK8" s="637"/>
      <c r="DL8" s="637"/>
      <c r="DM8" s="637"/>
      <c r="DN8" s="637"/>
      <c r="DO8" s="637"/>
      <c r="DP8" s="638"/>
      <c r="DQ8" s="645">
        <v>1327536</v>
      </c>
      <c r="DR8" s="637"/>
      <c r="DS8" s="637"/>
      <c r="DT8" s="637"/>
      <c r="DU8" s="637"/>
      <c r="DV8" s="637"/>
      <c r="DW8" s="637"/>
      <c r="DX8" s="637"/>
      <c r="DY8" s="637"/>
      <c r="DZ8" s="637"/>
      <c r="EA8" s="637"/>
      <c r="EB8" s="637"/>
      <c r="EC8" s="646"/>
    </row>
    <row r="9" spans="2:143" ht="11.25" customHeight="1">
      <c r="B9" s="633" t="s">
        <v>247</v>
      </c>
      <c r="C9" s="634"/>
      <c r="D9" s="634"/>
      <c r="E9" s="634"/>
      <c r="F9" s="634"/>
      <c r="G9" s="634"/>
      <c r="H9" s="634"/>
      <c r="I9" s="634"/>
      <c r="J9" s="634"/>
      <c r="K9" s="634"/>
      <c r="L9" s="634"/>
      <c r="M9" s="634"/>
      <c r="N9" s="634"/>
      <c r="O9" s="634"/>
      <c r="P9" s="634"/>
      <c r="Q9" s="635"/>
      <c r="R9" s="636">
        <v>9919</v>
      </c>
      <c r="S9" s="637"/>
      <c r="T9" s="637"/>
      <c r="U9" s="637"/>
      <c r="V9" s="637"/>
      <c r="W9" s="637"/>
      <c r="X9" s="637"/>
      <c r="Y9" s="638"/>
      <c r="Z9" s="639">
        <v>0.1</v>
      </c>
      <c r="AA9" s="639"/>
      <c r="AB9" s="639"/>
      <c r="AC9" s="639"/>
      <c r="AD9" s="640">
        <v>9919</v>
      </c>
      <c r="AE9" s="640"/>
      <c r="AF9" s="640"/>
      <c r="AG9" s="640"/>
      <c r="AH9" s="640"/>
      <c r="AI9" s="640"/>
      <c r="AJ9" s="640"/>
      <c r="AK9" s="640"/>
      <c r="AL9" s="641">
        <v>0.2</v>
      </c>
      <c r="AM9" s="642"/>
      <c r="AN9" s="642"/>
      <c r="AO9" s="643"/>
      <c r="AP9" s="633" t="s">
        <v>248</v>
      </c>
      <c r="AQ9" s="634"/>
      <c r="AR9" s="634"/>
      <c r="AS9" s="634"/>
      <c r="AT9" s="634"/>
      <c r="AU9" s="634"/>
      <c r="AV9" s="634"/>
      <c r="AW9" s="634"/>
      <c r="AX9" s="634"/>
      <c r="AY9" s="634"/>
      <c r="AZ9" s="634"/>
      <c r="BA9" s="634"/>
      <c r="BB9" s="634"/>
      <c r="BC9" s="634"/>
      <c r="BD9" s="634"/>
      <c r="BE9" s="634"/>
      <c r="BF9" s="635"/>
      <c r="BG9" s="636">
        <v>874150</v>
      </c>
      <c r="BH9" s="637"/>
      <c r="BI9" s="637"/>
      <c r="BJ9" s="637"/>
      <c r="BK9" s="637"/>
      <c r="BL9" s="637"/>
      <c r="BM9" s="637"/>
      <c r="BN9" s="638"/>
      <c r="BO9" s="639">
        <v>30.7</v>
      </c>
      <c r="BP9" s="639"/>
      <c r="BQ9" s="639"/>
      <c r="BR9" s="639"/>
      <c r="BS9" s="640" t="s">
        <v>130</v>
      </c>
      <c r="BT9" s="640"/>
      <c r="BU9" s="640"/>
      <c r="BV9" s="640"/>
      <c r="BW9" s="640"/>
      <c r="BX9" s="640"/>
      <c r="BY9" s="640"/>
      <c r="BZ9" s="640"/>
      <c r="CA9" s="640"/>
      <c r="CB9" s="644"/>
      <c r="CD9" s="633" t="s">
        <v>249</v>
      </c>
      <c r="CE9" s="634"/>
      <c r="CF9" s="634"/>
      <c r="CG9" s="634"/>
      <c r="CH9" s="634"/>
      <c r="CI9" s="634"/>
      <c r="CJ9" s="634"/>
      <c r="CK9" s="634"/>
      <c r="CL9" s="634"/>
      <c r="CM9" s="634"/>
      <c r="CN9" s="634"/>
      <c r="CO9" s="634"/>
      <c r="CP9" s="634"/>
      <c r="CQ9" s="635"/>
      <c r="CR9" s="636">
        <v>593367</v>
      </c>
      <c r="CS9" s="637"/>
      <c r="CT9" s="637"/>
      <c r="CU9" s="637"/>
      <c r="CV9" s="637"/>
      <c r="CW9" s="637"/>
      <c r="CX9" s="637"/>
      <c r="CY9" s="638"/>
      <c r="CZ9" s="639">
        <v>7.8</v>
      </c>
      <c r="DA9" s="639"/>
      <c r="DB9" s="639"/>
      <c r="DC9" s="639"/>
      <c r="DD9" s="645">
        <v>3266</v>
      </c>
      <c r="DE9" s="637"/>
      <c r="DF9" s="637"/>
      <c r="DG9" s="637"/>
      <c r="DH9" s="637"/>
      <c r="DI9" s="637"/>
      <c r="DJ9" s="637"/>
      <c r="DK9" s="637"/>
      <c r="DL9" s="637"/>
      <c r="DM9" s="637"/>
      <c r="DN9" s="637"/>
      <c r="DO9" s="637"/>
      <c r="DP9" s="638"/>
      <c r="DQ9" s="645">
        <v>480706</v>
      </c>
      <c r="DR9" s="637"/>
      <c r="DS9" s="637"/>
      <c r="DT9" s="637"/>
      <c r="DU9" s="637"/>
      <c r="DV9" s="637"/>
      <c r="DW9" s="637"/>
      <c r="DX9" s="637"/>
      <c r="DY9" s="637"/>
      <c r="DZ9" s="637"/>
      <c r="EA9" s="637"/>
      <c r="EB9" s="637"/>
      <c r="EC9" s="646"/>
    </row>
    <row r="10" spans="2:143" ht="11.25" customHeight="1">
      <c r="B10" s="633" t="s">
        <v>250</v>
      </c>
      <c r="C10" s="634"/>
      <c r="D10" s="634"/>
      <c r="E10" s="634"/>
      <c r="F10" s="634"/>
      <c r="G10" s="634"/>
      <c r="H10" s="634"/>
      <c r="I10" s="634"/>
      <c r="J10" s="634"/>
      <c r="K10" s="634"/>
      <c r="L10" s="634"/>
      <c r="M10" s="634"/>
      <c r="N10" s="634"/>
      <c r="O10" s="634"/>
      <c r="P10" s="634"/>
      <c r="Q10" s="635"/>
      <c r="R10" s="636" t="s">
        <v>130</v>
      </c>
      <c r="S10" s="637"/>
      <c r="T10" s="637"/>
      <c r="U10" s="637"/>
      <c r="V10" s="637"/>
      <c r="W10" s="637"/>
      <c r="X10" s="637"/>
      <c r="Y10" s="638"/>
      <c r="Z10" s="639" t="s">
        <v>130</v>
      </c>
      <c r="AA10" s="639"/>
      <c r="AB10" s="639"/>
      <c r="AC10" s="639"/>
      <c r="AD10" s="640" t="s">
        <v>130</v>
      </c>
      <c r="AE10" s="640"/>
      <c r="AF10" s="640"/>
      <c r="AG10" s="640"/>
      <c r="AH10" s="640"/>
      <c r="AI10" s="640"/>
      <c r="AJ10" s="640"/>
      <c r="AK10" s="640"/>
      <c r="AL10" s="641" t="s">
        <v>130</v>
      </c>
      <c r="AM10" s="642"/>
      <c r="AN10" s="642"/>
      <c r="AO10" s="643"/>
      <c r="AP10" s="633" t="s">
        <v>251</v>
      </c>
      <c r="AQ10" s="634"/>
      <c r="AR10" s="634"/>
      <c r="AS10" s="634"/>
      <c r="AT10" s="634"/>
      <c r="AU10" s="634"/>
      <c r="AV10" s="634"/>
      <c r="AW10" s="634"/>
      <c r="AX10" s="634"/>
      <c r="AY10" s="634"/>
      <c r="AZ10" s="634"/>
      <c r="BA10" s="634"/>
      <c r="BB10" s="634"/>
      <c r="BC10" s="634"/>
      <c r="BD10" s="634"/>
      <c r="BE10" s="634"/>
      <c r="BF10" s="635"/>
      <c r="BG10" s="636">
        <v>63505</v>
      </c>
      <c r="BH10" s="637"/>
      <c r="BI10" s="637"/>
      <c r="BJ10" s="637"/>
      <c r="BK10" s="637"/>
      <c r="BL10" s="637"/>
      <c r="BM10" s="637"/>
      <c r="BN10" s="638"/>
      <c r="BO10" s="639">
        <v>2.2000000000000002</v>
      </c>
      <c r="BP10" s="639"/>
      <c r="BQ10" s="639"/>
      <c r="BR10" s="639"/>
      <c r="BS10" s="640" t="s">
        <v>130</v>
      </c>
      <c r="BT10" s="640"/>
      <c r="BU10" s="640"/>
      <c r="BV10" s="640"/>
      <c r="BW10" s="640"/>
      <c r="BX10" s="640"/>
      <c r="BY10" s="640"/>
      <c r="BZ10" s="640"/>
      <c r="CA10" s="640"/>
      <c r="CB10" s="644"/>
      <c r="CD10" s="633" t="s">
        <v>252</v>
      </c>
      <c r="CE10" s="634"/>
      <c r="CF10" s="634"/>
      <c r="CG10" s="634"/>
      <c r="CH10" s="634"/>
      <c r="CI10" s="634"/>
      <c r="CJ10" s="634"/>
      <c r="CK10" s="634"/>
      <c r="CL10" s="634"/>
      <c r="CM10" s="634"/>
      <c r="CN10" s="634"/>
      <c r="CO10" s="634"/>
      <c r="CP10" s="634"/>
      <c r="CQ10" s="635"/>
      <c r="CR10" s="636">
        <v>5765</v>
      </c>
      <c r="CS10" s="637"/>
      <c r="CT10" s="637"/>
      <c r="CU10" s="637"/>
      <c r="CV10" s="637"/>
      <c r="CW10" s="637"/>
      <c r="CX10" s="637"/>
      <c r="CY10" s="638"/>
      <c r="CZ10" s="639">
        <v>0.1</v>
      </c>
      <c r="DA10" s="639"/>
      <c r="DB10" s="639"/>
      <c r="DC10" s="639"/>
      <c r="DD10" s="645" t="s">
        <v>130</v>
      </c>
      <c r="DE10" s="637"/>
      <c r="DF10" s="637"/>
      <c r="DG10" s="637"/>
      <c r="DH10" s="637"/>
      <c r="DI10" s="637"/>
      <c r="DJ10" s="637"/>
      <c r="DK10" s="637"/>
      <c r="DL10" s="637"/>
      <c r="DM10" s="637"/>
      <c r="DN10" s="637"/>
      <c r="DO10" s="637"/>
      <c r="DP10" s="638"/>
      <c r="DQ10" s="645">
        <v>5614</v>
      </c>
      <c r="DR10" s="637"/>
      <c r="DS10" s="637"/>
      <c r="DT10" s="637"/>
      <c r="DU10" s="637"/>
      <c r="DV10" s="637"/>
      <c r="DW10" s="637"/>
      <c r="DX10" s="637"/>
      <c r="DY10" s="637"/>
      <c r="DZ10" s="637"/>
      <c r="EA10" s="637"/>
      <c r="EB10" s="637"/>
      <c r="EC10" s="646"/>
    </row>
    <row r="11" spans="2:143" ht="11.25" customHeight="1">
      <c r="B11" s="633" t="s">
        <v>253</v>
      </c>
      <c r="C11" s="634"/>
      <c r="D11" s="634"/>
      <c r="E11" s="634"/>
      <c r="F11" s="634"/>
      <c r="G11" s="634"/>
      <c r="H11" s="634"/>
      <c r="I11" s="634"/>
      <c r="J11" s="634"/>
      <c r="K11" s="634"/>
      <c r="L11" s="634"/>
      <c r="M11" s="634"/>
      <c r="N11" s="634"/>
      <c r="O11" s="634"/>
      <c r="P11" s="634"/>
      <c r="Q11" s="635"/>
      <c r="R11" s="636">
        <v>415639</v>
      </c>
      <c r="S11" s="637"/>
      <c r="T11" s="637"/>
      <c r="U11" s="637"/>
      <c r="V11" s="637"/>
      <c r="W11" s="637"/>
      <c r="X11" s="637"/>
      <c r="Y11" s="638"/>
      <c r="Z11" s="641">
        <v>5</v>
      </c>
      <c r="AA11" s="642"/>
      <c r="AB11" s="642"/>
      <c r="AC11" s="648"/>
      <c r="AD11" s="645">
        <v>415639</v>
      </c>
      <c r="AE11" s="637"/>
      <c r="AF11" s="637"/>
      <c r="AG11" s="637"/>
      <c r="AH11" s="637"/>
      <c r="AI11" s="637"/>
      <c r="AJ11" s="637"/>
      <c r="AK11" s="638"/>
      <c r="AL11" s="641">
        <v>8.4</v>
      </c>
      <c r="AM11" s="642"/>
      <c r="AN11" s="642"/>
      <c r="AO11" s="643"/>
      <c r="AP11" s="633" t="s">
        <v>254</v>
      </c>
      <c r="AQ11" s="634"/>
      <c r="AR11" s="634"/>
      <c r="AS11" s="634"/>
      <c r="AT11" s="634"/>
      <c r="AU11" s="634"/>
      <c r="AV11" s="634"/>
      <c r="AW11" s="634"/>
      <c r="AX11" s="634"/>
      <c r="AY11" s="634"/>
      <c r="AZ11" s="634"/>
      <c r="BA11" s="634"/>
      <c r="BB11" s="634"/>
      <c r="BC11" s="634"/>
      <c r="BD11" s="634"/>
      <c r="BE11" s="634"/>
      <c r="BF11" s="635"/>
      <c r="BG11" s="636">
        <v>99775</v>
      </c>
      <c r="BH11" s="637"/>
      <c r="BI11" s="637"/>
      <c r="BJ11" s="637"/>
      <c r="BK11" s="637"/>
      <c r="BL11" s="637"/>
      <c r="BM11" s="637"/>
      <c r="BN11" s="638"/>
      <c r="BO11" s="639">
        <v>3.5</v>
      </c>
      <c r="BP11" s="639"/>
      <c r="BQ11" s="639"/>
      <c r="BR11" s="639"/>
      <c r="BS11" s="640" t="s">
        <v>130</v>
      </c>
      <c r="BT11" s="640"/>
      <c r="BU11" s="640"/>
      <c r="BV11" s="640"/>
      <c r="BW11" s="640"/>
      <c r="BX11" s="640"/>
      <c r="BY11" s="640"/>
      <c r="BZ11" s="640"/>
      <c r="CA11" s="640"/>
      <c r="CB11" s="644"/>
      <c r="CD11" s="633" t="s">
        <v>255</v>
      </c>
      <c r="CE11" s="634"/>
      <c r="CF11" s="634"/>
      <c r="CG11" s="634"/>
      <c r="CH11" s="634"/>
      <c r="CI11" s="634"/>
      <c r="CJ11" s="634"/>
      <c r="CK11" s="634"/>
      <c r="CL11" s="634"/>
      <c r="CM11" s="634"/>
      <c r="CN11" s="634"/>
      <c r="CO11" s="634"/>
      <c r="CP11" s="634"/>
      <c r="CQ11" s="635"/>
      <c r="CR11" s="636">
        <v>449144</v>
      </c>
      <c r="CS11" s="637"/>
      <c r="CT11" s="637"/>
      <c r="CU11" s="637"/>
      <c r="CV11" s="637"/>
      <c r="CW11" s="637"/>
      <c r="CX11" s="637"/>
      <c r="CY11" s="638"/>
      <c r="CZ11" s="639">
        <v>5.9</v>
      </c>
      <c r="DA11" s="639"/>
      <c r="DB11" s="639"/>
      <c r="DC11" s="639"/>
      <c r="DD11" s="645">
        <v>61868</v>
      </c>
      <c r="DE11" s="637"/>
      <c r="DF11" s="637"/>
      <c r="DG11" s="637"/>
      <c r="DH11" s="637"/>
      <c r="DI11" s="637"/>
      <c r="DJ11" s="637"/>
      <c r="DK11" s="637"/>
      <c r="DL11" s="637"/>
      <c r="DM11" s="637"/>
      <c r="DN11" s="637"/>
      <c r="DO11" s="637"/>
      <c r="DP11" s="638"/>
      <c r="DQ11" s="645">
        <v>397196</v>
      </c>
      <c r="DR11" s="637"/>
      <c r="DS11" s="637"/>
      <c r="DT11" s="637"/>
      <c r="DU11" s="637"/>
      <c r="DV11" s="637"/>
      <c r="DW11" s="637"/>
      <c r="DX11" s="637"/>
      <c r="DY11" s="637"/>
      <c r="DZ11" s="637"/>
      <c r="EA11" s="637"/>
      <c r="EB11" s="637"/>
      <c r="EC11" s="646"/>
    </row>
    <row r="12" spans="2:143" ht="11.25" customHeight="1">
      <c r="B12" s="633" t="s">
        <v>256</v>
      </c>
      <c r="C12" s="634"/>
      <c r="D12" s="634"/>
      <c r="E12" s="634"/>
      <c r="F12" s="634"/>
      <c r="G12" s="634"/>
      <c r="H12" s="634"/>
      <c r="I12" s="634"/>
      <c r="J12" s="634"/>
      <c r="K12" s="634"/>
      <c r="L12" s="634"/>
      <c r="M12" s="634"/>
      <c r="N12" s="634"/>
      <c r="O12" s="634"/>
      <c r="P12" s="634"/>
      <c r="Q12" s="635"/>
      <c r="R12" s="636">
        <v>28660</v>
      </c>
      <c r="S12" s="637"/>
      <c r="T12" s="637"/>
      <c r="U12" s="637"/>
      <c r="V12" s="637"/>
      <c r="W12" s="637"/>
      <c r="X12" s="637"/>
      <c r="Y12" s="638"/>
      <c r="Z12" s="639">
        <v>0.3</v>
      </c>
      <c r="AA12" s="639"/>
      <c r="AB12" s="639"/>
      <c r="AC12" s="639"/>
      <c r="AD12" s="640">
        <v>28660</v>
      </c>
      <c r="AE12" s="640"/>
      <c r="AF12" s="640"/>
      <c r="AG12" s="640"/>
      <c r="AH12" s="640"/>
      <c r="AI12" s="640"/>
      <c r="AJ12" s="640"/>
      <c r="AK12" s="640"/>
      <c r="AL12" s="641">
        <v>0.6</v>
      </c>
      <c r="AM12" s="642"/>
      <c r="AN12" s="642"/>
      <c r="AO12" s="643"/>
      <c r="AP12" s="633" t="s">
        <v>257</v>
      </c>
      <c r="AQ12" s="634"/>
      <c r="AR12" s="634"/>
      <c r="AS12" s="634"/>
      <c r="AT12" s="634"/>
      <c r="AU12" s="634"/>
      <c r="AV12" s="634"/>
      <c r="AW12" s="634"/>
      <c r="AX12" s="634"/>
      <c r="AY12" s="634"/>
      <c r="AZ12" s="634"/>
      <c r="BA12" s="634"/>
      <c r="BB12" s="634"/>
      <c r="BC12" s="634"/>
      <c r="BD12" s="634"/>
      <c r="BE12" s="634"/>
      <c r="BF12" s="635"/>
      <c r="BG12" s="636">
        <v>1580449</v>
      </c>
      <c r="BH12" s="637"/>
      <c r="BI12" s="637"/>
      <c r="BJ12" s="637"/>
      <c r="BK12" s="637"/>
      <c r="BL12" s="637"/>
      <c r="BM12" s="637"/>
      <c r="BN12" s="638"/>
      <c r="BO12" s="639">
        <v>55.6</v>
      </c>
      <c r="BP12" s="639"/>
      <c r="BQ12" s="639"/>
      <c r="BR12" s="639"/>
      <c r="BS12" s="640" t="s">
        <v>130</v>
      </c>
      <c r="BT12" s="640"/>
      <c r="BU12" s="640"/>
      <c r="BV12" s="640"/>
      <c r="BW12" s="640"/>
      <c r="BX12" s="640"/>
      <c r="BY12" s="640"/>
      <c r="BZ12" s="640"/>
      <c r="CA12" s="640"/>
      <c r="CB12" s="644"/>
      <c r="CD12" s="633" t="s">
        <v>258</v>
      </c>
      <c r="CE12" s="634"/>
      <c r="CF12" s="634"/>
      <c r="CG12" s="634"/>
      <c r="CH12" s="634"/>
      <c r="CI12" s="634"/>
      <c r="CJ12" s="634"/>
      <c r="CK12" s="634"/>
      <c r="CL12" s="634"/>
      <c r="CM12" s="634"/>
      <c r="CN12" s="634"/>
      <c r="CO12" s="634"/>
      <c r="CP12" s="634"/>
      <c r="CQ12" s="635"/>
      <c r="CR12" s="636">
        <v>204379</v>
      </c>
      <c r="CS12" s="637"/>
      <c r="CT12" s="637"/>
      <c r="CU12" s="637"/>
      <c r="CV12" s="637"/>
      <c r="CW12" s="637"/>
      <c r="CX12" s="637"/>
      <c r="CY12" s="638"/>
      <c r="CZ12" s="639">
        <v>2.7</v>
      </c>
      <c r="DA12" s="639"/>
      <c r="DB12" s="639"/>
      <c r="DC12" s="639"/>
      <c r="DD12" s="645">
        <v>1665</v>
      </c>
      <c r="DE12" s="637"/>
      <c r="DF12" s="637"/>
      <c r="DG12" s="637"/>
      <c r="DH12" s="637"/>
      <c r="DI12" s="637"/>
      <c r="DJ12" s="637"/>
      <c r="DK12" s="637"/>
      <c r="DL12" s="637"/>
      <c r="DM12" s="637"/>
      <c r="DN12" s="637"/>
      <c r="DO12" s="637"/>
      <c r="DP12" s="638"/>
      <c r="DQ12" s="645">
        <v>188173</v>
      </c>
      <c r="DR12" s="637"/>
      <c r="DS12" s="637"/>
      <c r="DT12" s="637"/>
      <c r="DU12" s="637"/>
      <c r="DV12" s="637"/>
      <c r="DW12" s="637"/>
      <c r="DX12" s="637"/>
      <c r="DY12" s="637"/>
      <c r="DZ12" s="637"/>
      <c r="EA12" s="637"/>
      <c r="EB12" s="637"/>
      <c r="EC12" s="646"/>
    </row>
    <row r="13" spans="2:143" ht="11.25" customHeight="1">
      <c r="B13" s="633" t="s">
        <v>259</v>
      </c>
      <c r="C13" s="634"/>
      <c r="D13" s="634"/>
      <c r="E13" s="634"/>
      <c r="F13" s="634"/>
      <c r="G13" s="634"/>
      <c r="H13" s="634"/>
      <c r="I13" s="634"/>
      <c r="J13" s="634"/>
      <c r="K13" s="634"/>
      <c r="L13" s="634"/>
      <c r="M13" s="634"/>
      <c r="N13" s="634"/>
      <c r="O13" s="634"/>
      <c r="P13" s="634"/>
      <c r="Q13" s="635"/>
      <c r="R13" s="636" t="s">
        <v>130</v>
      </c>
      <c r="S13" s="637"/>
      <c r="T13" s="637"/>
      <c r="U13" s="637"/>
      <c r="V13" s="637"/>
      <c r="W13" s="637"/>
      <c r="X13" s="637"/>
      <c r="Y13" s="638"/>
      <c r="Z13" s="639" t="s">
        <v>130</v>
      </c>
      <c r="AA13" s="639"/>
      <c r="AB13" s="639"/>
      <c r="AC13" s="639"/>
      <c r="AD13" s="640" t="s">
        <v>130</v>
      </c>
      <c r="AE13" s="640"/>
      <c r="AF13" s="640"/>
      <c r="AG13" s="640"/>
      <c r="AH13" s="640"/>
      <c r="AI13" s="640"/>
      <c r="AJ13" s="640"/>
      <c r="AK13" s="640"/>
      <c r="AL13" s="641" t="s">
        <v>130</v>
      </c>
      <c r="AM13" s="642"/>
      <c r="AN13" s="642"/>
      <c r="AO13" s="643"/>
      <c r="AP13" s="633" t="s">
        <v>260</v>
      </c>
      <c r="AQ13" s="634"/>
      <c r="AR13" s="634"/>
      <c r="AS13" s="634"/>
      <c r="AT13" s="634"/>
      <c r="AU13" s="634"/>
      <c r="AV13" s="634"/>
      <c r="AW13" s="634"/>
      <c r="AX13" s="634"/>
      <c r="AY13" s="634"/>
      <c r="AZ13" s="634"/>
      <c r="BA13" s="634"/>
      <c r="BB13" s="634"/>
      <c r="BC13" s="634"/>
      <c r="BD13" s="634"/>
      <c r="BE13" s="634"/>
      <c r="BF13" s="635"/>
      <c r="BG13" s="636">
        <v>1555466</v>
      </c>
      <c r="BH13" s="637"/>
      <c r="BI13" s="637"/>
      <c r="BJ13" s="637"/>
      <c r="BK13" s="637"/>
      <c r="BL13" s="637"/>
      <c r="BM13" s="637"/>
      <c r="BN13" s="638"/>
      <c r="BO13" s="639">
        <v>54.7</v>
      </c>
      <c r="BP13" s="639"/>
      <c r="BQ13" s="639"/>
      <c r="BR13" s="639"/>
      <c r="BS13" s="640" t="s">
        <v>130</v>
      </c>
      <c r="BT13" s="640"/>
      <c r="BU13" s="640"/>
      <c r="BV13" s="640"/>
      <c r="BW13" s="640"/>
      <c r="BX13" s="640"/>
      <c r="BY13" s="640"/>
      <c r="BZ13" s="640"/>
      <c r="CA13" s="640"/>
      <c r="CB13" s="644"/>
      <c r="CD13" s="633" t="s">
        <v>261</v>
      </c>
      <c r="CE13" s="634"/>
      <c r="CF13" s="634"/>
      <c r="CG13" s="634"/>
      <c r="CH13" s="634"/>
      <c r="CI13" s="634"/>
      <c r="CJ13" s="634"/>
      <c r="CK13" s="634"/>
      <c r="CL13" s="634"/>
      <c r="CM13" s="634"/>
      <c r="CN13" s="634"/>
      <c r="CO13" s="634"/>
      <c r="CP13" s="634"/>
      <c r="CQ13" s="635"/>
      <c r="CR13" s="636">
        <v>773847</v>
      </c>
      <c r="CS13" s="637"/>
      <c r="CT13" s="637"/>
      <c r="CU13" s="637"/>
      <c r="CV13" s="637"/>
      <c r="CW13" s="637"/>
      <c r="CX13" s="637"/>
      <c r="CY13" s="638"/>
      <c r="CZ13" s="639">
        <v>10.199999999999999</v>
      </c>
      <c r="DA13" s="639"/>
      <c r="DB13" s="639"/>
      <c r="DC13" s="639"/>
      <c r="DD13" s="645">
        <v>413482</v>
      </c>
      <c r="DE13" s="637"/>
      <c r="DF13" s="637"/>
      <c r="DG13" s="637"/>
      <c r="DH13" s="637"/>
      <c r="DI13" s="637"/>
      <c r="DJ13" s="637"/>
      <c r="DK13" s="637"/>
      <c r="DL13" s="637"/>
      <c r="DM13" s="637"/>
      <c r="DN13" s="637"/>
      <c r="DO13" s="637"/>
      <c r="DP13" s="638"/>
      <c r="DQ13" s="645">
        <v>390365</v>
      </c>
      <c r="DR13" s="637"/>
      <c r="DS13" s="637"/>
      <c r="DT13" s="637"/>
      <c r="DU13" s="637"/>
      <c r="DV13" s="637"/>
      <c r="DW13" s="637"/>
      <c r="DX13" s="637"/>
      <c r="DY13" s="637"/>
      <c r="DZ13" s="637"/>
      <c r="EA13" s="637"/>
      <c r="EB13" s="637"/>
      <c r="EC13" s="646"/>
    </row>
    <row r="14" spans="2:143" ht="11.25" customHeight="1">
      <c r="B14" s="633" t="s">
        <v>262</v>
      </c>
      <c r="C14" s="634"/>
      <c r="D14" s="634"/>
      <c r="E14" s="634"/>
      <c r="F14" s="634"/>
      <c r="G14" s="634"/>
      <c r="H14" s="634"/>
      <c r="I14" s="634"/>
      <c r="J14" s="634"/>
      <c r="K14" s="634"/>
      <c r="L14" s="634"/>
      <c r="M14" s="634"/>
      <c r="N14" s="634"/>
      <c r="O14" s="634"/>
      <c r="P14" s="634"/>
      <c r="Q14" s="635"/>
      <c r="R14" s="636">
        <v>274</v>
      </c>
      <c r="S14" s="637"/>
      <c r="T14" s="637"/>
      <c r="U14" s="637"/>
      <c r="V14" s="637"/>
      <c r="W14" s="637"/>
      <c r="X14" s="637"/>
      <c r="Y14" s="638"/>
      <c r="Z14" s="639">
        <v>0</v>
      </c>
      <c r="AA14" s="639"/>
      <c r="AB14" s="639"/>
      <c r="AC14" s="639"/>
      <c r="AD14" s="640">
        <v>274</v>
      </c>
      <c r="AE14" s="640"/>
      <c r="AF14" s="640"/>
      <c r="AG14" s="640"/>
      <c r="AH14" s="640"/>
      <c r="AI14" s="640"/>
      <c r="AJ14" s="640"/>
      <c r="AK14" s="640"/>
      <c r="AL14" s="641">
        <v>0</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79629</v>
      </c>
      <c r="BH14" s="637"/>
      <c r="BI14" s="637"/>
      <c r="BJ14" s="637"/>
      <c r="BK14" s="637"/>
      <c r="BL14" s="637"/>
      <c r="BM14" s="637"/>
      <c r="BN14" s="638"/>
      <c r="BO14" s="639">
        <v>2.8</v>
      </c>
      <c r="BP14" s="639"/>
      <c r="BQ14" s="639"/>
      <c r="BR14" s="639"/>
      <c r="BS14" s="640" t="s">
        <v>130</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366849</v>
      </c>
      <c r="CS14" s="637"/>
      <c r="CT14" s="637"/>
      <c r="CU14" s="637"/>
      <c r="CV14" s="637"/>
      <c r="CW14" s="637"/>
      <c r="CX14" s="637"/>
      <c r="CY14" s="638"/>
      <c r="CZ14" s="639">
        <v>4.8</v>
      </c>
      <c r="DA14" s="639"/>
      <c r="DB14" s="639"/>
      <c r="DC14" s="639"/>
      <c r="DD14" s="645">
        <v>10089</v>
      </c>
      <c r="DE14" s="637"/>
      <c r="DF14" s="637"/>
      <c r="DG14" s="637"/>
      <c r="DH14" s="637"/>
      <c r="DI14" s="637"/>
      <c r="DJ14" s="637"/>
      <c r="DK14" s="637"/>
      <c r="DL14" s="637"/>
      <c r="DM14" s="637"/>
      <c r="DN14" s="637"/>
      <c r="DO14" s="637"/>
      <c r="DP14" s="638"/>
      <c r="DQ14" s="645">
        <v>363502</v>
      </c>
      <c r="DR14" s="637"/>
      <c r="DS14" s="637"/>
      <c r="DT14" s="637"/>
      <c r="DU14" s="637"/>
      <c r="DV14" s="637"/>
      <c r="DW14" s="637"/>
      <c r="DX14" s="637"/>
      <c r="DY14" s="637"/>
      <c r="DZ14" s="637"/>
      <c r="EA14" s="637"/>
      <c r="EB14" s="637"/>
      <c r="EC14" s="646"/>
    </row>
    <row r="15" spans="2:143" ht="11.25" customHeight="1">
      <c r="B15" s="633" t="s">
        <v>265</v>
      </c>
      <c r="C15" s="634"/>
      <c r="D15" s="634"/>
      <c r="E15" s="634"/>
      <c r="F15" s="634"/>
      <c r="G15" s="634"/>
      <c r="H15" s="634"/>
      <c r="I15" s="634"/>
      <c r="J15" s="634"/>
      <c r="K15" s="634"/>
      <c r="L15" s="634"/>
      <c r="M15" s="634"/>
      <c r="N15" s="634"/>
      <c r="O15" s="634"/>
      <c r="P15" s="634"/>
      <c r="Q15" s="635"/>
      <c r="R15" s="636" t="s">
        <v>130</v>
      </c>
      <c r="S15" s="637"/>
      <c r="T15" s="637"/>
      <c r="U15" s="637"/>
      <c r="V15" s="637"/>
      <c r="W15" s="637"/>
      <c r="X15" s="637"/>
      <c r="Y15" s="638"/>
      <c r="Z15" s="639" t="s">
        <v>130</v>
      </c>
      <c r="AA15" s="639"/>
      <c r="AB15" s="639"/>
      <c r="AC15" s="639"/>
      <c r="AD15" s="640" t="s">
        <v>130</v>
      </c>
      <c r="AE15" s="640"/>
      <c r="AF15" s="640"/>
      <c r="AG15" s="640"/>
      <c r="AH15" s="640"/>
      <c r="AI15" s="640"/>
      <c r="AJ15" s="640"/>
      <c r="AK15" s="640"/>
      <c r="AL15" s="641" t="s">
        <v>130</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112520</v>
      </c>
      <c r="BH15" s="637"/>
      <c r="BI15" s="637"/>
      <c r="BJ15" s="637"/>
      <c r="BK15" s="637"/>
      <c r="BL15" s="637"/>
      <c r="BM15" s="637"/>
      <c r="BN15" s="638"/>
      <c r="BO15" s="639">
        <v>4</v>
      </c>
      <c r="BP15" s="639"/>
      <c r="BQ15" s="639"/>
      <c r="BR15" s="639"/>
      <c r="BS15" s="640" t="s">
        <v>130</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683035</v>
      </c>
      <c r="CS15" s="637"/>
      <c r="CT15" s="637"/>
      <c r="CU15" s="637"/>
      <c r="CV15" s="637"/>
      <c r="CW15" s="637"/>
      <c r="CX15" s="637"/>
      <c r="CY15" s="638"/>
      <c r="CZ15" s="639">
        <v>9</v>
      </c>
      <c r="DA15" s="639"/>
      <c r="DB15" s="639"/>
      <c r="DC15" s="639"/>
      <c r="DD15" s="645">
        <v>46347</v>
      </c>
      <c r="DE15" s="637"/>
      <c r="DF15" s="637"/>
      <c r="DG15" s="637"/>
      <c r="DH15" s="637"/>
      <c r="DI15" s="637"/>
      <c r="DJ15" s="637"/>
      <c r="DK15" s="637"/>
      <c r="DL15" s="637"/>
      <c r="DM15" s="637"/>
      <c r="DN15" s="637"/>
      <c r="DO15" s="637"/>
      <c r="DP15" s="638"/>
      <c r="DQ15" s="645">
        <v>598888</v>
      </c>
      <c r="DR15" s="637"/>
      <c r="DS15" s="637"/>
      <c r="DT15" s="637"/>
      <c r="DU15" s="637"/>
      <c r="DV15" s="637"/>
      <c r="DW15" s="637"/>
      <c r="DX15" s="637"/>
      <c r="DY15" s="637"/>
      <c r="DZ15" s="637"/>
      <c r="EA15" s="637"/>
      <c r="EB15" s="637"/>
      <c r="EC15" s="646"/>
    </row>
    <row r="16" spans="2:143" ht="11.25" customHeight="1">
      <c r="B16" s="633" t="s">
        <v>268</v>
      </c>
      <c r="C16" s="634"/>
      <c r="D16" s="634"/>
      <c r="E16" s="634"/>
      <c r="F16" s="634"/>
      <c r="G16" s="634"/>
      <c r="H16" s="634"/>
      <c r="I16" s="634"/>
      <c r="J16" s="634"/>
      <c r="K16" s="634"/>
      <c r="L16" s="634"/>
      <c r="M16" s="634"/>
      <c r="N16" s="634"/>
      <c r="O16" s="634"/>
      <c r="P16" s="634"/>
      <c r="Q16" s="635"/>
      <c r="R16" s="636">
        <v>18128</v>
      </c>
      <c r="S16" s="637"/>
      <c r="T16" s="637"/>
      <c r="U16" s="637"/>
      <c r="V16" s="637"/>
      <c r="W16" s="637"/>
      <c r="X16" s="637"/>
      <c r="Y16" s="638"/>
      <c r="Z16" s="639">
        <v>0.2</v>
      </c>
      <c r="AA16" s="639"/>
      <c r="AB16" s="639"/>
      <c r="AC16" s="639"/>
      <c r="AD16" s="640">
        <v>18128</v>
      </c>
      <c r="AE16" s="640"/>
      <c r="AF16" s="640"/>
      <c r="AG16" s="640"/>
      <c r="AH16" s="640"/>
      <c r="AI16" s="640"/>
      <c r="AJ16" s="640"/>
      <c r="AK16" s="640"/>
      <c r="AL16" s="641">
        <v>0.4</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t="s">
        <v>130</v>
      </c>
      <c r="BH16" s="637"/>
      <c r="BI16" s="637"/>
      <c r="BJ16" s="637"/>
      <c r="BK16" s="637"/>
      <c r="BL16" s="637"/>
      <c r="BM16" s="637"/>
      <c r="BN16" s="638"/>
      <c r="BO16" s="639" t="s">
        <v>130</v>
      </c>
      <c r="BP16" s="639"/>
      <c r="BQ16" s="639"/>
      <c r="BR16" s="639"/>
      <c r="BS16" s="640" t="s">
        <v>130</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t="s">
        <v>130</v>
      </c>
      <c r="CS16" s="637"/>
      <c r="CT16" s="637"/>
      <c r="CU16" s="637"/>
      <c r="CV16" s="637"/>
      <c r="CW16" s="637"/>
      <c r="CX16" s="637"/>
      <c r="CY16" s="638"/>
      <c r="CZ16" s="639" t="s">
        <v>130</v>
      </c>
      <c r="DA16" s="639"/>
      <c r="DB16" s="639"/>
      <c r="DC16" s="639"/>
      <c r="DD16" s="645" t="s">
        <v>130</v>
      </c>
      <c r="DE16" s="637"/>
      <c r="DF16" s="637"/>
      <c r="DG16" s="637"/>
      <c r="DH16" s="637"/>
      <c r="DI16" s="637"/>
      <c r="DJ16" s="637"/>
      <c r="DK16" s="637"/>
      <c r="DL16" s="637"/>
      <c r="DM16" s="637"/>
      <c r="DN16" s="637"/>
      <c r="DO16" s="637"/>
      <c r="DP16" s="638"/>
      <c r="DQ16" s="645" t="s">
        <v>130</v>
      </c>
      <c r="DR16" s="637"/>
      <c r="DS16" s="637"/>
      <c r="DT16" s="637"/>
      <c r="DU16" s="637"/>
      <c r="DV16" s="637"/>
      <c r="DW16" s="637"/>
      <c r="DX16" s="637"/>
      <c r="DY16" s="637"/>
      <c r="DZ16" s="637"/>
      <c r="EA16" s="637"/>
      <c r="EB16" s="637"/>
      <c r="EC16" s="646"/>
    </row>
    <row r="17" spans="2:133" ht="11.25" customHeight="1">
      <c r="B17" s="633" t="s">
        <v>271</v>
      </c>
      <c r="C17" s="634"/>
      <c r="D17" s="634"/>
      <c r="E17" s="634"/>
      <c r="F17" s="634"/>
      <c r="G17" s="634"/>
      <c r="H17" s="634"/>
      <c r="I17" s="634"/>
      <c r="J17" s="634"/>
      <c r="K17" s="634"/>
      <c r="L17" s="634"/>
      <c r="M17" s="634"/>
      <c r="N17" s="634"/>
      <c r="O17" s="634"/>
      <c r="P17" s="634"/>
      <c r="Q17" s="635"/>
      <c r="R17" s="636">
        <v>32239</v>
      </c>
      <c r="S17" s="637"/>
      <c r="T17" s="637"/>
      <c r="U17" s="637"/>
      <c r="V17" s="637"/>
      <c r="W17" s="637"/>
      <c r="X17" s="637"/>
      <c r="Y17" s="638"/>
      <c r="Z17" s="639">
        <v>0.4</v>
      </c>
      <c r="AA17" s="639"/>
      <c r="AB17" s="639"/>
      <c r="AC17" s="639"/>
      <c r="AD17" s="640">
        <v>32239</v>
      </c>
      <c r="AE17" s="640"/>
      <c r="AF17" s="640"/>
      <c r="AG17" s="640"/>
      <c r="AH17" s="640"/>
      <c r="AI17" s="640"/>
      <c r="AJ17" s="640"/>
      <c r="AK17" s="640"/>
      <c r="AL17" s="641">
        <v>0.6</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130</v>
      </c>
      <c r="BH17" s="637"/>
      <c r="BI17" s="637"/>
      <c r="BJ17" s="637"/>
      <c r="BK17" s="637"/>
      <c r="BL17" s="637"/>
      <c r="BM17" s="637"/>
      <c r="BN17" s="638"/>
      <c r="BO17" s="639" t="s">
        <v>130</v>
      </c>
      <c r="BP17" s="639"/>
      <c r="BQ17" s="639"/>
      <c r="BR17" s="639"/>
      <c r="BS17" s="640" t="s">
        <v>130</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572317</v>
      </c>
      <c r="CS17" s="637"/>
      <c r="CT17" s="637"/>
      <c r="CU17" s="637"/>
      <c r="CV17" s="637"/>
      <c r="CW17" s="637"/>
      <c r="CX17" s="637"/>
      <c r="CY17" s="638"/>
      <c r="CZ17" s="639">
        <v>7.6</v>
      </c>
      <c r="DA17" s="639"/>
      <c r="DB17" s="639"/>
      <c r="DC17" s="639"/>
      <c r="DD17" s="645" t="s">
        <v>130</v>
      </c>
      <c r="DE17" s="637"/>
      <c r="DF17" s="637"/>
      <c r="DG17" s="637"/>
      <c r="DH17" s="637"/>
      <c r="DI17" s="637"/>
      <c r="DJ17" s="637"/>
      <c r="DK17" s="637"/>
      <c r="DL17" s="637"/>
      <c r="DM17" s="637"/>
      <c r="DN17" s="637"/>
      <c r="DO17" s="637"/>
      <c r="DP17" s="638"/>
      <c r="DQ17" s="645">
        <v>572317</v>
      </c>
      <c r="DR17" s="637"/>
      <c r="DS17" s="637"/>
      <c r="DT17" s="637"/>
      <c r="DU17" s="637"/>
      <c r="DV17" s="637"/>
      <c r="DW17" s="637"/>
      <c r="DX17" s="637"/>
      <c r="DY17" s="637"/>
      <c r="DZ17" s="637"/>
      <c r="EA17" s="637"/>
      <c r="EB17" s="637"/>
      <c r="EC17" s="646"/>
    </row>
    <row r="18" spans="2:133" ht="11.25" customHeight="1">
      <c r="B18" s="633" t="s">
        <v>274</v>
      </c>
      <c r="C18" s="634"/>
      <c r="D18" s="634"/>
      <c r="E18" s="634"/>
      <c r="F18" s="634"/>
      <c r="G18" s="634"/>
      <c r="H18" s="634"/>
      <c r="I18" s="634"/>
      <c r="J18" s="634"/>
      <c r="K18" s="634"/>
      <c r="L18" s="634"/>
      <c r="M18" s="634"/>
      <c r="N18" s="634"/>
      <c r="O18" s="634"/>
      <c r="P18" s="634"/>
      <c r="Q18" s="635"/>
      <c r="R18" s="636">
        <v>19230</v>
      </c>
      <c r="S18" s="637"/>
      <c r="T18" s="637"/>
      <c r="U18" s="637"/>
      <c r="V18" s="637"/>
      <c r="W18" s="637"/>
      <c r="X18" s="637"/>
      <c r="Y18" s="638"/>
      <c r="Z18" s="639">
        <v>0.2</v>
      </c>
      <c r="AA18" s="639"/>
      <c r="AB18" s="639"/>
      <c r="AC18" s="639"/>
      <c r="AD18" s="640">
        <v>19230</v>
      </c>
      <c r="AE18" s="640"/>
      <c r="AF18" s="640"/>
      <c r="AG18" s="640"/>
      <c r="AH18" s="640"/>
      <c r="AI18" s="640"/>
      <c r="AJ18" s="640"/>
      <c r="AK18" s="640"/>
      <c r="AL18" s="641">
        <v>0.4</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130</v>
      </c>
      <c r="BH18" s="637"/>
      <c r="BI18" s="637"/>
      <c r="BJ18" s="637"/>
      <c r="BK18" s="637"/>
      <c r="BL18" s="637"/>
      <c r="BM18" s="637"/>
      <c r="BN18" s="638"/>
      <c r="BO18" s="639" t="s">
        <v>130</v>
      </c>
      <c r="BP18" s="639"/>
      <c r="BQ18" s="639"/>
      <c r="BR18" s="639"/>
      <c r="BS18" s="640" t="s">
        <v>130</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130</v>
      </c>
      <c r="CS18" s="637"/>
      <c r="CT18" s="637"/>
      <c r="CU18" s="637"/>
      <c r="CV18" s="637"/>
      <c r="CW18" s="637"/>
      <c r="CX18" s="637"/>
      <c r="CY18" s="638"/>
      <c r="CZ18" s="639" t="s">
        <v>130</v>
      </c>
      <c r="DA18" s="639"/>
      <c r="DB18" s="639"/>
      <c r="DC18" s="639"/>
      <c r="DD18" s="645" t="s">
        <v>130</v>
      </c>
      <c r="DE18" s="637"/>
      <c r="DF18" s="637"/>
      <c r="DG18" s="637"/>
      <c r="DH18" s="637"/>
      <c r="DI18" s="637"/>
      <c r="DJ18" s="637"/>
      <c r="DK18" s="637"/>
      <c r="DL18" s="637"/>
      <c r="DM18" s="637"/>
      <c r="DN18" s="637"/>
      <c r="DO18" s="637"/>
      <c r="DP18" s="638"/>
      <c r="DQ18" s="645" t="s">
        <v>130</v>
      </c>
      <c r="DR18" s="637"/>
      <c r="DS18" s="637"/>
      <c r="DT18" s="637"/>
      <c r="DU18" s="637"/>
      <c r="DV18" s="637"/>
      <c r="DW18" s="637"/>
      <c r="DX18" s="637"/>
      <c r="DY18" s="637"/>
      <c r="DZ18" s="637"/>
      <c r="EA18" s="637"/>
      <c r="EB18" s="637"/>
      <c r="EC18" s="646"/>
    </row>
    <row r="19" spans="2:133" ht="11.25" customHeight="1">
      <c r="B19" s="633" t="s">
        <v>277</v>
      </c>
      <c r="C19" s="634"/>
      <c r="D19" s="634"/>
      <c r="E19" s="634"/>
      <c r="F19" s="634"/>
      <c r="G19" s="634"/>
      <c r="H19" s="634"/>
      <c r="I19" s="634"/>
      <c r="J19" s="634"/>
      <c r="K19" s="634"/>
      <c r="L19" s="634"/>
      <c r="M19" s="634"/>
      <c r="N19" s="634"/>
      <c r="O19" s="634"/>
      <c r="P19" s="634"/>
      <c r="Q19" s="635"/>
      <c r="R19" s="636">
        <v>13115</v>
      </c>
      <c r="S19" s="637"/>
      <c r="T19" s="637"/>
      <c r="U19" s="637"/>
      <c r="V19" s="637"/>
      <c r="W19" s="637"/>
      <c r="X19" s="637"/>
      <c r="Y19" s="638"/>
      <c r="Z19" s="639">
        <v>0.2</v>
      </c>
      <c r="AA19" s="639"/>
      <c r="AB19" s="639"/>
      <c r="AC19" s="639"/>
      <c r="AD19" s="640">
        <v>13115</v>
      </c>
      <c r="AE19" s="640"/>
      <c r="AF19" s="640"/>
      <c r="AG19" s="640"/>
      <c r="AH19" s="640"/>
      <c r="AI19" s="640"/>
      <c r="AJ19" s="640"/>
      <c r="AK19" s="640"/>
      <c r="AL19" s="641">
        <v>0.3</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t="s">
        <v>130</v>
      </c>
      <c r="BH19" s="637"/>
      <c r="BI19" s="637"/>
      <c r="BJ19" s="637"/>
      <c r="BK19" s="637"/>
      <c r="BL19" s="637"/>
      <c r="BM19" s="637"/>
      <c r="BN19" s="638"/>
      <c r="BO19" s="639" t="s">
        <v>130</v>
      </c>
      <c r="BP19" s="639"/>
      <c r="BQ19" s="639"/>
      <c r="BR19" s="639"/>
      <c r="BS19" s="640" t="s">
        <v>130</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130</v>
      </c>
      <c r="DA19" s="639"/>
      <c r="DB19" s="639"/>
      <c r="DC19" s="639"/>
      <c r="DD19" s="645" t="s">
        <v>130</v>
      </c>
      <c r="DE19" s="637"/>
      <c r="DF19" s="637"/>
      <c r="DG19" s="637"/>
      <c r="DH19" s="637"/>
      <c r="DI19" s="637"/>
      <c r="DJ19" s="637"/>
      <c r="DK19" s="637"/>
      <c r="DL19" s="637"/>
      <c r="DM19" s="637"/>
      <c r="DN19" s="637"/>
      <c r="DO19" s="637"/>
      <c r="DP19" s="638"/>
      <c r="DQ19" s="645" t="s">
        <v>130</v>
      </c>
      <c r="DR19" s="637"/>
      <c r="DS19" s="637"/>
      <c r="DT19" s="637"/>
      <c r="DU19" s="637"/>
      <c r="DV19" s="637"/>
      <c r="DW19" s="637"/>
      <c r="DX19" s="637"/>
      <c r="DY19" s="637"/>
      <c r="DZ19" s="637"/>
      <c r="EA19" s="637"/>
      <c r="EB19" s="637"/>
      <c r="EC19" s="646"/>
    </row>
    <row r="20" spans="2:133" ht="11.25" customHeight="1">
      <c r="B20" s="649" t="s">
        <v>280</v>
      </c>
      <c r="C20" s="650"/>
      <c r="D20" s="650"/>
      <c r="E20" s="650"/>
      <c r="F20" s="650"/>
      <c r="G20" s="650"/>
      <c r="H20" s="650"/>
      <c r="I20" s="650"/>
      <c r="J20" s="650"/>
      <c r="K20" s="650"/>
      <c r="L20" s="650"/>
      <c r="M20" s="650"/>
      <c r="N20" s="650"/>
      <c r="O20" s="650"/>
      <c r="P20" s="650"/>
      <c r="Q20" s="651"/>
      <c r="R20" s="636">
        <v>6115</v>
      </c>
      <c r="S20" s="637"/>
      <c r="T20" s="637"/>
      <c r="U20" s="637"/>
      <c r="V20" s="637"/>
      <c r="W20" s="637"/>
      <c r="X20" s="637"/>
      <c r="Y20" s="638"/>
      <c r="Z20" s="639">
        <v>0.1</v>
      </c>
      <c r="AA20" s="639"/>
      <c r="AB20" s="639"/>
      <c r="AC20" s="639"/>
      <c r="AD20" s="640">
        <v>6115</v>
      </c>
      <c r="AE20" s="640"/>
      <c r="AF20" s="640"/>
      <c r="AG20" s="640"/>
      <c r="AH20" s="640"/>
      <c r="AI20" s="640"/>
      <c r="AJ20" s="640"/>
      <c r="AK20" s="640"/>
      <c r="AL20" s="641">
        <v>0.1</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t="s">
        <v>130</v>
      </c>
      <c r="BH20" s="637"/>
      <c r="BI20" s="637"/>
      <c r="BJ20" s="637"/>
      <c r="BK20" s="637"/>
      <c r="BL20" s="637"/>
      <c r="BM20" s="637"/>
      <c r="BN20" s="638"/>
      <c r="BO20" s="639" t="s">
        <v>130</v>
      </c>
      <c r="BP20" s="639"/>
      <c r="BQ20" s="639"/>
      <c r="BR20" s="639"/>
      <c r="BS20" s="640" t="s">
        <v>130</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7566974</v>
      </c>
      <c r="CS20" s="637"/>
      <c r="CT20" s="637"/>
      <c r="CU20" s="637"/>
      <c r="CV20" s="637"/>
      <c r="CW20" s="637"/>
      <c r="CX20" s="637"/>
      <c r="CY20" s="638"/>
      <c r="CZ20" s="639">
        <v>100</v>
      </c>
      <c r="DA20" s="639"/>
      <c r="DB20" s="639"/>
      <c r="DC20" s="639"/>
      <c r="DD20" s="645">
        <v>575998</v>
      </c>
      <c r="DE20" s="637"/>
      <c r="DF20" s="637"/>
      <c r="DG20" s="637"/>
      <c r="DH20" s="637"/>
      <c r="DI20" s="637"/>
      <c r="DJ20" s="637"/>
      <c r="DK20" s="637"/>
      <c r="DL20" s="637"/>
      <c r="DM20" s="637"/>
      <c r="DN20" s="637"/>
      <c r="DO20" s="637"/>
      <c r="DP20" s="638"/>
      <c r="DQ20" s="645">
        <v>5750100</v>
      </c>
      <c r="DR20" s="637"/>
      <c r="DS20" s="637"/>
      <c r="DT20" s="637"/>
      <c r="DU20" s="637"/>
      <c r="DV20" s="637"/>
      <c r="DW20" s="637"/>
      <c r="DX20" s="637"/>
      <c r="DY20" s="637"/>
      <c r="DZ20" s="637"/>
      <c r="EA20" s="637"/>
      <c r="EB20" s="637"/>
      <c r="EC20" s="646"/>
    </row>
    <row r="21" spans="2:133" ht="11.25" customHeight="1">
      <c r="B21" s="633" t="s">
        <v>283</v>
      </c>
      <c r="C21" s="634"/>
      <c r="D21" s="634"/>
      <c r="E21" s="634"/>
      <c r="F21" s="634"/>
      <c r="G21" s="634"/>
      <c r="H21" s="634"/>
      <c r="I21" s="634"/>
      <c r="J21" s="634"/>
      <c r="K21" s="634"/>
      <c r="L21" s="634"/>
      <c r="M21" s="634"/>
      <c r="N21" s="634"/>
      <c r="O21" s="634"/>
      <c r="P21" s="634"/>
      <c r="Q21" s="635"/>
      <c r="R21" s="636">
        <v>1584704</v>
      </c>
      <c r="S21" s="637"/>
      <c r="T21" s="637"/>
      <c r="U21" s="637"/>
      <c r="V21" s="637"/>
      <c r="W21" s="637"/>
      <c r="X21" s="637"/>
      <c r="Y21" s="638"/>
      <c r="Z21" s="639">
        <v>19</v>
      </c>
      <c r="AA21" s="639"/>
      <c r="AB21" s="639"/>
      <c r="AC21" s="639"/>
      <c r="AD21" s="640">
        <v>1476669</v>
      </c>
      <c r="AE21" s="640"/>
      <c r="AF21" s="640"/>
      <c r="AG21" s="640"/>
      <c r="AH21" s="640"/>
      <c r="AI21" s="640"/>
      <c r="AJ21" s="640"/>
      <c r="AK21" s="640"/>
      <c r="AL21" s="641">
        <v>29.7</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t="s">
        <v>130</v>
      </c>
      <c r="BH21" s="637"/>
      <c r="BI21" s="637"/>
      <c r="BJ21" s="637"/>
      <c r="BK21" s="637"/>
      <c r="BL21" s="637"/>
      <c r="BM21" s="637"/>
      <c r="BN21" s="638"/>
      <c r="BO21" s="639" t="s">
        <v>130</v>
      </c>
      <c r="BP21" s="639"/>
      <c r="BQ21" s="639"/>
      <c r="BR21" s="639"/>
      <c r="BS21" s="640" t="s">
        <v>130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c r="B22" s="633" t="s">
        <v>285</v>
      </c>
      <c r="C22" s="634"/>
      <c r="D22" s="634"/>
      <c r="E22" s="634"/>
      <c r="F22" s="634"/>
      <c r="G22" s="634"/>
      <c r="H22" s="634"/>
      <c r="I22" s="634"/>
      <c r="J22" s="634"/>
      <c r="K22" s="634"/>
      <c r="L22" s="634"/>
      <c r="M22" s="634"/>
      <c r="N22" s="634"/>
      <c r="O22" s="634"/>
      <c r="P22" s="634"/>
      <c r="Q22" s="635"/>
      <c r="R22" s="636">
        <v>1476669</v>
      </c>
      <c r="S22" s="637"/>
      <c r="T22" s="637"/>
      <c r="U22" s="637"/>
      <c r="V22" s="637"/>
      <c r="W22" s="637"/>
      <c r="X22" s="637"/>
      <c r="Y22" s="638"/>
      <c r="Z22" s="639">
        <v>17.7</v>
      </c>
      <c r="AA22" s="639"/>
      <c r="AB22" s="639"/>
      <c r="AC22" s="639"/>
      <c r="AD22" s="640">
        <v>1476669</v>
      </c>
      <c r="AE22" s="640"/>
      <c r="AF22" s="640"/>
      <c r="AG22" s="640"/>
      <c r="AH22" s="640"/>
      <c r="AI22" s="640"/>
      <c r="AJ22" s="640"/>
      <c r="AK22" s="640"/>
      <c r="AL22" s="641">
        <v>29.7</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130</v>
      </c>
      <c r="BH22" s="637"/>
      <c r="BI22" s="637"/>
      <c r="BJ22" s="637"/>
      <c r="BK22" s="637"/>
      <c r="BL22" s="637"/>
      <c r="BM22" s="637"/>
      <c r="BN22" s="638"/>
      <c r="BO22" s="639" t="s">
        <v>130</v>
      </c>
      <c r="BP22" s="639"/>
      <c r="BQ22" s="639"/>
      <c r="BR22" s="639"/>
      <c r="BS22" s="640" t="s">
        <v>130</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c r="B23" s="633" t="s">
        <v>288</v>
      </c>
      <c r="C23" s="634"/>
      <c r="D23" s="634"/>
      <c r="E23" s="634"/>
      <c r="F23" s="634"/>
      <c r="G23" s="634"/>
      <c r="H23" s="634"/>
      <c r="I23" s="634"/>
      <c r="J23" s="634"/>
      <c r="K23" s="634"/>
      <c r="L23" s="634"/>
      <c r="M23" s="634"/>
      <c r="N23" s="634"/>
      <c r="O23" s="634"/>
      <c r="P23" s="634"/>
      <c r="Q23" s="635"/>
      <c r="R23" s="636">
        <v>108035</v>
      </c>
      <c r="S23" s="637"/>
      <c r="T23" s="637"/>
      <c r="U23" s="637"/>
      <c r="V23" s="637"/>
      <c r="W23" s="637"/>
      <c r="X23" s="637"/>
      <c r="Y23" s="638"/>
      <c r="Z23" s="639">
        <v>1.3</v>
      </c>
      <c r="AA23" s="639"/>
      <c r="AB23" s="639"/>
      <c r="AC23" s="639"/>
      <c r="AD23" s="640" t="s">
        <v>130</v>
      </c>
      <c r="AE23" s="640"/>
      <c r="AF23" s="640"/>
      <c r="AG23" s="640"/>
      <c r="AH23" s="640"/>
      <c r="AI23" s="640"/>
      <c r="AJ23" s="640"/>
      <c r="AK23" s="640"/>
      <c r="AL23" s="641" t="s">
        <v>130</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t="s">
        <v>130</v>
      </c>
      <c r="BH23" s="637"/>
      <c r="BI23" s="637"/>
      <c r="BJ23" s="637"/>
      <c r="BK23" s="637"/>
      <c r="BL23" s="637"/>
      <c r="BM23" s="637"/>
      <c r="BN23" s="638"/>
      <c r="BO23" s="639" t="s">
        <v>130</v>
      </c>
      <c r="BP23" s="639"/>
      <c r="BQ23" s="639"/>
      <c r="BR23" s="639"/>
      <c r="BS23" s="640" t="s">
        <v>130</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3" t="s">
        <v>293</v>
      </c>
      <c r="DM23" s="664"/>
      <c r="DN23" s="664"/>
      <c r="DO23" s="664"/>
      <c r="DP23" s="664"/>
      <c r="DQ23" s="664"/>
      <c r="DR23" s="664"/>
      <c r="DS23" s="664"/>
      <c r="DT23" s="664"/>
      <c r="DU23" s="664"/>
      <c r="DV23" s="665"/>
      <c r="DW23" s="618" t="s">
        <v>294</v>
      </c>
      <c r="DX23" s="619"/>
      <c r="DY23" s="619"/>
      <c r="DZ23" s="619"/>
      <c r="EA23" s="619"/>
      <c r="EB23" s="619"/>
      <c r="EC23" s="620"/>
    </row>
    <row r="24" spans="2:133" ht="11.25" customHeight="1">
      <c r="B24" s="633" t="s">
        <v>295</v>
      </c>
      <c r="C24" s="634"/>
      <c r="D24" s="634"/>
      <c r="E24" s="634"/>
      <c r="F24" s="634"/>
      <c r="G24" s="634"/>
      <c r="H24" s="634"/>
      <c r="I24" s="634"/>
      <c r="J24" s="634"/>
      <c r="K24" s="634"/>
      <c r="L24" s="634"/>
      <c r="M24" s="634"/>
      <c r="N24" s="634"/>
      <c r="O24" s="634"/>
      <c r="P24" s="634"/>
      <c r="Q24" s="635"/>
      <c r="R24" s="636" t="s">
        <v>130</v>
      </c>
      <c r="S24" s="637"/>
      <c r="T24" s="637"/>
      <c r="U24" s="637"/>
      <c r="V24" s="637"/>
      <c r="W24" s="637"/>
      <c r="X24" s="637"/>
      <c r="Y24" s="638"/>
      <c r="Z24" s="639" t="s">
        <v>130</v>
      </c>
      <c r="AA24" s="639"/>
      <c r="AB24" s="639"/>
      <c r="AC24" s="639"/>
      <c r="AD24" s="640" t="s">
        <v>130</v>
      </c>
      <c r="AE24" s="640"/>
      <c r="AF24" s="640"/>
      <c r="AG24" s="640"/>
      <c r="AH24" s="640"/>
      <c r="AI24" s="640"/>
      <c r="AJ24" s="640"/>
      <c r="AK24" s="640"/>
      <c r="AL24" s="641" t="s">
        <v>130</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130</v>
      </c>
      <c r="BH24" s="637"/>
      <c r="BI24" s="637"/>
      <c r="BJ24" s="637"/>
      <c r="BK24" s="637"/>
      <c r="BL24" s="637"/>
      <c r="BM24" s="637"/>
      <c r="BN24" s="638"/>
      <c r="BO24" s="639" t="s">
        <v>130</v>
      </c>
      <c r="BP24" s="639"/>
      <c r="BQ24" s="639"/>
      <c r="BR24" s="639"/>
      <c r="BS24" s="640" t="s">
        <v>130</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3197785</v>
      </c>
      <c r="CS24" s="626"/>
      <c r="CT24" s="626"/>
      <c r="CU24" s="626"/>
      <c r="CV24" s="626"/>
      <c r="CW24" s="626"/>
      <c r="CX24" s="626"/>
      <c r="CY24" s="627"/>
      <c r="CZ24" s="630">
        <v>42.3</v>
      </c>
      <c r="DA24" s="631"/>
      <c r="DB24" s="631"/>
      <c r="DC24" s="647"/>
      <c r="DD24" s="671">
        <v>2222027</v>
      </c>
      <c r="DE24" s="626"/>
      <c r="DF24" s="626"/>
      <c r="DG24" s="626"/>
      <c r="DH24" s="626"/>
      <c r="DI24" s="626"/>
      <c r="DJ24" s="626"/>
      <c r="DK24" s="627"/>
      <c r="DL24" s="671">
        <v>2020038</v>
      </c>
      <c r="DM24" s="626"/>
      <c r="DN24" s="626"/>
      <c r="DO24" s="626"/>
      <c r="DP24" s="626"/>
      <c r="DQ24" s="626"/>
      <c r="DR24" s="626"/>
      <c r="DS24" s="626"/>
      <c r="DT24" s="626"/>
      <c r="DU24" s="626"/>
      <c r="DV24" s="627"/>
      <c r="DW24" s="630">
        <v>39.799999999999997</v>
      </c>
      <c r="DX24" s="631"/>
      <c r="DY24" s="631"/>
      <c r="DZ24" s="631"/>
      <c r="EA24" s="631"/>
      <c r="EB24" s="631"/>
      <c r="EC24" s="632"/>
    </row>
    <row r="25" spans="2:133" ht="11.25" customHeight="1">
      <c r="B25" s="633" t="s">
        <v>298</v>
      </c>
      <c r="C25" s="634"/>
      <c r="D25" s="634"/>
      <c r="E25" s="634"/>
      <c r="F25" s="634"/>
      <c r="G25" s="634"/>
      <c r="H25" s="634"/>
      <c r="I25" s="634"/>
      <c r="J25" s="634"/>
      <c r="K25" s="634"/>
      <c r="L25" s="634"/>
      <c r="M25" s="634"/>
      <c r="N25" s="634"/>
      <c r="O25" s="634"/>
      <c r="P25" s="634"/>
      <c r="Q25" s="635"/>
      <c r="R25" s="636">
        <v>5071761</v>
      </c>
      <c r="S25" s="637"/>
      <c r="T25" s="637"/>
      <c r="U25" s="637"/>
      <c r="V25" s="637"/>
      <c r="W25" s="637"/>
      <c r="X25" s="637"/>
      <c r="Y25" s="638"/>
      <c r="Z25" s="639">
        <v>60.9</v>
      </c>
      <c r="AA25" s="639"/>
      <c r="AB25" s="639"/>
      <c r="AC25" s="639"/>
      <c r="AD25" s="640">
        <v>4963726</v>
      </c>
      <c r="AE25" s="640"/>
      <c r="AF25" s="640"/>
      <c r="AG25" s="640"/>
      <c r="AH25" s="640"/>
      <c r="AI25" s="640"/>
      <c r="AJ25" s="640"/>
      <c r="AK25" s="640"/>
      <c r="AL25" s="641">
        <v>99.8</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130</v>
      </c>
      <c r="BH25" s="637"/>
      <c r="BI25" s="637"/>
      <c r="BJ25" s="637"/>
      <c r="BK25" s="637"/>
      <c r="BL25" s="637"/>
      <c r="BM25" s="637"/>
      <c r="BN25" s="638"/>
      <c r="BO25" s="639" t="s">
        <v>130</v>
      </c>
      <c r="BP25" s="639"/>
      <c r="BQ25" s="639"/>
      <c r="BR25" s="639"/>
      <c r="BS25" s="640" t="s">
        <v>130</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1461404</v>
      </c>
      <c r="CS25" s="668"/>
      <c r="CT25" s="668"/>
      <c r="CU25" s="668"/>
      <c r="CV25" s="668"/>
      <c r="CW25" s="668"/>
      <c r="CX25" s="668"/>
      <c r="CY25" s="669"/>
      <c r="CZ25" s="641">
        <v>19.3</v>
      </c>
      <c r="DA25" s="666"/>
      <c r="DB25" s="666"/>
      <c r="DC25" s="670"/>
      <c r="DD25" s="645">
        <v>1340703</v>
      </c>
      <c r="DE25" s="668"/>
      <c r="DF25" s="668"/>
      <c r="DG25" s="668"/>
      <c r="DH25" s="668"/>
      <c r="DI25" s="668"/>
      <c r="DJ25" s="668"/>
      <c r="DK25" s="669"/>
      <c r="DL25" s="645">
        <v>1145988</v>
      </c>
      <c r="DM25" s="668"/>
      <c r="DN25" s="668"/>
      <c r="DO25" s="668"/>
      <c r="DP25" s="668"/>
      <c r="DQ25" s="668"/>
      <c r="DR25" s="668"/>
      <c r="DS25" s="668"/>
      <c r="DT25" s="668"/>
      <c r="DU25" s="668"/>
      <c r="DV25" s="669"/>
      <c r="DW25" s="641">
        <v>22.6</v>
      </c>
      <c r="DX25" s="666"/>
      <c r="DY25" s="666"/>
      <c r="DZ25" s="666"/>
      <c r="EA25" s="666"/>
      <c r="EB25" s="666"/>
      <c r="EC25" s="667"/>
    </row>
    <row r="26" spans="2:133" ht="11.25" customHeight="1">
      <c r="B26" s="633" t="s">
        <v>301</v>
      </c>
      <c r="C26" s="634"/>
      <c r="D26" s="634"/>
      <c r="E26" s="634"/>
      <c r="F26" s="634"/>
      <c r="G26" s="634"/>
      <c r="H26" s="634"/>
      <c r="I26" s="634"/>
      <c r="J26" s="634"/>
      <c r="K26" s="634"/>
      <c r="L26" s="634"/>
      <c r="M26" s="634"/>
      <c r="N26" s="634"/>
      <c r="O26" s="634"/>
      <c r="P26" s="634"/>
      <c r="Q26" s="635"/>
      <c r="R26" s="636">
        <v>3170</v>
      </c>
      <c r="S26" s="637"/>
      <c r="T26" s="637"/>
      <c r="U26" s="637"/>
      <c r="V26" s="637"/>
      <c r="W26" s="637"/>
      <c r="X26" s="637"/>
      <c r="Y26" s="638"/>
      <c r="Z26" s="639">
        <v>0</v>
      </c>
      <c r="AA26" s="639"/>
      <c r="AB26" s="639"/>
      <c r="AC26" s="639"/>
      <c r="AD26" s="640">
        <v>3170</v>
      </c>
      <c r="AE26" s="640"/>
      <c r="AF26" s="640"/>
      <c r="AG26" s="640"/>
      <c r="AH26" s="640"/>
      <c r="AI26" s="640"/>
      <c r="AJ26" s="640"/>
      <c r="AK26" s="640"/>
      <c r="AL26" s="641">
        <v>0.1</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130</v>
      </c>
      <c r="BH26" s="637"/>
      <c r="BI26" s="637"/>
      <c r="BJ26" s="637"/>
      <c r="BK26" s="637"/>
      <c r="BL26" s="637"/>
      <c r="BM26" s="637"/>
      <c r="BN26" s="638"/>
      <c r="BO26" s="639" t="s">
        <v>130</v>
      </c>
      <c r="BP26" s="639"/>
      <c r="BQ26" s="639"/>
      <c r="BR26" s="639"/>
      <c r="BS26" s="640" t="s">
        <v>130</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908854</v>
      </c>
      <c r="CS26" s="637"/>
      <c r="CT26" s="637"/>
      <c r="CU26" s="637"/>
      <c r="CV26" s="637"/>
      <c r="CW26" s="637"/>
      <c r="CX26" s="637"/>
      <c r="CY26" s="638"/>
      <c r="CZ26" s="641">
        <v>12</v>
      </c>
      <c r="DA26" s="666"/>
      <c r="DB26" s="666"/>
      <c r="DC26" s="670"/>
      <c r="DD26" s="645">
        <v>811606</v>
      </c>
      <c r="DE26" s="637"/>
      <c r="DF26" s="637"/>
      <c r="DG26" s="637"/>
      <c r="DH26" s="637"/>
      <c r="DI26" s="637"/>
      <c r="DJ26" s="637"/>
      <c r="DK26" s="638"/>
      <c r="DL26" s="645" t="s">
        <v>130</v>
      </c>
      <c r="DM26" s="637"/>
      <c r="DN26" s="637"/>
      <c r="DO26" s="637"/>
      <c r="DP26" s="637"/>
      <c r="DQ26" s="637"/>
      <c r="DR26" s="637"/>
      <c r="DS26" s="637"/>
      <c r="DT26" s="637"/>
      <c r="DU26" s="637"/>
      <c r="DV26" s="638"/>
      <c r="DW26" s="641" t="s">
        <v>130</v>
      </c>
      <c r="DX26" s="666"/>
      <c r="DY26" s="666"/>
      <c r="DZ26" s="666"/>
      <c r="EA26" s="666"/>
      <c r="EB26" s="666"/>
      <c r="EC26" s="667"/>
    </row>
    <row r="27" spans="2:133" ht="11.25" customHeight="1">
      <c r="B27" s="633" t="s">
        <v>304</v>
      </c>
      <c r="C27" s="634"/>
      <c r="D27" s="634"/>
      <c r="E27" s="634"/>
      <c r="F27" s="634"/>
      <c r="G27" s="634"/>
      <c r="H27" s="634"/>
      <c r="I27" s="634"/>
      <c r="J27" s="634"/>
      <c r="K27" s="634"/>
      <c r="L27" s="634"/>
      <c r="M27" s="634"/>
      <c r="N27" s="634"/>
      <c r="O27" s="634"/>
      <c r="P27" s="634"/>
      <c r="Q27" s="635"/>
      <c r="R27" s="636">
        <v>7983</v>
      </c>
      <c r="S27" s="637"/>
      <c r="T27" s="637"/>
      <c r="U27" s="637"/>
      <c r="V27" s="637"/>
      <c r="W27" s="637"/>
      <c r="X27" s="637"/>
      <c r="Y27" s="638"/>
      <c r="Z27" s="639">
        <v>0.1</v>
      </c>
      <c r="AA27" s="639"/>
      <c r="AB27" s="639"/>
      <c r="AC27" s="639"/>
      <c r="AD27" s="640" t="s">
        <v>130</v>
      </c>
      <c r="AE27" s="640"/>
      <c r="AF27" s="640"/>
      <c r="AG27" s="640"/>
      <c r="AH27" s="640"/>
      <c r="AI27" s="640"/>
      <c r="AJ27" s="640"/>
      <c r="AK27" s="640"/>
      <c r="AL27" s="641" t="s">
        <v>130</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2844652</v>
      </c>
      <c r="BH27" s="637"/>
      <c r="BI27" s="637"/>
      <c r="BJ27" s="637"/>
      <c r="BK27" s="637"/>
      <c r="BL27" s="637"/>
      <c r="BM27" s="637"/>
      <c r="BN27" s="638"/>
      <c r="BO27" s="639">
        <v>100</v>
      </c>
      <c r="BP27" s="639"/>
      <c r="BQ27" s="639"/>
      <c r="BR27" s="639"/>
      <c r="BS27" s="640" t="s">
        <v>130</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1164064</v>
      </c>
      <c r="CS27" s="668"/>
      <c r="CT27" s="668"/>
      <c r="CU27" s="668"/>
      <c r="CV27" s="668"/>
      <c r="CW27" s="668"/>
      <c r="CX27" s="668"/>
      <c r="CY27" s="669"/>
      <c r="CZ27" s="641">
        <v>15.4</v>
      </c>
      <c r="DA27" s="666"/>
      <c r="DB27" s="666"/>
      <c r="DC27" s="670"/>
      <c r="DD27" s="645">
        <v>309007</v>
      </c>
      <c r="DE27" s="668"/>
      <c r="DF27" s="668"/>
      <c r="DG27" s="668"/>
      <c r="DH27" s="668"/>
      <c r="DI27" s="668"/>
      <c r="DJ27" s="668"/>
      <c r="DK27" s="669"/>
      <c r="DL27" s="645">
        <v>301733</v>
      </c>
      <c r="DM27" s="668"/>
      <c r="DN27" s="668"/>
      <c r="DO27" s="668"/>
      <c r="DP27" s="668"/>
      <c r="DQ27" s="668"/>
      <c r="DR27" s="668"/>
      <c r="DS27" s="668"/>
      <c r="DT27" s="668"/>
      <c r="DU27" s="668"/>
      <c r="DV27" s="669"/>
      <c r="DW27" s="641">
        <v>5.9</v>
      </c>
      <c r="DX27" s="666"/>
      <c r="DY27" s="666"/>
      <c r="DZ27" s="666"/>
      <c r="EA27" s="666"/>
      <c r="EB27" s="666"/>
      <c r="EC27" s="667"/>
    </row>
    <row r="28" spans="2:133" ht="11.25" customHeight="1">
      <c r="B28" s="633" t="s">
        <v>307</v>
      </c>
      <c r="C28" s="634"/>
      <c r="D28" s="634"/>
      <c r="E28" s="634"/>
      <c r="F28" s="634"/>
      <c r="G28" s="634"/>
      <c r="H28" s="634"/>
      <c r="I28" s="634"/>
      <c r="J28" s="634"/>
      <c r="K28" s="634"/>
      <c r="L28" s="634"/>
      <c r="M28" s="634"/>
      <c r="N28" s="634"/>
      <c r="O28" s="634"/>
      <c r="P28" s="634"/>
      <c r="Q28" s="635"/>
      <c r="R28" s="636">
        <v>42629</v>
      </c>
      <c r="S28" s="637"/>
      <c r="T28" s="637"/>
      <c r="U28" s="637"/>
      <c r="V28" s="637"/>
      <c r="W28" s="637"/>
      <c r="X28" s="637"/>
      <c r="Y28" s="638"/>
      <c r="Z28" s="639">
        <v>0.5</v>
      </c>
      <c r="AA28" s="639"/>
      <c r="AB28" s="639"/>
      <c r="AC28" s="639"/>
      <c r="AD28" s="640">
        <v>630</v>
      </c>
      <c r="AE28" s="640"/>
      <c r="AF28" s="640"/>
      <c r="AG28" s="640"/>
      <c r="AH28" s="640"/>
      <c r="AI28" s="640"/>
      <c r="AJ28" s="640"/>
      <c r="AK28" s="640"/>
      <c r="AL28" s="641">
        <v>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572317</v>
      </c>
      <c r="CS28" s="637"/>
      <c r="CT28" s="637"/>
      <c r="CU28" s="637"/>
      <c r="CV28" s="637"/>
      <c r="CW28" s="637"/>
      <c r="CX28" s="637"/>
      <c r="CY28" s="638"/>
      <c r="CZ28" s="641">
        <v>7.6</v>
      </c>
      <c r="DA28" s="666"/>
      <c r="DB28" s="666"/>
      <c r="DC28" s="670"/>
      <c r="DD28" s="645">
        <v>572317</v>
      </c>
      <c r="DE28" s="637"/>
      <c r="DF28" s="637"/>
      <c r="DG28" s="637"/>
      <c r="DH28" s="637"/>
      <c r="DI28" s="637"/>
      <c r="DJ28" s="637"/>
      <c r="DK28" s="638"/>
      <c r="DL28" s="645">
        <v>572317</v>
      </c>
      <c r="DM28" s="637"/>
      <c r="DN28" s="637"/>
      <c r="DO28" s="637"/>
      <c r="DP28" s="637"/>
      <c r="DQ28" s="637"/>
      <c r="DR28" s="637"/>
      <c r="DS28" s="637"/>
      <c r="DT28" s="637"/>
      <c r="DU28" s="637"/>
      <c r="DV28" s="638"/>
      <c r="DW28" s="641">
        <v>11.3</v>
      </c>
      <c r="DX28" s="666"/>
      <c r="DY28" s="666"/>
      <c r="DZ28" s="666"/>
      <c r="EA28" s="666"/>
      <c r="EB28" s="666"/>
      <c r="EC28" s="667"/>
    </row>
    <row r="29" spans="2:133" ht="11.25" customHeight="1">
      <c r="B29" s="633" t="s">
        <v>309</v>
      </c>
      <c r="C29" s="634"/>
      <c r="D29" s="634"/>
      <c r="E29" s="634"/>
      <c r="F29" s="634"/>
      <c r="G29" s="634"/>
      <c r="H29" s="634"/>
      <c r="I29" s="634"/>
      <c r="J29" s="634"/>
      <c r="K29" s="634"/>
      <c r="L29" s="634"/>
      <c r="M29" s="634"/>
      <c r="N29" s="634"/>
      <c r="O29" s="634"/>
      <c r="P29" s="634"/>
      <c r="Q29" s="635"/>
      <c r="R29" s="636">
        <v>11964</v>
      </c>
      <c r="S29" s="637"/>
      <c r="T29" s="637"/>
      <c r="U29" s="637"/>
      <c r="V29" s="637"/>
      <c r="W29" s="637"/>
      <c r="X29" s="637"/>
      <c r="Y29" s="638"/>
      <c r="Z29" s="639">
        <v>0.1</v>
      </c>
      <c r="AA29" s="639"/>
      <c r="AB29" s="639"/>
      <c r="AC29" s="639"/>
      <c r="AD29" s="640" t="s">
        <v>130</v>
      </c>
      <c r="AE29" s="640"/>
      <c r="AF29" s="640"/>
      <c r="AG29" s="640"/>
      <c r="AH29" s="640"/>
      <c r="AI29" s="640"/>
      <c r="AJ29" s="640"/>
      <c r="AK29" s="640"/>
      <c r="AL29" s="641" t="s">
        <v>130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310</v>
      </c>
      <c r="CE29" s="673"/>
      <c r="CF29" s="633" t="s">
        <v>311</v>
      </c>
      <c r="CG29" s="634"/>
      <c r="CH29" s="634"/>
      <c r="CI29" s="634"/>
      <c r="CJ29" s="634"/>
      <c r="CK29" s="634"/>
      <c r="CL29" s="634"/>
      <c r="CM29" s="634"/>
      <c r="CN29" s="634"/>
      <c r="CO29" s="634"/>
      <c r="CP29" s="634"/>
      <c r="CQ29" s="635"/>
      <c r="CR29" s="636">
        <v>572317</v>
      </c>
      <c r="CS29" s="668"/>
      <c r="CT29" s="668"/>
      <c r="CU29" s="668"/>
      <c r="CV29" s="668"/>
      <c r="CW29" s="668"/>
      <c r="CX29" s="668"/>
      <c r="CY29" s="669"/>
      <c r="CZ29" s="641">
        <v>7.6</v>
      </c>
      <c r="DA29" s="666"/>
      <c r="DB29" s="666"/>
      <c r="DC29" s="670"/>
      <c r="DD29" s="645">
        <v>572317</v>
      </c>
      <c r="DE29" s="668"/>
      <c r="DF29" s="668"/>
      <c r="DG29" s="668"/>
      <c r="DH29" s="668"/>
      <c r="DI29" s="668"/>
      <c r="DJ29" s="668"/>
      <c r="DK29" s="669"/>
      <c r="DL29" s="645">
        <v>572317</v>
      </c>
      <c r="DM29" s="668"/>
      <c r="DN29" s="668"/>
      <c r="DO29" s="668"/>
      <c r="DP29" s="668"/>
      <c r="DQ29" s="668"/>
      <c r="DR29" s="668"/>
      <c r="DS29" s="668"/>
      <c r="DT29" s="668"/>
      <c r="DU29" s="668"/>
      <c r="DV29" s="669"/>
      <c r="DW29" s="641">
        <v>11.3</v>
      </c>
      <c r="DX29" s="666"/>
      <c r="DY29" s="666"/>
      <c r="DZ29" s="666"/>
      <c r="EA29" s="666"/>
      <c r="EB29" s="666"/>
      <c r="EC29" s="667"/>
    </row>
    <row r="30" spans="2:133" ht="11.25" customHeight="1">
      <c r="B30" s="633" t="s">
        <v>312</v>
      </c>
      <c r="C30" s="634"/>
      <c r="D30" s="634"/>
      <c r="E30" s="634"/>
      <c r="F30" s="634"/>
      <c r="G30" s="634"/>
      <c r="H30" s="634"/>
      <c r="I30" s="634"/>
      <c r="J30" s="634"/>
      <c r="K30" s="634"/>
      <c r="L30" s="634"/>
      <c r="M30" s="634"/>
      <c r="N30" s="634"/>
      <c r="O30" s="634"/>
      <c r="P30" s="634"/>
      <c r="Q30" s="635"/>
      <c r="R30" s="636">
        <v>1117788</v>
      </c>
      <c r="S30" s="637"/>
      <c r="T30" s="637"/>
      <c r="U30" s="637"/>
      <c r="V30" s="637"/>
      <c r="W30" s="637"/>
      <c r="X30" s="637"/>
      <c r="Y30" s="638"/>
      <c r="Z30" s="639">
        <v>13.4</v>
      </c>
      <c r="AA30" s="639"/>
      <c r="AB30" s="639"/>
      <c r="AC30" s="639"/>
      <c r="AD30" s="640" t="s">
        <v>130</v>
      </c>
      <c r="AE30" s="640"/>
      <c r="AF30" s="640"/>
      <c r="AG30" s="640"/>
      <c r="AH30" s="640"/>
      <c r="AI30" s="640"/>
      <c r="AJ30" s="640"/>
      <c r="AK30" s="640"/>
      <c r="AL30" s="641" t="s">
        <v>130</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313</v>
      </c>
      <c r="BH30" s="678"/>
      <c r="BI30" s="678"/>
      <c r="BJ30" s="678"/>
      <c r="BK30" s="678"/>
      <c r="BL30" s="678"/>
      <c r="BM30" s="678"/>
      <c r="BN30" s="678"/>
      <c r="BO30" s="678"/>
      <c r="BP30" s="678"/>
      <c r="BQ30" s="679"/>
      <c r="BR30" s="618" t="s">
        <v>314</v>
      </c>
      <c r="BS30" s="678"/>
      <c r="BT30" s="678"/>
      <c r="BU30" s="678"/>
      <c r="BV30" s="678"/>
      <c r="BW30" s="678"/>
      <c r="BX30" s="678"/>
      <c r="BY30" s="678"/>
      <c r="BZ30" s="678"/>
      <c r="CA30" s="678"/>
      <c r="CB30" s="679"/>
      <c r="CD30" s="674"/>
      <c r="CE30" s="675"/>
      <c r="CF30" s="633" t="s">
        <v>315</v>
      </c>
      <c r="CG30" s="634"/>
      <c r="CH30" s="634"/>
      <c r="CI30" s="634"/>
      <c r="CJ30" s="634"/>
      <c r="CK30" s="634"/>
      <c r="CL30" s="634"/>
      <c r="CM30" s="634"/>
      <c r="CN30" s="634"/>
      <c r="CO30" s="634"/>
      <c r="CP30" s="634"/>
      <c r="CQ30" s="635"/>
      <c r="CR30" s="636">
        <v>553878</v>
      </c>
      <c r="CS30" s="637"/>
      <c r="CT30" s="637"/>
      <c r="CU30" s="637"/>
      <c r="CV30" s="637"/>
      <c r="CW30" s="637"/>
      <c r="CX30" s="637"/>
      <c r="CY30" s="638"/>
      <c r="CZ30" s="641">
        <v>7.3</v>
      </c>
      <c r="DA30" s="666"/>
      <c r="DB30" s="666"/>
      <c r="DC30" s="670"/>
      <c r="DD30" s="645">
        <v>553878</v>
      </c>
      <c r="DE30" s="637"/>
      <c r="DF30" s="637"/>
      <c r="DG30" s="637"/>
      <c r="DH30" s="637"/>
      <c r="DI30" s="637"/>
      <c r="DJ30" s="637"/>
      <c r="DK30" s="638"/>
      <c r="DL30" s="645">
        <v>553878</v>
      </c>
      <c r="DM30" s="637"/>
      <c r="DN30" s="637"/>
      <c r="DO30" s="637"/>
      <c r="DP30" s="637"/>
      <c r="DQ30" s="637"/>
      <c r="DR30" s="637"/>
      <c r="DS30" s="637"/>
      <c r="DT30" s="637"/>
      <c r="DU30" s="637"/>
      <c r="DV30" s="638"/>
      <c r="DW30" s="641">
        <v>10.9</v>
      </c>
      <c r="DX30" s="666"/>
      <c r="DY30" s="666"/>
      <c r="DZ30" s="666"/>
      <c r="EA30" s="666"/>
      <c r="EB30" s="666"/>
      <c r="EC30" s="667"/>
    </row>
    <row r="31" spans="2:133" ht="11.25" customHeight="1">
      <c r="B31" s="649" t="s">
        <v>316</v>
      </c>
      <c r="C31" s="650"/>
      <c r="D31" s="650"/>
      <c r="E31" s="650"/>
      <c r="F31" s="650"/>
      <c r="G31" s="650"/>
      <c r="H31" s="650"/>
      <c r="I31" s="650"/>
      <c r="J31" s="650"/>
      <c r="K31" s="650"/>
      <c r="L31" s="650"/>
      <c r="M31" s="650"/>
      <c r="N31" s="650"/>
      <c r="O31" s="650"/>
      <c r="P31" s="650"/>
      <c r="Q31" s="651"/>
      <c r="R31" s="636" t="s">
        <v>130</v>
      </c>
      <c r="S31" s="637"/>
      <c r="T31" s="637"/>
      <c r="U31" s="637"/>
      <c r="V31" s="637"/>
      <c r="W31" s="637"/>
      <c r="X31" s="637"/>
      <c r="Y31" s="638"/>
      <c r="Z31" s="639" t="s">
        <v>130</v>
      </c>
      <c r="AA31" s="639"/>
      <c r="AB31" s="639"/>
      <c r="AC31" s="639"/>
      <c r="AD31" s="640" t="s">
        <v>130</v>
      </c>
      <c r="AE31" s="640"/>
      <c r="AF31" s="640"/>
      <c r="AG31" s="640"/>
      <c r="AH31" s="640"/>
      <c r="AI31" s="640"/>
      <c r="AJ31" s="640"/>
      <c r="AK31" s="640"/>
      <c r="AL31" s="641" t="s">
        <v>130</v>
      </c>
      <c r="AM31" s="642"/>
      <c r="AN31" s="642"/>
      <c r="AO31" s="643"/>
      <c r="AP31" s="682" t="s">
        <v>317</v>
      </c>
      <c r="AQ31" s="683"/>
      <c r="AR31" s="683"/>
      <c r="AS31" s="683"/>
      <c r="AT31" s="688" t="s">
        <v>318</v>
      </c>
      <c r="AU31" s="212"/>
      <c r="AV31" s="212"/>
      <c r="AW31" s="212"/>
      <c r="AX31" s="622" t="s">
        <v>191</v>
      </c>
      <c r="AY31" s="623"/>
      <c r="AZ31" s="623"/>
      <c r="BA31" s="623"/>
      <c r="BB31" s="623"/>
      <c r="BC31" s="623"/>
      <c r="BD31" s="623"/>
      <c r="BE31" s="623"/>
      <c r="BF31" s="624"/>
      <c r="BG31" s="692">
        <v>99.3</v>
      </c>
      <c r="BH31" s="680"/>
      <c r="BI31" s="680"/>
      <c r="BJ31" s="680"/>
      <c r="BK31" s="680"/>
      <c r="BL31" s="680"/>
      <c r="BM31" s="631">
        <v>98.5</v>
      </c>
      <c r="BN31" s="680"/>
      <c r="BO31" s="680"/>
      <c r="BP31" s="680"/>
      <c r="BQ31" s="681"/>
      <c r="BR31" s="692">
        <v>99.5</v>
      </c>
      <c r="BS31" s="680"/>
      <c r="BT31" s="680"/>
      <c r="BU31" s="680"/>
      <c r="BV31" s="680"/>
      <c r="BW31" s="680"/>
      <c r="BX31" s="631">
        <v>98.6</v>
      </c>
      <c r="BY31" s="680"/>
      <c r="BZ31" s="680"/>
      <c r="CA31" s="680"/>
      <c r="CB31" s="681"/>
      <c r="CD31" s="674"/>
      <c r="CE31" s="675"/>
      <c r="CF31" s="633" t="s">
        <v>319</v>
      </c>
      <c r="CG31" s="634"/>
      <c r="CH31" s="634"/>
      <c r="CI31" s="634"/>
      <c r="CJ31" s="634"/>
      <c r="CK31" s="634"/>
      <c r="CL31" s="634"/>
      <c r="CM31" s="634"/>
      <c r="CN31" s="634"/>
      <c r="CO31" s="634"/>
      <c r="CP31" s="634"/>
      <c r="CQ31" s="635"/>
      <c r="CR31" s="636">
        <v>18439</v>
      </c>
      <c r="CS31" s="668"/>
      <c r="CT31" s="668"/>
      <c r="CU31" s="668"/>
      <c r="CV31" s="668"/>
      <c r="CW31" s="668"/>
      <c r="CX31" s="668"/>
      <c r="CY31" s="669"/>
      <c r="CZ31" s="641">
        <v>0.2</v>
      </c>
      <c r="DA31" s="666"/>
      <c r="DB31" s="666"/>
      <c r="DC31" s="670"/>
      <c r="DD31" s="645">
        <v>18439</v>
      </c>
      <c r="DE31" s="668"/>
      <c r="DF31" s="668"/>
      <c r="DG31" s="668"/>
      <c r="DH31" s="668"/>
      <c r="DI31" s="668"/>
      <c r="DJ31" s="668"/>
      <c r="DK31" s="669"/>
      <c r="DL31" s="645">
        <v>18439</v>
      </c>
      <c r="DM31" s="668"/>
      <c r="DN31" s="668"/>
      <c r="DO31" s="668"/>
      <c r="DP31" s="668"/>
      <c r="DQ31" s="668"/>
      <c r="DR31" s="668"/>
      <c r="DS31" s="668"/>
      <c r="DT31" s="668"/>
      <c r="DU31" s="668"/>
      <c r="DV31" s="669"/>
      <c r="DW31" s="641">
        <v>0.4</v>
      </c>
      <c r="DX31" s="666"/>
      <c r="DY31" s="666"/>
      <c r="DZ31" s="666"/>
      <c r="EA31" s="666"/>
      <c r="EB31" s="666"/>
      <c r="EC31" s="667"/>
    </row>
    <row r="32" spans="2:133" ht="11.25" customHeight="1">
      <c r="B32" s="633" t="s">
        <v>320</v>
      </c>
      <c r="C32" s="634"/>
      <c r="D32" s="634"/>
      <c r="E32" s="634"/>
      <c r="F32" s="634"/>
      <c r="G32" s="634"/>
      <c r="H32" s="634"/>
      <c r="I32" s="634"/>
      <c r="J32" s="634"/>
      <c r="K32" s="634"/>
      <c r="L32" s="634"/>
      <c r="M32" s="634"/>
      <c r="N32" s="634"/>
      <c r="O32" s="634"/>
      <c r="P32" s="634"/>
      <c r="Q32" s="635"/>
      <c r="R32" s="636">
        <v>653551</v>
      </c>
      <c r="S32" s="637"/>
      <c r="T32" s="637"/>
      <c r="U32" s="637"/>
      <c r="V32" s="637"/>
      <c r="W32" s="637"/>
      <c r="X32" s="637"/>
      <c r="Y32" s="638"/>
      <c r="Z32" s="639">
        <v>7.9</v>
      </c>
      <c r="AA32" s="639"/>
      <c r="AB32" s="639"/>
      <c r="AC32" s="639"/>
      <c r="AD32" s="640" t="s">
        <v>130</v>
      </c>
      <c r="AE32" s="640"/>
      <c r="AF32" s="640"/>
      <c r="AG32" s="640"/>
      <c r="AH32" s="640"/>
      <c r="AI32" s="640"/>
      <c r="AJ32" s="640"/>
      <c r="AK32" s="640"/>
      <c r="AL32" s="641" t="s">
        <v>130</v>
      </c>
      <c r="AM32" s="642"/>
      <c r="AN32" s="642"/>
      <c r="AO32" s="643"/>
      <c r="AP32" s="684"/>
      <c r="AQ32" s="685"/>
      <c r="AR32" s="685"/>
      <c r="AS32" s="685"/>
      <c r="AT32" s="689"/>
      <c r="AU32" s="208" t="s">
        <v>321</v>
      </c>
      <c r="AX32" s="633" t="s">
        <v>322</v>
      </c>
      <c r="AY32" s="634"/>
      <c r="AZ32" s="634"/>
      <c r="BA32" s="634"/>
      <c r="BB32" s="634"/>
      <c r="BC32" s="634"/>
      <c r="BD32" s="634"/>
      <c r="BE32" s="634"/>
      <c r="BF32" s="635"/>
      <c r="BG32" s="693">
        <v>99</v>
      </c>
      <c r="BH32" s="668"/>
      <c r="BI32" s="668"/>
      <c r="BJ32" s="668"/>
      <c r="BK32" s="668"/>
      <c r="BL32" s="668"/>
      <c r="BM32" s="642">
        <v>98.1</v>
      </c>
      <c r="BN32" s="668"/>
      <c r="BO32" s="668"/>
      <c r="BP32" s="668"/>
      <c r="BQ32" s="691"/>
      <c r="BR32" s="693">
        <v>99.4</v>
      </c>
      <c r="BS32" s="668"/>
      <c r="BT32" s="668"/>
      <c r="BU32" s="668"/>
      <c r="BV32" s="668"/>
      <c r="BW32" s="668"/>
      <c r="BX32" s="642">
        <v>98.5</v>
      </c>
      <c r="BY32" s="668"/>
      <c r="BZ32" s="668"/>
      <c r="CA32" s="668"/>
      <c r="CB32" s="691"/>
      <c r="CD32" s="676"/>
      <c r="CE32" s="677"/>
      <c r="CF32" s="633" t="s">
        <v>323</v>
      </c>
      <c r="CG32" s="634"/>
      <c r="CH32" s="634"/>
      <c r="CI32" s="634"/>
      <c r="CJ32" s="634"/>
      <c r="CK32" s="634"/>
      <c r="CL32" s="634"/>
      <c r="CM32" s="634"/>
      <c r="CN32" s="634"/>
      <c r="CO32" s="634"/>
      <c r="CP32" s="634"/>
      <c r="CQ32" s="635"/>
      <c r="CR32" s="636" t="s">
        <v>130</v>
      </c>
      <c r="CS32" s="637"/>
      <c r="CT32" s="637"/>
      <c r="CU32" s="637"/>
      <c r="CV32" s="637"/>
      <c r="CW32" s="637"/>
      <c r="CX32" s="637"/>
      <c r="CY32" s="638"/>
      <c r="CZ32" s="641" t="s">
        <v>130</v>
      </c>
      <c r="DA32" s="666"/>
      <c r="DB32" s="666"/>
      <c r="DC32" s="670"/>
      <c r="DD32" s="645" t="s">
        <v>130</v>
      </c>
      <c r="DE32" s="637"/>
      <c r="DF32" s="637"/>
      <c r="DG32" s="637"/>
      <c r="DH32" s="637"/>
      <c r="DI32" s="637"/>
      <c r="DJ32" s="637"/>
      <c r="DK32" s="638"/>
      <c r="DL32" s="645" t="s">
        <v>130</v>
      </c>
      <c r="DM32" s="637"/>
      <c r="DN32" s="637"/>
      <c r="DO32" s="637"/>
      <c r="DP32" s="637"/>
      <c r="DQ32" s="637"/>
      <c r="DR32" s="637"/>
      <c r="DS32" s="637"/>
      <c r="DT32" s="637"/>
      <c r="DU32" s="637"/>
      <c r="DV32" s="638"/>
      <c r="DW32" s="641" t="s">
        <v>130</v>
      </c>
      <c r="DX32" s="666"/>
      <c r="DY32" s="666"/>
      <c r="DZ32" s="666"/>
      <c r="EA32" s="666"/>
      <c r="EB32" s="666"/>
      <c r="EC32" s="667"/>
    </row>
    <row r="33" spans="2:133" ht="11.25" customHeight="1">
      <c r="B33" s="633" t="s">
        <v>324</v>
      </c>
      <c r="C33" s="634"/>
      <c r="D33" s="634"/>
      <c r="E33" s="634"/>
      <c r="F33" s="634"/>
      <c r="G33" s="634"/>
      <c r="H33" s="634"/>
      <c r="I33" s="634"/>
      <c r="J33" s="634"/>
      <c r="K33" s="634"/>
      <c r="L33" s="634"/>
      <c r="M33" s="634"/>
      <c r="N33" s="634"/>
      <c r="O33" s="634"/>
      <c r="P33" s="634"/>
      <c r="Q33" s="635"/>
      <c r="R33" s="636">
        <v>6906</v>
      </c>
      <c r="S33" s="637"/>
      <c r="T33" s="637"/>
      <c r="U33" s="637"/>
      <c r="V33" s="637"/>
      <c r="W33" s="637"/>
      <c r="X33" s="637"/>
      <c r="Y33" s="638"/>
      <c r="Z33" s="639">
        <v>0.1</v>
      </c>
      <c r="AA33" s="639"/>
      <c r="AB33" s="639"/>
      <c r="AC33" s="639"/>
      <c r="AD33" s="640">
        <v>112</v>
      </c>
      <c r="AE33" s="640"/>
      <c r="AF33" s="640"/>
      <c r="AG33" s="640"/>
      <c r="AH33" s="640"/>
      <c r="AI33" s="640"/>
      <c r="AJ33" s="640"/>
      <c r="AK33" s="640"/>
      <c r="AL33" s="641">
        <v>0</v>
      </c>
      <c r="AM33" s="642"/>
      <c r="AN33" s="642"/>
      <c r="AO33" s="643"/>
      <c r="AP33" s="686"/>
      <c r="AQ33" s="687"/>
      <c r="AR33" s="687"/>
      <c r="AS33" s="687"/>
      <c r="AT33" s="690"/>
      <c r="AU33" s="213"/>
      <c r="AV33" s="213"/>
      <c r="AW33" s="213"/>
      <c r="AX33" s="657" t="s">
        <v>325</v>
      </c>
      <c r="AY33" s="658"/>
      <c r="AZ33" s="658"/>
      <c r="BA33" s="658"/>
      <c r="BB33" s="658"/>
      <c r="BC33" s="658"/>
      <c r="BD33" s="658"/>
      <c r="BE33" s="658"/>
      <c r="BF33" s="659"/>
      <c r="BG33" s="694">
        <v>99.5</v>
      </c>
      <c r="BH33" s="695"/>
      <c r="BI33" s="695"/>
      <c r="BJ33" s="695"/>
      <c r="BK33" s="695"/>
      <c r="BL33" s="695"/>
      <c r="BM33" s="696">
        <v>98.8</v>
      </c>
      <c r="BN33" s="695"/>
      <c r="BO33" s="695"/>
      <c r="BP33" s="695"/>
      <c r="BQ33" s="697"/>
      <c r="BR33" s="694">
        <v>99.5</v>
      </c>
      <c r="BS33" s="695"/>
      <c r="BT33" s="695"/>
      <c r="BU33" s="695"/>
      <c r="BV33" s="695"/>
      <c r="BW33" s="695"/>
      <c r="BX33" s="696">
        <v>98.7</v>
      </c>
      <c r="BY33" s="695"/>
      <c r="BZ33" s="695"/>
      <c r="CA33" s="695"/>
      <c r="CB33" s="697"/>
      <c r="CD33" s="633" t="s">
        <v>326</v>
      </c>
      <c r="CE33" s="634"/>
      <c r="CF33" s="634"/>
      <c r="CG33" s="634"/>
      <c r="CH33" s="634"/>
      <c r="CI33" s="634"/>
      <c r="CJ33" s="634"/>
      <c r="CK33" s="634"/>
      <c r="CL33" s="634"/>
      <c r="CM33" s="634"/>
      <c r="CN33" s="634"/>
      <c r="CO33" s="634"/>
      <c r="CP33" s="634"/>
      <c r="CQ33" s="635"/>
      <c r="CR33" s="636">
        <v>3793191</v>
      </c>
      <c r="CS33" s="668"/>
      <c r="CT33" s="668"/>
      <c r="CU33" s="668"/>
      <c r="CV33" s="668"/>
      <c r="CW33" s="668"/>
      <c r="CX33" s="668"/>
      <c r="CY33" s="669"/>
      <c r="CZ33" s="641">
        <v>50.1</v>
      </c>
      <c r="DA33" s="666"/>
      <c r="DB33" s="666"/>
      <c r="DC33" s="670"/>
      <c r="DD33" s="645">
        <v>3306735</v>
      </c>
      <c r="DE33" s="668"/>
      <c r="DF33" s="668"/>
      <c r="DG33" s="668"/>
      <c r="DH33" s="668"/>
      <c r="DI33" s="668"/>
      <c r="DJ33" s="668"/>
      <c r="DK33" s="669"/>
      <c r="DL33" s="645">
        <v>2392734</v>
      </c>
      <c r="DM33" s="668"/>
      <c r="DN33" s="668"/>
      <c r="DO33" s="668"/>
      <c r="DP33" s="668"/>
      <c r="DQ33" s="668"/>
      <c r="DR33" s="668"/>
      <c r="DS33" s="668"/>
      <c r="DT33" s="668"/>
      <c r="DU33" s="668"/>
      <c r="DV33" s="669"/>
      <c r="DW33" s="641">
        <v>47.1</v>
      </c>
      <c r="DX33" s="666"/>
      <c r="DY33" s="666"/>
      <c r="DZ33" s="666"/>
      <c r="EA33" s="666"/>
      <c r="EB33" s="666"/>
      <c r="EC33" s="667"/>
    </row>
    <row r="34" spans="2:133" ht="11.25" customHeight="1">
      <c r="B34" s="633" t="s">
        <v>327</v>
      </c>
      <c r="C34" s="634"/>
      <c r="D34" s="634"/>
      <c r="E34" s="634"/>
      <c r="F34" s="634"/>
      <c r="G34" s="634"/>
      <c r="H34" s="634"/>
      <c r="I34" s="634"/>
      <c r="J34" s="634"/>
      <c r="K34" s="634"/>
      <c r="L34" s="634"/>
      <c r="M34" s="634"/>
      <c r="N34" s="634"/>
      <c r="O34" s="634"/>
      <c r="P34" s="634"/>
      <c r="Q34" s="635"/>
      <c r="R34" s="636">
        <v>204487</v>
      </c>
      <c r="S34" s="637"/>
      <c r="T34" s="637"/>
      <c r="U34" s="637"/>
      <c r="V34" s="637"/>
      <c r="W34" s="637"/>
      <c r="X34" s="637"/>
      <c r="Y34" s="638"/>
      <c r="Z34" s="639">
        <v>2.5</v>
      </c>
      <c r="AA34" s="639"/>
      <c r="AB34" s="639"/>
      <c r="AC34" s="639"/>
      <c r="AD34" s="640" t="s">
        <v>130</v>
      </c>
      <c r="AE34" s="640"/>
      <c r="AF34" s="640"/>
      <c r="AG34" s="640"/>
      <c r="AH34" s="640"/>
      <c r="AI34" s="640"/>
      <c r="AJ34" s="640"/>
      <c r="AK34" s="640"/>
      <c r="AL34" s="641" t="s">
        <v>130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328</v>
      </c>
      <c r="CE34" s="634"/>
      <c r="CF34" s="634"/>
      <c r="CG34" s="634"/>
      <c r="CH34" s="634"/>
      <c r="CI34" s="634"/>
      <c r="CJ34" s="634"/>
      <c r="CK34" s="634"/>
      <c r="CL34" s="634"/>
      <c r="CM34" s="634"/>
      <c r="CN34" s="634"/>
      <c r="CO34" s="634"/>
      <c r="CP34" s="634"/>
      <c r="CQ34" s="635"/>
      <c r="CR34" s="636">
        <v>1143769</v>
      </c>
      <c r="CS34" s="637"/>
      <c r="CT34" s="637"/>
      <c r="CU34" s="637"/>
      <c r="CV34" s="637"/>
      <c r="CW34" s="637"/>
      <c r="CX34" s="637"/>
      <c r="CY34" s="638"/>
      <c r="CZ34" s="641">
        <v>15.1</v>
      </c>
      <c r="DA34" s="666"/>
      <c r="DB34" s="666"/>
      <c r="DC34" s="670"/>
      <c r="DD34" s="645">
        <v>900835</v>
      </c>
      <c r="DE34" s="637"/>
      <c r="DF34" s="637"/>
      <c r="DG34" s="637"/>
      <c r="DH34" s="637"/>
      <c r="DI34" s="637"/>
      <c r="DJ34" s="637"/>
      <c r="DK34" s="638"/>
      <c r="DL34" s="645">
        <v>747299</v>
      </c>
      <c r="DM34" s="637"/>
      <c r="DN34" s="637"/>
      <c r="DO34" s="637"/>
      <c r="DP34" s="637"/>
      <c r="DQ34" s="637"/>
      <c r="DR34" s="637"/>
      <c r="DS34" s="637"/>
      <c r="DT34" s="637"/>
      <c r="DU34" s="637"/>
      <c r="DV34" s="638"/>
      <c r="DW34" s="641">
        <v>14.7</v>
      </c>
      <c r="DX34" s="666"/>
      <c r="DY34" s="666"/>
      <c r="DZ34" s="666"/>
      <c r="EA34" s="666"/>
      <c r="EB34" s="666"/>
      <c r="EC34" s="667"/>
    </row>
    <row r="35" spans="2:133" ht="11.25" customHeight="1">
      <c r="B35" s="633" t="s">
        <v>329</v>
      </c>
      <c r="C35" s="634"/>
      <c r="D35" s="634"/>
      <c r="E35" s="634"/>
      <c r="F35" s="634"/>
      <c r="G35" s="634"/>
      <c r="H35" s="634"/>
      <c r="I35" s="634"/>
      <c r="J35" s="634"/>
      <c r="K35" s="634"/>
      <c r="L35" s="634"/>
      <c r="M35" s="634"/>
      <c r="N35" s="634"/>
      <c r="O35" s="634"/>
      <c r="P35" s="634"/>
      <c r="Q35" s="635"/>
      <c r="R35" s="636">
        <v>3743</v>
      </c>
      <c r="S35" s="637"/>
      <c r="T35" s="637"/>
      <c r="U35" s="637"/>
      <c r="V35" s="637"/>
      <c r="W35" s="637"/>
      <c r="X35" s="637"/>
      <c r="Y35" s="638"/>
      <c r="Z35" s="639">
        <v>0</v>
      </c>
      <c r="AA35" s="639"/>
      <c r="AB35" s="639"/>
      <c r="AC35" s="639"/>
      <c r="AD35" s="640" t="s">
        <v>130</v>
      </c>
      <c r="AE35" s="640"/>
      <c r="AF35" s="640"/>
      <c r="AG35" s="640"/>
      <c r="AH35" s="640"/>
      <c r="AI35" s="640"/>
      <c r="AJ35" s="640"/>
      <c r="AK35" s="640"/>
      <c r="AL35" s="641" t="s">
        <v>130</v>
      </c>
      <c r="AM35" s="642"/>
      <c r="AN35" s="642"/>
      <c r="AO35" s="643"/>
      <c r="AP35" s="216"/>
      <c r="AQ35" s="618" t="s">
        <v>330</v>
      </c>
      <c r="AR35" s="619"/>
      <c r="AS35" s="619"/>
      <c r="AT35" s="619"/>
      <c r="AU35" s="619"/>
      <c r="AV35" s="619"/>
      <c r="AW35" s="619"/>
      <c r="AX35" s="619"/>
      <c r="AY35" s="619"/>
      <c r="AZ35" s="619"/>
      <c r="BA35" s="619"/>
      <c r="BB35" s="619"/>
      <c r="BC35" s="619"/>
      <c r="BD35" s="619"/>
      <c r="BE35" s="619"/>
      <c r="BF35" s="620"/>
      <c r="BG35" s="618" t="s">
        <v>331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332</v>
      </c>
      <c r="CE35" s="634"/>
      <c r="CF35" s="634"/>
      <c r="CG35" s="634"/>
      <c r="CH35" s="634"/>
      <c r="CI35" s="634"/>
      <c r="CJ35" s="634"/>
      <c r="CK35" s="634"/>
      <c r="CL35" s="634"/>
      <c r="CM35" s="634"/>
      <c r="CN35" s="634"/>
      <c r="CO35" s="634"/>
      <c r="CP35" s="634"/>
      <c r="CQ35" s="635"/>
      <c r="CR35" s="636">
        <v>164090</v>
      </c>
      <c r="CS35" s="668"/>
      <c r="CT35" s="668"/>
      <c r="CU35" s="668"/>
      <c r="CV35" s="668"/>
      <c r="CW35" s="668"/>
      <c r="CX35" s="668"/>
      <c r="CY35" s="669"/>
      <c r="CZ35" s="641">
        <v>2.2000000000000002</v>
      </c>
      <c r="DA35" s="666"/>
      <c r="DB35" s="666"/>
      <c r="DC35" s="670"/>
      <c r="DD35" s="645">
        <v>105382</v>
      </c>
      <c r="DE35" s="668"/>
      <c r="DF35" s="668"/>
      <c r="DG35" s="668"/>
      <c r="DH35" s="668"/>
      <c r="DI35" s="668"/>
      <c r="DJ35" s="668"/>
      <c r="DK35" s="669"/>
      <c r="DL35" s="645">
        <v>63434</v>
      </c>
      <c r="DM35" s="668"/>
      <c r="DN35" s="668"/>
      <c r="DO35" s="668"/>
      <c r="DP35" s="668"/>
      <c r="DQ35" s="668"/>
      <c r="DR35" s="668"/>
      <c r="DS35" s="668"/>
      <c r="DT35" s="668"/>
      <c r="DU35" s="668"/>
      <c r="DV35" s="669"/>
      <c r="DW35" s="641">
        <v>1.2</v>
      </c>
      <c r="DX35" s="666"/>
      <c r="DY35" s="666"/>
      <c r="DZ35" s="666"/>
      <c r="EA35" s="666"/>
      <c r="EB35" s="666"/>
      <c r="EC35" s="667"/>
    </row>
    <row r="36" spans="2:133" ht="11.25" customHeight="1">
      <c r="B36" s="633" t="s">
        <v>333</v>
      </c>
      <c r="C36" s="634"/>
      <c r="D36" s="634"/>
      <c r="E36" s="634"/>
      <c r="F36" s="634"/>
      <c r="G36" s="634"/>
      <c r="H36" s="634"/>
      <c r="I36" s="634"/>
      <c r="J36" s="634"/>
      <c r="K36" s="634"/>
      <c r="L36" s="634"/>
      <c r="M36" s="634"/>
      <c r="N36" s="634"/>
      <c r="O36" s="634"/>
      <c r="P36" s="634"/>
      <c r="Q36" s="635"/>
      <c r="R36" s="636">
        <v>756088</v>
      </c>
      <c r="S36" s="637"/>
      <c r="T36" s="637"/>
      <c r="U36" s="637"/>
      <c r="V36" s="637"/>
      <c r="W36" s="637"/>
      <c r="X36" s="637"/>
      <c r="Y36" s="638"/>
      <c r="Z36" s="639">
        <v>9.1</v>
      </c>
      <c r="AA36" s="639"/>
      <c r="AB36" s="639"/>
      <c r="AC36" s="639"/>
      <c r="AD36" s="640" t="s">
        <v>130</v>
      </c>
      <c r="AE36" s="640"/>
      <c r="AF36" s="640"/>
      <c r="AG36" s="640"/>
      <c r="AH36" s="640"/>
      <c r="AI36" s="640"/>
      <c r="AJ36" s="640"/>
      <c r="AK36" s="640"/>
      <c r="AL36" s="641" t="s">
        <v>130</v>
      </c>
      <c r="AM36" s="642"/>
      <c r="AN36" s="642"/>
      <c r="AO36" s="643"/>
      <c r="AP36" s="216"/>
      <c r="AQ36" s="702" t="s">
        <v>334</v>
      </c>
      <c r="AR36" s="703"/>
      <c r="AS36" s="703"/>
      <c r="AT36" s="703"/>
      <c r="AU36" s="703"/>
      <c r="AV36" s="703"/>
      <c r="AW36" s="703"/>
      <c r="AX36" s="703"/>
      <c r="AY36" s="704"/>
      <c r="AZ36" s="625">
        <v>1063611</v>
      </c>
      <c r="BA36" s="626"/>
      <c r="BB36" s="626"/>
      <c r="BC36" s="626"/>
      <c r="BD36" s="626"/>
      <c r="BE36" s="626"/>
      <c r="BF36" s="698"/>
      <c r="BG36" s="622" t="s">
        <v>335</v>
      </c>
      <c r="BH36" s="623"/>
      <c r="BI36" s="623"/>
      <c r="BJ36" s="623"/>
      <c r="BK36" s="623"/>
      <c r="BL36" s="623"/>
      <c r="BM36" s="623"/>
      <c r="BN36" s="623"/>
      <c r="BO36" s="623"/>
      <c r="BP36" s="623"/>
      <c r="BQ36" s="623"/>
      <c r="BR36" s="623"/>
      <c r="BS36" s="623"/>
      <c r="BT36" s="623"/>
      <c r="BU36" s="624"/>
      <c r="BV36" s="625">
        <v>53631</v>
      </c>
      <c r="BW36" s="626"/>
      <c r="BX36" s="626"/>
      <c r="BY36" s="626"/>
      <c r="BZ36" s="626"/>
      <c r="CA36" s="626"/>
      <c r="CB36" s="698"/>
      <c r="CD36" s="633" t="s">
        <v>336</v>
      </c>
      <c r="CE36" s="634"/>
      <c r="CF36" s="634"/>
      <c r="CG36" s="634"/>
      <c r="CH36" s="634"/>
      <c r="CI36" s="634"/>
      <c r="CJ36" s="634"/>
      <c r="CK36" s="634"/>
      <c r="CL36" s="634"/>
      <c r="CM36" s="634"/>
      <c r="CN36" s="634"/>
      <c r="CO36" s="634"/>
      <c r="CP36" s="634"/>
      <c r="CQ36" s="635"/>
      <c r="CR36" s="636">
        <v>1135120</v>
      </c>
      <c r="CS36" s="637"/>
      <c r="CT36" s="637"/>
      <c r="CU36" s="637"/>
      <c r="CV36" s="637"/>
      <c r="CW36" s="637"/>
      <c r="CX36" s="637"/>
      <c r="CY36" s="638"/>
      <c r="CZ36" s="641">
        <v>15</v>
      </c>
      <c r="DA36" s="666"/>
      <c r="DB36" s="666"/>
      <c r="DC36" s="670"/>
      <c r="DD36" s="645">
        <v>1065686</v>
      </c>
      <c r="DE36" s="637"/>
      <c r="DF36" s="637"/>
      <c r="DG36" s="637"/>
      <c r="DH36" s="637"/>
      <c r="DI36" s="637"/>
      <c r="DJ36" s="637"/>
      <c r="DK36" s="638"/>
      <c r="DL36" s="645">
        <v>727576</v>
      </c>
      <c r="DM36" s="637"/>
      <c r="DN36" s="637"/>
      <c r="DO36" s="637"/>
      <c r="DP36" s="637"/>
      <c r="DQ36" s="637"/>
      <c r="DR36" s="637"/>
      <c r="DS36" s="637"/>
      <c r="DT36" s="637"/>
      <c r="DU36" s="637"/>
      <c r="DV36" s="638"/>
      <c r="DW36" s="641">
        <v>14.3</v>
      </c>
      <c r="DX36" s="666"/>
      <c r="DY36" s="666"/>
      <c r="DZ36" s="666"/>
      <c r="EA36" s="666"/>
      <c r="EB36" s="666"/>
      <c r="EC36" s="667"/>
    </row>
    <row r="37" spans="2:133" ht="11.25" customHeight="1">
      <c r="B37" s="633" t="s">
        <v>337</v>
      </c>
      <c r="C37" s="634"/>
      <c r="D37" s="634"/>
      <c r="E37" s="634"/>
      <c r="F37" s="634"/>
      <c r="G37" s="634"/>
      <c r="H37" s="634"/>
      <c r="I37" s="634"/>
      <c r="J37" s="634"/>
      <c r="K37" s="634"/>
      <c r="L37" s="634"/>
      <c r="M37" s="634"/>
      <c r="N37" s="634"/>
      <c r="O37" s="634"/>
      <c r="P37" s="634"/>
      <c r="Q37" s="635"/>
      <c r="R37" s="636">
        <v>252362</v>
      </c>
      <c r="S37" s="637"/>
      <c r="T37" s="637"/>
      <c r="U37" s="637"/>
      <c r="V37" s="637"/>
      <c r="W37" s="637"/>
      <c r="X37" s="637"/>
      <c r="Y37" s="638"/>
      <c r="Z37" s="639">
        <v>3</v>
      </c>
      <c r="AA37" s="639"/>
      <c r="AB37" s="639"/>
      <c r="AC37" s="639"/>
      <c r="AD37" s="640">
        <v>4349</v>
      </c>
      <c r="AE37" s="640"/>
      <c r="AF37" s="640"/>
      <c r="AG37" s="640"/>
      <c r="AH37" s="640"/>
      <c r="AI37" s="640"/>
      <c r="AJ37" s="640"/>
      <c r="AK37" s="640"/>
      <c r="AL37" s="641">
        <v>0.1</v>
      </c>
      <c r="AM37" s="642"/>
      <c r="AN37" s="642"/>
      <c r="AO37" s="643"/>
      <c r="AQ37" s="699" t="s">
        <v>338</v>
      </c>
      <c r="AR37" s="700"/>
      <c r="AS37" s="700"/>
      <c r="AT37" s="700"/>
      <c r="AU37" s="700"/>
      <c r="AV37" s="700"/>
      <c r="AW37" s="700"/>
      <c r="AX37" s="700"/>
      <c r="AY37" s="701"/>
      <c r="AZ37" s="636">
        <v>339264</v>
      </c>
      <c r="BA37" s="637"/>
      <c r="BB37" s="637"/>
      <c r="BC37" s="637"/>
      <c r="BD37" s="668"/>
      <c r="BE37" s="668"/>
      <c r="BF37" s="691"/>
      <c r="BG37" s="633" t="s">
        <v>339</v>
      </c>
      <c r="BH37" s="634"/>
      <c r="BI37" s="634"/>
      <c r="BJ37" s="634"/>
      <c r="BK37" s="634"/>
      <c r="BL37" s="634"/>
      <c r="BM37" s="634"/>
      <c r="BN37" s="634"/>
      <c r="BO37" s="634"/>
      <c r="BP37" s="634"/>
      <c r="BQ37" s="634"/>
      <c r="BR37" s="634"/>
      <c r="BS37" s="634"/>
      <c r="BT37" s="634"/>
      <c r="BU37" s="635"/>
      <c r="BV37" s="636">
        <v>44598</v>
      </c>
      <c r="BW37" s="637"/>
      <c r="BX37" s="637"/>
      <c r="BY37" s="637"/>
      <c r="BZ37" s="637"/>
      <c r="CA37" s="637"/>
      <c r="CB37" s="646"/>
      <c r="CD37" s="633" t="s">
        <v>340</v>
      </c>
      <c r="CE37" s="634"/>
      <c r="CF37" s="634"/>
      <c r="CG37" s="634"/>
      <c r="CH37" s="634"/>
      <c r="CI37" s="634"/>
      <c r="CJ37" s="634"/>
      <c r="CK37" s="634"/>
      <c r="CL37" s="634"/>
      <c r="CM37" s="634"/>
      <c r="CN37" s="634"/>
      <c r="CO37" s="634"/>
      <c r="CP37" s="634"/>
      <c r="CQ37" s="635"/>
      <c r="CR37" s="636">
        <v>454293</v>
      </c>
      <c r="CS37" s="668"/>
      <c r="CT37" s="668"/>
      <c r="CU37" s="668"/>
      <c r="CV37" s="668"/>
      <c r="CW37" s="668"/>
      <c r="CX37" s="668"/>
      <c r="CY37" s="669"/>
      <c r="CZ37" s="641">
        <v>6</v>
      </c>
      <c r="DA37" s="666"/>
      <c r="DB37" s="666"/>
      <c r="DC37" s="670"/>
      <c r="DD37" s="645">
        <v>454246</v>
      </c>
      <c r="DE37" s="668"/>
      <c r="DF37" s="668"/>
      <c r="DG37" s="668"/>
      <c r="DH37" s="668"/>
      <c r="DI37" s="668"/>
      <c r="DJ37" s="668"/>
      <c r="DK37" s="669"/>
      <c r="DL37" s="645">
        <v>454246</v>
      </c>
      <c r="DM37" s="668"/>
      <c r="DN37" s="668"/>
      <c r="DO37" s="668"/>
      <c r="DP37" s="668"/>
      <c r="DQ37" s="668"/>
      <c r="DR37" s="668"/>
      <c r="DS37" s="668"/>
      <c r="DT37" s="668"/>
      <c r="DU37" s="668"/>
      <c r="DV37" s="669"/>
      <c r="DW37" s="641">
        <v>8.9</v>
      </c>
      <c r="DX37" s="666"/>
      <c r="DY37" s="666"/>
      <c r="DZ37" s="666"/>
      <c r="EA37" s="666"/>
      <c r="EB37" s="666"/>
      <c r="EC37" s="667"/>
    </row>
    <row r="38" spans="2:133" ht="11.25" customHeight="1">
      <c r="B38" s="633" t="s">
        <v>341</v>
      </c>
      <c r="C38" s="634"/>
      <c r="D38" s="634"/>
      <c r="E38" s="634"/>
      <c r="F38" s="634"/>
      <c r="G38" s="634"/>
      <c r="H38" s="634"/>
      <c r="I38" s="634"/>
      <c r="J38" s="634"/>
      <c r="K38" s="634"/>
      <c r="L38" s="634"/>
      <c r="M38" s="634"/>
      <c r="N38" s="634"/>
      <c r="O38" s="634"/>
      <c r="P38" s="634"/>
      <c r="Q38" s="635"/>
      <c r="R38" s="636">
        <v>190330</v>
      </c>
      <c r="S38" s="637"/>
      <c r="T38" s="637"/>
      <c r="U38" s="637"/>
      <c r="V38" s="637"/>
      <c r="W38" s="637"/>
      <c r="X38" s="637"/>
      <c r="Y38" s="638"/>
      <c r="Z38" s="639">
        <v>2.2999999999999998</v>
      </c>
      <c r="AA38" s="639"/>
      <c r="AB38" s="639"/>
      <c r="AC38" s="639"/>
      <c r="AD38" s="640" t="s">
        <v>130</v>
      </c>
      <c r="AE38" s="640"/>
      <c r="AF38" s="640"/>
      <c r="AG38" s="640"/>
      <c r="AH38" s="640"/>
      <c r="AI38" s="640"/>
      <c r="AJ38" s="640"/>
      <c r="AK38" s="640"/>
      <c r="AL38" s="641" t="s">
        <v>130</v>
      </c>
      <c r="AM38" s="642"/>
      <c r="AN38" s="642"/>
      <c r="AO38" s="643"/>
      <c r="AQ38" s="699" t="s">
        <v>342</v>
      </c>
      <c r="AR38" s="700"/>
      <c r="AS38" s="700"/>
      <c r="AT38" s="700"/>
      <c r="AU38" s="700"/>
      <c r="AV38" s="700"/>
      <c r="AW38" s="700"/>
      <c r="AX38" s="700"/>
      <c r="AY38" s="701"/>
      <c r="AZ38" s="636">
        <v>3824</v>
      </c>
      <c r="BA38" s="637"/>
      <c r="BB38" s="637"/>
      <c r="BC38" s="637"/>
      <c r="BD38" s="668"/>
      <c r="BE38" s="668"/>
      <c r="BF38" s="691"/>
      <c r="BG38" s="633" t="s">
        <v>343</v>
      </c>
      <c r="BH38" s="634"/>
      <c r="BI38" s="634"/>
      <c r="BJ38" s="634"/>
      <c r="BK38" s="634"/>
      <c r="BL38" s="634"/>
      <c r="BM38" s="634"/>
      <c r="BN38" s="634"/>
      <c r="BO38" s="634"/>
      <c r="BP38" s="634"/>
      <c r="BQ38" s="634"/>
      <c r="BR38" s="634"/>
      <c r="BS38" s="634"/>
      <c r="BT38" s="634"/>
      <c r="BU38" s="635"/>
      <c r="BV38" s="636">
        <v>2901</v>
      </c>
      <c r="BW38" s="637"/>
      <c r="BX38" s="637"/>
      <c r="BY38" s="637"/>
      <c r="BZ38" s="637"/>
      <c r="CA38" s="637"/>
      <c r="CB38" s="646"/>
      <c r="CD38" s="633" t="s">
        <v>344</v>
      </c>
      <c r="CE38" s="634"/>
      <c r="CF38" s="634"/>
      <c r="CG38" s="634"/>
      <c r="CH38" s="634"/>
      <c r="CI38" s="634"/>
      <c r="CJ38" s="634"/>
      <c r="CK38" s="634"/>
      <c r="CL38" s="634"/>
      <c r="CM38" s="634"/>
      <c r="CN38" s="634"/>
      <c r="CO38" s="634"/>
      <c r="CP38" s="634"/>
      <c r="CQ38" s="635"/>
      <c r="CR38" s="636">
        <v>1059787</v>
      </c>
      <c r="CS38" s="637"/>
      <c r="CT38" s="637"/>
      <c r="CU38" s="637"/>
      <c r="CV38" s="637"/>
      <c r="CW38" s="637"/>
      <c r="CX38" s="637"/>
      <c r="CY38" s="638"/>
      <c r="CZ38" s="641">
        <v>14</v>
      </c>
      <c r="DA38" s="666"/>
      <c r="DB38" s="666"/>
      <c r="DC38" s="670"/>
      <c r="DD38" s="645">
        <v>944484</v>
      </c>
      <c r="DE38" s="637"/>
      <c r="DF38" s="637"/>
      <c r="DG38" s="637"/>
      <c r="DH38" s="637"/>
      <c r="DI38" s="637"/>
      <c r="DJ38" s="637"/>
      <c r="DK38" s="638"/>
      <c r="DL38" s="645">
        <v>854425</v>
      </c>
      <c r="DM38" s="637"/>
      <c r="DN38" s="637"/>
      <c r="DO38" s="637"/>
      <c r="DP38" s="637"/>
      <c r="DQ38" s="637"/>
      <c r="DR38" s="637"/>
      <c r="DS38" s="637"/>
      <c r="DT38" s="637"/>
      <c r="DU38" s="637"/>
      <c r="DV38" s="638"/>
      <c r="DW38" s="641">
        <v>16.8</v>
      </c>
      <c r="DX38" s="666"/>
      <c r="DY38" s="666"/>
      <c r="DZ38" s="666"/>
      <c r="EA38" s="666"/>
      <c r="EB38" s="666"/>
      <c r="EC38" s="667"/>
    </row>
    <row r="39" spans="2:133" ht="11.25" customHeight="1">
      <c r="B39" s="633" t="s">
        <v>345</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130</v>
      </c>
      <c r="AA39" s="639"/>
      <c r="AB39" s="639"/>
      <c r="AC39" s="639"/>
      <c r="AD39" s="640" t="s">
        <v>130</v>
      </c>
      <c r="AE39" s="640"/>
      <c r="AF39" s="640"/>
      <c r="AG39" s="640"/>
      <c r="AH39" s="640"/>
      <c r="AI39" s="640"/>
      <c r="AJ39" s="640"/>
      <c r="AK39" s="640"/>
      <c r="AL39" s="641" t="s">
        <v>130</v>
      </c>
      <c r="AM39" s="642"/>
      <c r="AN39" s="642"/>
      <c r="AO39" s="643"/>
      <c r="AQ39" s="699" t="s">
        <v>346</v>
      </c>
      <c r="AR39" s="700"/>
      <c r="AS39" s="700"/>
      <c r="AT39" s="700"/>
      <c r="AU39" s="700"/>
      <c r="AV39" s="700"/>
      <c r="AW39" s="700"/>
      <c r="AX39" s="700"/>
      <c r="AY39" s="701"/>
      <c r="AZ39" s="636" t="s">
        <v>130</v>
      </c>
      <c r="BA39" s="637"/>
      <c r="BB39" s="637"/>
      <c r="BC39" s="637"/>
      <c r="BD39" s="668"/>
      <c r="BE39" s="668"/>
      <c r="BF39" s="691"/>
      <c r="BG39" s="633" t="s">
        <v>347</v>
      </c>
      <c r="BH39" s="634"/>
      <c r="BI39" s="634"/>
      <c r="BJ39" s="634"/>
      <c r="BK39" s="634"/>
      <c r="BL39" s="634"/>
      <c r="BM39" s="634"/>
      <c r="BN39" s="634"/>
      <c r="BO39" s="634"/>
      <c r="BP39" s="634"/>
      <c r="BQ39" s="634"/>
      <c r="BR39" s="634"/>
      <c r="BS39" s="634"/>
      <c r="BT39" s="634"/>
      <c r="BU39" s="635"/>
      <c r="BV39" s="636">
        <v>4536</v>
      </c>
      <c r="BW39" s="637"/>
      <c r="BX39" s="637"/>
      <c r="BY39" s="637"/>
      <c r="BZ39" s="637"/>
      <c r="CA39" s="637"/>
      <c r="CB39" s="646"/>
      <c r="CD39" s="633" t="s">
        <v>348</v>
      </c>
      <c r="CE39" s="634"/>
      <c r="CF39" s="634"/>
      <c r="CG39" s="634"/>
      <c r="CH39" s="634"/>
      <c r="CI39" s="634"/>
      <c r="CJ39" s="634"/>
      <c r="CK39" s="634"/>
      <c r="CL39" s="634"/>
      <c r="CM39" s="634"/>
      <c r="CN39" s="634"/>
      <c r="CO39" s="634"/>
      <c r="CP39" s="634"/>
      <c r="CQ39" s="635"/>
      <c r="CR39" s="636">
        <v>290425</v>
      </c>
      <c r="CS39" s="668"/>
      <c r="CT39" s="668"/>
      <c r="CU39" s="668"/>
      <c r="CV39" s="668"/>
      <c r="CW39" s="668"/>
      <c r="CX39" s="668"/>
      <c r="CY39" s="669"/>
      <c r="CZ39" s="641">
        <v>3.8</v>
      </c>
      <c r="DA39" s="666"/>
      <c r="DB39" s="666"/>
      <c r="DC39" s="670"/>
      <c r="DD39" s="645">
        <v>290348</v>
      </c>
      <c r="DE39" s="668"/>
      <c r="DF39" s="668"/>
      <c r="DG39" s="668"/>
      <c r="DH39" s="668"/>
      <c r="DI39" s="668"/>
      <c r="DJ39" s="668"/>
      <c r="DK39" s="669"/>
      <c r="DL39" s="645" t="s">
        <v>130</v>
      </c>
      <c r="DM39" s="668"/>
      <c r="DN39" s="668"/>
      <c r="DO39" s="668"/>
      <c r="DP39" s="668"/>
      <c r="DQ39" s="668"/>
      <c r="DR39" s="668"/>
      <c r="DS39" s="668"/>
      <c r="DT39" s="668"/>
      <c r="DU39" s="668"/>
      <c r="DV39" s="669"/>
      <c r="DW39" s="641" t="s">
        <v>130</v>
      </c>
      <c r="DX39" s="666"/>
      <c r="DY39" s="666"/>
      <c r="DZ39" s="666"/>
      <c r="EA39" s="666"/>
      <c r="EB39" s="666"/>
      <c r="EC39" s="667"/>
    </row>
    <row r="40" spans="2:133" ht="11.25" customHeight="1">
      <c r="B40" s="633" t="s">
        <v>349</v>
      </c>
      <c r="C40" s="634"/>
      <c r="D40" s="634"/>
      <c r="E40" s="634"/>
      <c r="F40" s="634"/>
      <c r="G40" s="634"/>
      <c r="H40" s="634"/>
      <c r="I40" s="634"/>
      <c r="J40" s="634"/>
      <c r="K40" s="634"/>
      <c r="L40" s="634"/>
      <c r="M40" s="634"/>
      <c r="N40" s="634"/>
      <c r="O40" s="634"/>
      <c r="P40" s="634"/>
      <c r="Q40" s="635"/>
      <c r="R40" s="636">
        <v>109430</v>
      </c>
      <c r="S40" s="637"/>
      <c r="T40" s="637"/>
      <c r="U40" s="637"/>
      <c r="V40" s="637"/>
      <c r="W40" s="637"/>
      <c r="X40" s="637"/>
      <c r="Y40" s="638"/>
      <c r="Z40" s="639">
        <v>1.3</v>
      </c>
      <c r="AA40" s="639"/>
      <c r="AB40" s="639"/>
      <c r="AC40" s="639"/>
      <c r="AD40" s="640" t="s">
        <v>130</v>
      </c>
      <c r="AE40" s="640"/>
      <c r="AF40" s="640"/>
      <c r="AG40" s="640"/>
      <c r="AH40" s="640"/>
      <c r="AI40" s="640"/>
      <c r="AJ40" s="640"/>
      <c r="AK40" s="640"/>
      <c r="AL40" s="641" t="s">
        <v>130</v>
      </c>
      <c r="AM40" s="642"/>
      <c r="AN40" s="642"/>
      <c r="AO40" s="643"/>
      <c r="AQ40" s="699" t="s">
        <v>350</v>
      </c>
      <c r="AR40" s="700"/>
      <c r="AS40" s="700"/>
      <c r="AT40" s="700"/>
      <c r="AU40" s="700"/>
      <c r="AV40" s="700"/>
      <c r="AW40" s="700"/>
      <c r="AX40" s="700"/>
      <c r="AY40" s="701"/>
      <c r="AZ40" s="636" t="s">
        <v>130</v>
      </c>
      <c r="BA40" s="637"/>
      <c r="BB40" s="637"/>
      <c r="BC40" s="637"/>
      <c r="BD40" s="668"/>
      <c r="BE40" s="668"/>
      <c r="BF40" s="691"/>
      <c r="BG40" s="684" t="s">
        <v>351</v>
      </c>
      <c r="BH40" s="685"/>
      <c r="BI40" s="685"/>
      <c r="BJ40" s="685"/>
      <c r="BK40" s="685"/>
      <c r="BL40" s="217"/>
      <c r="BM40" s="634" t="s">
        <v>352</v>
      </c>
      <c r="BN40" s="634"/>
      <c r="BO40" s="634"/>
      <c r="BP40" s="634"/>
      <c r="BQ40" s="634"/>
      <c r="BR40" s="634"/>
      <c r="BS40" s="634"/>
      <c r="BT40" s="634"/>
      <c r="BU40" s="635"/>
      <c r="BV40" s="636">
        <v>85</v>
      </c>
      <c r="BW40" s="637"/>
      <c r="BX40" s="637"/>
      <c r="BY40" s="637"/>
      <c r="BZ40" s="637"/>
      <c r="CA40" s="637"/>
      <c r="CB40" s="646"/>
      <c r="CD40" s="633" t="s">
        <v>353</v>
      </c>
      <c r="CE40" s="634"/>
      <c r="CF40" s="634"/>
      <c r="CG40" s="634"/>
      <c r="CH40" s="634"/>
      <c r="CI40" s="634"/>
      <c r="CJ40" s="634"/>
      <c r="CK40" s="634"/>
      <c r="CL40" s="634"/>
      <c r="CM40" s="634"/>
      <c r="CN40" s="634"/>
      <c r="CO40" s="634"/>
      <c r="CP40" s="634"/>
      <c r="CQ40" s="635"/>
      <c r="CR40" s="636" t="s">
        <v>130</v>
      </c>
      <c r="CS40" s="637"/>
      <c r="CT40" s="637"/>
      <c r="CU40" s="637"/>
      <c r="CV40" s="637"/>
      <c r="CW40" s="637"/>
      <c r="CX40" s="637"/>
      <c r="CY40" s="638"/>
      <c r="CZ40" s="641" t="s">
        <v>130</v>
      </c>
      <c r="DA40" s="666"/>
      <c r="DB40" s="666"/>
      <c r="DC40" s="670"/>
      <c r="DD40" s="645" t="s">
        <v>130</v>
      </c>
      <c r="DE40" s="637"/>
      <c r="DF40" s="637"/>
      <c r="DG40" s="637"/>
      <c r="DH40" s="637"/>
      <c r="DI40" s="637"/>
      <c r="DJ40" s="637"/>
      <c r="DK40" s="638"/>
      <c r="DL40" s="645" t="s">
        <v>130</v>
      </c>
      <c r="DM40" s="637"/>
      <c r="DN40" s="637"/>
      <c r="DO40" s="637"/>
      <c r="DP40" s="637"/>
      <c r="DQ40" s="637"/>
      <c r="DR40" s="637"/>
      <c r="DS40" s="637"/>
      <c r="DT40" s="637"/>
      <c r="DU40" s="637"/>
      <c r="DV40" s="638"/>
      <c r="DW40" s="641" t="s">
        <v>130</v>
      </c>
      <c r="DX40" s="666"/>
      <c r="DY40" s="666"/>
      <c r="DZ40" s="666"/>
      <c r="EA40" s="666"/>
      <c r="EB40" s="666"/>
      <c r="EC40" s="667"/>
    </row>
    <row r="41" spans="2:133" ht="11.25" customHeight="1">
      <c r="B41" s="657" t="s">
        <v>354</v>
      </c>
      <c r="C41" s="658"/>
      <c r="D41" s="658"/>
      <c r="E41" s="658"/>
      <c r="F41" s="658"/>
      <c r="G41" s="658"/>
      <c r="H41" s="658"/>
      <c r="I41" s="658"/>
      <c r="J41" s="658"/>
      <c r="K41" s="658"/>
      <c r="L41" s="658"/>
      <c r="M41" s="658"/>
      <c r="N41" s="658"/>
      <c r="O41" s="658"/>
      <c r="P41" s="658"/>
      <c r="Q41" s="659"/>
      <c r="R41" s="708">
        <v>8322762</v>
      </c>
      <c r="S41" s="709"/>
      <c r="T41" s="709"/>
      <c r="U41" s="709"/>
      <c r="V41" s="709"/>
      <c r="W41" s="709"/>
      <c r="X41" s="709"/>
      <c r="Y41" s="713"/>
      <c r="Z41" s="714">
        <v>100</v>
      </c>
      <c r="AA41" s="714"/>
      <c r="AB41" s="714"/>
      <c r="AC41" s="714"/>
      <c r="AD41" s="715">
        <v>4971987</v>
      </c>
      <c r="AE41" s="715"/>
      <c r="AF41" s="715"/>
      <c r="AG41" s="715"/>
      <c r="AH41" s="715"/>
      <c r="AI41" s="715"/>
      <c r="AJ41" s="715"/>
      <c r="AK41" s="715"/>
      <c r="AL41" s="716">
        <v>100</v>
      </c>
      <c r="AM41" s="696"/>
      <c r="AN41" s="696"/>
      <c r="AO41" s="717"/>
      <c r="AQ41" s="699" t="s">
        <v>355</v>
      </c>
      <c r="AR41" s="700"/>
      <c r="AS41" s="700"/>
      <c r="AT41" s="700"/>
      <c r="AU41" s="700"/>
      <c r="AV41" s="700"/>
      <c r="AW41" s="700"/>
      <c r="AX41" s="700"/>
      <c r="AY41" s="701"/>
      <c r="AZ41" s="636">
        <v>132179</v>
      </c>
      <c r="BA41" s="637"/>
      <c r="BB41" s="637"/>
      <c r="BC41" s="637"/>
      <c r="BD41" s="668"/>
      <c r="BE41" s="668"/>
      <c r="BF41" s="691"/>
      <c r="BG41" s="684"/>
      <c r="BH41" s="685"/>
      <c r="BI41" s="685"/>
      <c r="BJ41" s="685"/>
      <c r="BK41" s="685"/>
      <c r="BL41" s="217"/>
      <c r="BM41" s="634" t="s">
        <v>356</v>
      </c>
      <c r="BN41" s="634"/>
      <c r="BO41" s="634"/>
      <c r="BP41" s="634"/>
      <c r="BQ41" s="634"/>
      <c r="BR41" s="634"/>
      <c r="BS41" s="634"/>
      <c r="BT41" s="634"/>
      <c r="BU41" s="635"/>
      <c r="BV41" s="636" t="s">
        <v>130</v>
      </c>
      <c r="BW41" s="637"/>
      <c r="BX41" s="637"/>
      <c r="BY41" s="637"/>
      <c r="BZ41" s="637"/>
      <c r="CA41" s="637"/>
      <c r="CB41" s="646"/>
      <c r="CD41" s="633" t="s">
        <v>357</v>
      </c>
      <c r="CE41" s="634"/>
      <c r="CF41" s="634"/>
      <c r="CG41" s="634"/>
      <c r="CH41" s="634"/>
      <c r="CI41" s="634"/>
      <c r="CJ41" s="634"/>
      <c r="CK41" s="634"/>
      <c r="CL41" s="634"/>
      <c r="CM41" s="634"/>
      <c r="CN41" s="634"/>
      <c r="CO41" s="634"/>
      <c r="CP41" s="634"/>
      <c r="CQ41" s="635"/>
      <c r="CR41" s="636" t="s">
        <v>130</v>
      </c>
      <c r="CS41" s="668"/>
      <c r="CT41" s="668"/>
      <c r="CU41" s="668"/>
      <c r="CV41" s="668"/>
      <c r="CW41" s="668"/>
      <c r="CX41" s="668"/>
      <c r="CY41" s="669"/>
      <c r="CZ41" s="641" t="s">
        <v>130</v>
      </c>
      <c r="DA41" s="666"/>
      <c r="DB41" s="666"/>
      <c r="DC41" s="670"/>
      <c r="DD41" s="645" t="s">
        <v>358</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c r="AQ42" s="705" t="s">
        <v>359</v>
      </c>
      <c r="AR42" s="706"/>
      <c r="AS42" s="706"/>
      <c r="AT42" s="706"/>
      <c r="AU42" s="706"/>
      <c r="AV42" s="706"/>
      <c r="AW42" s="706"/>
      <c r="AX42" s="706"/>
      <c r="AY42" s="707"/>
      <c r="AZ42" s="708">
        <v>588344</v>
      </c>
      <c r="BA42" s="709"/>
      <c r="BB42" s="709"/>
      <c r="BC42" s="709"/>
      <c r="BD42" s="695"/>
      <c r="BE42" s="695"/>
      <c r="BF42" s="697"/>
      <c r="BG42" s="686"/>
      <c r="BH42" s="687"/>
      <c r="BI42" s="687"/>
      <c r="BJ42" s="687"/>
      <c r="BK42" s="687"/>
      <c r="BL42" s="218"/>
      <c r="BM42" s="658" t="s">
        <v>360</v>
      </c>
      <c r="BN42" s="658"/>
      <c r="BO42" s="658"/>
      <c r="BP42" s="658"/>
      <c r="BQ42" s="658"/>
      <c r="BR42" s="658"/>
      <c r="BS42" s="658"/>
      <c r="BT42" s="658"/>
      <c r="BU42" s="659"/>
      <c r="BV42" s="708">
        <v>362</v>
      </c>
      <c r="BW42" s="709"/>
      <c r="BX42" s="709"/>
      <c r="BY42" s="709"/>
      <c r="BZ42" s="709"/>
      <c r="CA42" s="709"/>
      <c r="CB42" s="718"/>
      <c r="CD42" s="633" t="s">
        <v>361</v>
      </c>
      <c r="CE42" s="634"/>
      <c r="CF42" s="634"/>
      <c r="CG42" s="634"/>
      <c r="CH42" s="634"/>
      <c r="CI42" s="634"/>
      <c r="CJ42" s="634"/>
      <c r="CK42" s="634"/>
      <c r="CL42" s="634"/>
      <c r="CM42" s="634"/>
      <c r="CN42" s="634"/>
      <c r="CO42" s="634"/>
      <c r="CP42" s="634"/>
      <c r="CQ42" s="635"/>
      <c r="CR42" s="636">
        <v>575998</v>
      </c>
      <c r="CS42" s="668"/>
      <c r="CT42" s="668"/>
      <c r="CU42" s="668"/>
      <c r="CV42" s="668"/>
      <c r="CW42" s="668"/>
      <c r="CX42" s="668"/>
      <c r="CY42" s="669"/>
      <c r="CZ42" s="641">
        <v>7.6</v>
      </c>
      <c r="DA42" s="666"/>
      <c r="DB42" s="666"/>
      <c r="DC42" s="670"/>
      <c r="DD42" s="645">
        <v>221338</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c r="B43" s="208" t="s">
        <v>362</v>
      </c>
      <c r="CD43" s="633" t="s">
        <v>363</v>
      </c>
      <c r="CE43" s="634"/>
      <c r="CF43" s="634"/>
      <c r="CG43" s="634"/>
      <c r="CH43" s="634"/>
      <c r="CI43" s="634"/>
      <c r="CJ43" s="634"/>
      <c r="CK43" s="634"/>
      <c r="CL43" s="634"/>
      <c r="CM43" s="634"/>
      <c r="CN43" s="634"/>
      <c r="CO43" s="634"/>
      <c r="CP43" s="634"/>
      <c r="CQ43" s="635"/>
      <c r="CR43" s="636">
        <v>13618</v>
      </c>
      <c r="CS43" s="668"/>
      <c r="CT43" s="668"/>
      <c r="CU43" s="668"/>
      <c r="CV43" s="668"/>
      <c r="CW43" s="668"/>
      <c r="CX43" s="668"/>
      <c r="CY43" s="669"/>
      <c r="CZ43" s="641">
        <v>0.2</v>
      </c>
      <c r="DA43" s="666"/>
      <c r="DB43" s="666"/>
      <c r="DC43" s="670"/>
      <c r="DD43" s="645">
        <v>13618</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c r="B44" s="722" t="s">
        <v>364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310</v>
      </c>
      <c r="CE44" s="673"/>
      <c r="CF44" s="633" t="s">
        <v>365</v>
      </c>
      <c r="CG44" s="634"/>
      <c r="CH44" s="634"/>
      <c r="CI44" s="634"/>
      <c r="CJ44" s="634"/>
      <c r="CK44" s="634"/>
      <c r="CL44" s="634"/>
      <c r="CM44" s="634"/>
      <c r="CN44" s="634"/>
      <c r="CO44" s="634"/>
      <c r="CP44" s="634"/>
      <c r="CQ44" s="635"/>
      <c r="CR44" s="636">
        <v>575998</v>
      </c>
      <c r="CS44" s="637"/>
      <c r="CT44" s="637"/>
      <c r="CU44" s="637"/>
      <c r="CV44" s="637"/>
      <c r="CW44" s="637"/>
      <c r="CX44" s="637"/>
      <c r="CY44" s="638"/>
      <c r="CZ44" s="641">
        <v>7.6</v>
      </c>
      <c r="DA44" s="642"/>
      <c r="DB44" s="642"/>
      <c r="DC44" s="648"/>
      <c r="DD44" s="645">
        <v>221338</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c r="B45" s="722" t="s">
        <v>366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367</v>
      </c>
      <c r="CG45" s="634"/>
      <c r="CH45" s="634"/>
      <c r="CI45" s="634"/>
      <c r="CJ45" s="634"/>
      <c r="CK45" s="634"/>
      <c r="CL45" s="634"/>
      <c r="CM45" s="634"/>
      <c r="CN45" s="634"/>
      <c r="CO45" s="634"/>
      <c r="CP45" s="634"/>
      <c r="CQ45" s="635"/>
      <c r="CR45" s="636">
        <v>326128</v>
      </c>
      <c r="CS45" s="668"/>
      <c r="CT45" s="668"/>
      <c r="CU45" s="668"/>
      <c r="CV45" s="668"/>
      <c r="CW45" s="668"/>
      <c r="CX45" s="668"/>
      <c r="CY45" s="669"/>
      <c r="CZ45" s="641">
        <v>4.3</v>
      </c>
      <c r="DA45" s="666"/>
      <c r="DB45" s="666"/>
      <c r="DC45" s="670"/>
      <c r="DD45" s="645">
        <v>86348</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c r="B46" s="219"/>
      <c r="CD46" s="674"/>
      <c r="CE46" s="675"/>
      <c r="CF46" s="633" t="s">
        <v>368</v>
      </c>
      <c r="CG46" s="634"/>
      <c r="CH46" s="634"/>
      <c r="CI46" s="634"/>
      <c r="CJ46" s="634"/>
      <c r="CK46" s="634"/>
      <c r="CL46" s="634"/>
      <c r="CM46" s="634"/>
      <c r="CN46" s="634"/>
      <c r="CO46" s="634"/>
      <c r="CP46" s="634"/>
      <c r="CQ46" s="635"/>
      <c r="CR46" s="636">
        <v>237980</v>
      </c>
      <c r="CS46" s="637"/>
      <c r="CT46" s="637"/>
      <c r="CU46" s="637"/>
      <c r="CV46" s="637"/>
      <c r="CW46" s="637"/>
      <c r="CX46" s="637"/>
      <c r="CY46" s="638"/>
      <c r="CZ46" s="641">
        <v>3.1</v>
      </c>
      <c r="DA46" s="642"/>
      <c r="DB46" s="642"/>
      <c r="DC46" s="648"/>
      <c r="DD46" s="645">
        <v>127770</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c r="B47" s="219"/>
      <c r="CD47" s="674"/>
      <c r="CE47" s="675"/>
      <c r="CF47" s="633" t="s">
        <v>369</v>
      </c>
      <c r="CG47" s="634"/>
      <c r="CH47" s="634"/>
      <c r="CI47" s="634"/>
      <c r="CJ47" s="634"/>
      <c r="CK47" s="634"/>
      <c r="CL47" s="634"/>
      <c r="CM47" s="634"/>
      <c r="CN47" s="634"/>
      <c r="CO47" s="634"/>
      <c r="CP47" s="634"/>
      <c r="CQ47" s="635"/>
      <c r="CR47" s="636" t="s">
        <v>358</v>
      </c>
      <c r="CS47" s="668"/>
      <c r="CT47" s="668"/>
      <c r="CU47" s="668"/>
      <c r="CV47" s="668"/>
      <c r="CW47" s="668"/>
      <c r="CX47" s="668"/>
      <c r="CY47" s="669"/>
      <c r="CZ47" s="641" t="s">
        <v>130</v>
      </c>
      <c r="DA47" s="666"/>
      <c r="DB47" s="666"/>
      <c r="DC47" s="670"/>
      <c r="DD47" s="645" t="s">
        <v>358</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c r="B48" s="219"/>
      <c r="CD48" s="676"/>
      <c r="CE48" s="677"/>
      <c r="CF48" s="633" t="s">
        <v>370</v>
      </c>
      <c r="CG48" s="634"/>
      <c r="CH48" s="634"/>
      <c r="CI48" s="634"/>
      <c r="CJ48" s="634"/>
      <c r="CK48" s="634"/>
      <c r="CL48" s="634"/>
      <c r="CM48" s="634"/>
      <c r="CN48" s="634"/>
      <c r="CO48" s="634"/>
      <c r="CP48" s="634"/>
      <c r="CQ48" s="635"/>
      <c r="CR48" s="636" t="s">
        <v>358</v>
      </c>
      <c r="CS48" s="637"/>
      <c r="CT48" s="637"/>
      <c r="CU48" s="637"/>
      <c r="CV48" s="637"/>
      <c r="CW48" s="637"/>
      <c r="CX48" s="637"/>
      <c r="CY48" s="638"/>
      <c r="CZ48" s="641" t="s">
        <v>130</v>
      </c>
      <c r="DA48" s="642"/>
      <c r="DB48" s="642"/>
      <c r="DC48" s="648"/>
      <c r="DD48" s="645" t="s">
        <v>130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c r="B49" s="219"/>
      <c r="CD49" s="657" t="s">
        <v>371</v>
      </c>
      <c r="CE49" s="658"/>
      <c r="CF49" s="658"/>
      <c r="CG49" s="658"/>
      <c r="CH49" s="658"/>
      <c r="CI49" s="658"/>
      <c r="CJ49" s="658"/>
      <c r="CK49" s="658"/>
      <c r="CL49" s="658"/>
      <c r="CM49" s="658"/>
      <c r="CN49" s="658"/>
      <c r="CO49" s="658"/>
      <c r="CP49" s="658"/>
      <c r="CQ49" s="659"/>
      <c r="CR49" s="708">
        <v>7566974</v>
      </c>
      <c r="CS49" s="695"/>
      <c r="CT49" s="695"/>
      <c r="CU49" s="695"/>
      <c r="CV49" s="695"/>
      <c r="CW49" s="695"/>
      <c r="CX49" s="695"/>
      <c r="CY49" s="724"/>
      <c r="CZ49" s="716">
        <v>100</v>
      </c>
      <c r="DA49" s="725"/>
      <c r="DB49" s="725"/>
      <c r="DC49" s="726"/>
      <c r="DD49" s="727">
        <v>5750100</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s9ZNBA9/YtosqL5lZg0ePz5aGizYVl7CNpqtZnc2e7B5u4Iierni/usysMSjwnKiBGv5c0EJI8r9AzLfVizuTw==" saltValue="97kJoP+8LTg658ra+1mLi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8" zoomScale="70" zoomScaleNormal="25" zoomScaleSheetLayoutView="70" workbookViewId="0">
      <selection activeCell="V34" sqref="V34:Z34"/>
    </sheetView>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34" t="s">
        <v>372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373</v>
      </c>
      <c r="DK2" s="736"/>
      <c r="DL2" s="736"/>
      <c r="DM2" s="736"/>
      <c r="DN2" s="736"/>
      <c r="DO2" s="737"/>
      <c r="DP2" s="222"/>
      <c r="DQ2" s="735" t="s">
        <v>374</v>
      </c>
      <c r="DR2" s="736"/>
      <c r="DS2" s="736"/>
      <c r="DT2" s="736"/>
      <c r="DU2" s="736"/>
      <c r="DV2" s="736"/>
      <c r="DW2" s="736"/>
      <c r="DX2" s="736"/>
      <c r="DY2" s="736"/>
      <c r="DZ2" s="737"/>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738" t="s">
        <v>375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c r="A5" s="740" t="s">
        <v>377</v>
      </c>
      <c r="B5" s="741"/>
      <c r="C5" s="741"/>
      <c r="D5" s="741"/>
      <c r="E5" s="741"/>
      <c r="F5" s="741"/>
      <c r="G5" s="741"/>
      <c r="H5" s="741"/>
      <c r="I5" s="741"/>
      <c r="J5" s="741"/>
      <c r="K5" s="741"/>
      <c r="L5" s="741"/>
      <c r="M5" s="741"/>
      <c r="N5" s="741"/>
      <c r="O5" s="741"/>
      <c r="P5" s="742"/>
      <c r="Q5" s="746" t="s">
        <v>378</v>
      </c>
      <c r="R5" s="747"/>
      <c r="S5" s="747"/>
      <c r="T5" s="747"/>
      <c r="U5" s="748"/>
      <c r="V5" s="746" t="s">
        <v>379</v>
      </c>
      <c r="W5" s="747"/>
      <c r="X5" s="747"/>
      <c r="Y5" s="747"/>
      <c r="Z5" s="748"/>
      <c r="AA5" s="746" t="s">
        <v>380</v>
      </c>
      <c r="AB5" s="747"/>
      <c r="AC5" s="747"/>
      <c r="AD5" s="747"/>
      <c r="AE5" s="747"/>
      <c r="AF5" s="752" t="s">
        <v>381</v>
      </c>
      <c r="AG5" s="747"/>
      <c r="AH5" s="747"/>
      <c r="AI5" s="747"/>
      <c r="AJ5" s="753"/>
      <c r="AK5" s="747" t="s">
        <v>382</v>
      </c>
      <c r="AL5" s="747"/>
      <c r="AM5" s="747"/>
      <c r="AN5" s="747"/>
      <c r="AO5" s="748"/>
      <c r="AP5" s="746" t="s">
        <v>383</v>
      </c>
      <c r="AQ5" s="747"/>
      <c r="AR5" s="747"/>
      <c r="AS5" s="747"/>
      <c r="AT5" s="748"/>
      <c r="AU5" s="746" t="s">
        <v>384</v>
      </c>
      <c r="AV5" s="747"/>
      <c r="AW5" s="747"/>
      <c r="AX5" s="747"/>
      <c r="AY5" s="753"/>
      <c r="AZ5" s="226"/>
      <c r="BA5" s="226"/>
      <c r="BB5" s="226"/>
      <c r="BC5" s="226"/>
      <c r="BD5" s="226"/>
      <c r="BE5" s="227"/>
      <c r="BF5" s="227"/>
      <c r="BG5" s="227"/>
      <c r="BH5" s="227"/>
      <c r="BI5" s="227"/>
      <c r="BJ5" s="227"/>
      <c r="BK5" s="227"/>
      <c r="BL5" s="227"/>
      <c r="BM5" s="227"/>
      <c r="BN5" s="227"/>
      <c r="BO5" s="227"/>
      <c r="BP5" s="227"/>
      <c r="BQ5" s="740" t="s">
        <v>385</v>
      </c>
      <c r="BR5" s="741"/>
      <c r="BS5" s="741"/>
      <c r="BT5" s="741"/>
      <c r="BU5" s="741"/>
      <c r="BV5" s="741"/>
      <c r="BW5" s="741"/>
      <c r="BX5" s="741"/>
      <c r="BY5" s="741"/>
      <c r="BZ5" s="741"/>
      <c r="CA5" s="741"/>
      <c r="CB5" s="741"/>
      <c r="CC5" s="741"/>
      <c r="CD5" s="741"/>
      <c r="CE5" s="741"/>
      <c r="CF5" s="741"/>
      <c r="CG5" s="742"/>
      <c r="CH5" s="746" t="s">
        <v>386</v>
      </c>
      <c r="CI5" s="747"/>
      <c r="CJ5" s="747"/>
      <c r="CK5" s="747"/>
      <c r="CL5" s="748"/>
      <c r="CM5" s="746" t="s">
        <v>387</v>
      </c>
      <c r="CN5" s="747"/>
      <c r="CO5" s="747"/>
      <c r="CP5" s="747"/>
      <c r="CQ5" s="748"/>
      <c r="CR5" s="746" t="s">
        <v>388</v>
      </c>
      <c r="CS5" s="747"/>
      <c r="CT5" s="747"/>
      <c r="CU5" s="747"/>
      <c r="CV5" s="748"/>
      <c r="CW5" s="746" t="s">
        <v>389</v>
      </c>
      <c r="CX5" s="747"/>
      <c r="CY5" s="747"/>
      <c r="CZ5" s="747"/>
      <c r="DA5" s="748"/>
      <c r="DB5" s="746" t="s">
        <v>390</v>
      </c>
      <c r="DC5" s="747"/>
      <c r="DD5" s="747"/>
      <c r="DE5" s="747"/>
      <c r="DF5" s="748"/>
      <c r="DG5" s="776" t="s">
        <v>391</v>
      </c>
      <c r="DH5" s="777"/>
      <c r="DI5" s="777"/>
      <c r="DJ5" s="777"/>
      <c r="DK5" s="778"/>
      <c r="DL5" s="776" t="s">
        <v>392</v>
      </c>
      <c r="DM5" s="777"/>
      <c r="DN5" s="777"/>
      <c r="DO5" s="777"/>
      <c r="DP5" s="778"/>
      <c r="DQ5" s="746" t="s">
        <v>393</v>
      </c>
      <c r="DR5" s="747"/>
      <c r="DS5" s="747"/>
      <c r="DT5" s="747"/>
      <c r="DU5" s="748"/>
      <c r="DV5" s="746" t="s">
        <v>384</v>
      </c>
      <c r="DW5" s="747"/>
      <c r="DX5" s="747"/>
      <c r="DY5" s="747"/>
      <c r="DZ5" s="753"/>
      <c r="EA5" s="228"/>
    </row>
    <row r="6" spans="1:131" s="229" customFormat="1" ht="26.25" customHeight="1" thickBot="1">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c r="A7" s="230">
        <v>1</v>
      </c>
      <c r="B7" s="762" t="s">
        <v>394</v>
      </c>
      <c r="C7" s="763"/>
      <c r="D7" s="763"/>
      <c r="E7" s="763"/>
      <c r="F7" s="763"/>
      <c r="G7" s="763"/>
      <c r="H7" s="763"/>
      <c r="I7" s="763"/>
      <c r="J7" s="763"/>
      <c r="K7" s="763"/>
      <c r="L7" s="763"/>
      <c r="M7" s="763"/>
      <c r="N7" s="763"/>
      <c r="O7" s="763"/>
      <c r="P7" s="764"/>
      <c r="Q7" s="765">
        <v>8331</v>
      </c>
      <c r="R7" s="766"/>
      <c r="S7" s="766"/>
      <c r="T7" s="766"/>
      <c r="U7" s="766"/>
      <c r="V7" s="766">
        <v>7575</v>
      </c>
      <c r="W7" s="766"/>
      <c r="X7" s="766"/>
      <c r="Y7" s="766"/>
      <c r="Z7" s="766"/>
      <c r="AA7" s="766">
        <v>756</v>
      </c>
      <c r="AB7" s="766"/>
      <c r="AC7" s="766"/>
      <c r="AD7" s="766"/>
      <c r="AE7" s="767"/>
      <c r="AF7" s="768">
        <v>735</v>
      </c>
      <c r="AG7" s="769"/>
      <c r="AH7" s="769"/>
      <c r="AI7" s="769"/>
      <c r="AJ7" s="770"/>
      <c r="AK7" s="771">
        <v>4</v>
      </c>
      <c r="AL7" s="772"/>
      <c r="AM7" s="772"/>
      <c r="AN7" s="772"/>
      <c r="AO7" s="772"/>
      <c r="AP7" s="772">
        <v>5798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594</v>
      </c>
      <c r="BT7" s="760"/>
      <c r="BU7" s="760"/>
      <c r="BV7" s="760"/>
      <c r="BW7" s="760"/>
      <c r="BX7" s="760"/>
      <c r="BY7" s="760"/>
      <c r="BZ7" s="760"/>
      <c r="CA7" s="760"/>
      <c r="CB7" s="760"/>
      <c r="CC7" s="760"/>
      <c r="CD7" s="760"/>
      <c r="CE7" s="760"/>
      <c r="CF7" s="760"/>
      <c r="CG7" s="775"/>
      <c r="CH7" s="756">
        <v>64</v>
      </c>
      <c r="CI7" s="757"/>
      <c r="CJ7" s="757"/>
      <c r="CK7" s="757"/>
      <c r="CL7" s="758"/>
      <c r="CM7" s="756">
        <v>20</v>
      </c>
      <c r="CN7" s="757"/>
      <c r="CO7" s="757"/>
      <c r="CP7" s="757"/>
      <c r="CQ7" s="758"/>
      <c r="CR7" s="756">
        <v>5</v>
      </c>
      <c r="CS7" s="757"/>
      <c r="CT7" s="757"/>
      <c r="CU7" s="757"/>
      <c r="CV7" s="758"/>
      <c r="CW7" s="756" t="s">
        <v>595</v>
      </c>
      <c r="CX7" s="757"/>
      <c r="CY7" s="757"/>
      <c r="CZ7" s="757"/>
      <c r="DA7" s="758"/>
      <c r="DB7" s="756" t="s">
        <v>595</v>
      </c>
      <c r="DC7" s="757"/>
      <c r="DD7" s="757"/>
      <c r="DE7" s="757"/>
      <c r="DF7" s="758"/>
      <c r="DG7" s="756" t="s">
        <v>595</v>
      </c>
      <c r="DH7" s="757"/>
      <c r="DI7" s="757"/>
      <c r="DJ7" s="757"/>
      <c r="DK7" s="758"/>
      <c r="DL7" s="756" t="s">
        <v>595</v>
      </c>
      <c r="DM7" s="757"/>
      <c r="DN7" s="757"/>
      <c r="DO7" s="757"/>
      <c r="DP7" s="758"/>
      <c r="DQ7" s="756" t="s">
        <v>595</v>
      </c>
      <c r="DR7" s="757"/>
      <c r="DS7" s="757"/>
      <c r="DT7" s="757"/>
      <c r="DU7" s="758"/>
      <c r="DV7" s="759"/>
      <c r="DW7" s="760"/>
      <c r="DX7" s="760"/>
      <c r="DY7" s="760"/>
      <c r="DZ7" s="761"/>
      <c r="EA7" s="228"/>
    </row>
    <row r="8" spans="1:131" s="229" customFormat="1" ht="26.25" customHeight="1">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395</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c r="A23" s="234" t="s">
        <v>396</v>
      </c>
      <c r="B23" s="802" t="s">
        <v>397</v>
      </c>
      <c r="C23" s="803"/>
      <c r="D23" s="803"/>
      <c r="E23" s="803"/>
      <c r="F23" s="803"/>
      <c r="G23" s="803"/>
      <c r="H23" s="803"/>
      <c r="I23" s="803"/>
      <c r="J23" s="803"/>
      <c r="K23" s="803"/>
      <c r="L23" s="803"/>
      <c r="M23" s="803"/>
      <c r="N23" s="803"/>
      <c r="O23" s="803"/>
      <c r="P23" s="804"/>
      <c r="Q23" s="805">
        <v>8331</v>
      </c>
      <c r="R23" s="806"/>
      <c r="S23" s="806"/>
      <c r="T23" s="806"/>
      <c r="U23" s="806"/>
      <c r="V23" s="806">
        <v>7575</v>
      </c>
      <c r="W23" s="806"/>
      <c r="X23" s="806"/>
      <c r="Y23" s="806"/>
      <c r="Z23" s="806"/>
      <c r="AA23" s="806">
        <v>756</v>
      </c>
      <c r="AB23" s="806"/>
      <c r="AC23" s="806"/>
      <c r="AD23" s="806"/>
      <c r="AE23" s="807"/>
      <c r="AF23" s="808">
        <v>735</v>
      </c>
      <c r="AG23" s="806"/>
      <c r="AH23" s="806"/>
      <c r="AI23" s="806"/>
      <c r="AJ23" s="809"/>
      <c r="AK23" s="810"/>
      <c r="AL23" s="811"/>
      <c r="AM23" s="811"/>
      <c r="AN23" s="811"/>
      <c r="AO23" s="811"/>
      <c r="AP23" s="806">
        <v>5798</v>
      </c>
      <c r="AQ23" s="806"/>
      <c r="AR23" s="806"/>
      <c r="AS23" s="806"/>
      <c r="AT23" s="806"/>
      <c r="AU23" s="822"/>
      <c r="AV23" s="822"/>
      <c r="AW23" s="822"/>
      <c r="AX23" s="822"/>
      <c r="AY23" s="823"/>
      <c r="AZ23" s="824" t="s">
        <v>398</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c r="A24" s="821" t="s">
        <v>399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c r="A25" s="738" t="s">
        <v>400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c r="A26" s="740" t="s">
        <v>377</v>
      </c>
      <c r="B26" s="741"/>
      <c r="C26" s="741"/>
      <c r="D26" s="741"/>
      <c r="E26" s="741"/>
      <c r="F26" s="741"/>
      <c r="G26" s="741"/>
      <c r="H26" s="741"/>
      <c r="I26" s="741"/>
      <c r="J26" s="741"/>
      <c r="K26" s="741"/>
      <c r="L26" s="741"/>
      <c r="M26" s="741"/>
      <c r="N26" s="741"/>
      <c r="O26" s="741"/>
      <c r="P26" s="742"/>
      <c r="Q26" s="746" t="s">
        <v>401</v>
      </c>
      <c r="R26" s="747"/>
      <c r="S26" s="747"/>
      <c r="T26" s="747"/>
      <c r="U26" s="748"/>
      <c r="V26" s="746" t="s">
        <v>402</v>
      </c>
      <c r="W26" s="747"/>
      <c r="X26" s="747"/>
      <c r="Y26" s="747"/>
      <c r="Z26" s="748"/>
      <c r="AA26" s="746" t="s">
        <v>403</v>
      </c>
      <c r="AB26" s="747"/>
      <c r="AC26" s="747"/>
      <c r="AD26" s="747"/>
      <c r="AE26" s="747"/>
      <c r="AF26" s="827" t="s">
        <v>404</v>
      </c>
      <c r="AG26" s="828"/>
      <c r="AH26" s="828"/>
      <c r="AI26" s="828"/>
      <c r="AJ26" s="829"/>
      <c r="AK26" s="747" t="s">
        <v>405</v>
      </c>
      <c r="AL26" s="747"/>
      <c r="AM26" s="747"/>
      <c r="AN26" s="747"/>
      <c r="AO26" s="748"/>
      <c r="AP26" s="746" t="s">
        <v>406</v>
      </c>
      <c r="AQ26" s="747"/>
      <c r="AR26" s="747"/>
      <c r="AS26" s="747"/>
      <c r="AT26" s="748"/>
      <c r="AU26" s="746" t="s">
        <v>407</v>
      </c>
      <c r="AV26" s="747"/>
      <c r="AW26" s="747"/>
      <c r="AX26" s="747"/>
      <c r="AY26" s="748"/>
      <c r="AZ26" s="746" t="s">
        <v>408</v>
      </c>
      <c r="BA26" s="747"/>
      <c r="BB26" s="747"/>
      <c r="BC26" s="747"/>
      <c r="BD26" s="748"/>
      <c r="BE26" s="746" t="s">
        <v>384</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c r="A28" s="236">
        <v>1</v>
      </c>
      <c r="B28" s="762" t="s">
        <v>409</v>
      </c>
      <c r="C28" s="763"/>
      <c r="D28" s="763"/>
      <c r="E28" s="763"/>
      <c r="F28" s="763"/>
      <c r="G28" s="763"/>
      <c r="H28" s="763"/>
      <c r="I28" s="763"/>
      <c r="J28" s="763"/>
      <c r="K28" s="763"/>
      <c r="L28" s="763"/>
      <c r="M28" s="763"/>
      <c r="N28" s="763"/>
      <c r="O28" s="763"/>
      <c r="P28" s="764"/>
      <c r="Q28" s="835">
        <v>2305</v>
      </c>
      <c r="R28" s="836"/>
      <c r="S28" s="836"/>
      <c r="T28" s="836"/>
      <c r="U28" s="836"/>
      <c r="V28" s="836">
        <v>2251</v>
      </c>
      <c r="W28" s="836"/>
      <c r="X28" s="836"/>
      <c r="Y28" s="836"/>
      <c r="Z28" s="836"/>
      <c r="AA28" s="836">
        <v>54</v>
      </c>
      <c r="AB28" s="836"/>
      <c r="AC28" s="836"/>
      <c r="AD28" s="836"/>
      <c r="AE28" s="837"/>
      <c r="AF28" s="838">
        <v>54</v>
      </c>
      <c r="AG28" s="836"/>
      <c r="AH28" s="836"/>
      <c r="AI28" s="836"/>
      <c r="AJ28" s="839"/>
      <c r="AK28" s="840">
        <v>120</v>
      </c>
      <c r="AL28" s="841"/>
      <c r="AM28" s="841"/>
      <c r="AN28" s="841"/>
      <c r="AO28" s="841"/>
      <c r="AP28" s="841" t="s">
        <v>579</v>
      </c>
      <c r="AQ28" s="841"/>
      <c r="AR28" s="841"/>
      <c r="AS28" s="841"/>
      <c r="AT28" s="841"/>
      <c r="AU28" s="841" t="s">
        <v>579</v>
      </c>
      <c r="AV28" s="841"/>
      <c r="AW28" s="841"/>
      <c r="AX28" s="841"/>
      <c r="AY28" s="841"/>
      <c r="AZ28" s="842" t="s">
        <v>579</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c r="A29" s="236">
        <v>2</v>
      </c>
      <c r="B29" s="793" t="s">
        <v>410</v>
      </c>
      <c r="C29" s="794"/>
      <c r="D29" s="794"/>
      <c r="E29" s="794"/>
      <c r="F29" s="794"/>
      <c r="G29" s="794"/>
      <c r="H29" s="794"/>
      <c r="I29" s="794"/>
      <c r="J29" s="794"/>
      <c r="K29" s="794"/>
      <c r="L29" s="794"/>
      <c r="M29" s="794"/>
      <c r="N29" s="794"/>
      <c r="O29" s="794"/>
      <c r="P29" s="795"/>
      <c r="Q29" s="796">
        <v>1822</v>
      </c>
      <c r="R29" s="797"/>
      <c r="S29" s="797"/>
      <c r="T29" s="797"/>
      <c r="U29" s="797"/>
      <c r="V29" s="797">
        <v>1723</v>
      </c>
      <c r="W29" s="797"/>
      <c r="X29" s="797"/>
      <c r="Y29" s="797"/>
      <c r="Z29" s="797"/>
      <c r="AA29" s="797">
        <v>99</v>
      </c>
      <c r="AB29" s="797"/>
      <c r="AC29" s="797"/>
      <c r="AD29" s="797"/>
      <c r="AE29" s="798"/>
      <c r="AF29" s="799">
        <v>99</v>
      </c>
      <c r="AG29" s="800"/>
      <c r="AH29" s="800"/>
      <c r="AI29" s="800"/>
      <c r="AJ29" s="801"/>
      <c r="AK29" s="847">
        <v>249</v>
      </c>
      <c r="AL29" s="843"/>
      <c r="AM29" s="843"/>
      <c r="AN29" s="843"/>
      <c r="AO29" s="843"/>
      <c r="AP29" s="843" t="s">
        <v>579</v>
      </c>
      <c r="AQ29" s="843"/>
      <c r="AR29" s="843"/>
      <c r="AS29" s="843"/>
      <c r="AT29" s="843"/>
      <c r="AU29" s="843" t="s">
        <v>579</v>
      </c>
      <c r="AV29" s="843"/>
      <c r="AW29" s="843"/>
      <c r="AX29" s="843"/>
      <c r="AY29" s="843"/>
      <c r="AZ29" s="844" t="s">
        <v>579</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c r="A30" s="236">
        <v>3</v>
      </c>
      <c r="B30" s="793" t="s">
        <v>411</v>
      </c>
      <c r="C30" s="794"/>
      <c r="D30" s="794"/>
      <c r="E30" s="794"/>
      <c r="F30" s="794"/>
      <c r="G30" s="794"/>
      <c r="H30" s="794"/>
      <c r="I30" s="794"/>
      <c r="J30" s="794"/>
      <c r="K30" s="794"/>
      <c r="L30" s="794"/>
      <c r="M30" s="794"/>
      <c r="N30" s="794"/>
      <c r="O30" s="794"/>
      <c r="P30" s="795"/>
      <c r="Q30" s="796">
        <v>241</v>
      </c>
      <c r="R30" s="797"/>
      <c r="S30" s="797"/>
      <c r="T30" s="797"/>
      <c r="U30" s="797"/>
      <c r="V30" s="797">
        <v>237</v>
      </c>
      <c r="W30" s="797"/>
      <c r="X30" s="797"/>
      <c r="Y30" s="797"/>
      <c r="Z30" s="797"/>
      <c r="AA30" s="797">
        <v>4</v>
      </c>
      <c r="AB30" s="797"/>
      <c r="AC30" s="797"/>
      <c r="AD30" s="797"/>
      <c r="AE30" s="798"/>
      <c r="AF30" s="799">
        <v>4</v>
      </c>
      <c r="AG30" s="800"/>
      <c r="AH30" s="800"/>
      <c r="AI30" s="800"/>
      <c r="AJ30" s="801"/>
      <c r="AK30" s="847">
        <v>51</v>
      </c>
      <c r="AL30" s="843"/>
      <c r="AM30" s="843"/>
      <c r="AN30" s="843"/>
      <c r="AO30" s="843"/>
      <c r="AP30" s="843" t="s">
        <v>579</v>
      </c>
      <c r="AQ30" s="843"/>
      <c r="AR30" s="843"/>
      <c r="AS30" s="843"/>
      <c r="AT30" s="843"/>
      <c r="AU30" s="843" t="s">
        <v>579</v>
      </c>
      <c r="AV30" s="843"/>
      <c r="AW30" s="843"/>
      <c r="AX30" s="843"/>
      <c r="AY30" s="843"/>
      <c r="AZ30" s="844" t="s">
        <v>579</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c r="A31" s="236">
        <v>4</v>
      </c>
      <c r="B31" s="793" t="s">
        <v>412</v>
      </c>
      <c r="C31" s="794"/>
      <c r="D31" s="794"/>
      <c r="E31" s="794"/>
      <c r="F31" s="794"/>
      <c r="G31" s="794"/>
      <c r="H31" s="794"/>
      <c r="I31" s="794"/>
      <c r="J31" s="794"/>
      <c r="K31" s="794"/>
      <c r="L31" s="794"/>
      <c r="M31" s="794"/>
      <c r="N31" s="794"/>
      <c r="O31" s="794"/>
      <c r="P31" s="795"/>
      <c r="Q31" s="796">
        <v>634</v>
      </c>
      <c r="R31" s="797"/>
      <c r="S31" s="797"/>
      <c r="T31" s="797"/>
      <c r="U31" s="797"/>
      <c r="V31" s="797">
        <v>592</v>
      </c>
      <c r="W31" s="797"/>
      <c r="X31" s="797"/>
      <c r="Y31" s="797"/>
      <c r="Z31" s="797"/>
      <c r="AA31" s="797">
        <v>42</v>
      </c>
      <c r="AB31" s="797"/>
      <c r="AC31" s="797"/>
      <c r="AD31" s="797"/>
      <c r="AE31" s="798"/>
      <c r="AF31" s="799">
        <v>881</v>
      </c>
      <c r="AG31" s="800"/>
      <c r="AH31" s="800"/>
      <c r="AI31" s="800"/>
      <c r="AJ31" s="801"/>
      <c r="AK31" s="847">
        <v>4</v>
      </c>
      <c r="AL31" s="843"/>
      <c r="AM31" s="843"/>
      <c r="AN31" s="843"/>
      <c r="AO31" s="843"/>
      <c r="AP31" s="843">
        <v>1110</v>
      </c>
      <c r="AQ31" s="843"/>
      <c r="AR31" s="843"/>
      <c r="AS31" s="843"/>
      <c r="AT31" s="843"/>
      <c r="AU31" s="843">
        <v>4</v>
      </c>
      <c r="AV31" s="843"/>
      <c r="AW31" s="843"/>
      <c r="AX31" s="843"/>
      <c r="AY31" s="843"/>
      <c r="AZ31" s="844" t="s">
        <v>579</v>
      </c>
      <c r="BA31" s="844"/>
      <c r="BB31" s="844"/>
      <c r="BC31" s="844"/>
      <c r="BD31" s="844"/>
      <c r="BE31" s="845" t="s">
        <v>413</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c r="A32" s="236">
        <v>5</v>
      </c>
      <c r="B32" s="793" t="s">
        <v>414</v>
      </c>
      <c r="C32" s="794"/>
      <c r="D32" s="794"/>
      <c r="E32" s="794"/>
      <c r="F32" s="794"/>
      <c r="G32" s="794"/>
      <c r="H32" s="794"/>
      <c r="I32" s="794"/>
      <c r="J32" s="794"/>
      <c r="K32" s="794"/>
      <c r="L32" s="794"/>
      <c r="M32" s="794"/>
      <c r="N32" s="794"/>
      <c r="O32" s="794"/>
      <c r="P32" s="795"/>
      <c r="Q32" s="796">
        <v>489</v>
      </c>
      <c r="R32" s="797"/>
      <c r="S32" s="797"/>
      <c r="T32" s="797"/>
      <c r="U32" s="797"/>
      <c r="V32" s="797">
        <v>426</v>
      </c>
      <c r="W32" s="797"/>
      <c r="X32" s="797"/>
      <c r="Y32" s="797"/>
      <c r="Z32" s="797"/>
      <c r="AA32" s="797">
        <v>63</v>
      </c>
      <c r="AB32" s="797"/>
      <c r="AC32" s="797"/>
      <c r="AD32" s="797"/>
      <c r="AE32" s="798"/>
      <c r="AF32" s="799">
        <v>63</v>
      </c>
      <c r="AG32" s="800"/>
      <c r="AH32" s="800"/>
      <c r="AI32" s="800"/>
      <c r="AJ32" s="801"/>
      <c r="AK32" s="847">
        <v>113</v>
      </c>
      <c r="AL32" s="843"/>
      <c r="AM32" s="843"/>
      <c r="AN32" s="843"/>
      <c r="AO32" s="843"/>
      <c r="AP32" s="843">
        <v>1561</v>
      </c>
      <c r="AQ32" s="843"/>
      <c r="AR32" s="843"/>
      <c r="AS32" s="843"/>
      <c r="AT32" s="843"/>
      <c r="AU32" s="843">
        <v>810</v>
      </c>
      <c r="AV32" s="843"/>
      <c r="AW32" s="843"/>
      <c r="AX32" s="843"/>
      <c r="AY32" s="843"/>
      <c r="AZ32" s="844" t="s">
        <v>579</v>
      </c>
      <c r="BA32" s="844"/>
      <c r="BB32" s="844"/>
      <c r="BC32" s="844"/>
      <c r="BD32" s="844"/>
      <c r="BE32" s="845" t="s">
        <v>415</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c r="A33" s="236">
        <v>6</v>
      </c>
      <c r="B33" s="793" t="s">
        <v>416</v>
      </c>
      <c r="C33" s="794"/>
      <c r="D33" s="794"/>
      <c r="E33" s="794"/>
      <c r="F33" s="794"/>
      <c r="G33" s="794"/>
      <c r="H33" s="794"/>
      <c r="I33" s="794"/>
      <c r="J33" s="794"/>
      <c r="K33" s="794"/>
      <c r="L33" s="794"/>
      <c r="M33" s="794"/>
      <c r="N33" s="794"/>
      <c r="O33" s="794"/>
      <c r="P33" s="795"/>
      <c r="Q33" s="796">
        <v>341</v>
      </c>
      <c r="R33" s="797"/>
      <c r="S33" s="797"/>
      <c r="T33" s="797"/>
      <c r="U33" s="797"/>
      <c r="V33" s="797">
        <v>318</v>
      </c>
      <c r="W33" s="797"/>
      <c r="X33" s="797"/>
      <c r="Y33" s="797"/>
      <c r="Z33" s="797"/>
      <c r="AA33" s="797">
        <v>23</v>
      </c>
      <c r="AB33" s="797"/>
      <c r="AC33" s="797"/>
      <c r="AD33" s="797"/>
      <c r="AE33" s="798"/>
      <c r="AF33" s="799">
        <v>16</v>
      </c>
      <c r="AG33" s="800"/>
      <c r="AH33" s="800"/>
      <c r="AI33" s="800"/>
      <c r="AJ33" s="801"/>
      <c r="AK33" s="847">
        <v>215</v>
      </c>
      <c r="AL33" s="843"/>
      <c r="AM33" s="843"/>
      <c r="AN33" s="843"/>
      <c r="AO33" s="843"/>
      <c r="AP33" s="843">
        <v>1395</v>
      </c>
      <c r="AQ33" s="843"/>
      <c r="AR33" s="843"/>
      <c r="AS33" s="843"/>
      <c r="AT33" s="843"/>
      <c r="AU33" s="843">
        <v>1395</v>
      </c>
      <c r="AV33" s="843"/>
      <c r="AW33" s="843"/>
      <c r="AX33" s="843"/>
      <c r="AY33" s="843"/>
      <c r="AZ33" s="844" t="s">
        <v>579</v>
      </c>
      <c r="BA33" s="844"/>
      <c r="BB33" s="844"/>
      <c r="BC33" s="844"/>
      <c r="BD33" s="844"/>
      <c r="BE33" s="845" t="s">
        <v>417</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c r="A34" s="236">
        <v>7</v>
      </c>
      <c r="B34" s="793" t="s">
        <v>418</v>
      </c>
      <c r="C34" s="794"/>
      <c r="D34" s="794"/>
      <c r="E34" s="794"/>
      <c r="F34" s="794"/>
      <c r="G34" s="794"/>
      <c r="H34" s="794"/>
      <c r="I34" s="794"/>
      <c r="J34" s="794"/>
      <c r="K34" s="794"/>
      <c r="L34" s="794"/>
      <c r="M34" s="794"/>
      <c r="N34" s="794"/>
      <c r="O34" s="794"/>
      <c r="P34" s="795"/>
      <c r="Q34" s="796">
        <v>17</v>
      </c>
      <c r="R34" s="797"/>
      <c r="S34" s="797"/>
      <c r="T34" s="797"/>
      <c r="U34" s="797"/>
      <c r="V34" s="797">
        <v>15</v>
      </c>
      <c r="W34" s="797"/>
      <c r="X34" s="797"/>
      <c r="Y34" s="797"/>
      <c r="Z34" s="797"/>
      <c r="AA34" s="797">
        <v>2</v>
      </c>
      <c r="AB34" s="797"/>
      <c r="AC34" s="797"/>
      <c r="AD34" s="797"/>
      <c r="AE34" s="798"/>
      <c r="AF34" s="799">
        <v>2</v>
      </c>
      <c r="AG34" s="800"/>
      <c r="AH34" s="800"/>
      <c r="AI34" s="800"/>
      <c r="AJ34" s="801"/>
      <c r="AK34" s="847">
        <v>11</v>
      </c>
      <c r="AL34" s="843"/>
      <c r="AM34" s="843"/>
      <c r="AN34" s="843"/>
      <c r="AO34" s="843"/>
      <c r="AP34" s="843">
        <v>17</v>
      </c>
      <c r="AQ34" s="843"/>
      <c r="AR34" s="843"/>
      <c r="AS34" s="843"/>
      <c r="AT34" s="843"/>
      <c r="AU34" s="843">
        <v>17</v>
      </c>
      <c r="AV34" s="843"/>
      <c r="AW34" s="843"/>
      <c r="AX34" s="843"/>
      <c r="AY34" s="843"/>
      <c r="AZ34" s="844" t="s">
        <v>579</v>
      </c>
      <c r="BA34" s="844"/>
      <c r="BB34" s="844"/>
      <c r="BC34" s="844"/>
      <c r="BD34" s="844"/>
      <c r="BE34" s="845" t="s">
        <v>417</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419</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c r="A63" s="234" t="s">
        <v>396</v>
      </c>
      <c r="B63" s="802" t="s">
        <v>420</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1117</v>
      </c>
      <c r="AG63" s="857"/>
      <c r="AH63" s="857"/>
      <c r="AI63" s="857"/>
      <c r="AJ63" s="858"/>
      <c r="AK63" s="859"/>
      <c r="AL63" s="854"/>
      <c r="AM63" s="854"/>
      <c r="AN63" s="854"/>
      <c r="AO63" s="854"/>
      <c r="AP63" s="857">
        <f>SUM(AP31:AT34)</f>
        <v>4083</v>
      </c>
      <c r="AQ63" s="857"/>
      <c r="AR63" s="857"/>
      <c r="AS63" s="857"/>
      <c r="AT63" s="857"/>
      <c r="AU63" s="857">
        <f>SUM(AU31:AY34)</f>
        <v>2226</v>
      </c>
      <c r="AV63" s="857"/>
      <c r="AW63" s="857"/>
      <c r="AX63" s="857"/>
      <c r="AY63" s="857"/>
      <c r="AZ63" s="861"/>
      <c r="BA63" s="861"/>
      <c r="BB63" s="861"/>
      <c r="BC63" s="861"/>
      <c r="BD63" s="861"/>
      <c r="BE63" s="862"/>
      <c r="BF63" s="862"/>
      <c r="BG63" s="862"/>
      <c r="BH63" s="862"/>
      <c r="BI63" s="863"/>
      <c r="BJ63" s="864" t="s">
        <v>421</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c r="A65" s="226" t="s">
        <v>422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c r="A66" s="740" t="s">
        <v>423</v>
      </c>
      <c r="B66" s="741"/>
      <c r="C66" s="741"/>
      <c r="D66" s="741"/>
      <c r="E66" s="741"/>
      <c r="F66" s="741"/>
      <c r="G66" s="741"/>
      <c r="H66" s="741"/>
      <c r="I66" s="741"/>
      <c r="J66" s="741"/>
      <c r="K66" s="741"/>
      <c r="L66" s="741"/>
      <c r="M66" s="741"/>
      <c r="N66" s="741"/>
      <c r="O66" s="741"/>
      <c r="P66" s="742"/>
      <c r="Q66" s="746" t="s">
        <v>424</v>
      </c>
      <c r="R66" s="747"/>
      <c r="S66" s="747"/>
      <c r="T66" s="747"/>
      <c r="U66" s="748"/>
      <c r="V66" s="746" t="s">
        <v>402</v>
      </c>
      <c r="W66" s="747"/>
      <c r="X66" s="747"/>
      <c r="Y66" s="747"/>
      <c r="Z66" s="748"/>
      <c r="AA66" s="746" t="s">
        <v>403</v>
      </c>
      <c r="AB66" s="747"/>
      <c r="AC66" s="747"/>
      <c r="AD66" s="747"/>
      <c r="AE66" s="748"/>
      <c r="AF66" s="867" t="s">
        <v>404</v>
      </c>
      <c r="AG66" s="828"/>
      <c r="AH66" s="828"/>
      <c r="AI66" s="828"/>
      <c r="AJ66" s="868"/>
      <c r="AK66" s="746" t="s">
        <v>405</v>
      </c>
      <c r="AL66" s="741"/>
      <c r="AM66" s="741"/>
      <c r="AN66" s="741"/>
      <c r="AO66" s="742"/>
      <c r="AP66" s="746" t="s">
        <v>425</v>
      </c>
      <c r="AQ66" s="747"/>
      <c r="AR66" s="747"/>
      <c r="AS66" s="747"/>
      <c r="AT66" s="748"/>
      <c r="AU66" s="746" t="s">
        <v>426</v>
      </c>
      <c r="AV66" s="747"/>
      <c r="AW66" s="747"/>
      <c r="AX66" s="747"/>
      <c r="AY66" s="748"/>
      <c r="AZ66" s="746" t="s">
        <v>384</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c r="A68" s="230">
        <v>1</v>
      </c>
      <c r="B68" s="880" t="s">
        <v>580</v>
      </c>
      <c r="C68" s="881"/>
      <c r="D68" s="881"/>
      <c r="E68" s="881"/>
      <c r="F68" s="881"/>
      <c r="G68" s="881"/>
      <c r="H68" s="881"/>
      <c r="I68" s="881"/>
      <c r="J68" s="881"/>
      <c r="K68" s="881"/>
      <c r="L68" s="881"/>
      <c r="M68" s="881"/>
      <c r="N68" s="881"/>
      <c r="O68" s="881"/>
      <c r="P68" s="882"/>
      <c r="Q68" s="883">
        <v>858</v>
      </c>
      <c r="R68" s="879"/>
      <c r="S68" s="879"/>
      <c r="T68" s="879"/>
      <c r="U68" s="879"/>
      <c r="V68" s="879">
        <v>822</v>
      </c>
      <c r="W68" s="879"/>
      <c r="X68" s="879"/>
      <c r="Y68" s="879"/>
      <c r="Z68" s="879"/>
      <c r="AA68" s="879">
        <v>36</v>
      </c>
      <c r="AB68" s="879"/>
      <c r="AC68" s="879"/>
      <c r="AD68" s="879"/>
      <c r="AE68" s="879"/>
      <c r="AF68" s="879">
        <v>36</v>
      </c>
      <c r="AG68" s="879"/>
      <c r="AH68" s="879"/>
      <c r="AI68" s="879"/>
      <c r="AJ68" s="879"/>
      <c r="AK68" s="879">
        <v>14</v>
      </c>
      <c r="AL68" s="879"/>
      <c r="AM68" s="879"/>
      <c r="AN68" s="879"/>
      <c r="AO68" s="879"/>
      <c r="AP68" s="879">
        <v>0</v>
      </c>
      <c r="AQ68" s="879"/>
      <c r="AR68" s="879"/>
      <c r="AS68" s="879"/>
      <c r="AT68" s="879"/>
      <c r="AU68" s="879">
        <v>0</v>
      </c>
      <c r="AV68" s="879"/>
      <c r="AW68" s="879"/>
      <c r="AX68" s="879"/>
      <c r="AY68" s="879"/>
      <c r="AZ68" s="845" t="s">
        <v>586</v>
      </c>
      <c r="BA68" s="845"/>
      <c r="BB68" s="845"/>
      <c r="BC68" s="845"/>
      <c r="BD68" s="846"/>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c r="A69" s="232">
        <v>2</v>
      </c>
      <c r="B69" s="884" t="s">
        <v>581</v>
      </c>
      <c r="C69" s="885"/>
      <c r="D69" s="885"/>
      <c r="E69" s="885"/>
      <c r="F69" s="885"/>
      <c r="G69" s="885"/>
      <c r="H69" s="885"/>
      <c r="I69" s="885"/>
      <c r="J69" s="885"/>
      <c r="K69" s="885"/>
      <c r="L69" s="885"/>
      <c r="M69" s="885"/>
      <c r="N69" s="885"/>
      <c r="O69" s="885"/>
      <c r="P69" s="886"/>
      <c r="Q69" s="887">
        <v>316</v>
      </c>
      <c r="R69" s="843"/>
      <c r="S69" s="843"/>
      <c r="T69" s="843"/>
      <c r="U69" s="843"/>
      <c r="V69" s="843">
        <v>285</v>
      </c>
      <c r="W69" s="843"/>
      <c r="X69" s="843"/>
      <c r="Y69" s="843"/>
      <c r="Z69" s="843"/>
      <c r="AA69" s="843">
        <v>31</v>
      </c>
      <c r="AB69" s="843"/>
      <c r="AC69" s="843"/>
      <c r="AD69" s="843"/>
      <c r="AE69" s="843"/>
      <c r="AF69" s="843">
        <v>31</v>
      </c>
      <c r="AG69" s="843"/>
      <c r="AH69" s="843"/>
      <c r="AI69" s="843"/>
      <c r="AJ69" s="843"/>
      <c r="AK69" s="843">
        <v>12</v>
      </c>
      <c r="AL69" s="843"/>
      <c r="AM69" s="843"/>
      <c r="AN69" s="843"/>
      <c r="AO69" s="843"/>
      <c r="AP69" s="843">
        <v>0</v>
      </c>
      <c r="AQ69" s="843"/>
      <c r="AR69" s="843"/>
      <c r="AS69" s="843"/>
      <c r="AT69" s="843"/>
      <c r="AU69" s="843">
        <v>0</v>
      </c>
      <c r="AV69" s="843"/>
      <c r="AW69" s="843"/>
      <c r="AX69" s="843"/>
      <c r="AY69" s="843"/>
      <c r="AZ69" s="845" t="s">
        <v>586</v>
      </c>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c r="A70" s="232">
        <v>3</v>
      </c>
      <c r="B70" s="884" t="s">
        <v>582</v>
      </c>
      <c r="C70" s="885"/>
      <c r="D70" s="885"/>
      <c r="E70" s="885"/>
      <c r="F70" s="885"/>
      <c r="G70" s="885"/>
      <c r="H70" s="885"/>
      <c r="I70" s="885"/>
      <c r="J70" s="885"/>
      <c r="K70" s="885"/>
      <c r="L70" s="885"/>
      <c r="M70" s="885"/>
      <c r="N70" s="885"/>
      <c r="O70" s="885"/>
      <c r="P70" s="886"/>
      <c r="Q70" s="887">
        <v>72</v>
      </c>
      <c r="R70" s="843"/>
      <c r="S70" s="843"/>
      <c r="T70" s="843"/>
      <c r="U70" s="843"/>
      <c r="V70" s="843">
        <v>64</v>
      </c>
      <c r="W70" s="843"/>
      <c r="X70" s="843"/>
      <c r="Y70" s="843"/>
      <c r="Z70" s="843"/>
      <c r="AA70" s="843">
        <v>8</v>
      </c>
      <c r="AB70" s="843"/>
      <c r="AC70" s="843"/>
      <c r="AD70" s="843"/>
      <c r="AE70" s="843"/>
      <c r="AF70" s="843">
        <v>8</v>
      </c>
      <c r="AG70" s="843"/>
      <c r="AH70" s="843"/>
      <c r="AI70" s="843"/>
      <c r="AJ70" s="843"/>
      <c r="AK70" s="843">
        <v>0</v>
      </c>
      <c r="AL70" s="843"/>
      <c r="AM70" s="843"/>
      <c r="AN70" s="843"/>
      <c r="AO70" s="843"/>
      <c r="AP70" s="843">
        <v>0</v>
      </c>
      <c r="AQ70" s="843"/>
      <c r="AR70" s="843"/>
      <c r="AS70" s="843"/>
      <c r="AT70" s="843"/>
      <c r="AU70" s="843">
        <v>0</v>
      </c>
      <c r="AV70" s="843"/>
      <c r="AW70" s="843"/>
      <c r="AX70" s="843"/>
      <c r="AY70" s="843"/>
      <c r="AZ70" s="845" t="s">
        <v>586</v>
      </c>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c r="A71" s="232">
        <v>4</v>
      </c>
      <c r="B71" s="884" t="s">
        <v>582</v>
      </c>
      <c r="C71" s="885"/>
      <c r="D71" s="885"/>
      <c r="E71" s="885"/>
      <c r="F71" s="885"/>
      <c r="G71" s="885"/>
      <c r="H71" s="885"/>
      <c r="I71" s="885"/>
      <c r="J71" s="885"/>
      <c r="K71" s="885"/>
      <c r="L71" s="885"/>
      <c r="M71" s="885"/>
      <c r="N71" s="885"/>
      <c r="O71" s="885"/>
      <c r="P71" s="886"/>
      <c r="Q71" s="887">
        <v>3346</v>
      </c>
      <c r="R71" s="843"/>
      <c r="S71" s="843"/>
      <c r="T71" s="843"/>
      <c r="U71" s="843"/>
      <c r="V71" s="843">
        <v>3139</v>
      </c>
      <c r="W71" s="843"/>
      <c r="X71" s="843"/>
      <c r="Y71" s="843"/>
      <c r="Z71" s="843"/>
      <c r="AA71" s="843">
        <v>207</v>
      </c>
      <c r="AB71" s="843"/>
      <c r="AC71" s="843"/>
      <c r="AD71" s="843"/>
      <c r="AE71" s="843"/>
      <c r="AF71" s="843">
        <v>205</v>
      </c>
      <c r="AG71" s="843"/>
      <c r="AH71" s="843"/>
      <c r="AI71" s="843"/>
      <c r="AJ71" s="843"/>
      <c r="AK71" s="843">
        <v>0</v>
      </c>
      <c r="AL71" s="843"/>
      <c r="AM71" s="843"/>
      <c r="AN71" s="843"/>
      <c r="AO71" s="843"/>
      <c r="AP71" s="843">
        <v>856</v>
      </c>
      <c r="AQ71" s="843"/>
      <c r="AR71" s="843"/>
      <c r="AS71" s="843"/>
      <c r="AT71" s="843"/>
      <c r="AU71" s="843">
        <v>1</v>
      </c>
      <c r="AV71" s="843"/>
      <c r="AW71" s="843"/>
      <c r="AX71" s="843"/>
      <c r="AY71" s="843"/>
      <c r="AZ71" s="845" t="s">
        <v>587</v>
      </c>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c r="A72" s="232">
        <v>5</v>
      </c>
      <c r="B72" s="884" t="s">
        <v>582</v>
      </c>
      <c r="C72" s="885"/>
      <c r="D72" s="885"/>
      <c r="E72" s="885"/>
      <c r="F72" s="885"/>
      <c r="G72" s="885"/>
      <c r="H72" s="885"/>
      <c r="I72" s="885"/>
      <c r="J72" s="885"/>
      <c r="K72" s="885"/>
      <c r="L72" s="885"/>
      <c r="M72" s="885"/>
      <c r="N72" s="885"/>
      <c r="O72" s="885"/>
      <c r="P72" s="886"/>
      <c r="Q72" s="887">
        <v>200</v>
      </c>
      <c r="R72" s="843"/>
      <c r="S72" s="843"/>
      <c r="T72" s="843"/>
      <c r="U72" s="843"/>
      <c r="V72" s="843">
        <v>181</v>
      </c>
      <c r="W72" s="843"/>
      <c r="X72" s="843"/>
      <c r="Y72" s="843"/>
      <c r="Z72" s="843"/>
      <c r="AA72" s="843">
        <v>19</v>
      </c>
      <c r="AB72" s="843"/>
      <c r="AC72" s="843"/>
      <c r="AD72" s="843"/>
      <c r="AE72" s="843"/>
      <c r="AF72" s="843">
        <v>19</v>
      </c>
      <c r="AG72" s="843"/>
      <c r="AH72" s="843"/>
      <c r="AI72" s="843"/>
      <c r="AJ72" s="843"/>
      <c r="AK72" s="843">
        <v>0</v>
      </c>
      <c r="AL72" s="843"/>
      <c r="AM72" s="843"/>
      <c r="AN72" s="843"/>
      <c r="AO72" s="843"/>
      <c r="AP72" s="843">
        <v>1607</v>
      </c>
      <c r="AQ72" s="843"/>
      <c r="AR72" s="843"/>
      <c r="AS72" s="843"/>
      <c r="AT72" s="843"/>
      <c r="AU72" s="843">
        <v>0</v>
      </c>
      <c r="AV72" s="843"/>
      <c r="AW72" s="843"/>
      <c r="AX72" s="843"/>
      <c r="AY72" s="843"/>
      <c r="AZ72" s="845" t="s">
        <v>588</v>
      </c>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c r="A73" s="232">
        <v>6</v>
      </c>
      <c r="B73" s="884" t="s">
        <v>582</v>
      </c>
      <c r="C73" s="885"/>
      <c r="D73" s="885"/>
      <c r="E73" s="885"/>
      <c r="F73" s="885"/>
      <c r="G73" s="885"/>
      <c r="H73" s="885"/>
      <c r="I73" s="885"/>
      <c r="J73" s="885"/>
      <c r="K73" s="885"/>
      <c r="L73" s="885"/>
      <c r="M73" s="885"/>
      <c r="N73" s="885"/>
      <c r="O73" s="885"/>
      <c r="P73" s="886"/>
      <c r="Q73" s="887">
        <v>80</v>
      </c>
      <c r="R73" s="843"/>
      <c r="S73" s="843"/>
      <c r="T73" s="843"/>
      <c r="U73" s="843"/>
      <c r="V73" s="843">
        <v>65</v>
      </c>
      <c r="W73" s="843"/>
      <c r="X73" s="843"/>
      <c r="Y73" s="843"/>
      <c r="Z73" s="843"/>
      <c r="AA73" s="843">
        <v>15</v>
      </c>
      <c r="AB73" s="843"/>
      <c r="AC73" s="843"/>
      <c r="AD73" s="843"/>
      <c r="AE73" s="843"/>
      <c r="AF73" s="843">
        <v>15</v>
      </c>
      <c r="AG73" s="843"/>
      <c r="AH73" s="843"/>
      <c r="AI73" s="843"/>
      <c r="AJ73" s="843"/>
      <c r="AK73" s="843">
        <v>0</v>
      </c>
      <c r="AL73" s="843"/>
      <c r="AM73" s="843"/>
      <c r="AN73" s="843"/>
      <c r="AO73" s="843"/>
      <c r="AP73" s="843">
        <v>0</v>
      </c>
      <c r="AQ73" s="843"/>
      <c r="AR73" s="843"/>
      <c r="AS73" s="843"/>
      <c r="AT73" s="843"/>
      <c r="AU73" s="843">
        <v>0</v>
      </c>
      <c r="AV73" s="843"/>
      <c r="AW73" s="843"/>
      <c r="AX73" s="843"/>
      <c r="AY73" s="843"/>
      <c r="AZ73" s="845" t="s">
        <v>589</v>
      </c>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c r="A74" s="232">
        <v>7</v>
      </c>
      <c r="B74" s="884" t="s">
        <v>582</v>
      </c>
      <c r="C74" s="885"/>
      <c r="D74" s="885"/>
      <c r="E74" s="885"/>
      <c r="F74" s="885"/>
      <c r="G74" s="885"/>
      <c r="H74" s="885"/>
      <c r="I74" s="885"/>
      <c r="J74" s="885"/>
      <c r="K74" s="885"/>
      <c r="L74" s="885"/>
      <c r="M74" s="885"/>
      <c r="N74" s="885"/>
      <c r="O74" s="885"/>
      <c r="P74" s="886"/>
      <c r="Q74" s="887">
        <v>1</v>
      </c>
      <c r="R74" s="843"/>
      <c r="S74" s="843"/>
      <c r="T74" s="843"/>
      <c r="U74" s="843"/>
      <c r="V74" s="843">
        <v>1</v>
      </c>
      <c r="W74" s="843"/>
      <c r="X74" s="843"/>
      <c r="Y74" s="843"/>
      <c r="Z74" s="843"/>
      <c r="AA74" s="843">
        <v>0</v>
      </c>
      <c r="AB74" s="843"/>
      <c r="AC74" s="843"/>
      <c r="AD74" s="843"/>
      <c r="AE74" s="843"/>
      <c r="AF74" s="843">
        <v>0</v>
      </c>
      <c r="AG74" s="843"/>
      <c r="AH74" s="843"/>
      <c r="AI74" s="843"/>
      <c r="AJ74" s="843"/>
      <c r="AK74" s="843">
        <v>0</v>
      </c>
      <c r="AL74" s="843"/>
      <c r="AM74" s="843"/>
      <c r="AN74" s="843"/>
      <c r="AO74" s="843"/>
      <c r="AP74" s="843">
        <v>0</v>
      </c>
      <c r="AQ74" s="843"/>
      <c r="AR74" s="843"/>
      <c r="AS74" s="843"/>
      <c r="AT74" s="843"/>
      <c r="AU74" s="843">
        <v>0</v>
      </c>
      <c r="AV74" s="843"/>
      <c r="AW74" s="843"/>
      <c r="AX74" s="843"/>
      <c r="AY74" s="843"/>
      <c r="AZ74" s="845" t="s">
        <v>590</v>
      </c>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c r="A75" s="232">
        <v>8</v>
      </c>
      <c r="B75" s="884" t="s">
        <v>583</v>
      </c>
      <c r="C75" s="885"/>
      <c r="D75" s="885"/>
      <c r="E75" s="885"/>
      <c r="F75" s="885"/>
      <c r="G75" s="885"/>
      <c r="H75" s="885"/>
      <c r="I75" s="885"/>
      <c r="J75" s="885"/>
      <c r="K75" s="885"/>
      <c r="L75" s="885"/>
      <c r="M75" s="885"/>
      <c r="N75" s="885"/>
      <c r="O75" s="885"/>
      <c r="P75" s="886"/>
      <c r="Q75" s="888">
        <v>1644</v>
      </c>
      <c r="R75" s="889"/>
      <c r="S75" s="889"/>
      <c r="T75" s="889"/>
      <c r="U75" s="847"/>
      <c r="V75" s="890">
        <v>1604</v>
      </c>
      <c r="W75" s="889"/>
      <c r="X75" s="889"/>
      <c r="Y75" s="889"/>
      <c r="Z75" s="847"/>
      <c r="AA75" s="890">
        <v>40</v>
      </c>
      <c r="AB75" s="889"/>
      <c r="AC75" s="889"/>
      <c r="AD75" s="889"/>
      <c r="AE75" s="847"/>
      <c r="AF75" s="890">
        <v>40</v>
      </c>
      <c r="AG75" s="889"/>
      <c r="AH75" s="889"/>
      <c r="AI75" s="889"/>
      <c r="AJ75" s="847"/>
      <c r="AK75" s="890">
        <v>0</v>
      </c>
      <c r="AL75" s="889"/>
      <c r="AM75" s="889"/>
      <c r="AN75" s="889"/>
      <c r="AO75" s="847"/>
      <c r="AP75" s="890">
        <v>0</v>
      </c>
      <c r="AQ75" s="889"/>
      <c r="AR75" s="889"/>
      <c r="AS75" s="889"/>
      <c r="AT75" s="847"/>
      <c r="AU75" s="890">
        <v>0</v>
      </c>
      <c r="AV75" s="889"/>
      <c r="AW75" s="889"/>
      <c r="AX75" s="889"/>
      <c r="AY75" s="847"/>
      <c r="AZ75" s="845" t="s">
        <v>591</v>
      </c>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c r="A76" s="232">
        <v>9</v>
      </c>
      <c r="B76" s="884" t="s">
        <v>583</v>
      </c>
      <c r="C76" s="885"/>
      <c r="D76" s="885"/>
      <c r="E76" s="885"/>
      <c r="F76" s="885"/>
      <c r="G76" s="885"/>
      <c r="H76" s="885"/>
      <c r="I76" s="885"/>
      <c r="J76" s="885"/>
      <c r="K76" s="885"/>
      <c r="L76" s="885"/>
      <c r="M76" s="885"/>
      <c r="N76" s="885"/>
      <c r="O76" s="885"/>
      <c r="P76" s="886"/>
      <c r="Q76" s="888">
        <v>847072</v>
      </c>
      <c r="R76" s="889"/>
      <c r="S76" s="889"/>
      <c r="T76" s="889"/>
      <c r="U76" s="847"/>
      <c r="V76" s="890">
        <v>828353</v>
      </c>
      <c r="W76" s="889"/>
      <c r="X76" s="889"/>
      <c r="Y76" s="889"/>
      <c r="Z76" s="847"/>
      <c r="AA76" s="890">
        <v>18719</v>
      </c>
      <c r="AB76" s="889"/>
      <c r="AC76" s="889"/>
      <c r="AD76" s="889"/>
      <c r="AE76" s="847"/>
      <c r="AF76" s="890">
        <v>18919</v>
      </c>
      <c r="AG76" s="889"/>
      <c r="AH76" s="889"/>
      <c r="AI76" s="889"/>
      <c r="AJ76" s="847"/>
      <c r="AK76" s="890">
        <v>7694</v>
      </c>
      <c r="AL76" s="889"/>
      <c r="AM76" s="889"/>
      <c r="AN76" s="889"/>
      <c r="AO76" s="847"/>
      <c r="AP76" s="890">
        <v>0</v>
      </c>
      <c r="AQ76" s="889"/>
      <c r="AR76" s="889"/>
      <c r="AS76" s="889"/>
      <c r="AT76" s="847"/>
      <c r="AU76" s="890">
        <v>0</v>
      </c>
      <c r="AV76" s="889"/>
      <c r="AW76" s="889"/>
      <c r="AX76" s="889"/>
      <c r="AY76" s="847"/>
      <c r="AZ76" s="845" t="s">
        <v>592</v>
      </c>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c r="A77" s="232">
        <v>10</v>
      </c>
      <c r="B77" s="884" t="s">
        <v>584</v>
      </c>
      <c r="C77" s="885"/>
      <c r="D77" s="885"/>
      <c r="E77" s="885"/>
      <c r="F77" s="885"/>
      <c r="G77" s="885"/>
      <c r="H77" s="885"/>
      <c r="I77" s="885"/>
      <c r="J77" s="885"/>
      <c r="K77" s="885"/>
      <c r="L77" s="885"/>
      <c r="M77" s="885"/>
      <c r="N77" s="885"/>
      <c r="O77" s="885"/>
      <c r="P77" s="886"/>
      <c r="Q77" s="888">
        <v>23479</v>
      </c>
      <c r="R77" s="889"/>
      <c r="S77" s="889"/>
      <c r="T77" s="889"/>
      <c r="U77" s="847"/>
      <c r="V77" s="890">
        <v>22911</v>
      </c>
      <c r="W77" s="889"/>
      <c r="X77" s="889"/>
      <c r="Y77" s="889"/>
      <c r="Z77" s="847"/>
      <c r="AA77" s="890">
        <v>568</v>
      </c>
      <c r="AB77" s="889"/>
      <c r="AC77" s="889"/>
      <c r="AD77" s="889"/>
      <c r="AE77" s="847"/>
      <c r="AF77" s="890">
        <v>568</v>
      </c>
      <c r="AG77" s="889"/>
      <c r="AH77" s="889"/>
      <c r="AI77" s="889"/>
      <c r="AJ77" s="847"/>
      <c r="AK77" s="890">
        <v>21</v>
      </c>
      <c r="AL77" s="889"/>
      <c r="AM77" s="889"/>
      <c r="AN77" s="889"/>
      <c r="AO77" s="847"/>
      <c r="AP77" s="890">
        <v>0</v>
      </c>
      <c r="AQ77" s="889"/>
      <c r="AR77" s="889"/>
      <c r="AS77" s="889"/>
      <c r="AT77" s="847"/>
      <c r="AU77" s="890">
        <v>0</v>
      </c>
      <c r="AV77" s="889"/>
      <c r="AW77" s="889"/>
      <c r="AX77" s="889"/>
      <c r="AY77" s="847"/>
      <c r="AZ77" s="845" t="s">
        <v>591</v>
      </c>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c r="A78" s="232">
        <v>11</v>
      </c>
      <c r="B78" s="884" t="s">
        <v>584</v>
      </c>
      <c r="C78" s="885"/>
      <c r="D78" s="885"/>
      <c r="E78" s="885"/>
      <c r="F78" s="885"/>
      <c r="G78" s="885"/>
      <c r="H78" s="885"/>
      <c r="I78" s="885"/>
      <c r="J78" s="885"/>
      <c r="K78" s="885"/>
      <c r="L78" s="885"/>
      <c r="M78" s="885"/>
      <c r="N78" s="885"/>
      <c r="O78" s="885"/>
      <c r="P78" s="886"/>
      <c r="Q78" s="887">
        <v>205</v>
      </c>
      <c r="R78" s="843"/>
      <c r="S78" s="843"/>
      <c r="T78" s="843"/>
      <c r="U78" s="843"/>
      <c r="V78" s="843">
        <v>97</v>
      </c>
      <c r="W78" s="843"/>
      <c r="X78" s="843"/>
      <c r="Y78" s="843"/>
      <c r="Z78" s="843"/>
      <c r="AA78" s="843">
        <v>108</v>
      </c>
      <c r="AB78" s="843"/>
      <c r="AC78" s="843"/>
      <c r="AD78" s="843"/>
      <c r="AE78" s="843"/>
      <c r="AF78" s="843">
        <v>108</v>
      </c>
      <c r="AG78" s="843"/>
      <c r="AH78" s="843"/>
      <c r="AI78" s="843"/>
      <c r="AJ78" s="843"/>
      <c r="AK78" s="843">
        <v>0</v>
      </c>
      <c r="AL78" s="843"/>
      <c r="AM78" s="843"/>
      <c r="AN78" s="843"/>
      <c r="AO78" s="843"/>
      <c r="AP78" s="843">
        <v>0</v>
      </c>
      <c r="AQ78" s="843"/>
      <c r="AR78" s="843"/>
      <c r="AS78" s="843"/>
      <c r="AT78" s="843"/>
      <c r="AU78" s="843">
        <v>0</v>
      </c>
      <c r="AV78" s="843"/>
      <c r="AW78" s="843"/>
      <c r="AX78" s="843"/>
      <c r="AY78" s="843"/>
      <c r="AZ78" s="845" t="s">
        <v>593</v>
      </c>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c r="A79" s="232">
        <v>12</v>
      </c>
      <c r="B79" s="884" t="s">
        <v>585</v>
      </c>
      <c r="C79" s="885"/>
      <c r="D79" s="885"/>
      <c r="E79" s="885"/>
      <c r="F79" s="885"/>
      <c r="G79" s="885"/>
      <c r="H79" s="885"/>
      <c r="I79" s="885"/>
      <c r="J79" s="885"/>
      <c r="K79" s="885"/>
      <c r="L79" s="885"/>
      <c r="M79" s="885"/>
      <c r="N79" s="885"/>
      <c r="O79" s="885"/>
      <c r="P79" s="886"/>
      <c r="Q79" s="887">
        <v>321</v>
      </c>
      <c r="R79" s="843"/>
      <c r="S79" s="843"/>
      <c r="T79" s="843"/>
      <c r="U79" s="843"/>
      <c r="V79" s="843">
        <v>310</v>
      </c>
      <c r="W79" s="843"/>
      <c r="X79" s="843"/>
      <c r="Y79" s="843"/>
      <c r="Z79" s="843"/>
      <c r="AA79" s="843">
        <v>11</v>
      </c>
      <c r="AB79" s="843"/>
      <c r="AC79" s="843"/>
      <c r="AD79" s="843"/>
      <c r="AE79" s="843"/>
      <c r="AF79" s="843">
        <v>11</v>
      </c>
      <c r="AG79" s="843"/>
      <c r="AH79" s="843"/>
      <c r="AI79" s="843"/>
      <c r="AJ79" s="843"/>
      <c r="AK79" s="843">
        <v>3</v>
      </c>
      <c r="AL79" s="843"/>
      <c r="AM79" s="843"/>
      <c r="AN79" s="843"/>
      <c r="AO79" s="843"/>
      <c r="AP79" s="843">
        <v>0</v>
      </c>
      <c r="AQ79" s="843"/>
      <c r="AR79" s="843"/>
      <c r="AS79" s="843"/>
      <c r="AT79" s="843"/>
      <c r="AU79" s="843">
        <v>0</v>
      </c>
      <c r="AV79" s="843"/>
      <c r="AW79" s="843"/>
      <c r="AX79" s="843"/>
      <c r="AY79" s="843"/>
      <c r="AZ79" s="845" t="s">
        <v>586</v>
      </c>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c r="A80" s="232">
        <v>13</v>
      </c>
      <c r="B80" s="884"/>
      <c r="C80" s="885"/>
      <c r="D80" s="885"/>
      <c r="E80" s="885"/>
      <c r="F80" s="885"/>
      <c r="G80" s="885"/>
      <c r="H80" s="885"/>
      <c r="I80" s="885"/>
      <c r="J80" s="885"/>
      <c r="K80" s="885"/>
      <c r="L80" s="885"/>
      <c r="M80" s="885"/>
      <c r="N80" s="885"/>
      <c r="O80" s="885"/>
      <c r="P80" s="886"/>
      <c r="Q80" s="887"/>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c r="A81" s="232">
        <v>14</v>
      </c>
      <c r="B81" s="884"/>
      <c r="C81" s="885"/>
      <c r="D81" s="885"/>
      <c r="E81" s="885"/>
      <c r="F81" s="885"/>
      <c r="G81" s="885"/>
      <c r="H81" s="885"/>
      <c r="I81" s="885"/>
      <c r="J81" s="885"/>
      <c r="K81" s="885"/>
      <c r="L81" s="885"/>
      <c r="M81" s="885"/>
      <c r="N81" s="885"/>
      <c r="O81" s="885"/>
      <c r="P81" s="886"/>
      <c r="Q81" s="887"/>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c r="A82" s="232">
        <v>15</v>
      </c>
      <c r="B82" s="884"/>
      <c r="C82" s="885"/>
      <c r="D82" s="885"/>
      <c r="E82" s="885"/>
      <c r="F82" s="885"/>
      <c r="G82" s="885"/>
      <c r="H82" s="885"/>
      <c r="I82" s="885"/>
      <c r="J82" s="885"/>
      <c r="K82" s="885"/>
      <c r="L82" s="885"/>
      <c r="M82" s="885"/>
      <c r="N82" s="885"/>
      <c r="O82" s="885"/>
      <c r="P82" s="886"/>
      <c r="Q82" s="887"/>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c r="A83" s="232">
        <v>16</v>
      </c>
      <c r="B83" s="884"/>
      <c r="C83" s="885"/>
      <c r="D83" s="885"/>
      <c r="E83" s="885"/>
      <c r="F83" s="885"/>
      <c r="G83" s="885"/>
      <c r="H83" s="885"/>
      <c r="I83" s="885"/>
      <c r="J83" s="885"/>
      <c r="K83" s="885"/>
      <c r="L83" s="885"/>
      <c r="M83" s="885"/>
      <c r="N83" s="885"/>
      <c r="O83" s="885"/>
      <c r="P83" s="886"/>
      <c r="Q83" s="887"/>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c r="A84" s="232">
        <v>17</v>
      </c>
      <c r="B84" s="884"/>
      <c r="C84" s="885"/>
      <c r="D84" s="885"/>
      <c r="E84" s="885"/>
      <c r="F84" s="885"/>
      <c r="G84" s="885"/>
      <c r="H84" s="885"/>
      <c r="I84" s="885"/>
      <c r="J84" s="885"/>
      <c r="K84" s="885"/>
      <c r="L84" s="885"/>
      <c r="M84" s="885"/>
      <c r="N84" s="885"/>
      <c r="O84" s="885"/>
      <c r="P84" s="886"/>
      <c r="Q84" s="887"/>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c r="A85" s="232">
        <v>18</v>
      </c>
      <c r="B85" s="884"/>
      <c r="C85" s="885"/>
      <c r="D85" s="885"/>
      <c r="E85" s="885"/>
      <c r="F85" s="885"/>
      <c r="G85" s="885"/>
      <c r="H85" s="885"/>
      <c r="I85" s="885"/>
      <c r="J85" s="885"/>
      <c r="K85" s="885"/>
      <c r="L85" s="885"/>
      <c r="M85" s="885"/>
      <c r="N85" s="885"/>
      <c r="O85" s="885"/>
      <c r="P85" s="886"/>
      <c r="Q85" s="887"/>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c r="A86" s="232">
        <v>19</v>
      </c>
      <c r="B86" s="884"/>
      <c r="C86" s="885"/>
      <c r="D86" s="885"/>
      <c r="E86" s="885"/>
      <c r="F86" s="885"/>
      <c r="G86" s="885"/>
      <c r="H86" s="885"/>
      <c r="I86" s="885"/>
      <c r="J86" s="885"/>
      <c r="K86" s="885"/>
      <c r="L86" s="885"/>
      <c r="M86" s="885"/>
      <c r="N86" s="885"/>
      <c r="O86" s="885"/>
      <c r="P86" s="886"/>
      <c r="Q86" s="887"/>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c r="A87" s="238">
        <v>20</v>
      </c>
      <c r="B87" s="891"/>
      <c r="C87" s="892"/>
      <c r="D87" s="892"/>
      <c r="E87" s="892"/>
      <c r="F87" s="892"/>
      <c r="G87" s="892"/>
      <c r="H87" s="892"/>
      <c r="I87" s="892"/>
      <c r="J87" s="892"/>
      <c r="K87" s="892"/>
      <c r="L87" s="892"/>
      <c r="M87" s="892"/>
      <c r="N87" s="892"/>
      <c r="O87" s="892"/>
      <c r="P87" s="893"/>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6"/>
      <c r="BA87" s="896"/>
      <c r="BB87" s="896"/>
      <c r="BC87" s="896"/>
      <c r="BD87" s="897"/>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c r="A88" s="234" t="s">
        <v>396</v>
      </c>
      <c r="B88" s="802" t="s">
        <v>427</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f>SUM(AF68:AJ79)</f>
        <v>19960</v>
      </c>
      <c r="AG88" s="857"/>
      <c r="AH88" s="857"/>
      <c r="AI88" s="857"/>
      <c r="AJ88" s="857"/>
      <c r="AK88" s="854"/>
      <c r="AL88" s="854"/>
      <c r="AM88" s="854"/>
      <c r="AN88" s="854"/>
      <c r="AO88" s="854"/>
      <c r="AP88" s="857">
        <f>SUM(AP68:AT79)</f>
        <v>2463</v>
      </c>
      <c r="AQ88" s="857"/>
      <c r="AR88" s="857"/>
      <c r="AS88" s="857"/>
      <c r="AT88" s="857"/>
      <c r="AU88" s="857">
        <f>SUM(AU68:AY79)</f>
        <v>1</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802" t="s">
        <v>428</v>
      </c>
      <c r="BS102" s="803"/>
      <c r="BT102" s="803"/>
      <c r="BU102" s="803"/>
      <c r="BV102" s="803"/>
      <c r="BW102" s="803"/>
      <c r="BX102" s="803"/>
      <c r="BY102" s="803"/>
      <c r="BZ102" s="803"/>
      <c r="CA102" s="803"/>
      <c r="CB102" s="803"/>
      <c r="CC102" s="803"/>
      <c r="CD102" s="803"/>
      <c r="CE102" s="803"/>
      <c r="CF102" s="803"/>
      <c r="CG102" s="804"/>
      <c r="CH102" s="898"/>
      <c r="CI102" s="899"/>
      <c r="CJ102" s="899"/>
      <c r="CK102" s="899"/>
      <c r="CL102" s="900"/>
      <c r="CM102" s="898"/>
      <c r="CN102" s="899"/>
      <c r="CO102" s="899"/>
      <c r="CP102" s="899"/>
      <c r="CQ102" s="900"/>
      <c r="CR102" s="901">
        <f>CR7</f>
        <v>5</v>
      </c>
      <c r="CS102" s="865"/>
      <c r="CT102" s="865"/>
      <c r="CU102" s="865"/>
      <c r="CV102" s="902"/>
      <c r="CW102" s="901"/>
      <c r="CX102" s="865"/>
      <c r="CY102" s="865"/>
      <c r="CZ102" s="865"/>
      <c r="DA102" s="902"/>
      <c r="DB102" s="901"/>
      <c r="DC102" s="865"/>
      <c r="DD102" s="865"/>
      <c r="DE102" s="865"/>
      <c r="DF102" s="902"/>
      <c r="DG102" s="901"/>
      <c r="DH102" s="865"/>
      <c r="DI102" s="865"/>
      <c r="DJ102" s="865"/>
      <c r="DK102" s="902"/>
      <c r="DL102" s="901"/>
      <c r="DM102" s="865"/>
      <c r="DN102" s="865"/>
      <c r="DO102" s="865"/>
      <c r="DP102" s="902"/>
      <c r="DQ102" s="901"/>
      <c r="DR102" s="865"/>
      <c r="DS102" s="865"/>
      <c r="DT102" s="865"/>
      <c r="DU102" s="902"/>
      <c r="DV102" s="802"/>
      <c r="DW102" s="803"/>
      <c r="DX102" s="803"/>
      <c r="DY102" s="803"/>
      <c r="DZ102" s="925"/>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6" t="s">
        <v>429</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7" t="s">
        <v>430</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28" t="s">
        <v>433</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434</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224" customFormat="1" ht="26.25" customHeight="1">
      <c r="A109" s="923" t="s">
        <v>435</v>
      </c>
      <c r="B109" s="904"/>
      <c r="C109" s="904"/>
      <c r="D109" s="904"/>
      <c r="E109" s="904"/>
      <c r="F109" s="904"/>
      <c r="G109" s="904"/>
      <c r="H109" s="904"/>
      <c r="I109" s="904"/>
      <c r="J109" s="904"/>
      <c r="K109" s="904"/>
      <c r="L109" s="904"/>
      <c r="M109" s="904"/>
      <c r="N109" s="904"/>
      <c r="O109" s="904"/>
      <c r="P109" s="904"/>
      <c r="Q109" s="904"/>
      <c r="R109" s="904"/>
      <c r="S109" s="904"/>
      <c r="T109" s="904"/>
      <c r="U109" s="904"/>
      <c r="V109" s="904"/>
      <c r="W109" s="904"/>
      <c r="X109" s="904"/>
      <c r="Y109" s="904"/>
      <c r="Z109" s="905"/>
      <c r="AA109" s="903" t="s">
        <v>436</v>
      </c>
      <c r="AB109" s="904"/>
      <c r="AC109" s="904"/>
      <c r="AD109" s="904"/>
      <c r="AE109" s="905"/>
      <c r="AF109" s="903" t="s">
        <v>437</v>
      </c>
      <c r="AG109" s="904"/>
      <c r="AH109" s="904"/>
      <c r="AI109" s="904"/>
      <c r="AJ109" s="905"/>
      <c r="AK109" s="903" t="s">
        <v>313</v>
      </c>
      <c r="AL109" s="904"/>
      <c r="AM109" s="904"/>
      <c r="AN109" s="904"/>
      <c r="AO109" s="905"/>
      <c r="AP109" s="903" t="s">
        <v>438</v>
      </c>
      <c r="AQ109" s="904"/>
      <c r="AR109" s="904"/>
      <c r="AS109" s="904"/>
      <c r="AT109" s="906"/>
      <c r="AU109" s="923" t="s">
        <v>435</v>
      </c>
      <c r="AV109" s="904"/>
      <c r="AW109" s="904"/>
      <c r="AX109" s="904"/>
      <c r="AY109" s="904"/>
      <c r="AZ109" s="904"/>
      <c r="BA109" s="904"/>
      <c r="BB109" s="904"/>
      <c r="BC109" s="904"/>
      <c r="BD109" s="904"/>
      <c r="BE109" s="904"/>
      <c r="BF109" s="904"/>
      <c r="BG109" s="904"/>
      <c r="BH109" s="904"/>
      <c r="BI109" s="904"/>
      <c r="BJ109" s="904"/>
      <c r="BK109" s="904"/>
      <c r="BL109" s="904"/>
      <c r="BM109" s="904"/>
      <c r="BN109" s="904"/>
      <c r="BO109" s="904"/>
      <c r="BP109" s="905"/>
      <c r="BQ109" s="903" t="s">
        <v>436</v>
      </c>
      <c r="BR109" s="904"/>
      <c r="BS109" s="904"/>
      <c r="BT109" s="904"/>
      <c r="BU109" s="905"/>
      <c r="BV109" s="903" t="s">
        <v>437</v>
      </c>
      <c r="BW109" s="904"/>
      <c r="BX109" s="904"/>
      <c r="BY109" s="904"/>
      <c r="BZ109" s="905"/>
      <c r="CA109" s="903" t="s">
        <v>313</v>
      </c>
      <c r="CB109" s="904"/>
      <c r="CC109" s="904"/>
      <c r="CD109" s="904"/>
      <c r="CE109" s="905"/>
      <c r="CF109" s="924" t="s">
        <v>438</v>
      </c>
      <c r="CG109" s="924"/>
      <c r="CH109" s="924"/>
      <c r="CI109" s="924"/>
      <c r="CJ109" s="924"/>
      <c r="CK109" s="903" t="s">
        <v>439</v>
      </c>
      <c r="CL109" s="904"/>
      <c r="CM109" s="904"/>
      <c r="CN109" s="904"/>
      <c r="CO109" s="904"/>
      <c r="CP109" s="904"/>
      <c r="CQ109" s="904"/>
      <c r="CR109" s="904"/>
      <c r="CS109" s="904"/>
      <c r="CT109" s="904"/>
      <c r="CU109" s="904"/>
      <c r="CV109" s="904"/>
      <c r="CW109" s="904"/>
      <c r="CX109" s="904"/>
      <c r="CY109" s="904"/>
      <c r="CZ109" s="904"/>
      <c r="DA109" s="904"/>
      <c r="DB109" s="904"/>
      <c r="DC109" s="904"/>
      <c r="DD109" s="904"/>
      <c r="DE109" s="904"/>
      <c r="DF109" s="905"/>
      <c r="DG109" s="903" t="s">
        <v>436</v>
      </c>
      <c r="DH109" s="904"/>
      <c r="DI109" s="904"/>
      <c r="DJ109" s="904"/>
      <c r="DK109" s="905"/>
      <c r="DL109" s="903" t="s">
        <v>437</v>
      </c>
      <c r="DM109" s="904"/>
      <c r="DN109" s="904"/>
      <c r="DO109" s="904"/>
      <c r="DP109" s="905"/>
      <c r="DQ109" s="903" t="s">
        <v>313</v>
      </c>
      <c r="DR109" s="904"/>
      <c r="DS109" s="904"/>
      <c r="DT109" s="904"/>
      <c r="DU109" s="905"/>
      <c r="DV109" s="903" t="s">
        <v>438</v>
      </c>
      <c r="DW109" s="904"/>
      <c r="DX109" s="904"/>
      <c r="DY109" s="904"/>
      <c r="DZ109" s="906"/>
    </row>
    <row r="110" spans="1:131" s="224" customFormat="1" ht="26.25" customHeight="1">
      <c r="A110" s="907" t="s">
        <v>440</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9"/>
      <c r="AA110" s="910">
        <v>545953</v>
      </c>
      <c r="AB110" s="911"/>
      <c r="AC110" s="911"/>
      <c r="AD110" s="911"/>
      <c r="AE110" s="912"/>
      <c r="AF110" s="913">
        <v>561996</v>
      </c>
      <c r="AG110" s="911"/>
      <c r="AH110" s="911"/>
      <c r="AI110" s="911"/>
      <c r="AJ110" s="912"/>
      <c r="AK110" s="913">
        <v>572317</v>
      </c>
      <c r="AL110" s="911"/>
      <c r="AM110" s="911"/>
      <c r="AN110" s="911"/>
      <c r="AO110" s="912"/>
      <c r="AP110" s="914">
        <v>12.7</v>
      </c>
      <c r="AQ110" s="915"/>
      <c r="AR110" s="915"/>
      <c r="AS110" s="915"/>
      <c r="AT110" s="916"/>
      <c r="AU110" s="917" t="s">
        <v>75</v>
      </c>
      <c r="AV110" s="918"/>
      <c r="AW110" s="918"/>
      <c r="AX110" s="918"/>
      <c r="AY110" s="918"/>
      <c r="AZ110" s="940" t="s">
        <v>441</v>
      </c>
      <c r="BA110" s="908"/>
      <c r="BB110" s="908"/>
      <c r="BC110" s="908"/>
      <c r="BD110" s="908"/>
      <c r="BE110" s="908"/>
      <c r="BF110" s="908"/>
      <c r="BG110" s="908"/>
      <c r="BH110" s="908"/>
      <c r="BI110" s="908"/>
      <c r="BJ110" s="908"/>
      <c r="BK110" s="908"/>
      <c r="BL110" s="908"/>
      <c r="BM110" s="908"/>
      <c r="BN110" s="908"/>
      <c r="BO110" s="908"/>
      <c r="BP110" s="909"/>
      <c r="BQ110" s="941">
        <v>5501034</v>
      </c>
      <c r="BR110" s="942"/>
      <c r="BS110" s="942"/>
      <c r="BT110" s="942"/>
      <c r="BU110" s="942"/>
      <c r="BV110" s="942">
        <v>6161688</v>
      </c>
      <c r="BW110" s="942"/>
      <c r="BX110" s="942"/>
      <c r="BY110" s="942"/>
      <c r="BZ110" s="942"/>
      <c r="CA110" s="942">
        <v>5798140</v>
      </c>
      <c r="CB110" s="942"/>
      <c r="CC110" s="942"/>
      <c r="CD110" s="942"/>
      <c r="CE110" s="942"/>
      <c r="CF110" s="955">
        <v>128.30000000000001</v>
      </c>
      <c r="CG110" s="956"/>
      <c r="CH110" s="956"/>
      <c r="CI110" s="956"/>
      <c r="CJ110" s="956"/>
      <c r="CK110" s="957" t="s">
        <v>442</v>
      </c>
      <c r="CL110" s="958"/>
      <c r="CM110" s="940" t="s">
        <v>443</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941" t="s">
        <v>130</v>
      </c>
      <c r="DH110" s="942"/>
      <c r="DI110" s="942"/>
      <c r="DJ110" s="942"/>
      <c r="DK110" s="942"/>
      <c r="DL110" s="942" t="s">
        <v>130</v>
      </c>
      <c r="DM110" s="942"/>
      <c r="DN110" s="942"/>
      <c r="DO110" s="942"/>
      <c r="DP110" s="942"/>
      <c r="DQ110" s="942" t="s">
        <v>130</v>
      </c>
      <c r="DR110" s="942"/>
      <c r="DS110" s="942"/>
      <c r="DT110" s="942"/>
      <c r="DU110" s="942"/>
      <c r="DV110" s="943" t="s">
        <v>130</v>
      </c>
      <c r="DW110" s="943"/>
      <c r="DX110" s="943"/>
      <c r="DY110" s="943"/>
      <c r="DZ110" s="944"/>
    </row>
    <row r="111" spans="1:131" s="224" customFormat="1" ht="26.25" customHeight="1">
      <c r="A111" s="945" t="s">
        <v>444</v>
      </c>
      <c r="B111" s="946"/>
      <c r="C111" s="946"/>
      <c r="D111" s="946"/>
      <c r="E111" s="946"/>
      <c r="F111" s="946"/>
      <c r="G111" s="946"/>
      <c r="H111" s="946"/>
      <c r="I111" s="946"/>
      <c r="J111" s="946"/>
      <c r="K111" s="946"/>
      <c r="L111" s="946"/>
      <c r="M111" s="946"/>
      <c r="N111" s="946"/>
      <c r="O111" s="946"/>
      <c r="P111" s="946"/>
      <c r="Q111" s="946"/>
      <c r="R111" s="946"/>
      <c r="S111" s="946"/>
      <c r="T111" s="946"/>
      <c r="U111" s="946"/>
      <c r="V111" s="946"/>
      <c r="W111" s="946"/>
      <c r="X111" s="946"/>
      <c r="Y111" s="946"/>
      <c r="Z111" s="947"/>
      <c r="AA111" s="948" t="s">
        <v>130</v>
      </c>
      <c r="AB111" s="949"/>
      <c r="AC111" s="949"/>
      <c r="AD111" s="949"/>
      <c r="AE111" s="950"/>
      <c r="AF111" s="951" t="s">
        <v>130</v>
      </c>
      <c r="AG111" s="949"/>
      <c r="AH111" s="949"/>
      <c r="AI111" s="949"/>
      <c r="AJ111" s="950"/>
      <c r="AK111" s="951" t="s">
        <v>130</v>
      </c>
      <c r="AL111" s="949"/>
      <c r="AM111" s="949"/>
      <c r="AN111" s="949"/>
      <c r="AO111" s="950"/>
      <c r="AP111" s="952" t="s">
        <v>130</v>
      </c>
      <c r="AQ111" s="953"/>
      <c r="AR111" s="953"/>
      <c r="AS111" s="953"/>
      <c r="AT111" s="954"/>
      <c r="AU111" s="919"/>
      <c r="AV111" s="920"/>
      <c r="AW111" s="920"/>
      <c r="AX111" s="920"/>
      <c r="AY111" s="920"/>
      <c r="AZ111" s="933" t="s">
        <v>445</v>
      </c>
      <c r="BA111" s="934"/>
      <c r="BB111" s="934"/>
      <c r="BC111" s="934"/>
      <c r="BD111" s="934"/>
      <c r="BE111" s="934"/>
      <c r="BF111" s="934"/>
      <c r="BG111" s="934"/>
      <c r="BH111" s="934"/>
      <c r="BI111" s="934"/>
      <c r="BJ111" s="934"/>
      <c r="BK111" s="934"/>
      <c r="BL111" s="934"/>
      <c r="BM111" s="934"/>
      <c r="BN111" s="934"/>
      <c r="BO111" s="934"/>
      <c r="BP111" s="935"/>
      <c r="BQ111" s="936" t="s">
        <v>130</v>
      </c>
      <c r="BR111" s="937"/>
      <c r="BS111" s="937"/>
      <c r="BT111" s="937"/>
      <c r="BU111" s="937"/>
      <c r="BV111" s="937" t="s">
        <v>130</v>
      </c>
      <c r="BW111" s="937"/>
      <c r="BX111" s="937"/>
      <c r="BY111" s="937"/>
      <c r="BZ111" s="937"/>
      <c r="CA111" s="937" t="s">
        <v>130</v>
      </c>
      <c r="CB111" s="937"/>
      <c r="CC111" s="937"/>
      <c r="CD111" s="937"/>
      <c r="CE111" s="937"/>
      <c r="CF111" s="931" t="s">
        <v>130</v>
      </c>
      <c r="CG111" s="932"/>
      <c r="CH111" s="932"/>
      <c r="CI111" s="932"/>
      <c r="CJ111" s="932"/>
      <c r="CK111" s="959"/>
      <c r="CL111" s="960"/>
      <c r="CM111" s="933" t="s">
        <v>446</v>
      </c>
      <c r="CN111" s="934"/>
      <c r="CO111" s="934"/>
      <c r="CP111" s="934"/>
      <c r="CQ111" s="934"/>
      <c r="CR111" s="934"/>
      <c r="CS111" s="934"/>
      <c r="CT111" s="934"/>
      <c r="CU111" s="934"/>
      <c r="CV111" s="934"/>
      <c r="CW111" s="934"/>
      <c r="CX111" s="934"/>
      <c r="CY111" s="934"/>
      <c r="CZ111" s="934"/>
      <c r="DA111" s="934"/>
      <c r="DB111" s="934"/>
      <c r="DC111" s="934"/>
      <c r="DD111" s="934"/>
      <c r="DE111" s="934"/>
      <c r="DF111" s="935"/>
      <c r="DG111" s="936" t="s">
        <v>130</v>
      </c>
      <c r="DH111" s="937"/>
      <c r="DI111" s="937"/>
      <c r="DJ111" s="937"/>
      <c r="DK111" s="937"/>
      <c r="DL111" s="937" t="s">
        <v>130</v>
      </c>
      <c r="DM111" s="937"/>
      <c r="DN111" s="937"/>
      <c r="DO111" s="937"/>
      <c r="DP111" s="937"/>
      <c r="DQ111" s="937" t="s">
        <v>130</v>
      </c>
      <c r="DR111" s="937"/>
      <c r="DS111" s="937"/>
      <c r="DT111" s="937"/>
      <c r="DU111" s="937"/>
      <c r="DV111" s="938" t="s">
        <v>130</v>
      </c>
      <c r="DW111" s="938"/>
      <c r="DX111" s="938"/>
      <c r="DY111" s="938"/>
      <c r="DZ111" s="939"/>
    </row>
    <row r="112" spans="1:131" s="224" customFormat="1" ht="26.25" customHeight="1">
      <c r="A112" s="963" t="s">
        <v>447</v>
      </c>
      <c r="B112" s="964"/>
      <c r="C112" s="934" t="s">
        <v>448</v>
      </c>
      <c r="D112" s="934"/>
      <c r="E112" s="934"/>
      <c r="F112" s="934"/>
      <c r="G112" s="934"/>
      <c r="H112" s="934"/>
      <c r="I112" s="934"/>
      <c r="J112" s="934"/>
      <c r="K112" s="934"/>
      <c r="L112" s="934"/>
      <c r="M112" s="934"/>
      <c r="N112" s="934"/>
      <c r="O112" s="934"/>
      <c r="P112" s="934"/>
      <c r="Q112" s="934"/>
      <c r="R112" s="934"/>
      <c r="S112" s="934"/>
      <c r="T112" s="934"/>
      <c r="U112" s="934"/>
      <c r="V112" s="934"/>
      <c r="W112" s="934"/>
      <c r="X112" s="934"/>
      <c r="Y112" s="934"/>
      <c r="Z112" s="935"/>
      <c r="AA112" s="969" t="s">
        <v>130</v>
      </c>
      <c r="AB112" s="970"/>
      <c r="AC112" s="970"/>
      <c r="AD112" s="970"/>
      <c r="AE112" s="971"/>
      <c r="AF112" s="972" t="s">
        <v>130</v>
      </c>
      <c r="AG112" s="970"/>
      <c r="AH112" s="970"/>
      <c r="AI112" s="970"/>
      <c r="AJ112" s="971"/>
      <c r="AK112" s="972" t="s">
        <v>130</v>
      </c>
      <c r="AL112" s="970"/>
      <c r="AM112" s="970"/>
      <c r="AN112" s="970"/>
      <c r="AO112" s="971"/>
      <c r="AP112" s="973" t="s">
        <v>130</v>
      </c>
      <c r="AQ112" s="974"/>
      <c r="AR112" s="974"/>
      <c r="AS112" s="974"/>
      <c r="AT112" s="975"/>
      <c r="AU112" s="919"/>
      <c r="AV112" s="920"/>
      <c r="AW112" s="920"/>
      <c r="AX112" s="920"/>
      <c r="AY112" s="920"/>
      <c r="AZ112" s="933" t="s">
        <v>449</v>
      </c>
      <c r="BA112" s="934"/>
      <c r="BB112" s="934"/>
      <c r="BC112" s="934"/>
      <c r="BD112" s="934"/>
      <c r="BE112" s="934"/>
      <c r="BF112" s="934"/>
      <c r="BG112" s="934"/>
      <c r="BH112" s="934"/>
      <c r="BI112" s="934"/>
      <c r="BJ112" s="934"/>
      <c r="BK112" s="934"/>
      <c r="BL112" s="934"/>
      <c r="BM112" s="934"/>
      <c r="BN112" s="934"/>
      <c r="BO112" s="934"/>
      <c r="BP112" s="935"/>
      <c r="BQ112" s="936">
        <v>2848424</v>
      </c>
      <c r="BR112" s="937"/>
      <c r="BS112" s="937"/>
      <c r="BT112" s="937"/>
      <c r="BU112" s="937"/>
      <c r="BV112" s="937">
        <v>2362342</v>
      </c>
      <c r="BW112" s="937"/>
      <c r="BX112" s="937"/>
      <c r="BY112" s="937"/>
      <c r="BZ112" s="937"/>
      <c r="CA112" s="937">
        <v>2226883</v>
      </c>
      <c r="CB112" s="937"/>
      <c r="CC112" s="937"/>
      <c r="CD112" s="937"/>
      <c r="CE112" s="937"/>
      <c r="CF112" s="931">
        <v>49.3</v>
      </c>
      <c r="CG112" s="932"/>
      <c r="CH112" s="932"/>
      <c r="CI112" s="932"/>
      <c r="CJ112" s="932"/>
      <c r="CK112" s="959"/>
      <c r="CL112" s="960"/>
      <c r="CM112" s="933" t="s">
        <v>450</v>
      </c>
      <c r="CN112" s="934"/>
      <c r="CO112" s="934"/>
      <c r="CP112" s="934"/>
      <c r="CQ112" s="934"/>
      <c r="CR112" s="934"/>
      <c r="CS112" s="934"/>
      <c r="CT112" s="934"/>
      <c r="CU112" s="934"/>
      <c r="CV112" s="934"/>
      <c r="CW112" s="934"/>
      <c r="CX112" s="934"/>
      <c r="CY112" s="934"/>
      <c r="CZ112" s="934"/>
      <c r="DA112" s="934"/>
      <c r="DB112" s="934"/>
      <c r="DC112" s="934"/>
      <c r="DD112" s="934"/>
      <c r="DE112" s="934"/>
      <c r="DF112" s="935"/>
      <c r="DG112" s="936" t="s">
        <v>130</v>
      </c>
      <c r="DH112" s="937"/>
      <c r="DI112" s="937"/>
      <c r="DJ112" s="937"/>
      <c r="DK112" s="937"/>
      <c r="DL112" s="937" t="s">
        <v>130</v>
      </c>
      <c r="DM112" s="937"/>
      <c r="DN112" s="937"/>
      <c r="DO112" s="937"/>
      <c r="DP112" s="937"/>
      <c r="DQ112" s="937" t="s">
        <v>130</v>
      </c>
      <c r="DR112" s="937"/>
      <c r="DS112" s="937"/>
      <c r="DT112" s="937"/>
      <c r="DU112" s="937"/>
      <c r="DV112" s="938" t="s">
        <v>130</v>
      </c>
      <c r="DW112" s="938"/>
      <c r="DX112" s="938"/>
      <c r="DY112" s="938"/>
      <c r="DZ112" s="939"/>
    </row>
    <row r="113" spans="1:130" s="224" customFormat="1" ht="26.25" customHeight="1">
      <c r="A113" s="965"/>
      <c r="B113" s="966"/>
      <c r="C113" s="934" t="s">
        <v>451</v>
      </c>
      <c r="D113" s="934"/>
      <c r="E113" s="934"/>
      <c r="F113" s="934"/>
      <c r="G113" s="934"/>
      <c r="H113" s="934"/>
      <c r="I113" s="934"/>
      <c r="J113" s="934"/>
      <c r="K113" s="934"/>
      <c r="L113" s="934"/>
      <c r="M113" s="934"/>
      <c r="N113" s="934"/>
      <c r="O113" s="934"/>
      <c r="P113" s="934"/>
      <c r="Q113" s="934"/>
      <c r="R113" s="934"/>
      <c r="S113" s="934"/>
      <c r="T113" s="934"/>
      <c r="U113" s="934"/>
      <c r="V113" s="934"/>
      <c r="W113" s="934"/>
      <c r="X113" s="934"/>
      <c r="Y113" s="934"/>
      <c r="Z113" s="935"/>
      <c r="AA113" s="948">
        <v>265601</v>
      </c>
      <c r="AB113" s="949"/>
      <c r="AC113" s="949"/>
      <c r="AD113" s="949"/>
      <c r="AE113" s="950"/>
      <c r="AF113" s="951">
        <v>242377</v>
      </c>
      <c r="AG113" s="949"/>
      <c r="AH113" s="949"/>
      <c r="AI113" s="949"/>
      <c r="AJ113" s="950"/>
      <c r="AK113" s="951">
        <v>248290</v>
      </c>
      <c r="AL113" s="949"/>
      <c r="AM113" s="949"/>
      <c r="AN113" s="949"/>
      <c r="AO113" s="950"/>
      <c r="AP113" s="952">
        <v>5.5</v>
      </c>
      <c r="AQ113" s="953"/>
      <c r="AR113" s="953"/>
      <c r="AS113" s="953"/>
      <c r="AT113" s="954"/>
      <c r="AU113" s="919"/>
      <c r="AV113" s="920"/>
      <c r="AW113" s="920"/>
      <c r="AX113" s="920"/>
      <c r="AY113" s="920"/>
      <c r="AZ113" s="933" t="s">
        <v>452</v>
      </c>
      <c r="BA113" s="934"/>
      <c r="BB113" s="934"/>
      <c r="BC113" s="934"/>
      <c r="BD113" s="934"/>
      <c r="BE113" s="934"/>
      <c r="BF113" s="934"/>
      <c r="BG113" s="934"/>
      <c r="BH113" s="934"/>
      <c r="BI113" s="934"/>
      <c r="BJ113" s="934"/>
      <c r="BK113" s="934"/>
      <c r="BL113" s="934"/>
      <c r="BM113" s="934"/>
      <c r="BN113" s="934"/>
      <c r="BO113" s="934"/>
      <c r="BP113" s="935"/>
      <c r="BQ113" s="936">
        <v>271626</v>
      </c>
      <c r="BR113" s="937"/>
      <c r="BS113" s="937"/>
      <c r="BT113" s="937"/>
      <c r="BU113" s="937"/>
      <c r="BV113" s="937">
        <v>266940</v>
      </c>
      <c r="BW113" s="937"/>
      <c r="BX113" s="937"/>
      <c r="BY113" s="937"/>
      <c r="BZ113" s="937"/>
      <c r="CA113" s="937">
        <v>253043</v>
      </c>
      <c r="CB113" s="937"/>
      <c r="CC113" s="937"/>
      <c r="CD113" s="937"/>
      <c r="CE113" s="937"/>
      <c r="CF113" s="931">
        <v>5.6</v>
      </c>
      <c r="CG113" s="932"/>
      <c r="CH113" s="932"/>
      <c r="CI113" s="932"/>
      <c r="CJ113" s="932"/>
      <c r="CK113" s="959"/>
      <c r="CL113" s="960"/>
      <c r="CM113" s="933" t="s">
        <v>453</v>
      </c>
      <c r="CN113" s="934"/>
      <c r="CO113" s="934"/>
      <c r="CP113" s="934"/>
      <c r="CQ113" s="934"/>
      <c r="CR113" s="934"/>
      <c r="CS113" s="934"/>
      <c r="CT113" s="934"/>
      <c r="CU113" s="934"/>
      <c r="CV113" s="934"/>
      <c r="CW113" s="934"/>
      <c r="CX113" s="934"/>
      <c r="CY113" s="934"/>
      <c r="CZ113" s="934"/>
      <c r="DA113" s="934"/>
      <c r="DB113" s="934"/>
      <c r="DC113" s="934"/>
      <c r="DD113" s="934"/>
      <c r="DE113" s="934"/>
      <c r="DF113" s="935"/>
      <c r="DG113" s="969" t="s">
        <v>130</v>
      </c>
      <c r="DH113" s="970"/>
      <c r="DI113" s="970"/>
      <c r="DJ113" s="970"/>
      <c r="DK113" s="971"/>
      <c r="DL113" s="972" t="s">
        <v>130</v>
      </c>
      <c r="DM113" s="970"/>
      <c r="DN113" s="970"/>
      <c r="DO113" s="970"/>
      <c r="DP113" s="971"/>
      <c r="DQ113" s="972" t="s">
        <v>130</v>
      </c>
      <c r="DR113" s="970"/>
      <c r="DS113" s="970"/>
      <c r="DT113" s="970"/>
      <c r="DU113" s="971"/>
      <c r="DV113" s="973" t="s">
        <v>130</v>
      </c>
      <c r="DW113" s="974"/>
      <c r="DX113" s="974"/>
      <c r="DY113" s="974"/>
      <c r="DZ113" s="975"/>
    </row>
    <row r="114" spans="1:130" s="224" customFormat="1" ht="26.25" customHeight="1">
      <c r="A114" s="965"/>
      <c r="B114" s="966"/>
      <c r="C114" s="934" t="s">
        <v>454</v>
      </c>
      <c r="D114" s="934"/>
      <c r="E114" s="934"/>
      <c r="F114" s="934"/>
      <c r="G114" s="934"/>
      <c r="H114" s="934"/>
      <c r="I114" s="934"/>
      <c r="J114" s="934"/>
      <c r="K114" s="934"/>
      <c r="L114" s="934"/>
      <c r="M114" s="934"/>
      <c r="N114" s="934"/>
      <c r="O114" s="934"/>
      <c r="P114" s="934"/>
      <c r="Q114" s="934"/>
      <c r="R114" s="934"/>
      <c r="S114" s="934"/>
      <c r="T114" s="934"/>
      <c r="U114" s="934"/>
      <c r="V114" s="934"/>
      <c r="W114" s="934"/>
      <c r="X114" s="934"/>
      <c r="Y114" s="934"/>
      <c r="Z114" s="935"/>
      <c r="AA114" s="969">
        <v>16409</v>
      </c>
      <c r="AB114" s="970"/>
      <c r="AC114" s="970"/>
      <c r="AD114" s="970"/>
      <c r="AE114" s="971"/>
      <c r="AF114" s="972">
        <v>25001</v>
      </c>
      <c r="AG114" s="970"/>
      <c r="AH114" s="970"/>
      <c r="AI114" s="970"/>
      <c r="AJ114" s="971"/>
      <c r="AK114" s="972">
        <v>25281</v>
      </c>
      <c r="AL114" s="970"/>
      <c r="AM114" s="970"/>
      <c r="AN114" s="970"/>
      <c r="AO114" s="971"/>
      <c r="AP114" s="973">
        <v>0.6</v>
      </c>
      <c r="AQ114" s="974"/>
      <c r="AR114" s="974"/>
      <c r="AS114" s="974"/>
      <c r="AT114" s="975"/>
      <c r="AU114" s="919"/>
      <c r="AV114" s="920"/>
      <c r="AW114" s="920"/>
      <c r="AX114" s="920"/>
      <c r="AY114" s="920"/>
      <c r="AZ114" s="933" t="s">
        <v>455</v>
      </c>
      <c r="BA114" s="934"/>
      <c r="BB114" s="934"/>
      <c r="BC114" s="934"/>
      <c r="BD114" s="934"/>
      <c r="BE114" s="934"/>
      <c r="BF114" s="934"/>
      <c r="BG114" s="934"/>
      <c r="BH114" s="934"/>
      <c r="BI114" s="934"/>
      <c r="BJ114" s="934"/>
      <c r="BK114" s="934"/>
      <c r="BL114" s="934"/>
      <c r="BM114" s="934"/>
      <c r="BN114" s="934"/>
      <c r="BO114" s="934"/>
      <c r="BP114" s="935"/>
      <c r="BQ114" s="936">
        <v>1197116</v>
      </c>
      <c r="BR114" s="937"/>
      <c r="BS114" s="937"/>
      <c r="BT114" s="937"/>
      <c r="BU114" s="937"/>
      <c r="BV114" s="937">
        <v>1205336</v>
      </c>
      <c r="BW114" s="937"/>
      <c r="BX114" s="937"/>
      <c r="BY114" s="937"/>
      <c r="BZ114" s="937"/>
      <c r="CA114" s="937">
        <v>1170110</v>
      </c>
      <c r="CB114" s="937"/>
      <c r="CC114" s="937"/>
      <c r="CD114" s="937"/>
      <c r="CE114" s="937"/>
      <c r="CF114" s="931">
        <v>25.9</v>
      </c>
      <c r="CG114" s="932"/>
      <c r="CH114" s="932"/>
      <c r="CI114" s="932"/>
      <c r="CJ114" s="932"/>
      <c r="CK114" s="959"/>
      <c r="CL114" s="960"/>
      <c r="CM114" s="933" t="s">
        <v>456</v>
      </c>
      <c r="CN114" s="934"/>
      <c r="CO114" s="934"/>
      <c r="CP114" s="934"/>
      <c r="CQ114" s="934"/>
      <c r="CR114" s="934"/>
      <c r="CS114" s="934"/>
      <c r="CT114" s="934"/>
      <c r="CU114" s="934"/>
      <c r="CV114" s="934"/>
      <c r="CW114" s="934"/>
      <c r="CX114" s="934"/>
      <c r="CY114" s="934"/>
      <c r="CZ114" s="934"/>
      <c r="DA114" s="934"/>
      <c r="DB114" s="934"/>
      <c r="DC114" s="934"/>
      <c r="DD114" s="934"/>
      <c r="DE114" s="934"/>
      <c r="DF114" s="935"/>
      <c r="DG114" s="969" t="s">
        <v>130</v>
      </c>
      <c r="DH114" s="970"/>
      <c r="DI114" s="970"/>
      <c r="DJ114" s="970"/>
      <c r="DK114" s="971"/>
      <c r="DL114" s="972" t="s">
        <v>130</v>
      </c>
      <c r="DM114" s="970"/>
      <c r="DN114" s="970"/>
      <c r="DO114" s="970"/>
      <c r="DP114" s="971"/>
      <c r="DQ114" s="972" t="s">
        <v>130</v>
      </c>
      <c r="DR114" s="970"/>
      <c r="DS114" s="970"/>
      <c r="DT114" s="970"/>
      <c r="DU114" s="971"/>
      <c r="DV114" s="973" t="s">
        <v>130</v>
      </c>
      <c r="DW114" s="974"/>
      <c r="DX114" s="974"/>
      <c r="DY114" s="974"/>
      <c r="DZ114" s="975"/>
    </row>
    <row r="115" spans="1:130" s="224" customFormat="1" ht="26.25" customHeight="1">
      <c r="A115" s="965"/>
      <c r="B115" s="966"/>
      <c r="C115" s="934" t="s">
        <v>457</v>
      </c>
      <c r="D115" s="934"/>
      <c r="E115" s="934"/>
      <c r="F115" s="934"/>
      <c r="G115" s="934"/>
      <c r="H115" s="934"/>
      <c r="I115" s="934"/>
      <c r="J115" s="934"/>
      <c r="K115" s="934"/>
      <c r="L115" s="934"/>
      <c r="M115" s="934"/>
      <c r="N115" s="934"/>
      <c r="O115" s="934"/>
      <c r="P115" s="934"/>
      <c r="Q115" s="934"/>
      <c r="R115" s="934"/>
      <c r="S115" s="934"/>
      <c r="T115" s="934"/>
      <c r="U115" s="934"/>
      <c r="V115" s="934"/>
      <c r="W115" s="934"/>
      <c r="X115" s="934"/>
      <c r="Y115" s="934"/>
      <c r="Z115" s="935"/>
      <c r="AA115" s="948" t="s">
        <v>130</v>
      </c>
      <c r="AB115" s="949"/>
      <c r="AC115" s="949"/>
      <c r="AD115" s="949"/>
      <c r="AE115" s="950"/>
      <c r="AF115" s="951" t="s">
        <v>130</v>
      </c>
      <c r="AG115" s="949"/>
      <c r="AH115" s="949"/>
      <c r="AI115" s="949"/>
      <c r="AJ115" s="950"/>
      <c r="AK115" s="951" t="s">
        <v>130</v>
      </c>
      <c r="AL115" s="949"/>
      <c r="AM115" s="949"/>
      <c r="AN115" s="949"/>
      <c r="AO115" s="950"/>
      <c r="AP115" s="952" t="s">
        <v>130</v>
      </c>
      <c r="AQ115" s="953"/>
      <c r="AR115" s="953"/>
      <c r="AS115" s="953"/>
      <c r="AT115" s="954"/>
      <c r="AU115" s="919"/>
      <c r="AV115" s="920"/>
      <c r="AW115" s="920"/>
      <c r="AX115" s="920"/>
      <c r="AY115" s="920"/>
      <c r="AZ115" s="933" t="s">
        <v>458</v>
      </c>
      <c r="BA115" s="934"/>
      <c r="BB115" s="934"/>
      <c r="BC115" s="934"/>
      <c r="BD115" s="934"/>
      <c r="BE115" s="934"/>
      <c r="BF115" s="934"/>
      <c r="BG115" s="934"/>
      <c r="BH115" s="934"/>
      <c r="BI115" s="934"/>
      <c r="BJ115" s="934"/>
      <c r="BK115" s="934"/>
      <c r="BL115" s="934"/>
      <c r="BM115" s="934"/>
      <c r="BN115" s="934"/>
      <c r="BO115" s="934"/>
      <c r="BP115" s="935"/>
      <c r="BQ115" s="936" t="s">
        <v>130</v>
      </c>
      <c r="BR115" s="937"/>
      <c r="BS115" s="937"/>
      <c r="BT115" s="937"/>
      <c r="BU115" s="937"/>
      <c r="BV115" s="937" t="s">
        <v>130</v>
      </c>
      <c r="BW115" s="937"/>
      <c r="BX115" s="937"/>
      <c r="BY115" s="937"/>
      <c r="BZ115" s="937"/>
      <c r="CA115" s="937" t="s">
        <v>130</v>
      </c>
      <c r="CB115" s="937"/>
      <c r="CC115" s="937"/>
      <c r="CD115" s="937"/>
      <c r="CE115" s="937"/>
      <c r="CF115" s="931" t="s">
        <v>130</v>
      </c>
      <c r="CG115" s="932"/>
      <c r="CH115" s="932"/>
      <c r="CI115" s="932"/>
      <c r="CJ115" s="932"/>
      <c r="CK115" s="959"/>
      <c r="CL115" s="960"/>
      <c r="CM115" s="933" t="s">
        <v>459</v>
      </c>
      <c r="CN115" s="934"/>
      <c r="CO115" s="934"/>
      <c r="CP115" s="934"/>
      <c r="CQ115" s="934"/>
      <c r="CR115" s="934"/>
      <c r="CS115" s="934"/>
      <c r="CT115" s="934"/>
      <c r="CU115" s="934"/>
      <c r="CV115" s="934"/>
      <c r="CW115" s="934"/>
      <c r="CX115" s="934"/>
      <c r="CY115" s="934"/>
      <c r="CZ115" s="934"/>
      <c r="DA115" s="934"/>
      <c r="DB115" s="934"/>
      <c r="DC115" s="934"/>
      <c r="DD115" s="934"/>
      <c r="DE115" s="934"/>
      <c r="DF115" s="935"/>
      <c r="DG115" s="969" t="s">
        <v>130</v>
      </c>
      <c r="DH115" s="970"/>
      <c r="DI115" s="970"/>
      <c r="DJ115" s="970"/>
      <c r="DK115" s="971"/>
      <c r="DL115" s="972" t="s">
        <v>130</v>
      </c>
      <c r="DM115" s="970"/>
      <c r="DN115" s="970"/>
      <c r="DO115" s="970"/>
      <c r="DP115" s="971"/>
      <c r="DQ115" s="972" t="s">
        <v>130</v>
      </c>
      <c r="DR115" s="970"/>
      <c r="DS115" s="970"/>
      <c r="DT115" s="970"/>
      <c r="DU115" s="971"/>
      <c r="DV115" s="973" t="s">
        <v>130</v>
      </c>
      <c r="DW115" s="974"/>
      <c r="DX115" s="974"/>
      <c r="DY115" s="974"/>
      <c r="DZ115" s="975"/>
    </row>
    <row r="116" spans="1:130" s="224" customFormat="1" ht="26.25" customHeight="1">
      <c r="A116" s="967"/>
      <c r="B116" s="968"/>
      <c r="C116" s="976" t="s">
        <v>460</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9" t="s">
        <v>130</v>
      </c>
      <c r="AB116" s="970"/>
      <c r="AC116" s="970"/>
      <c r="AD116" s="970"/>
      <c r="AE116" s="971"/>
      <c r="AF116" s="972" t="s">
        <v>130</v>
      </c>
      <c r="AG116" s="970"/>
      <c r="AH116" s="970"/>
      <c r="AI116" s="970"/>
      <c r="AJ116" s="971"/>
      <c r="AK116" s="972" t="s">
        <v>130</v>
      </c>
      <c r="AL116" s="970"/>
      <c r="AM116" s="970"/>
      <c r="AN116" s="970"/>
      <c r="AO116" s="971"/>
      <c r="AP116" s="973" t="s">
        <v>130</v>
      </c>
      <c r="AQ116" s="974"/>
      <c r="AR116" s="974"/>
      <c r="AS116" s="974"/>
      <c r="AT116" s="975"/>
      <c r="AU116" s="919"/>
      <c r="AV116" s="920"/>
      <c r="AW116" s="920"/>
      <c r="AX116" s="920"/>
      <c r="AY116" s="920"/>
      <c r="AZ116" s="978" t="s">
        <v>461</v>
      </c>
      <c r="BA116" s="979"/>
      <c r="BB116" s="979"/>
      <c r="BC116" s="979"/>
      <c r="BD116" s="979"/>
      <c r="BE116" s="979"/>
      <c r="BF116" s="979"/>
      <c r="BG116" s="979"/>
      <c r="BH116" s="979"/>
      <c r="BI116" s="979"/>
      <c r="BJ116" s="979"/>
      <c r="BK116" s="979"/>
      <c r="BL116" s="979"/>
      <c r="BM116" s="979"/>
      <c r="BN116" s="979"/>
      <c r="BO116" s="979"/>
      <c r="BP116" s="980"/>
      <c r="BQ116" s="936" t="s">
        <v>130</v>
      </c>
      <c r="BR116" s="937"/>
      <c r="BS116" s="937"/>
      <c r="BT116" s="937"/>
      <c r="BU116" s="937"/>
      <c r="BV116" s="937" t="s">
        <v>130</v>
      </c>
      <c r="BW116" s="937"/>
      <c r="BX116" s="937"/>
      <c r="BY116" s="937"/>
      <c r="BZ116" s="937"/>
      <c r="CA116" s="937" t="s">
        <v>130</v>
      </c>
      <c r="CB116" s="937"/>
      <c r="CC116" s="937"/>
      <c r="CD116" s="937"/>
      <c r="CE116" s="937"/>
      <c r="CF116" s="931" t="s">
        <v>130</v>
      </c>
      <c r="CG116" s="932"/>
      <c r="CH116" s="932"/>
      <c r="CI116" s="932"/>
      <c r="CJ116" s="932"/>
      <c r="CK116" s="959"/>
      <c r="CL116" s="960"/>
      <c r="CM116" s="933" t="s">
        <v>462</v>
      </c>
      <c r="CN116" s="934"/>
      <c r="CO116" s="934"/>
      <c r="CP116" s="934"/>
      <c r="CQ116" s="934"/>
      <c r="CR116" s="934"/>
      <c r="CS116" s="934"/>
      <c r="CT116" s="934"/>
      <c r="CU116" s="934"/>
      <c r="CV116" s="934"/>
      <c r="CW116" s="934"/>
      <c r="CX116" s="934"/>
      <c r="CY116" s="934"/>
      <c r="CZ116" s="934"/>
      <c r="DA116" s="934"/>
      <c r="DB116" s="934"/>
      <c r="DC116" s="934"/>
      <c r="DD116" s="934"/>
      <c r="DE116" s="934"/>
      <c r="DF116" s="935"/>
      <c r="DG116" s="969" t="s">
        <v>130</v>
      </c>
      <c r="DH116" s="970"/>
      <c r="DI116" s="970"/>
      <c r="DJ116" s="970"/>
      <c r="DK116" s="971"/>
      <c r="DL116" s="972" t="s">
        <v>130</v>
      </c>
      <c r="DM116" s="970"/>
      <c r="DN116" s="970"/>
      <c r="DO116" s="970"/>
      <c r="DP116" s="971"/>
      <c r="DQ116" s="972" t="s">
        <v>130</v>
      </c>
      <c r="DR116" s="970"/>
      <c r="DS116" s="970"/>
      <c r="DT116" s="970"/>
      <c r="DU116" s="971"/>
      <c r="DV116" s="973" t="s">
        <v>130</v>
      </c>
      <c r="DW116" s="974"/>
      <c r="DX116" s="974"/>
      <c r="DY116" s="974"/>
      <c r="DZ116" s="975"/>
    </row>
    <row r="117" spans="1:130" s="224" customFormat="1" ht="26.25" customHeight="1">
      <c r="A117" s="923" t="s">
        <v>191</v>
      </c>
      <c r="B117" s="904"/>
      <c r="C117" s="904"/>
      <c r="D117" s="904"/>
      <c r="E117" s="904"/>
      <c r="F117" s="904"/>
      <c r="G117" s="904"/>
      <c r="H117" s="904"/>
      <c r="I117" s="904"/>
      <c r="J117" s="904"/>
      <c r="K117" s="904"/>
      <c r="L117" s="904"/>
      <c r="M117" s="904"/>
      <c r="N117" s="904"/>
      <c r="O117" s="904"/>
      <c r="P117" s="904"/>
      <c r="Q117" s="904"/>
      <c r="R117" s="904"/>
      <c r="S117" s="904"/>
      <c r="T117" s="904"/>
      <c r="U117" s="904"/>
      <c r="V117" s="904"/>
      <c r="W117" s="904"/>
      <c r="X117" s="904"/>
      <c r="Y117" s="988" t="s">
        <v>463</v>
      </c>
      <c r="Z117" s="905"/>
      <c r="AA117" s="989">
        <v>827963</v>
      </c>
      <c r="AB117" s="990"/>
      <c r="AC117" s="990"/>
      <c r="AD117" s="990"/>
      <c r="AE117" s="991"/>
      <c r="AF117" s="992">
        <v>829374</v>
      </c>
      <c r="AG117" s="990"/>
      <c r="AH117" s="990"/>
      <c r="AI117" s="990"/>
      <c r="AJ117" s="991"/>
      <c r="AK117" s="992">
        <v>845888</v>
      </c>
      <c r="AL117" s="990"/>
      <c r="AM117" s="990"/>
      <c r="AN117" s="990"/>
      <c r="AO117" s="991"/>
      <c r="AP117" s="993"/>
      <c r="AQ117" s="994"/>
      <c r="AR117" s="994"/>
      <c r="AS117" s="994"/>
      <c r="AT117" s="995"/>
      <c r="AU117" s="919"/>
      <c r="AV117" s="920"/>
      <c r="AW117" s="920"/>
      <c r="AX117" s="920"/>
      <c r="AY117" s="920"/>
      <c r="AZ117" s="985" t="s">
        <v>464</v>
      </c>
      <c r="BA117" s="986"/>
      <c r="BB117" s="986"/>
      <c r="BC117" s="986"/>
      <c r="BD117" s="986"/>
      <c r="BE117" s="986"/>
      <c r="BF117" s="986"/>
      <c r="BG117" s="986"/>
      <c r="BH117" s="986"/>
      <c r="BI117" s="986"/>
      <c r="BJ117" s="986"/>
      <c r="BK117" s="986"/>
      <c r="BL117" s="986"/>
      <c r="BM117" s="986"/>
      <c r="BN117" s="986"/>
      <c r="BO117" s="986"/>
      <c r="BP117" s="987"/>
      <c r="BQ117" s="936" t="s">
        <v>130</v>
      </c>
      <c r="BR117" s="937"/>
      <c r="BS117" s="937"/>
      <c r="BT117" s="937"/>
      <c r="BU117" s="937"/>
      <c r="BV117" s="937" t="s">
        <v>130</v>
      </c>
      <c r="BW117" s="937"/>
      <c r="BX117" s="937"/>
      <c r="BY117" s="937"/>
      <c r="BZ117" s="937"/>
      <c r="CA117" s="937" t="s">
        <v>130</v>
      </c>
      <c r="CB117" s="937"/>
      <c r="CC117" s="937"/>
      <c r="CD117" s="937"/>
      <c r="CE117" s="937"/>
      <c r="CF117" s="931" t="s">
        <v>130</v>
      </c>
      <c r="CG117" s="932"/>
      <c r="CH117" s="932"/>
      <c r="CI117" s="932"/>
      <c r="CJ117" s="932"/>
      <c r="CK117" s="959"/>
      <c r="CL117" s="960"/>
      <c r="CM117" s="933" t="s">
        <v>465</v>
      </c>
      <c r="CN117" s="934"/>
      <c r="CO117" s="934"/>
      <c r="CP117" s="934"/>
      <c r="CQ117" s="934"/>
      <c r="CR117" s="934"/>
      <c r="CS117" s="934"/>
      <c r="CT117" s="934"/>
      <c r="CU117" s="934"/>
      <c r="CV117" s="934"/>
      <c r="CW117" s="934"/>
      <c r="CX117" s="934"/>
      <c r="CY117" s="934"/>
      <c r="CZ117" s="934"/>
      <c r="DA117" s="934"/>
      <c r="DB117" s="934"/>
      <c r="DC117" s="934"/>
      <c r="DD117" s="934"/>
      <c r="DE117" s="934"/>
      <c r="DF117" s="935"/>
      <c r="DG117" s="969" t="s">
        <v>130</v>
      </c>
      <c r="DH117" s="970"/>
      <c r="DI117" s="970"/>
      <c r="DJ117" s="970"/>
      <c r="DK117" s="971"/>
      <c r="DL117" s="972" t="s">
        <v>130</v>
      </c>
      <c r="DM117" s="970"/>
      <c r="DN117" s="970"/>
      <c r="DO117" s="970"/>
      <c r="DP117" s="971"/>
      <c r="DQ117" s="972" t="s">
        <v>130</v>
      </c>
      <c r="DR117" s="970"/>
      <c r="DS117" s="970"/>
      <c r="DT117" s="970"/>
      <c r="DU117" s="971"/>
      <c r="DV117" s="973" t="s">
        <v>130</v>
      </c>
      <c r="DW117" s="974"/>
      <c r="DX117" s="974"/>
      <c r="DY117" s="974"/>
      <c r="DZ117" s="975"/>
    </row>
    <row r="118" spans="1:130" s="224" customFormat="1" ht="26.25" customHeight="1">
      <c r="A118" s="923" t="s">
        <v>439</v>
      </c>
      <c r="B118" s="904"/>
      <c r="C118" s="904"/>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5"/>
      <c r="AA118" s="903" t="s">
        <v>436</v>
      </c>
      <c r="AB118" s="904"/>
      <c r="AC118" s="904"/>
      <c r="AD118" s="904"/>
      <c r="AE118" s="905"/>
      <c r="AF118" s="903" t="s">
        <v>437</v>
      </c>
      <c r="AG118" s="904"/>
      <c r="AH118" s="904"/>
      <c r="AI118" s="904"/>
      <c r="AJ118" s="905"/>
      <c r="AK118" s="903" t="s">
        <v>313</v>
      </c>
      <c r="AL118" s="904"/>
      <c r="AM118" s="904"/>
      <c r="AN118" s="904"/>
      <c r="AO118" s="905"/>
      <c r="AP118" s="981" t="s">
        <v>438</v>
      </c>
      <c r="AQ118" s="982"/>
      <c r="AR118" s="982"/>
      <c r="AS118" s="982"/>
      <c r="AT118" s="983"/>
      <c r="AU118" s="919"/>
      <c r="AV118" s="920"/>
      <c r="AW118" s="920"/>
      <c r="AX118" s="920"/>
      <c r="AY118" s="920"/>
      <c r="AZ118" s="984" t="s">
        <v>466</v>
      </c>
      <c r="BA118" s="976"/>
      <c r="BB118" s="976"/>
      <c r="BC118" s="976"/>
      <c r="BD118" s="976"/>
      <c r="BE118" s="976"/>
      <c r="BF118" s="976"/>
      <c r="BG118" s="976"/>
      <c r="BH118" s="976"/>
      <c r="BI118" s="976"/>
      <c r="BJ118" s="976"/>
      <c r="BK118" s="976"/>
      <c r="BL118" s="976"/>
      <c r="BM118" s="976"/>
      <c r="BN118" s="976"/>
      <c r="BO118" s="976"/>
      <c r="BP118" s="977"/>
      <c r="BQ118" s="1010" t="s">
        <v>130</v>
      </c>
      <c r="BR118" s="1011"/>
      <c r="BS118" s="1011"/>
      <c r="BT118" s="1011"/>
      <c r="BU118" s="1011"/>
      <c r="BV118" s="1011" t="s">
        <v>130</v>
      </c>
      <c r="BW118" s="1011"/>
      <c r="BX118" s="1011"/>
      <c r="BY118" s="1011"/>
      <c r="BZ118" s="1011"/>
      <c r="CA118" s="1011" t="s">
        <v>130</v>
      </c>
      <c r="CB118" s="1011"/>
      <c r="CC118" s="1011"/>
      <c r="CD118" s="1011"/>
      <c r="CE118" s="1011"/>
      <c r="CF118" s="931" t="s">
        <v>398</v>
      </c>
      <c r="CG118" s="932"/>
      <c r="CH118" s="932"/>
      <c r="CI118" s="932"/>
      <c r="CJ118" s="932"/>
      <c r="CK118" s="959"/>
      <c r="CL118" s="960"/>
      <c r="CM118" s="933" t="s">
        <v>467</v>
      </c>
      <c r="CN118" s="934"/>
      <c r="CO118" s="934"/>
      <c r="CP118" s="934"/>
      <c r="CQ118" s="934"/>
      <c r="CR118" s="934"/>
      <c r="CS118" s="934"/>
      <c r="CT118" s="934"/>
      <c r="CU118" s="934"/>
      <c r="CV118" s="934"/>
      <c r="CW118" s="934"/>
      <c r="CX118" s="934"/>
      <c r="CY118" s="934"/>
      <c r="CZ118" s="934"/>
      <c r="DA118" s="934"/>
      <c r="DB118" s="934"/>
      <c r="DC118" s="934"/>
      <c r="DD118" s="934"/>
      <c r="DE118" s="934"/>
      <c r="DF118" s="935"/>
      <c r="DG118" s="969" t="s">
        <v>130</v>
      </c>
      <c r="DH118" s="970"/>
      <c r="DI118" s="970"/>
      <c r="DJ118" s="970"/>
      <c r="DK118" s="971"/>
      <c r="DL118" s="972" t="s">
        <v>130</v>
      </c>
      <c r="DM118" s="970"/>
      <c r="DN118" s="970"/>
      <c r="DO118" s="970"/>
      <c r="DP118" s="971"/>
      <c r="DQ118" s="972" t="s">
        <v>130</v>
      </c>
      <c r="DR118" s="970"/>
      <c r="DS118" s="970"/>
      <c r="DT118" s="970"/>
      <c r="DU118" s="971"/>
      <c r="DV118" s="973" t="s">
        <v>130</v>
      </c>
      <c r="DW118" s="974"/>
      <c r="DX118" s="974"/>
      <c r="DY118" s="974"/>
      <c r="DZ118" s="975"/>
    </row>
    <row r="119" spans="1:130" s="224" customFormat="1" ht="26.25" customHeight="1">
      <c r="A119" s="1067" t="s">
        <v>442</v>
      </c>
      <c r="B119" s="958"/>
      <c r="C119" s="940" t="s">
        <v>443</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910" t="s">
        <v>130</v>
      </c>
      <c r="AB119" s="911"/>
      <c r="AC119" s="911"/>
      <c r="AD119" s="911"/>
      <c r="AE119" s="912"/>
      <c r="AF119" s="913" t="s">
        <v>130</v>
      </c>
      <c r="AG119" s="911"/>
      <c r="AH119" s="911"/>
      <c r="AI119" s="911"/>
      <c r="AJ119" s="912"/>
      <c r="AK119" s="913" t="s">
        <v>130</v>
      </c>
      <c r="AL119" s="911"/>
      <c r="AM119" s="911"/>
      <c r="AN119" s="911"/>
      <c r="AO119" s="912"/>
      <c r="AP119" s="914" t="s">
        <v>130</v>
      </c>
      <c r="AQ119" s="915"/>
      <c r="AR119" s="915"/>
      <c r="AS119" s="915"/>
      <c r="AT119" s="916"/>
      <c r="AU119" s="921"/>
      <c r="AV119" s="922"/>
      <c r="AW119" s="922"/>
      <c r="AX119" s="922"/>
      <c r="AY119" s="922"/>
      <c r="AZ119" s="245" t="s">
        <v>191</v>
      </c>
      <c r="BA119" s="245"/>
      <c r="BB119" s="245"/>
      <c r="BC119" s="245"/>
      <c r="BD119" s="245"/>
      <c r="BE119" s="245"/>
      <c r="BF119" s="245"/>
      <c r="BG119" s="245"/>
      <c r="BH119" s="245"/>
      <c r="BI119" s="245"/>
      <c r="BJ119" s="245"/>
      <c r="BK119" s="245"/>
      <c r="BL119" s="245"/>
      <c r="BM119" s="245"/>
      <c r="BN119" s="245"/>
      <c r="BO119" s="988" t="s">
        <v>468</v>
      </c>
      <c r="BP119" s="1016"/>
      <c r="BQ119" s="1010">
        <v>9818200</v>
      </c>
      <c r="BR119" s="1011"/>
      <c r="BS119" s="1011"/>
      <c r="BT119" s="1011"/>
      <c r="BU119" s="1011"/>
      <c r="BV119" s="1011">
        <v>9996306</v>
      </c>
      <c r="BW119" s="1011"/>
      <c r="BX119" s="1011"/>
      <c r="BY119" s="1011"/>
      <c r="BZ119" s="1011"/>
      <c r="CA119" s="1011">
        <v>9448176</v>
      </c>
      <c r="CB119" s="1011"/>
      <c r="CC119" s="1011"/>
      <c r="CD119" s="1011"/>
      <c r="CE119" s="1011"/>
      <c r="CF119" s="1012"/>
      <c r="CG119" s="1013"/>
      <c r="CH119" s="1013"/>
      <c r="CI119" s="1013"/>
      <c r="CJ119" s="1014"/>
      <c r="CK119" s="961"/>
      <c r="CL119" s="962"/>
      <c r="CM119" s="984" t="s">
        <v>469</v>
      </c>
      <c r="CN119" s="976"/>
      <c r="CO119" s="976"/>
      <c r="CP119" s="976"/>
      <c r="CQ119" s="976"/>
      <c r="CR119" s="976"/>
      <c r="CS119" s="976"/>
      <c r="CT119" s="976"/>
      <c r="CU119" s="976"/>
      <c r="CV119" s="976"/>
      <c r="CW119" s="976"/>
      <c r="CX119" s="976"/>
      <c r="CY119" s="976"/>
      <c r="CZ119" s="976"/>
      <c r="DA119" s="976"/>
      <c r="DB119" s="976"/>
      <c r="DC119" s="976"/>
      <c r="DD119" s="976"/>
      <c r="DE119" s="976"/>
      <c r="DF119" s="977"/>
      <c r="DG119" s="1015" t="s">
        <v>130</v>
      </c>
      <c r="DH119" s="997"/>
      <c r="DI119" s="997"/>
      <c r="DJ119" s="997"/>
      <c r="DK119" s="998"/>
      <c r="DL119" s="996" t="s">
        <v>130</v>
      </c>
      <c r="DM119" s="997"/>
      <c r="DN119" s="997"/>
      <c r="DO119" s="997"/>
      <c r="DP119" s="998"/>
      <c r="DQ119" s="996" t="s">
        <v>130</v>
      </c>
      <c r="DR119" s="997"/>
      <c r="DS119" s="997"/>
      <c r="DT119" s="997"/>
      <c r="DU119" s="998"/>
      <c r="DV119" s="999" t="s">
        <v>130</v>
      </c>
      <c r="DW119" s="1000"/>
      <c r="DX119" s="1000"/>
      <c r="DY119" s="1000"/>
      <c r="DZ119" s="1001"/>
    </row>
    <row r="120" spans="1:130" s="224" customFormat="1" ht="26.25" customHeight="1">
      <c r="A120" s="1068"/>
      <c r="B120" s="960"/>
      <c r="C120" s="933" t="s">
        <v>446</v>
      </c>
      <c r="D120" s="934"/>
      <c r="E120" s="934"/>
      <c r="F120" s="934"/>
      <c r="G120" s="934"/>
      <c r="H120" s="934"/>
      <c r="I120" s="934"/>
      <c r="J120" s="934"/>
      <c r="K120" s="934"/>
      <c r="L120" s="934"/>
      <c r="M120" s="934"/>
      <c r="N120" s="934"/>
      <c r="O120" s="934"/>
      <c r="P120" s="934"/>
      <c r="Q120" s="934"/>
      <c r="R120" s="934"/>
      <c r="S120" s="934"/>
      <c r="T120" s="934"/>
      <c r="U120" s="934"/>
      <c r="V120" s="934"/>
      <c r="W120" s="934"/>
      <c r="X120" s="934"/>
      <c r="Y120" s="934"/>
      <c r="Z120" s="935"/>
      <c r="AA120" s="969" t="s">
        <v>130</v>
      </c>
      <c r="AB120" s="970"/>
      <c r="AC120" s="970"/>
      <c r="AD120" s="970"/>
      <c r="AE120" s="971"/>
      <c r="AF120" s="972" t="s">
        <v>130</v>
      </c>
      <c r="AG120" s="970"/>
      <c r="AH120" s="970"/>
      <c r="AI120" s="970"/>
      <c r="AJ120" s="971"/>
      <c r="AK120" s="972" t="s">
        <v>130</v>
      </c>
      <c r="AL120" s="970"/>
      <c r="AM120" s="970"/>
      <c r="AN120" s="970"/>
      <c r="AO120" s="971"/>
      <c r="AP120" s="973" t="s">
        <v>130</v>
      </c>
      <c r="AQ120" s="974"/>
      <c r="AR120" s="974"/>
      <c r="AS120" s="974"/>
      <c r="AT120" s="975"/>
      <c r="AU120" s="1002" t="s">
        <v>470</v>
      </c>
      <c r="AV120" s="1003"/>
      <c r="AW120" s="1003"/>
      <c r="AX120" s="1003"/>
      <c r="AY120" s="1004"/>
      <c r="AZ120" s="940" t="s">
        <v>471</v>
      </c>
      <c r="BA120" s="908"/>
      <c r="BB120" s="908"/>
      <c r="BC120" s="908"/>
      <c r="BD120" s="908"/>
      <c r="BE120" s="908"/>
      <c r="BF120" s="908"/>
      <c r="BG120" s="908"/>
      <c r="BH120" s="908"/>
      <c r="BI120" s="908"/>
      <c r="BJ120" s="908"/>
      <c r="BK120" s="908"/>
      <c r="BL120" s="908"/>
      <c r="BM120" s="908"/>
      <c r="BN120" s="908"/>
      <c r="BO120" s="908"/>
      <c r="BP120" s="909"/>
      <c r="BQ120" s="941">
        <v>2619114</v>
      </c>
      <c r="BR120" s="942"/>
      <c r="BS120" s="942"/>
      <c r="BT120" s="942"/>
      <c r="BU120" s="942"/>
      <c r="BV120" s="942">
        <v>2939437</v>
      </c>
      <c r="BW120" s="942"/>
      <c r="BX120" s="942"/>
      <c r="BY120" s="942"/>
      <c r="BZ120" s="942"/>
      <c r="CA120" s="942">
        <v>3208599</v>
      </c>
      <c r="CB120" s="942"/>
      <c r="CC120" s="942"/>
      <c r="CD120" s="942"/>
      <c r="CE120" s="942"/>
      <c r="CF120" s="955">
        <v>71</v>
      </c>
      <c r="CG120" s="956"/>
      <c r="CH120" s="956"/>
      <c r="CI120" s="956"/>
      <c r="CJ120" s="956"/>
      <c r="CK120" s="1017" t="s">
        <v>472</v>
      </c>
      <c r="CL120" s="1018"/>
      <c r="CM120" s="1018"/>
      <c r="CN120" s="1018"/>
      <c r="CO120" s="1019"/>
      <c r="CP120" s="1025" t="s">
        <v>416</v>
      </c>
      <c r="CQ120" s="1026"/>
      <c r="CR120" s="1026"/>
      <c r="CS120" s="1026"/>
      <c r="CT120" s="1026"/>
      <c r="CU120" s="1026"/>
      <c r="CV120" s="1026"/>
      <c r="CW120" s="1026"/>
      <c r="CX120" s="1026"/>
      <c r="CY120" s="1026"/>
      <c r="CZ120" s="1026"/>
      <c r="DA120" s="1026"/>
      <c r="DB120" s="1026"/>
      <c r="DC120" s="1026"/>
      <c r="DD120" s="1026"/>
      <c r="DE120" s="1026"/>
      <c r="DF120" s="1027"/>
      <c r="DG120" s="941">
        <v>1596964</v>
      </c>
      <c r="DH120" s="942"/>
      <c r="DI120" s="942"/>
      <c r="DJ120" s="942"/>
      <c r="DK120" s="942"/>
      <c r="DL120" s="942">
        <v>1500651</v>
      </c>
      <c r="DM120" s="942"/>
      <c r="DN120" s="942"/>
      <c r="DO120" s="942"/>
      <c r="DP120" s="942"/>
      <c r="DQ120" s="942">
        <v>1394717</v>
      </c>
      <c r="DR120" s="942"/>
      <c r="DS120" s="942"/>
      <c r="DT120" s="942"/>
      <c r="DU120" s="942"/>
      <c r="DV120" s="943">
        <v>30.9</v>
      </c>
      <c r="DW120" s="943"/>
      <c r="DX120" s="943"/>
      <c r="DY120" s="943"/>
      <c r="DZ120" s="944"/>
    </row>
    <row r="121" spans="1:130" s="224" customFormat="1" ht="26.25" customHeight="1">
      <c r="A121" s="1068"/>
      <c r="B121" s="960"/>
      <c r="C121" s="985" t="s">
        <v>473</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69" t="s">
        <v>130</v>
      </c>
      <c r="AB121" s="970"/>
      <c r="AC121" s="970"/>
      <c r="AD121" s="970"/>
      <c r="AE121" s="971"/>
      <c r="AF121" s="972" t="s">
        <v>130</v>
      </c>
      <c r="AG121" s="970"/>
      <c r="AH121" s="970"/>
      <c r="AI121" s="970"/>
      <c r="AJ121" s="971"/>
      <c r="AK121" s="972" t="s">
        <v>130</v>
      </c>
      <c r="AL121" s="970"/>
      <c r="AM121" s="970"/>
      <c r="AN121" s="970"/>
      <c r="AO121" s="971"/>
      <c r="AP121" s="973" t="s">
        <v>130</v>
      </c>
      <c r="AQ121" s="974"/>
      <c r="AR121" s="974"/>
      <c r="AS121" s="974"/>
      <c r="AT121" s="975"/>
      <c r="AU121" s="1005"/>
      <c r="AV121" s="1006"/>
      <c r="AW121" s="1006"/>
      <c r="AX121" s="1006"/>
      <c r="AY121" s="1007"/>
      <c r="AZ121" s="933" t="s">
        <v>474</v>
      </c>
      <c r="BA121" s="934"/>
      <c r="BB121" s="934"/>
      <c r="BC121" s="934"/>
      <c r="BD121" s="934"/>
      <c r="BE121" s="934"/>
      <c r="BF121" s="934"/>
      <c r="BG121" s="934"/>
      <c r="BH121" s="934"/>
      <c r="BI121" s="934"/>
      <c r="BJ121" s="934"/>
      <c r="BK121" s="934"/>
      <c r="BL121" s="934"/>
      <c r="BM121" s="934"/>
      <c r="BN121" s="934"/>
      <c r="BO121" s="934"/>
      <c r="BP121" s="935"/>
      <c r="BQ121" s="936" t="s">
        <v>130</v>
      </c>
      <c r="BR121" s="937"/>
      <c r="BS121" s="937"/>
      <c r="BT121" s="937"/>
      <c r="BU121" s="937"/>
      <c r="BV121" s="937">
        <v>794</v>
      </c>
      <c r="BW121" s="937"/>
      <c r="BX121" s="937"/>
      <c r="BY121" s="937"/>
      <c r="BZ121" s="937"/>
      <c r="CA121" s="937">
        <v>794</v>
      </c>
      <c r="CB121" s="937"/>
      <c r="CC121" s="937"/>
      <c r="CD121" s="937"/>
      <c r="CE121" s="937"/>
      <c r="CF121" s="931">
        <v>0</v>
      </c>
      <c r="CG121" s="932"/>
      <c r="CH121" s="932"/>
      <c r="CI121" s="932"/>
      <c r="CJ121" s="932"/>
      <c r="CK121" s="1020"/>
      <c r="CL121" s="1021"/>
      <c r="CM121" s="1021"/>
      <c r="CN121" s="1021"/>
      <c r="CO121" s="1022"/>
      <c r="CP121" s="1030" t="s">
        <v>475</v>
      </c>
      <c r="CQ121" s="1031"/>
      <c r="CR121" s="1031"/>
      <c r="CS121" s="1031"/>
      <c r="CT121" s="1031"/>
      <c r="CU121" s="1031"/>
      <c r="CV121" s="1031"/>
      <c r="CW121" s="1031"/>
      <c r="CX121" s="1031"/>
      <c r="CY121" s="1031"/>
      <c r="CZ121" s="1031"/>
      <c r="DA121" s="1031"/>
      <c r="DB121" s="1031"/>
      <c r="DC121" s="1031"/>
      <c r="DD121" s="1031"/>
      <c r="DE121" s="1031"/>
      <c r="DF121" s="1032"/>
      <c r="DG121" s="936">
        <v>1232290</v>
      </c>
      <c r="DH121" s="937"/>
      <c r="DI121" s="937"/>
      <c r="DJ121" s="937"/>
      <c r="DK121" s="937"/>
      <c r="DL121" s="937">
        <v>842010</v>
      </c>
      <c r="DM121" s="937"/>
      <c r="DN121" s="937"/>
      <c r="DO121" s="937"/>
      <c r="DP121" s="937"/>
      <c r="DQ121" s="937">
        <v>810247</v>
      </c>
      <c r="DR121" s="937"/>
      <c r="DS121" s="937"/>
      <c r="DT121" s="937"/>
      <c r="DU121" s="937"/>
      <c r="DV121" s="938">
        <v>17.899999999999999</v>
      </c>
      <c r="DW121" s="938"/>
      <c r="DX121" s="938"/>
      <c r="DY121" s="938"/>
      <c r="DZ121" s="939"/>
    </row>
    <row r="122" spans="1:130" s="224" customFormat="1" ht="26.25" customHeight="1">
      <c r="A122" s="1068"/>
      <c r="B122" s="960"/>
      <c r="C122" s="933" t="s">
        <v>456</v>
      </c>
      <c r="D122" s="934"/>
      <c r="E122" s="934"/>
      <c r="F122" s="934"/>
      <c r="G122" s="934"/>
      <c r="H122" s="934"/>
      <c r="I122" s="934"/>
      <c r="J122" s="934"/>
      <c r="K122" s="934"/>
      <c r="L122" s="934"/>
      <c r="M122" s="934"/>
      <c r="N122" s="934"/>
      <c r="O122" s="934"/>
      <c r="P122" s="934"/>
      <c r="Q122" s="934"/>
      <c r="R122" s="934"/>
      <c r="S122" s="934"/>
      <c r="T122" s="934"/>
      <c r="U122" s="934"/>
      <c r="V122" s="934"/>
      <c r="W122" s="934"/>
      <c r="X122" s="934"/>
      <c r="Y122" s="934"/>
      <c r="Z122" s="935"/>
      <c r="AA122" s="969" t="s">
        <v>130</v>
      </c>
      <c r="AB122" s="970"/>
      <c r="AC122" s="970"/>
      <c r="AD122" s="970"/>
      <c r="AE122" s="971"/>
      <c r="AF122" s="972" t="s">
        <v>130</v>
      </c>
      <c r="AG122" s="970"/>
      <c r="AH122" s="970"/>
      <c r="AI122" s="970"/>
      <c r="AJ122" s="971"/>
      <c r="AK122" s="972" t="s">
        <v>398</v>
      </c>
      <c r="AL122" s="970"/>
      <c r="AM122" s="970"/>
      <c r="AN122" s="970"/>
      <c r="AO122" s="971"/>
      <c r="AP122" s="973" t="s">
        <v>130</v>
      </c>
      <c r="AQ122" s="974"/>
      <c r="AR122" s="974"/>
      <c r="AS122" s="974"/>
      <c r="AT122" s="975"/>
      <c r="AU122" s="1005"/>
      <c r="AV122" s="1006"/>
      <c r="AW122" s="1006"/>
      <c r="AX122" s="1006"/>
      <c r="AY122" s="1007"/>
      <c r="AZ122" s="984" t="s">
        <v>476</v>
      </c>
      <c r="BA122" s="976"/>
      <c r="BB122" s="976"/>
      <c r="BC122" s="976"/>
      <c r="BD122" s="976"/>
      <c r="BE122" s="976"/>
      <c r="BF122" s="976"/>
      <c r="BG122" s="976"/>
      <c r="BH122" s="976"/>
      <c r="BI122" s="976"/>
      <c r="BJ122" s="976"/>
      <c r="BK122" s="976"/>
      <c r="BL122" s="976"/>
      <c r="BM122" s="976"/>
      <c r="BN122" s="976"/>
      <c r="BO122" s="976"/>
      <c r="BP122" s="977"/>
      <c r="BQ122" s="1010">
        <v>6837362</v>
      </c>
      <c r="BR122" s="1011"/>
      <c r="BS122" s="1011"/>
      <c r="BT122" s="1011"/>
      <c r="BU122" s="1011"/>
      <c r="BV122" s="1011">
        <v>6758725</v>
      </c>
      <c r="BW122" s="1011"/>
      <c r="BX122" s="1011"/>
      <c r="BY122" s="1011"/>
      <c r="BZ122" s="1011"/>
      <c r="CA122" s="1011">
        <v>6407315</v>
      </c>
      <c r="CB122" s="1011"/>
      <c r="CC122" s="1011"/>
      <c r="CD122" s="1011"/>
      <c r="CE122" s="1011"/>
      <c r="CF122" s="1028">
        <v>141.80000000000001</v>
      </c>
      <c r="CG122" s="1029"/>
      <c r="CH122" s="1029"/>
      <c r="CI122" s="1029"/>
      <c r="CJ122" s="1029"/>
      <c r="CK122" s="1020"/>
      <c r="CL122" s="1021"/>
      <c r="CM122" s="1021"/>
      <c r="CN122" s="1021"/>
      <c r="CO122" s="1022"/>
      <c r="CP122" s="1030" t="s">
        <v>477</v>
      </c>
      <c r="CQ122" s="1031"/>
      <c r="CR122" s="1031"/>
      <c r="CS122" s="1031"/>
      <c r="CT122" s="1031"/>
      <c r="CU122" s="1031"/>
      <c r="CV122" s="1031"/>
      <c r="CW122" s="1031"/>
      <c r="CX122" s="1031"/>
      <c r="CY122" s="1031"/>
      <c r="CZ122" s="1031"/>
      <c r="DA122" s="1031"/>
      <c r="DB122" s="1031"/>
      <c r="DC122" s="1031"/>
      <c r="DD122" s="1031"/>
      <c r="DE122" s="1031"/>
      <c r="DF122" s="1032"/>
      <c r="DG122" s="936">
        <v>15591</v>
      </c>
      <c r="DH122" s="937"/>
      <c r="DI122" s="937"/>
      <c r="DJ122" s="937"/>
      <c r="DK122" s="937"/>
      <c r="DL122" s="937">
        <v>16244</v>
      </c>
      <c r="DM122" s="937"/>
      <c r="DN122" s="937"/>
      <c r="DO122" s="937"/>
      <c r="DP122" s="937"/>
      <c r="DQ122" s="937">
        <v>17481</v>
      </c>
      <c r="DR122" s="937"/>
      <c r="DS122" s="937"/>
      <c r="DT122" s="937"/>
      <c r="DU122" s="937"/>
      <c r="DV122" s="938">
        <v>0.4</v>
      </c>
      <c r="DW122" s="938"/>
      <c r="DX122" s="938"/>
      <c r="DY122" s="938"/>
      <c r="DZ122" s="939"/>
    </row>
    <row r="123" spans="1:130" s="224" customFormat="1" ht="26.25" customHeight="1">
      <c r="A123" s="1068"/>
      <c r="B123" s="960"/>
      <c r="C123" s="933" t="s">
        <v>462</v>
      </c>
      <c r="D123" s="934"/>
      <c r="E123" s="934"/>
      <c r="F123" s="934"/>
      <c r="G123" s="934"/>
      <c r="H123" s="934"/>
      <c r="I123" s="934"/>
      <c r="J123" s="934"/>
      <c r="K123" s="934"/>
      <c r="L123" s="934"/>
      <c r="M123" s="934"/>
      <c r="N123" s="934"/>
      <c r="O123" s="934"/>
      <c r="P123" s="934"/>
      <c r="Q123" s="934"/>
      <c r="R123" s="934"/>
      <c r="S123" s="934"/>
      <c r="T123" s="934"/>
      <c r="U123" s="934"/>
      <c r="V123" s="934"/>
      <c r="W123" s="934"/>
      <c r="X123" s="934"/>
      <c r="Y123" s="934"/>
      <c r="Z123" s="935"/>
      <c r="AA123" s="969" t="s">
        <v>130</v>
      </c>
      <c r="AB123" s="970"/>
      <c r="AC123" s="970"/>
      <c r="AD123" s="970"/>
      <c r="AE123" s="971"/>
      <c r="AF123" s="972" t="s">
        <v>130</v>
      </c>
      <c r="AG123" s="970"/>
      <c r="AH123" s="970"/>
      <c r="AI123" s="970"/>
      <c r="AJ123" s="971"/>
      <c r="AK123" s="972" t="s">
        <v>130</v>
      </c>
      <c r="AL123" s="970"/>
      <c r="AM123" s="970"/>
      <c r="AN123" s="970"/>
      <c r="AO123" s="971"/>
      <c r="AP123" s="973" t="s">
        <v>130</v>
      </c>
      <c r="AQ123" s="974"/>
      <c r="AR123" s="974"/>
      <c r="AS123" s="974"/>
      <c r="AT123" s="975"/>
      <c r="AU123" s="1008"/>
      <c r="AV123" s="1009"/>
      <c r="AW123" s="1009"/>
      <c r="AX123" s="1009"/>
      <c r="AY123" s="1009"/>
      <c r="AZ123" s="245" t="s">
        <v>191</v>
      </c>
      <c r="BA123" s="245"/>
      <c r="BB123" s="245"/>
      <c r="BC123" s="245"/>
      <c r="BD123" s="245"/>
      <c r="BE123" s="245"/>
      <c r="BF123" s="245"/>
      <c r="BG123" s="245"/>
      <c r="BH123" s="245"/>
      <c r="BI123" s="245"/>
      <c r="BJ123" s="245"/>
      <c r="BK123" s="245"/>
      <c r="BL123" s="245"/>
      <c r="BM123" s="245"/>
      <c r="BN123" s="245"/>
      <c r="BO123" s="988" t="s">
        <v>478</v>
      </c>
      <c r="BP123" s="1016"/>
      <c r="BQ123" s="1074">
        <v>9456476</v>
      </c>
      <c r="BR123" s="1075"/>
      <c r="BS123" s="1075"/>
      <c r="BT123" s="1075"/>
      <c r="BU123" s="1075"/>
      <c r="BV123" s="1075">
        <v>9698956</v>
      </c>
      <c r="BW123" s="1075"/>
      <c r="BX123" s="1075"/>
      <c r="BY123" s="1075"/>
      <c r="BZ123" s="1075"/>
      <c r="CA123" s="1075">
        <v>9616708</v>
      </c>
      <c r="CB123" s="1075"/>
      <c r="CC123" s="1075"/>
      <c r="CD123" s="1075"/>
      <c r="CE123" s="1075"/>
      <c r="CF123" s="1012"/>
      <c r="CG123" s="1013"/>
      <c r="CH123" s="1013"/>
      <c r="CI123" s="1013"/>
      <c r="CJ123" s="1014"/>
      <c r="CK123" s="1020"/>
      <c r="CL123" s="1021"/>
      <c r="CM123" s="1021"/>
      <c r="CN123" s="1021"/>
      <c r="CO123" s="1022"/>
      <c r="CP123" s="1030" t="s">
        <v>479</v>
      </c>
      <c r="CQ123" s="1031"/>
      <c r="CR123" s="1031"/>
      <c r="CS123" s="1031"/>
      <c r="CT123" s="1031"/>
      <c r="CU123" s="1031"/>
      <c r="CV123" s="1031"/>
      <c r="CW123" s="1031"/>
      <c r="CX123" s="1031"/>
      <c r="CY123" s="1031"/>
      <c r="CZ123" s="1031"/>
      <c r="DA123" s="1031"/>
      <c r="DB123" s="1031"/>
      <c r="DC123" s="1031"/>
      <c r="DD123" s="1031"/>
      <c r="DE123" s="1031"/>
      <c r="DF123" s="1032"/>
      <c r="DG123" s="969">
        <v>3579</v>
      </c>
      <c r="DH123" s="970"/>
      <c r="DI123" s="970"/>
      <c r="DJ123" s="970"/>
      <c r="DK123" s="971"/>
      <c r="DL123" s="972">
        <v>3437</v>
      </c>
      <c r="DM123" s="970"/>
      <c r="DN123" s="970"/>
      <c r="DO123" s="970"/>
      <c r="DP123" s="971"/>
      <c r="DQ123" s="972">
        <v>4438</v>
      </c>
      <c r="DR123" s="970"/>
      <c r="DS123" s="970"/>
      <c r="DT123" s="970"/>
      <c r="DU123" s="971"/>
      <c r="DV123" s="973">
        <v>0.1</v>
      </c>
      <c r="DW123" s="974"/>
      <c r="DX123" s="974"/>
      <c r="DY123" s="974"/>
      <c r="DZ123" s="975"/>
    </row>
    <row r="124" spans="1:130" s="224" customFormat="1" ht="26.25" customHeight="1" thickBot="1">
      <c r="A124" s="1068"/>
      <c r="B124" s="960"/>
      <c r="C124" s="933" t="s">
        <v>465</v>
      </c>
      <c r="D124" s="934"/>
      <c r="E124" s="934"/>
      <c r="F124" s="934"/>
      <c r="G124" s="934"/>
      <c r="H124" s="934"/>
      <c r="I124" s="934"/>
      <c r="J124" s="934"/>
      <c r="K124" s="934"/>
      <c r="L124" s="934"/>
      <c r="M124" s="934"/>
      <c r="N124" s="934"/>
      <c r="O124" s="934"/>
      <c r="P124" s="934"/>
      <c r="Q124" s="934"/>
      <c r="R124" s="934"/>
      <c r="S124" s="934"/>
      <c r="T124" s="934"/>
      <c r="U124" s="934"/>
      <c r="V124" s="934"/>
      <c r="W124" s="934"/>
      <c r="X124" s="934"/>
      <c r="Y124" s="934"/>
      <c r="Z124" s="935"/>
      <c r="AA124" s="969" t="s">
        <v>130</v>
      </c>
      <c r="AB124" s="970"/>
      <c r="AC124" s="970"/>
      <c r="AD124" s="970"/>
      <c r="AE124" s="971"/>
      <c r="AF124" s="972" t="s">
        <v>130</v>
      </c>
      <c r="AG124" s="970"/>
      <c r="AH124" s="970"/>
      <c r="AI124" s="970"/>
      <c r="AJ124" s="971"/>
      <c r="AK124" s="972" t="s">
        <v>130</v>
      </c>
      <c r="AL124" s="970"/>
      <c r="AM124" s="970"/>
      <c r="AN124" s="970"/>
      <c r="AO124" s="971"/>
      <c r="AP124" s="973" t="s">
        <v>130</v>
      </c>
      <c r="AQ124" s="974"/>
      <c r="AR124" s="974"/>
      <c r="AS124" s="974"/>
      <c r="AT124" s="975"/>
      <c r="AU124" s="1070" t="s">
        <v>480</v>
      </c>
      <c r="AV124" s="1071"/>
      <c r="AW124" s="1071"/>
      <c r="AX124" s="1071"/>
      <c r="AY124" s="1071"/>
      <c r="AZ124" s="1071"/>
      <c r="BA124" s="1071"/>
      <c r="BB124" s="1071"/>
      <c r="BC124" s="1071"/>
      <c r="BD124" s="1071"/>
      <c r="BE124" s="1071"/>
      <c r="BF124" s="1071"/>
      <c r="BG124" s="1071"/>
      <c r="BH124" s="1071"/>
      <c r="BI124" s="1071"/>
      <c r="BJ124" s="1071"/>
      <c r="BK124" s="1071"/>
      <c r="BL124" s="1071"/>
      <c r="BM124" s="1071"/>
      <c r="BN124" s="1071"/>
      <c r="BO124" s="1071"/>
      <c r="BP124" s="1072"/>
      <c r="BQ124" s="1073">
        <v>8.3000000000000007</v>
      </c>
      <c r="BR124" s="1038"/>
      <c r="BS124" s="1038"/>
      <c r="BT124" s="1038"/>
      <c r="BU124" s="1038"/>
      <c r="BV124" s="1038">
        <v>6.4</v>
      </c>
      <c r="BW124" s="1038"/>
      <c r="BX124" s="1038"/>
      <c r="BY124" s="1038"/>
      <c r="BZ124" s="1038"/>
      <c r="CA124" s="1038" t="s">
        <v>130</v>
      </c>
      <c r="CB124" s="1038"/>
      <c r="CC124" s="1038"/>
      <c r="CD124" s="1038"/>
      <c r="CE124" s="1038"/>
      <c r="CF124" s="1039"/>
      <c r="CG124" s="1040"/>
      <c r="CH124" s="1040"/>
      <c r="CI124" s="1040"/>
      <c r="CJ124" s="1041"/>
      <c r="CK124" s="1023"/>
      <c r="CL124" s="1023"/>
      <c r="CM124" s="1023"/>
      <c r="CN124" s="1023"/>
      <c r="CO124" s="1024"/>
      <c r="CP124" s="1030" t="s">
        <v>481</v>
      </c>
      <c r="CQ124" s="1031"/>
      <c r="CR124" s="1031"/>
      <c r="CS124" s="1031"/>
      <c r="CT124" s="1031"/>
      <c r="CU124" s="1031"/>
      <c r="CV124" s="1031"/>
      <c r="CW124" s="1031"/>
      <c r="CX124" s="1031"/>
      <c r="CY124" s="1031"/>
      <c r="CZ124" s="1031"/>
      <c r="DA124" s="1031"/>
      <c r="DB124" s="1031"/>
      <c r="DC124" s="1031"/>
      <c r="DD124" s="1031"/>
      <c r="DE124" s="1031"/>
      <c r="DF124" s="1032"/>
      <c r="DG124" s="1015" t="s">
        <v>130</v>
      </c>
      <c r="DH124" s="997"/>
      <c r="DI124" s="997"/>
      <c r="DJ124" s="997"/>
      <c r="DK124" s="998"/>
      <c r="DL124" s="996" t="s">
        <v>130</v>
      </c>
      <c r="DM124" s="997"/>
      <c r="DN124" s="997"/>
      <c r="DO124" s="997"/>
      <c r="DP124" s="998"/>
      <c r="DQ124" s="996" t="s">
        <v>130</v>
      </c>
      <c r="DR124" s="997"/>
      <c r="DS124" s="997"/>
      <c r="DT124" s="997"/>
      <c r="DU124" s="998"/>
      <c r="DV124" s="999" t="s">
        <v>130</v>
      </c>
      <c r="DW124" s="1000"/>
      <c r="DX124" s="1000"/>
      <c r="DY124" s="1000"/>
      <c r="DZ124" s="1001"/>
    </row>
    <row r="125" spans="1:130" s="224" customFormat="1" ht="26.25" customHeight="1">
      <c r="A125" s="1068"/>
      <c r="B125" s="960"/>
      <c r="C125" s="933" t="s">
        <v>467</v>
      </c>
      <c r="D125" s="934"/>
      <c r="E125" s="934"/>
      <c r="F125" s="934"/>
      <c r="G125" s="934"/>
      <c r="H125" s="934"/>
      <c r="I125" s="934"/>
      <c r="J125" s="934"/>
      <c r="K125" s="934"/>
      <c r="L125" s="934"/>
      <c r="M125" s="934"/>
      <c r="N125" s="934"/>
      <c r="O125" s="934"/>
      <c r="P125" s="934"/>
      <c r="Q125" s="934"/>
      <c r="R125" s="934"/>
      <c r="S125" s="934"/>
      <c r="T125" s="934"/>
      <c r="U125" s="934"/>
      <c r="V125" s="934"/>
      <c r="W125" s="934"/>
      <c r="X125" s="934"/>
      <c r="Y125" s="934"/>
      <c r="Z125" s="935"/>
      <c r="AA125" s="969" t="s">
        <v>130</v>
      </c>
      <c r="AB125" s="970"/>
      <c r="AC125" s="970"/>
      <c r="AD125" s="970"/>
      <c r="AE125" s="971"/>
      <c r="AF125" s="972" t="s">
        <v>130</v>
      </c>
      <c r="AG125" s="970"/>
      <c r="AH125" s="970"/>
      <c r="AI125" s="970"/>
      <c r="AJ125" s="971"/>
      <c r="AK125" s="972" t="s">
        <v>130</v>
      </c>
      <c r="AL125" s="970"/>
      <c r="AM125" s="970"/>
      <c r="AN125" s="970"/>
      <c r="AO125" s="971"/>
      <c r="AP125" s="973" t="s">
        <v>398</v>
      </c>
      <c r="AQ125" s="974"/>
      <c r="AR125" s="974"/>
      <c r="AS125" s="974"/>
      <c r="AT125" s="975"/>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3" t="s">
        <v>482</v>
      </c>
      <c r="CL125" s="1018"/>
      <c r="CM125" s="1018"/>
      <c r="CN125" s="1018"/>
      <c r="CO125" s="1019"/>
      <c r="CP125" s="940" t="s">
        <v>483</v>
      </c>
      <c r="CQ125" s="908"/>
      <c r="CR125" s="908"/>
      <c r="CS125" s="908"/>
      <c r="CT125" s="908"/>
      <c r="CU125" s="908"/>
      <c r="CV125" s="908"/>
      <c r="CW125" s="908"/>
      <c r="CX125" s="908"/>
      <c r="CY125" s="908"/>
      <c r="CZ125" s="908"/>
      <c r="DA125" s="908"/>
      <c r="DB125" s="908"/>
      <c r="DC125" s="908"/>
      <c r="DD125" s="908"/>
      <c r="DE125" s="908"/>
      <c r="DF125" s="909"/>
      <c r="DG125" s="941" t="s">
        <v>130</v>
      </c>
      <c r="DH125" s="942"/>
      <c r="DI125" s="942"/>
      <c r="DJ125" s="942"/>
      <c r="DK125" s="942"/>
      <c r="DL125" s="942" t="s">
        <v>130</v>
      </c>
      <c r="DM125" s="942"/>
      <c r="DN125" s="942"/>
      <c r="DO125" s="942"/>
      <c r="DP125" s="942"/>
      <c r="DQ125" s="942" t="s">
        <v>398</v>
      </c>
      <c r="DR125" s="942"/>
      <c r="DS125" s="942"/>
      <c r="DT125" s="942"/>
      <c r="DU125" s="942"/>
      <c r="DV125" s="943" t="s">
        <v>130</v>
      </c>
      <c r="DW125" s="943"/>
      <c r="DX125" s="943"/>
      <c r="DY125" s="943"/>
      <c r="DZ125" s="944"/>
    </row>
    <row r="126" spans="1:130" s="224" customFormat="1" ht="26.25" customHeight="1" thickBot="1">
      <c r="A126" s="1068"/>
      <c r="B126" s="960"/>
      <c r="C126" s="933" t="s">
        <v>469</v>
      </c>
      <c r="D126" s="934"/>
      <c r="E126" s="934"/>
      <c r="F126" s="934"/>
      <c r="G126" s="934"/>
      <c r="H126" s="934"/>
      <c r="I126" s="934"/>
      <c r="J126" s="934"/>
      <c r="K126" s="934"/>
      <c r="L126" s="934"/>
      <c r="M126" s="934"/>
      <c r="N126" s="934"/>
      <c r="O126" s="934"/>
      <c r="P126" s="934"/>
      <c r="Q126" s="934"/>
      <c r="R126" s="934"/>
      <c r="S126" s="934"/>
      <c r="T126" s="934"/>
      <c r="U126" s="934"/>
      <c r="V126" s="934"/>
      <c r="W126" s="934"/>
      <c r="X126" s="934"/>
      <c r="Y126" s="934"/>
      <c r="Z126" s="935"/>
      <c r="AA126" s="969" t="s">
        <v>130</v>
      </c>
      <c r="AB126" s="970"/>
      <c r="AC126" s="970"/>
      <c r="AD126" s="970"/>
      <c r="AE126" s="971"/>
      <c r="AF126" s="972" t="s">
        <v>130</v>
      </c>
      <c r="AG126" s="970"/>
      <c r="AH126" s="970"/>
      <c r="AI126" s="970"/>
      <c r="AJ126" s="971"/>
      <c r="AK126" s="972" t="s">
        <v>130</v>
      </c>
      <c r="AL126" s="970"/>
      <c r="AM126" s="970"/>
      <c r="AN126" s="970"/>
      <c r="AO126" s="971"/>
      <c r="AP126" s="973" t="s">
        <v>130</v>
      </c>
      <c r="AQ126" s="974"/>
      <c r="AR126" s="974"/>
      <c r="AS126" s="974"/>
      <c r="AT126" s="975"/>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4"/>
      <c r="CL126" s="1021"/>
      <c r="CM126" s="1021"/>
      <c r="CN126" s="1021"/>
      <c r="CO126" s="1022"/>
      <c r="CP126" s="933" t="s">
        <v>484</v>
      </c>
      <c r="CQ126" s="934"/>
      <c r="CR126" s="934"/>
      <c r="CS126" s="934"/>
      <c r="CT126" s="934"/>
      <c r="CU126" s="934"/>
      <c r="CV126" s="934"/>
      <c r="CW126" s="934"/>
      <c r="CX126" s="934"/>
      <c r="CY126" s="934"/>
      <c r="CZ126" s="934"/>
      <c r="DA126" s="934"/>
      <c r="DB126" s="934"/>
      <c r="DC126" s="934"/>
      <c r="DD126" s="934"/>
      <c r="DE126" s="934"/>
      <c r="DF126" s="935"/>
      <c r="DG126" s="936" t="s">
        <v>130</v>
      </c>
      <c r="DH126" s="937"/>
      <c r="DI126" s="937"/>
      <c r="DJ126" s="937"/>
      <c r="DK126" s="937"/>
      <c r="DL126" s="937" t="s">
        <v>130</v>
      </c>
      <c r="DM126" s="937"/>
      <c r="DN126" s="937"/>
      <c r="DO126" s="937"/>
      <c r="DP126" s="937"/>
      <c r="DQ126" s="937" t="s">
        <v>130</v>
      </c>
      <c r="DR126" s="937"/>
      <c r="DS126" s="937"/>
      <c r="DT126" s="937"/>
      <c r="DU126" s="937"/>
      <c r="DV126" s="938" t="s">
        <v>130</v>
      </c>
      <c r="DW126" s="938"/>
      <c r="DX126" s="938"/>
      <c r="DY126" s="938"/>
      <c r="DZ126" s="939"/>
    </row>
    <row r="127" spans="1:130" s="224" customFormat="1" ht="26.25" customHeight="1">
      <c r="A127" s="1069"/>
      <c r="B127" s="962"/>
      <c r="C127" s="984" t="s">
        <v>485</v>
      </c>
      <c r="D127" s="976"/>
      <c r="E127" s="976"/>
      <c r="F127" s="976"/>
      <c r="G127" s="976"/>
      <c r="H127" s="976"/>
      <c r="I127" s="976"/>
      <c r="J127" s="976"/>
      <c r="K127" s="976"/>
      <c r="L127" s="976"/>
      <c r="M127" s="976"/>
      <c r="N127" s="976"/>
      <c r="O127" s="976"/>
      <c r="P127" s="976"/>
      <c r="Q127" s="976"/>
      <c r="R127" s="976"/>
      <c r="S127" s="976"/>
      <c r="T127" s="976"/>
      <c r="U127" s="976"/>
      <c r="V127" s="976"/>
      <c r="W127" s="976"/>
      <c r="X127" s="976"/>
      <c r="Y127" s="976"/>
      <c r="Z127" s="977"/>
      <c r="AA127" s="969" t="s">
        <v>130</v>
      </c>
      <c r="AB127" s="970"/>
      <c r="AC127" s="970"/>
      <c r="AD127" s="970"/>
      <c r="AE127" s="971"/>
      <c r="AF127" s="972" t="s">
        <v>130</v>
      </c>
      <c r="AG127" s="970"/>
      <c r="AH127" s="970"/>
      <c r="AI127" s="970"/>
      <c r="AJ127" s="971"/>
      <c r="AK127" s="972" t="s">
        <v>130</v>
      </c>
      <c r="AL127" s="970"/>
      <c r="AM127" s="970"/>
      <c r="AN127" s="970"/>
      <c r="AO127" s="971"/>
      <c r="AP127" s="973" t="s">
        <v>130</v>
      </c>
      <c r="AQ127" s="974"/>
      <c r="AR127" s="974"/>
      <c r="AS127" s="974"/>
      <c r="AT127" s="975"/>
      <c r="AU127" s="226"/>
      <c r="AV127" s="226"/>
      <c r="AW127" s="226"/>
      <c r="AX127" s="1042" t="s">
        <v>486</v>
      </c>
      <c r="AY127" s="1043"/>
      <c r="AZ127" s="1043"/>
      <c r="BA127" s="1043"/>
      <c r="BB127" s="1043"/>
      <c r="BC127" s="1043"/>
      <c r="BD127" s="1043"/>
      <c r="BE127" s="1044"/>
      <c r="BF127" s="1045" t="s">
        <v>487</v>
      </c>
      <c r="BG127" s="1043"/>
      <c r="BH127" s="1043"/>
      <c r="BI127" s="1043"/>
      <c r="BJ127" s="1043"/>
      <c r="BK127" s="1043"/>
      <c r="BL127" s="1044"/>
      <c r="BM127" s="1045" t="s">
        <v>488</v>
      </c>
      <c r="BN127" s="1043"/>
      <c r="BO127" s="1043"/>
      <c r="BP127" s="1043"/>
      <c r="BQ127" s="1043"/>
      <c r="BR127" s="1043"/>
      <c r="BS127" s="1044"/>
      <c r="BT127" s="1045" t="s">
        <v>489</v>
      </c>
      <c r="BU127" s="1043"/>
      <c r="BV127" s="1043"/>
      <c r="BW127" s="1043"/>
      <c r="BX127" s="1043"/>
      <c r="BY127" s="1043"/>
      <c r="BZ127" s="1066"/>
      <c r="CA127" s="226"/>
      <c r="CB127" s="226"/>
      <c r="CC127" s="226"/>
      <c r="CD127" s="249"/>
      <c r="CE127" s="249"/>
      <c r="CF127" s="249"/>
      <c r="CG127" s="226"/>
      <c r="CH127" s="226"/>
      <c r="CI127" s="226"/>
      <c r="CJ127" s="248"/>
      <c r="CK127" s="1034"/>
      <c r="CL127" s="1021"/>
      <c r="CM127" s="1021"/>
      <c r="CN127" s="1021"/>
      <c r="CO127" s="1022"/>
      <c r="CP127" s="933" t="s">
        <v>490</v>
      </c>
      <c r="CQ127" s="934"/>
      <c r="CR127" s="934"/>
      <c r="CS127" s="934"/>
      <c r="CT127" s="934"/>
      <c r="CU127" s="934"/>
      <c r="CV127" s="934"/>
      <c r="CW127" s="934"/>
      <c r="CX127" s="934"/>
      <c r="CY127" s="934"/>
      <c r="CZ127" s="934"/>
      <c r="DA127" s="934"/>
      <c r="DB127" s="934"/>
      <c r="DC127" s="934"/>
      <c r="DD127" s="934"/>
      <c r="DE127" s="934"/>
      <c r="DF127" s="935"/>
      <c r="DG127" s="936" t="s">
        <v>130</v>
      </c>
      <c r="DH127" s="937"/>
      <c r="DI127" s="937"/>
      <c r="DJ127" s="937"/>
      <c r="DK127" s="937"/>
      <c r="DL127" s="937" t="s">
        <v>398</v>
      </c>
      <c r="DM127" s="937"/>
      <c r="DN127" s="937"/>
      <c r="DO127" s="937"/>
      <c r="DP127" s="937"/>
      <c r="DQ127" s="937" t="s">
        <v>130</v>
      </c>
      <c r="DR127" s="937"/>
      <c r="DS127" s="937"/>
      <c r="DT127" s="937"/>
      <c r="DU127" s="937"/>
      <c r="DV127" s="938" t="s">
        <v>130</v>
      </c>
      <c r="DW127" s="938"/>
      <c r="DX127" s="938"/>
      <c r="DY127" s="938"/>
      <c r="DZ127" s="939"/>
    </row>
    <row r="128" spans="1:130" s="224" customFormat="1" ht="26.25" customHeight="1" thickBot="1">
      <c r="A128" s="1052" t="s">
        <v>491</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492</v>
      </c>
      <c r="X128" s="1054"/>
      <c r="Y128" s="1054"/>
      <c r="Z128" s="1055"/>
      <c r="AA128" s="1056" t="s">
        <v>130</v>
      </c>
      <c r="AB128" s="1057"/>
      <c r="AC128" s="1057"/>
      <c r="AD128" s="1057"/>
      <c r="AE128" s="1058"/>
      <c r="AF128" s="1059" t="s">
        <v>130</v>
      </c>
      <c r="AG128" s="1057"/>
      <c r="AH128" s="1057"/>
      <c r="AI128" s="1057"/>
      <c r="AJ128" s="1058"/>
      <c r="AK128" s="1059">
        <v>306</v>
      </c>
      <c r="AL128" s="1057"/>
      <c r="AM128" s="1057"/>
      <c r="AN128" s="1057"/>
      <c r="AO128" s="1058"/>
      <c r="AP128" s="1060"/>
      <c r="AQ128" s="1061"/>
      <c r="AR128" s="1061"/>
      <c r="AS128" s="1061"/>
      <c r="AT128" s="1062"/>
      <c r="AU128" s="226"/>
      <c r="AV128" s="226"/>
      <c r="AW128" s="226"/>
      <c r="AX128" s="907" t="s">
        <v>493</v>
      </c>
      <c r="AY128" s="908"/>
      <c r="AZ128" s="908"/>
      <c r="BA128" s="908"/>
      <c r="BB128" s="908"/>
      <c r="BC128" s="908"/>
      <c r="BD128" s="908"/>
      <c r="BE128" s="909"/>
      <c r="BF128" s="1063" t="s">
        <v>130</v>
      </c>
      <c r="BG128" s="1064"/>
      <c r="BH128" s="1064"/>
      <c r="BI128" s="1064"/>
      <c r="BJ128" s="1064"/>
      <c r="BK128" s="1064"/>
      <c r="BL128" s="1065"/>
      <c r="BM128" s="1063">
        <v>14.93</v>
      </c>
      <c r="BN128" s="1064"/>
      <c r="BO128" s="1064"/>
      <c r="BP128" s="1064"/>
      <c r="BQ128" s="1064"/>
      <c r="BR128" s="1064"/>
      <c r="BS128" s="1065"/>
      <c r="BT128" s="1063">
        <v>20</v>
      </c>
      <c r="BU128" s="1064"/>
      <c r="BV128" s="1064"/>
      <c r="BW128" s="1064"/>
      <c r="BX128" s="1064"/>
      <c r="BY128" s="1064"/>
      <c r="BZ128" s="1087"/>
      <c r="CA128" s="249"/>
      <c r="CB128" s="249"/>
      <c r="CC128" s="249"/>
      <c r="CD128" s="249"/>
      <c r="CE128" s="249"/>
      <c r="CF128" s="249"/>
      <c r="CG128" s="226"/>
      <c r="CH128" s="226"/>
      <c r="CI128" s="226"/>
      <c r="CJ128" s="248"/>
      <c r="CK128" s="1035"/>
      <c r="CL128" s="1036"/>
      <c r="CM128" s="1036"/>
      <c r="CN128" s="1036"/>
      <c r="CO128" s="1037"/>
      <c r="CP128" s="1046" t="s">
        <v>494</v>
      </c>
      <c r="CQ128" s="739"/>
      <c r="CR128" s="739"/>
      <c r="CS128" s="739"/>
      <c r="CT128" s="739"/>
      <c r="CU128" s="739"/>
      <c r="CV128" s="739"/>
      <c r="CW128" s="739"/>
      <c r="CX128" s="739"/>
      <c r="CY128" s="739"/>
      <c r="CZ128" s="739"/>
      <c r="DA128" s="739"/>
      <c r="DB128" s="739"/>
      <c r="DC128" s="739"/>
      <c r="DD128" s="739"/>
      <c r="DE128" s="739"/>
      <c r="DF128" s="1047"/>
      <c r="DG128" s="1048" t="s">
        <v>130</v>
      </c>
      <c r="DH128" s="1049"/>
      <c r="DI128" s="1049"/>
      <c r="DJ128" s="1049"/>
      <c r="DK128" s="1049"/>
      <c r="DL128" s="1049" t="s">
        <v>130</v>
      </c>
      <c r="DM128" s="1049"/>
      <c r="DN128" s="1049"/>
      <c r="DO128" s="1049"/>
      <c r="DP128" s="1049"/>
      <c r="DQ128" s="1049" t="s">
        <v>130</v>
      </c>
      <c r="DR128" s="1049"/>
      <c r="DS128" s="1049"/>
      <c r="DT128" s="1049"/>
      <c r="DU128" s="1049"/>
      <c r="DV128" s="1050" t="s">
        <v>130</v>
      </c>
      <c r="DW128" s="1050"/>
      <c r="DX128" s="1050"/>
      <c r="DY128" s="1050"/>
      <c r="DZ128" s="1051"/>
    </row>
    <row r="129" spans="1:131" s="224" customFormat="1" ht="26.25" customHeight="1">
      <c r="A129" s="945" t="s">
        <v>110</v>
      </c>
      <c r="B129" s="946"/>
      <c r="C129" s="946"/>
      <c r="D129" s="946"/>
      <c r="E129" s="946"/>
      <c r="F129" s="946"/>
      <c r="G129" s="946"/>
      <c r="H129" s="946"/>
      <c r="I129" s="946"/>
      <c r="J129" s="946"/>
      <c r="K129" s="946"/>
      <c r="L129" s="946"/>
      <c r="M129" s="946"/>
      <c r="N129" s="946"/>
      <c r="O129" s="946"/>
      <c r="P129" s="946"/>
      <c r="Q129" s="946"/>
      <c r="R129" s="946"/>
      <c r="S129" s="946"/>
      <c r="T129" s="946"/>
      <c r="U129" s="946"/>
      <c r="V129" s="946"/>
      <c r="W129" s="1081" t="s">
        <v>495</v>
      </c>
      <c r="X129" s="1082"/>
      <c r="Y129" s="1082"/>
      <c r="Z129" s="1083"/>
      <c r="AA129" s="969">
        <v>4915206</v>
      </c>
      <c r="AB129" s="970"/>
      <c r="AC129" s="970"/>
      <c r="AD129" s="970"/>
      <c r="AE129" s="971"/>
      <c r="AF129" s="972">
        <v>5196285</v>
      </c>
      <c r="AG129" s="970"/>
      <c r="AH129" s="970"/>
      <c r="AI129" s="970"/>
      <c r="AJ129" s="971"/>
      <c r="AK129" s="972">
        <v>5105471</v>
      </c>
      <c r="AL129" s="970"/>
      <c r="AM129" s="970"/>
      <c r="AN129" s="970"/>
      <c r="AO129" s="971"/>
      <c r="AP129" s="1084"/>
      <c r="AQ129" s="1085"/>
      <c r="AR129" s="1085"/>
      <c r="AS129" s="1085"/>
      <c r="AT129" s="1086"/>
      <c r="AU129" s="227"/>
      <c r="AV129" s="227"/>
      <c r="AW129" s="227"/>
      <c r="AX129" s="1076" t="s">
        <v>496</v>
      </c>
      <c r="AY129" s="934"/>
      <c r="AZ129" s="934"/>
      <c r="BA129" s="934"/>
      <c r="BB129" s="934"/>
      <c r="BC129" s="934"/>
      <c r="BD129" s="934"/>
      <c r="BE129" s="935"/>
      <c r="BF129" s="1077" t="s">
        <v>130</v>
      </c>
      <c r="BG129" s="1078"/>
      <c r="BH129" s="1078"/>
      <c r="BI129" s="1078"/>
      <c r="BJ129" s="1078"/>
      <c r="BK129" s="1078"/>
      <c r="BL129" s="1079"/>
      <c r="BM129" s="1077">
        <v>19.93</v>
      </c>
      <c r="BN129" s="1078"/>
      <c r="BO129" s="1078"/>
      <c r="BP129" s="1078"/>
      <c r="BQ129" s="1078"/>
      <c r="BR129" s="1078"/>
      <c r="BS129" s="1079"/>
      <c r="BT129" s="1077">
        <v>30</v>
      </c>
      <c r="BU129" s="1078"/>
      <c r="BV129" s="1078"/>
      <c r="BW129" s="1078"/>
      <c r="BX129" s="1078"/>
      <c r="BY129" s="1078"/>
      <c r="BZ129" s="108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45" t="s">
        <v>497</v>
      </c>
      <c r="B130" s="946"/>
      <c r="C130" s="946"/>
      <c r="D130" s="946"/>
      <c r="E130" s="946"/>
      <c r="F130" s="946"/>
      <c r="G130" s="946"/>
      <c r="H130" s="946"/>
      <c r="I130" s="946"/>
      <c r="J130" s="946"/>
      <c r="K130" s="946"/>
      <c r="L130" s="946"/>
      <c r="M130" s="946"/>
      <c r="N130" s="946"/>
      <c r="O130" s="946"/>
      <c r="P130" s="946"/>
      <c r="Q130" s="946"/>
      <c r="R130" s="946"/>
      <c r="S130" s="946"/>
      <c r="T130" s="946"/>
      <c r="U130" s="946"/>
      <c r="V130" s="946"/>
      <c r="W130" s="1081" t="s">
        <v>498</v>
      </c>
      <c r="X130" s="1082"/>
      <c r="Y130" s="1082"/>
      <c r="Z130" s="1083"/>
      <c r="AA130" s="969">
        <v>586296</v>
      </c>
      <c r="AB130" s="970"/>
      <c r="AC130" s="970"/>
      <c r="AD130" s="970"/>
      <c r="AE130" s="971"/>
      <c r="AF130" s="972">
        <v>588291</v>
      </c>
      <c r="AG130" s="970"/>
      <c r="AH130" s="970"/>
      <c r="AI130" s="970"/>
      <c r="AJ130" s="971"/>
      <c r="AK130" s="972">
        <v>586526</v>
      </c>
      <c r="AL130" s="970"/>
      <c r="AM130" s="970"/>
      <c r="AN130" s="970"/>
      <c r="AO130" s="971"/>
      <c r="AP130" s="1084"/>
      <c r="AQ130" s="1085"/>
      <c r="AR130" s="1085"/>
      <c r="AS130" s="1085"/>
      <c r="AT130" s="1086"/>
      <c r="AU130" s="227"/>
      <c r="AV130" s="227"/>
      <c r="AW130" s="227"/>
      <c r="AX130" s="1076" t="s">
        <v>499</v>
      </c>
      <c r="AY130" s="934"/>
      <c r="AZ130" s="934"/>
      <c r="BA130" s="934"/>
      <c r="BB130" s="934"/>
      <c r="BC130" s="934"/>
      <c r="BD130" s="934"/>
      <c r="BE130" s="935"/>
      <c r="BF130" s="1112">
        <v>5.5</v>
      </c>
      <c r="BG130" s="1113"/>
      <c r="BH130" s="1113"/>
      <c r="BI130" s="1113"/>
      <c r="BJ130" s="1113"/>
      <c r="BK130" s="1113"/>
      <c r="BL130" s="1114"/>
      <c r="BM130" s="1112">
        <v>25</v>
      </c>
      <c r="BN130" s="1113"/>
      <c r="BO130" s="1113"/>
      <c r="BP130" s="1113"/>
      <c r="BQ130" s="1113"/>
      <c r="BR130" s="1113"/>
      <c r="BS130" s="1114"/>
      <c r="BT130" s="1112">
        <v>35</v>
      </c>
      <c r="BU130" s="1113"/>
      <c r="BV130" s="1113"/>
      <c r="BW130" s="1113"/>
      <c r="BX130" s="1113"/>
      <c r="BY130" s="1113"/>
      <c r="BZ130" s="1115"/>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500</v>
      </c>
      <c r="X131" s="1119"/>
      <c r="Y131" s="1119"/>
      <c r="Z131" s="1120"/>
      <c r="AA131" s="1015">
        <v>4328910</v>
      </c>
      <c r="AB131" s="997"/>
      <c r="AC131" s="997"/>
      <c r="AD131" s="997"/>
      <c r="AE131" s="998"/>
      <c r="AF131" s="996">
        <v>4607994</v>
      </c>
      <c r="AG131" s="997"/>
      <c r="AH131" s="997"/>
      <c r="AI131" s="997"/>
      <c r="AJ131" s="998"/>
      <c r="AK131" s="996">
        <v>4518945</v>
      </c>
      <c r="AL131" s="997"/>
      <c r="AM131" s="997"/>
      <c r="AN131" s="997"/>
      <c r="AO131" s="998"/>
      <c r="AP131" s="1121"/>
      <c r="AQ131" s="1122"/>
      <c r="AR131" s="1122"/>
      <c r="AS131" s="1122"/>
      <c r="AT131" s="1123"/>
      <c r="AU131" s="227"/>
      <c r="AV131" s="227"/>
      <c r="AW131" s="227"/>
      <c r="AX131" s="1094" t="s">
        <v>501</v>
      </c>
      <c r="AY131" s="739"/>
      <c r="AZ131" s="739"/>
      <c r="BA131" s="739"/>
      <c r="BB131" s="739"/>
      <c r="BC131" s="739"/>
      <c r="BD131" s="739"/>
      <c r="BE131" s="1047"/>
      <c r="BF131" s="1095" t="s">
        <v>130</v>
      </c>
      <c r="BG131" s="1096"/>
      <c r="BH131" s="1096"/>
      <c r="BI131" s="1096"/>
      <c r="BJ131" s="1096"/>
      <c r="BK131" s="1096"/>
      <c r="BL131" s="1097"/>
      <c r="BM131" s="1095">
        <v>350</v>
      </c>
      <c r="BN131" s="1096"/>
      <c r="BO131" s="1096"/>
      <c r="BP131" s="1096"/>
      <c r="BQ131" s="1096"/>
      <c r="BR131" s="1096"/>
      <c r="BS131" s="1097"/>
      <c r="BT131" s="1098"/>
      <c r="BU131" s="1099"/>
      <c r="BV131" s="1099"/>
      <c r="BW131" s="1099"/>
      <c r="BX131" s="1099"/>
      <c r="BY131" s="1099"/>
      <c r="BZ131" s="110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101" t="s">
        <v>502</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503</v>
      </c>
      <c r="W132" s="1105"/>
      <c r="X132" s="1105"/>
      <c r="Y132" s="1105"/>
      <c r="Z132" s="1106"/>
      <c r="AA132" s="1107">
        <v>5.582629345</v>
      </c>
      <c r="AB132" s="1108"/>
      <c r="AC132" s="1108"/>
      <c r="AD132" s="1108"/>
      <c r="AE132" s="1109"/>
      <c r="AF132" s="1110">
        <v>5.2318427500000002</v>
      </c>
      <c r="AG132" s="1108"/>
      <c r="AH132" s="1108"/>
      <c r="AI132" s="1108"/>
      <c r="AJ132" s="1109"/>
      <c r="AK132" s="1110">
        <v>5.7326654780000004</v>
      </c>
      <c r="AL132" s="1108"/>
      <c r="AM132" s="1108"/>
      <c r="AN132" s="1108"/>
      <c r="AO132" s="1109"/>
      <c r="AP132" s="1012"/>
      <c r="AQ132" s="1013"/>
      <c r="AR132" s="1013"/>
      <c r="AS132" s="1013"/>
      <c r="AT132" s="1111"/>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088" t="s">
        <v>504</v>
      </c>
      <c r="W133" s="1088"/>
      <c r="X133" s="1088"/>
      <c r="Y133" s="1088"/>
      <c r="Z133" s="1089"/>
      <c r="AA133" s="1090">
        <v>5.9</v>
      </c>
      <c r="AB133" s="1091"/>
      <c r="AC133" s="1091"/>
      <c r="AD133" s="1091"/>
      <c r="AE133" s="1092"/>
      <c r="AF133" s="1090">
        <v>5.6</v>
      </c>
      <c r="AG133" s="1091"/>
      <c r="AH133" s="1091"/>
      <c r="AI133" s="1091"/>
      <c r="AJ133" s="1092"/>
      <c r="AK133" s="1090">
        <v>5.5</v>
      </c>
      <c r="AL133" s="1091"/>
      <c r="AM133" s="1091"/>
      <c r="AN133" s="1091"/>
      <c r="AO133" s="1092"/>
      <c r="AP133" s="1039"/>
      <c r="AQ133" s="1040"/>
      <c r="AR133" s="1040"/>
      <c r="AS133" s="1040"/>
      <c r="AT133" s="1093"/>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hpGN5MouF7qxd87EfxTw8eGSOOKwk8h09o6bc2Wcf5e1ZacDPukbEg0haZ+oK2MI8+dRnXPv0opX3sCAfpP9w==" saltValue="w7uHpPEejr91q9Tl+kw5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H1" zoomScaleNormal="85" zoomScaleSheetLayoutView="100" workbookViewId="0">
      <selection activeCell="AW71" sqref="AW71"/>
    </sheetView>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505</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kxxBD41FN7B4+UJIvP4Yex9gEd4X6j6cIv2tchcI3n4CVX8ZW+OflyDt9aF71R9OHNCxP7s4OyqWEFxMadi3BQ==" saltValue="FzcpqllNvZKZ2GJOMzlw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82" zoomScaleNormal="100"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KN3nc+EAo3Kr/NhEdwezYT2diOaFwr6v8lpyyeEQCub8hw8R/H5AsNuWaJjkqDSUa2NZ8j2kztozAhdKeHmJOQ==" saltValue="t2Lr8tMCrW8EIHBx+ad30A==" spinCount="100000" sheet="1" objects="1" scenarios="1"/>
  <dataConsolidate/>
  <phoneticPr fontId="2"/>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506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507</v>
      </c>
      <c r="AL6" s="260"/>
      <c r="AM6" s="260"/>
      <c r="AN6" s="260"/>
    </row>
    <row r="7" spans="1:46" ht="13.5" customHeight="1">
      <c r="A7" s="259"/>
      <c r="AK7" s="262"/>
      <c r="AL7" s="263"/>
      <c r="AM7" s="263"/>
      <c r="AN7" s="264"/>
      <c r="AO7" s="1125" t="s">
        <v>508</v>
      </c>
      <c r="AP7" s="265"/>
      <c r="AQ7" s="266" t="s">
        <v>509</v>
      </c>
      <c r="AR7" s="267"/>
    </row>
    <row r="8" spans="1:46" ht="13">
      <c r="A8" s="259"/>
      <c r="AK8" s="268"/>
      <c r="AL8" s="269"/>
      <c r="AM8" s="269"/>
      <c r="AN8" s="270"/>
      <c r="AO8" s="1126"/>
      <c r="AP8" s="271" t="s">
        <v>510</v>
      </c>
      <c r="AQ8" s="272" t="s">
        <v>511</v>
      </c>
      <c r="AR8" s="273" t="s">
        <v>512</v>
      </c>
    </row>
    <row r="9" spans="1:46" ht="13">
      <c r="A9" s="259"/>
      <c r="AK9" s="1127" t="s">
        <v>513</v>
      </c>
      <c r="AL9" s="1128"/>
      <c r="AM9" s="1128"/>
      <c r="AN9" s="1129"/>
      <c r="AO9" s="274">
        <v>1461404</v>
      </c>
      <c r="AP9" s="274">
        <v>80665</v>
      </c>
      <c r="AQ9" s="275">
        <v>91991</v>
      </c>
      <c r="AR9" s="276">
        <v>-12.3</v>
      </c>
    </row>
    <row r="10" spans="1:46" ht="13.5" customHeight="1">
      <c r="A10" s="259"/>
      <c r="AK10" s="1127" t="s">
        <v>514</v>
      </c>
      <c r="AL10" s="1128"/>
      <c r="AM10" s="1128"/>
      <c r="AN10" s="1129"/>
      <c r="AO10" s="277">
        <v>259179</v>
      </c>
      <c r="AP10" s="277">
        <v>14306</v>
      </c>
      <c r="AQ10" s="278">
        <v>12405</v>
      </c>
      <c r="AR10" s="279">
        <v>15.3</v>
      </c>
    </row>
    <row r="11" spans="1:46" ht="13.5" customHeight="1">
      <c r="A11" s="259"/>
      <c r="AK11" s="1127" t="s">
        <v>515</v>
      </c>
      <c r="AL11" s="1128"/>
      <c r="AM11" s="1128"/>
      <c r="AN11" s="1129"/>
      <c r="AO11" s="277" t="s">
        <v>516</v>
      </c>
      <c r="AP11" s="277" t="s">
        <v>516</v>
      </c>
      <c r="AQ11" s="278">
        <v>395</v>
      </c>
      <c r="AR11" s="279" t="s">
        <v>516</v>
      </c>
    </row>
    <row r="12" spans="1:46" ht="13.5" customHeight="1">
      <c r="A12" s="259"/>
      <c r="AK12" s="1127" t="s">
        <v>517</v>
      </c>
      <c r="AL12" s="1128"/>
      <c r="AM12" s="1128"/>
      <c r="AN12" s="1129"/>
      <c r="AO12" s="277" t="s">
        <v>516</v>
      </c>
      <c r="AP12" s="277" t="s">
        <v>516</v>
      </c>
      <c r="AQ12" s="278">
        <v>19</v>
      </c>
      <c r="AR12" s="279" t="s">
        <v>516</v>
      </c>
    </row>
    <row r="13" spans="1:46" ht="13.5" customHeight="1">
      <c r="A13" s="259"/>
      <c r="AK13" s="1127" t="s">
        <v>518</v>
      </c>
      <c r="AL13" s="1128"/>
      <c r="AM13" s="1128"/>
      <c r="AN13" s="1129"/>
      <c r="AO13" s="277" t="s">
        <v>516</v>
      </c>
      <c r="AP13" s="277" t="s">
        <v>516</v>
      </c>
      <c r="AQ13" s="278">
        <v>3751</v>
      </c>
      <c r="AR13" s="279" t="s">
        <v>516</v>
      </c>
    </row>
    <row r="14" spans="1:46" ht="13.5" customHeight="1">
      <c r="A14" s="259"/>
      <c r="AK14" s="1127" t="s">
        <v>519</v>
      </c>
      <c r="AL14" s="1128"/>
      <c r="AM14" s="1128"/>
      <c r="AN14" s="1129"/>
      <c r="AO14" s="277">
        <v>13618</v>
      </c>
      <c r="AP14" s="277">
        <v>752</v>
      </c>
      <c r="AQ14" s="278">
        <v>1672</v>
      </c>
      <c r="AR14" s="279">
        <v>-55</v>
      </c>
    </row>
    <row r="15" spans="1:46" ht="13.5" customHeight="1">
      <c r="A15" s="259"/>
      <c r="AK15" s="1130" t="s">
        <v>520</v>
      </c>
      <c r="AL15" s="1131"/>
      <c r="AM15" s="1131"/>
      <c r="AN15" s="1132"/>
      <c r="AO15" s="277">
        <v>-102430</v>
      </c>
      <c r="AP15" s="277">
        <v>-5654</v>
      </c>
      <c r="AQ15" s="278">
        <v>-6358</v>
      </c>
      <c r="AR15" s="279">
        <v>-11.1</v>
      </c>
    </row>
    <row r="16" spans="1:46" ht="13">
      <c r="A16" s="259"/>
      <c r="AK16" s="1130" t="s">
        <v>191</v>
      </c>
      <c r="AL16" s="1131"/>
      <c r="AM16" s="1131"/>
      <c r="AN16" s="1132"/>
      <c r="AO16" s="277">
        <v>1631771</v>
      </c>
      <c r="AP16" s="277">
        <v>90068</v>
      </c>
      <c r="AQ16" s="278">
        <v>103876</v>
      </c>
      <c r="AR16" s="279">
        <v>-13.3</v>
      </c>
    </row>
    <row r="17" spans="1:46" ht="13">
      <c r="A17" s="259"/>
    </row>
    <row r="18" spans="1:46" ht="13">
      <c r="A18" s="259"/>
      <c r="AQ18" s="280"/>
      <c r="AR18" s="280"/>
    </row>
    <row r="19" spans="1:46" ht="13">
      <c r="A19" s="259"/>
      <c r="AK19" s="255" t="s">
        <v>521</v>
      </c>
    </row>
    <row r="20" spans="1:46" ht="13">
      <c r="A20" s="259"/>
      <c r="AK20" s="281"/>
      <c r="AL20" s="282"/>
      <c r="AM20" s="282"/>
      <c r="AN20" s="283"/>
      <c r="AO20" s="284" t="s">
        <v>522</v>
      </c>
      <c r="AP20" s="285" t="s">
        <v>523</v>
      </c>
      <c r="AQ20" s="286" t="s">
        <v>524</v>
      </c>
      <c r="AR20" s="287"/>
    </row>
    <row r="21" spans="1:46" s="260" customFormat="1" ht="13">
      <c r="A21" s="288"/>
      <c r="AK21" s="1133" t="s">
        <v>525</v>
      </c>
      <c r="AL21" s="1134"/>
      <c r="AM21" s="1134"/>
      <c r="AN21" s="1135"/>
      <c r="AO21" s="289">
        <v>8.2799999999999994</v>
      </c>
      <c r="AP21" s="290">
        <v>9.2899999999999991</v>
      </c>
      <c r="AQ21" s="291">
        <v>-1.01</v>
      </c>
      <c r="AS21" s="292"/>
      <c r="AT21" s="288"/>
    </row>
    <row r="22" spans="1:46" s="260" customFormat="1" ht="13">
      <c r="A22" s="288"/>
      <c r="AK22" s="1133" t="s">
        <v>526</v>
      </c>
      <c r="AL22" s="1134"/>
      <c r="AM22" s="1134"/>
      <c r="AN22" s="1135"/>
      <c r="AO22" s="293">
        <v>97.9</v>
      </c>
      <c r="AP22" s="294">
        <v>96.9</v>
      </c>
      <c r="AQ22" s="295">
        <v>1</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24" t="s">
        <v>527</v>
      </c>
      <c r="B26" s="1124"/>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124"/>
      <c r="AI26" s="1124"/>
      <c r="AJ26" s="1124"/>
      <c r="AK26" s="1124"/>
      <c r="AL26" s="1124"/>
      <c r="AM26" s="1124"/>
      <c r="AN26" s="1124"/>
      <c r="AO26" s="1124"/>
      <c r="AP26" s="1124"/>
      <c r="AQ26" s="1124"/>
      <c r="AR26" s="1124"/>
      <c r="AS26" s="1124"/>
    </row>
    <row r="27" spans="1:46" ht="13">
      <c r="A27" s="300"/>
      <c r="AS27" s="255"/>
      <c r="AT27" s="255"/>
    </row>
    <row r="28" spans="1:46" ht="16.5">
      <c r="A28" s="256" t="s">
        <v>528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529</v>
      </c>
      <c r="AL29" s="260"/>
      <c r="AM29" s="260"/>
      <c r="AN29" s="260"/>
      <c r="AS29" s="302"/>
    </row>
    <row r="30" spans="1:46" ht="13.5" customHeight="1">
      <c r="A30" s="259"/>
      <c r="AK30" s="262"/>
      <c r="AL30" s="263"/>
      <c r="AM30" s="263"/>
      <c r="AN30" s="264"/>
      <c r="AO30" s="1125" t="s">
        <v>508</v>
      </c>
      <c r="AP30" s="265"/>
      <c r="AQ30" s="266" t="s">
        <v>509</v>
      </c>
      <c r="AR30" s="267"/>
    </row>
    <row r="31" spans="1:46" ht="13">
      <c r="A31" s="259"/>
      <c r="AK31" s="268"/>
      <c r="AL31" s="269"/>
      <c r="AM31" s="269"/>
      <c r="AN31" s="270"/>
      <c r="AO31" s="1126"/>
      <c r="AP31" s="271" t="s">
        <v>510</v>
      </c>
      <c r="AQ31" s="272" t="s">
        <v>511</v>
      </c>
      <c r="AR31" s="273" t="s">
        <v>512</v>
      </c>
    </row>
    <row r="32" spans="1:46" ht="27" customHeight="1">
      <c r="A32" s="259"/>
      <c r="AK32" s="1141" t="s">
        <v>530</v>
      </c>
      <c r="AL32" s="1142"/>
      <c r="AM32" s="1142"/>
      <c r="AN32" s="1143"/>
      <c r="AO32" s="303">
        <v>572317</v>
      </c>
      <c r="AP32" s="303">
        <v>31590</v>
      </c>
      <c r="AQ32" s="304">
        <v>51927</v>
      </c>
      <c r="AR32" s="305">
        <v>-39.200000000000003</v>
      </c>
    </row>
    <row r="33" spans="1:46" ht="13.5" customHeight="1">
      <c r="A33" s="259"/>
      <c r="AK33" s="1141" t="s">
        <v>531</v>
      </c>
      <c r="AL33" s="1142"/>
      <c r="AM33" s="1142"/>
      <c r="AN33" s="1143"/>
      <c r="AO33" s="303" t="s">
        <v>516</v>
      </c>
      <c r="AP33" s="303" t="s">
        <v>516</v>
      </c>
      <c r="AQ33" s="304" t="s">
        <v>516</v>
      </c>
      <c r="AR33" s="305" t="s">
        <v>516</v>
      </c>
    </row>
    <row r="34" spans="1:46" ht="27" customHeight="1">
      <c r="A34" s="259"/>
      <c r="AK34" s="1141" t="s">
        <v>532</v>
      </c>
      <c r="AL34" s="1142"/>
      <c r="AM34" s="1142"/>
      <c r="AN34" s="1143"/>
      <c r="AO34" s="303" t="s">
        <v>516</v>
      </c>
      <c r="AP34" s="303" t="s">
        <v>516</v>
      </c>
      <c r="AQ34" s="304" t="s">
        <v>516</v>
      </c>
      <c r="AR34" s="305" t="s">
        <v>516</v>
      </c>
    </row>
    <row r="35" spans="1:46" ht="27" customHeight="1">
      <c r="A35" s="259"/>
      <c r="AK35" s="1141" t="s">
        <v>533</v>
      </c>
      <c r="AL35" s="1142"/>
      <c r="AM35" s="1142"/>
      <c r="AN35" s="1143"/>
      <c r="AO35" s="303">
        <v>248290</v>
      </c>
      <c r="AP35" s="303">
        <v>13705</v>
      </c>
      <c r="AQ35" s="304">
        <v>15337</v>
      </c>
      <c r="AR35" s="305">
        <v>-10.6</v>
      </c>
    </row>
    <row r="36" spans="1:46" ht="27" customHeight="1">
      <c r="A36" s="259"/>
      <c r="AK36" s="1141" t="s">
        <v>534</v>
      </c>
      <c r="AL36" s="1142"/>
      <c r="AM36" s="1142"/>
      <c r="AN36" s="1143"/>
      <c r="AO36" s="303">
        <v>25281</v>
      </c>
      <c r="AP36" s="303">
        <v>1395</v>
      </c>
      <c r="AQ36" s="304">
        <v>2347</v>
      </c>
      <c r="AR36" s="305">
        <v>-40.6</v>
      </c>
    </row>
    <row r="37" spans="1:46" ht="13.5" customHeight="1">
      <c r="A37" s="259"/>
      <c r="AK37" s="1141" t="s">
        <v>535</v>
      </c>
      <c r="AL37" s="1142"/>
      <c r="AM37" s="1142"/>
      <c r="AN37" s="1143"/>
      <c r="AO37" s="303" t="s">
        <v>516</v>
      </c>
      <c r="AP37" s="303" t="s">
        <v>516</v>
      </c>
      <c r="AQ37" s="304">
        <v>463</v>
      </c>
      <c r="AR37" s="305" t="s">
        <v>516</v>
      </c>
    </row>
    <row r="38" spans="1:46" ht="27" customHeight="1">
      <c r="A38" s="259"/>
      <c r="AK38" s="1144" t="s">
        <v>536</v>
      </c>
      <c r="AL38" s="1145"/>
      <c r="AM38" s="1145"/>
      <c r="AN38" s="1146"/>
      <c r="AO38" s="306" t="s">
        <v>516</v>
      </c>
      <c r="AP38" s="306" t="s">
        <v>516</v>
      </c>
      <c r="AQ38" s="307">
        <v>1</v>
      </c>
      <c r="AR38" s="295" t="s">
        <v>516</v>
      </c>
      <c r="AS38" s="302"/>
    </row>
    <row r="39" spans="1:46" ht="13">
      <c r="A39" s="259"/>
      <c r="AK39" s="1144" t="s">
        <v>537</v>
      </c>
      <c r="AL39" s="1145"/>
      <c r="AM39" s="1145"/>
      <c r="AN39" s="1146"/>
      <c r="AO39" s="303">
        <v>-306</v>
      </c>
      <c r="AP39" s="303">
        <v>-17</v>
      </c>
      <c r="AQ39" s="304">
        <v>-3326</v>
      </c>
      <c r="AR39" s="305">
        <v>-99.5</v>
      </c>
      <c r="AS39" s="302"/>
    </row>
    <row r="40" spans="1:46" ht="27" customHeight="1">
      <c r="A40" s="259"/>
      <c r="AK40" s="1141" t="s">
        <v>538</v>
      </c>
      <c r="AL40" s="1142"/>
      <c r="AM40" s="1142"/>
      <c r="AN40" s="1143"/>
      <c r="AO40" s="303">
        <v>-586526</v>
      </c>
      <c r="AP40" s="303">
        <v>-32374</v>
      </c>
      <c r="AQ40" s="304">
        <v>-45680</v>
      </c>
      <c r="AR40" s="305">
        <v>-29.1</v>
      </c>
      <c r="AS40" s="302"/>
    </row>
    <row r="41" spans="1:46" ht="13">
      <c r="A41" s="259"/>
      <c r="AK41" s="1147" t="s">
        <v>305</v>
      </c>
      <c r="AL41" s="1148"/>
      <c r="AM41" s="1148"/>
      <c r="AN41" s="1149"/>
      <c r="AO41" s="303">
        <v>259056</v>
      </c>
      <c r="AP41" s="303">
        <v>14299</v>
      </c>
      <c r="AQ41" s="304">
        <v>21069</v>
      </c>
      <c r="AR41" s="305">
        <v>-32.1</v>
      </c>
      <c r="AS41" s="302"/>
    </row>
    <row r="42" spans="1:46" ht="13">
      <c r="A42" s="259"/>
      <c r="AK42" s="308" t="s">
        <v>539</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540</v>
      </c>
    </row>
    <row r="48" spans="1:46" ht="13">
      <c r="A48" s="259"/>
      <c r="AK48" s="313" t="s">
        <v>541</v>
      </c>
      <c r="AL48" s="313"/>
      <c r="AM48" s="313"/>
      <c r="AN48" s="313"/>
      <c r="AO48" s="313"/>
      <c r="AP48" s="313"/>
      <c r="AQ48" s="314"/>
      <c r="AR48" s="313"/>
    </row>
    <row r="49" spans="1:44" ht="13.5" customHeight="1">
      <c r="A49" s="259"/>
      <c r="AK49" s="315"/>
      <c r="AL49" s="316"/>
      <c r="AM49" s="1136" t="s">
        <v>508</v>
      </c>
      <c r="AN49" s="1138" t="s">
        <v>542</v>
      </c>
      <c r="AO49" s="1139"/>
      <c r="AP49" s="1139"/>
      <c r="AQ49" s="1139"/>
      <c r="AR49" s="1140"/>
    </row>
    <row r="50" spans="1:44" ht="13">
      <c r="A50" s="259"/>
      <c r="AK50" s="317"/>
      <c r="AL50" s="318"/>
      <c r="AM50" s="1137"/>
      <c r="AN50" s="319" t="s">
        <v>543</v>
      </c>
      <c r="AO50" s="320" t="s">
        <v>544</v>
      </c>
      <c r="AP50" s="321" t="s">
        <v>545</v>
      </c>
      <c r="AQ50" s="322" t="s">
        <v>546</v>
      </c>
      <c r="AR50" s="323" t="s">
        <v>547</v>
      </c>
    </row>
    <row r="51" spans="1:44" ht="13">
      <c r="A51" s="259"/>
      <c r="AK51" s="315" t="s">
        <v>548</v>
      </c>
      <c r="AL51" s="316"/>
      <c r="AM51" s="324">
        <v>705831</v>
      </c>
      <c r="AN51" s="325">
        <v>36823</v>
      </c>
      <c r="AO51" s="326">
        <v>7.5</v>
      </c>
      <c r="AP51" s="327">
        <v>96462</v>
      </c>
      <c r="AQ51" s="328">
        <v>-2.5</v>
      </c>
      <c r="AR51" s="329">
        <v>10</v>
      </c>
    </row>
    <row r="52" spans="1:44" ht="13">
      <c r="A52" s="259"/>
      <c r="AK52" s="330"/>
      <c r="AL52" s="331" t="s">
        <v>549</v>
      </c>
      <c r="AM52" s="332">
        <v>365246</v>
      </c>
      <c r="AN52" s="333">
        <v>19055</v>
      </c>
      <c r="AO52" s="334">
        <v>-10.5</v>
      </c>
      <c r="AP52" s="335">
        <v>39886</v>
      </c>
      <c r="AQ52" s="336">
        <v>-8.8000000000000007</v>
      </c>
      <c r="AR52" s="337">
        <v>-1.7</v>
      </c>
    </row>
    <row r="53" spans="1:44" ht="13">
      <c r="A53" s="259"/>
      <c r="AK53" s="315" t="s">
        <v>550</v>
      </c>
      <c r="AL53" s="316"/>
      <c r="AM53" s="324">
        <v>838788</v>
      </c>
      <c r="AN53" s="325">
        <v>44333</v>
      </c>
      <c r="AO53" s="326">
        <v>20.399999999999999</v>
      </c>
      <c r="AP53" s="327">
        <v>83103</v>
      </c>
      <c r="AQ53" s="328">
        <v>-13.8</v>
      </c>
      <c r="AR53" s="329">
        <v>34.200000000000003</v>
      </c>
    </row>
    <row r="54" spans="1:44" ht="13">
      <c r="A54" s="259"/>
      <c r="AK54" s="330"/>
      <c r="AL54" s="331" t="s">
        <v>549</v>
      </c>
      <c r="AM54" s="332">
        <v>345196</v>
      </c>
      <c r="AN54" s="333">
        <v>18245</v>
      </c>
      <c r="AO54" s="334">
        <v>-4.3</v>
      </c>
      <c r="AP54" s="335">
        <v>41378</v>
      </c>
      <c r="AQ54" s="336">
        <v>3.7</v>
      </c>
      <c r="AR54" s="337">
        <v>-8</v>
      </c>
    </row>
    <row r="55" spans="1:44" ht="13">
      <c r="A55" s="259"/>
      <c r="AK55" s="315" t="s">
        <v>551</v>
      </c>
      <c r="AL55" s="316"/>
      <c r="AM55" s="324">
        <v>1056386</v>
      </c>
      <c r="AN55" s="325">
        <v>56631</v>
      </c>
      <c r="AO55" s="326">
        <v>27.7</v>
      </c>
      <c r="AP55" s="327">
        <v>84459</v>
      </c>
      <c r="AQ55" s="328">
        <v>1.6</v>
      </c>
      <c r="AR55" s="329">
        <v>26.1</v>
      </c>
    </row>
    <row r="56" spans="1:44" ht="13">
      <c r="A56" s="259"/>
      <c r="AK56" s="330"/>
      <c r="AL56" s="331" t="s">
        <v>549</v>
      </c>
      <c r="AM56" s="332">
        <v>699276</v>
      </c>
      <c r="AN56" s="333">
        <v>37487</v>
      </c>
      <c r="AO56" s="334">
        <v>105.5</v>
      </c>
      <c r="AP56" s="335">
        <v>47314</v>
      </c>
      <c r="AQ56" s="336">
        <v>14.3</v>
      </c>
      <c r="AR56" s="337">
        <v>91.2</v>
      </c>
    </row>
    <row r="57" spans="1:44" ht="13">
      <c r="A57" s="259"/>
      <c r="AK57" s="315" t="s">
        <v>552</v>
      </c>
      <c r="AL57" s="316"/>
      <c r="AM57" s="324">
        <v>1708667</v>
      </c>
      <c r="AN57" s="325">
        <v>92913</v>
      </c>
      <c r="AO57" s="326">
        <v>64.099999999999994</v>
      </c>
      <c r="AP57" s="327">
        <v>76413</v>
      </c>
      <c r="AQ57" s="328">
        <v>-9.5</v>
      </c>
      <c r="AR57" s="329">
        <v>73.599999999999994</v>
      </c>
    </row>
    <row r="58" spans="1:44" ht="13">
      <c r="A58" s="259"/>
      <c r="AK58" s="330"/>
      <c r="AL58" s="331" t="s">
        <v>549</v>
      </c>
      <c r="AM58" s="332">
        <v>1214991</v>
      </c>
      <c r="AN58" s="333">
        <v>66068</v>
      </c>
      <c r="AO58" s="334">
        <v>76.2</v>
      </c>
      <c r="AP58" s="335">
        <v>39658</v>
      </c>
      <c r="AQ58" s="336">
        <v>-16.2</v>
      </c>
      <c r="AR58" s="337">
        <v>92.4</v>
      </c>
    </row>
    <row r="59" spans="1:44" ht="13">
      <c r="A59" s="259"/>
      <c r="AK59" s="315" t="s">
        <v>553</v>
      </c>
      <c r="AL59" s="316"/>
      <c r="AM59" s="324">
        <v>575998</v>
      </c>
      <c r="AN59" s="325">
        <v>31793</v>
      </c>
      <c r="AO59" s="326">
        <v>-65.8</v>
      </c>
      <c r="AP59" s="327">
        <v>66481</v>
      </c>
      <c r="AQ59" s="328">
        <v>-13</v>
      </c>
      <c r="AR59" s="329">
        <v>-52.8</v>
      </c>
    </row>
    <row r="60" spans="1:44" ht="13">
      <c r="A60" s="259"/>
      <c r="AK60" s="330"/>
      <c r="AL60" s="331" t="s">
        <v>549</v>
      </c>
      <c r="AM60" s="332">
        <v>237980</v>
      </c>
      <c r="AN60" s="333">
        <v>13136</v>
      </c>
      <c r="AO60" s="334">
        <v>-80.099999999999994</v>
      </c>
      <c r="AP60" s="335">
        <v>36120</v>
      </c>
      <c r="AQ60" s="336">
        <v>-8.9</v>
      </c>
      <c r="AR60" s="337">
        <v>-71.2</v>
      </c>
    </row>
    <row r="61" spans="1:44" ht="13">
      <c r="A61" s="259"/>
      <c r="AK61" s="315" t="s">
        <v>554</v>
      </c>
      <c r="AL61" s="338"/>
      <c r="AM61" s="324">
        <v>977134</v>
      </c>
      <c r="AN61" s="325">
        <v>52499</v>
      </c>
      <c r="AO61" s="326">
        <v>10.8</v>
      </c>
      <c r="AP61" s="327">
        <v>81384</v>
      </c>
      <c r="AQ61" s="339">
        <v>-7.4</v>
      </c>
      <c r="AR61" s="329">
        <v>18.2</v>
      </c>
    </row>
    <row r="62" spans="1:44" ht="13">
      <c r="A62" s="259"/>
      <c r="AK62" s="330"/>
      <c r="AL62" s="331" t="s">
        <v>549</v>
      </c>
      <c r="AM62" s="332">
        <v>572538</v>
      </c>
      <c r="AN62" s="333">
        <v>30798</v>
      </c>
      <c r="AO62" s="334">
        <v>17.399999999999999</v>
      </c>
      <c r="AP62" s="335">
        <v>40871</v>
      </c>
      <c r="AQ62" s="336">
        <v>-3.2</v>
      </c>
      <c r="AR62" s="337">
        <v>20.6</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6UlL9xEo/7fw0JB08piiixchPaTBxPGTcxyIzdubjrO4l7su09N95NXnfSaqkmYgFjNS0ruA0LD1Hq9WntvSQw==" saltValue="hFPUzWcArSJU+TXNDFP9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556</v>
      </c>
    </row>
    <row r="121" spans="125:125" ht="13.5" hidden="1" customHeight="1">
      <c r="DU121" s="253"/>
    </row>
  </sheetData>
  <sheetProtection algorithmName="SHA-512" hashValue="99S0XAP1067esGvBf/4tLlkM8edlTsG6DXssuB1AZTtbPEfXCiAxUd/KnGHlZtV2PxZAWk1cvUaNWGkLAta+hg==" saltValue="7sbTHLPsGSWovb0LM3GO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6" zoomScaleNormal="10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557</v>
      </c>
    </row>
  </sheetData>
  <sheetProtection algorithmName="SHA-512" hashValue="gWKKXJPN7M3TqOnTQuBoHdCVQ2iAeNoehMklFSP3nMyJFoN4knJn8hto2Qe92ljLXua86H4svi+SWYUmcLi5pg==" saltValue="Kb5ifeK1kZUEA5YXwZhs7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1" zoomScale="80" zoomScaleNormal="80" zoomScaleSheetLayoutView="100" workbookViewId="0">
      <selection activeCell="J47" sqref="J47"/>
    </sheetView>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50" t="s">
        <v>3</v>
      </c>
      <c r="D47" s="1150"/>
      <c r="E47" s="1151"/>
      <c r="F47" s="11">
        <v>25.36</v>
      </c>
      <c r="G47" s="12">
        <v>25.94</v>
      </c>
      <c r="H47" s="12">
        <v>25.97</v>
      </c>
      <c r="I47" s="12">
        <v>24.75</v>
      </c>
      <c r="J47" s="13">
        <v>26.05</v>
      </c>
    </row>
    <row r="48" spans="2:10" ht="57.75" customHeight="1">
      <c r="B48" s="14"/>
      <c r="C48" s="1152" t="s">
        <v>4</v>
      </c>
      <c r="D48" s="1152"/>
      <c r="E48" s="1153"/>
      <c r="F48" s="15">
        <v>9.85</v>
      </c>
      <c r="G48" s="16">
        <v>9.74</v>
      </c>
      <c r="H48" s="16">
        <v>8.9499999999999993</v>
      </c>
      <c r="I48" s="16">
        <v>14.24</v>
      </c>
      <c r="J48" s="17">
        <v>14.4</v>
      </c>
    </row>
    <row r="49" spans="2:10" ht="57.75" customHeight="1" thickBot="1">
      <c r="B49" s="18"/>
      <c r="C49" s="1154" t="s">
        <v>5</v>
      </c>
      <c r="D49" s="1154"/>
      <c r="E49" s="1155"/>
      <c r="F49" s="19">
        <v>0.43</v>
      </c>
      <c r="G49" s="20">
        <v>0.73</v>
      </c>
      <c r="H49" s="20">
        <v>0.84</v>
      </c>
      <c r="I49" s="20">
        <v>5.95</v>
      </c>
      <c r="J49" s="21">
        <v>0.77</v>
      </c>
    </row>
    <row r="50" spans="2:10" ht="13"/>
  </sheetData>
  <sheetProtection algorithmName="SHA-512" hashValue="fIcwDOSUzAre5SLOhmYgsq8TbHSYHKaiC0fTlM2sJB8Bphl2LFxEgpuDit5KKcoY071icLfTNDDKexJ1zKO4LQ==" saltValue="oNVrDCX0oWaS4fM3tei9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election activeCell="M32" sqref="M32"/>
    </sheetView>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160" t="s">
        <v>563</v>
      </c>
      <c r="D34" s="1160"/>
      <c r="E34" s="1161"/>
      <c r="F34" s="32">
        <v>20.75</v>
      </c>
      <c r="G34" s="33">
        <v>19.91</v>
      </c>
      <c r="H34" s="33">
        <v>18.41</v>
      </c>
      <c r="I34" s="33">
        <v>16.899999999999999</v>
      </c>
      <c r="J34" s="34">
        <v>17.239999999999998</v>
      </c>
      <c r="K34" s="22"/>
      <c r="L34" s="22"/>
      <c r="M34" s="22"/>
      <c r="N34" s="22"/>
      <c r="O34" s="22"/>
      <c r="P34" s="22"/>
    </row>
    <row r="35" spans="1:16" ht="39" customHeight="1">
      <c r="A35" s="22"/>
      <c r="B35" s="35"/>
      <c r="C35" s="1156" t="s">
        <v>564</v>
      </c>
      <c r="D35" s="1156"/>
      <c r="E35" s="1157"/>
      <c r="F35" s="36">
        <v>9.2899999999999991</v>
      </c>
      <c r="G35" s="37">
        <v>9.73</v>
      </c>
      <c r="H35" s="37">
        <v>8.9499999999999993</v>
      </c>
      <c r="I35" s="37">
        <v>14.23</v>
      </c>
      <c r="J35" s="38">
        <v>14.39</v>
      </c>
      <c r="K35" s="22"/>
      <c r="L35" s="22"/>
      <c r="M35" s="22"/>
      <c r="N35" s="22"/>
      <c r="O35" s="22"/>
      <c r="P35" s="22"/>
    </row>
    <row r="36" spans="1:16" ht="39" customHeight="1">
      <c r="A36" s="22"/>
      <c r="B36" s="35"/>
      <c r="C36" s="1156" t="s">
        <v>565</v>
      </c>
      <c r="D36" s="1156"/>
      <c r="E36" s="1157"/>
      <c r="F36" s="36">
        <v>1.92</v>
      </c>
      <c r="G36" s="37">
        <v>1.19</v>
      </c>
      <c r="H36" s="37">
        <v>1.53</v>
      </c>
      <c r="I36" s="37">
        <v>2.09</v>
      </c>
      <c r="J36" s="38">
        <v>1.93</v>
      </c>
      <c r="K36" s="22"/>
      <c r="L36" s="22"/>
      <c r="M36" s="22"/>
      <c r="N36" s="22"/>
      <c r="O36" s="22"/>
      <c r="P36" s="22"/>
    </row>
    <row r="37" spans="1:16" ht="39" customHeight="1">
      <c r="A37" s="22"/>
      <c r="B37" s="35"/>
      <c r="C37" s="1156" t="s">
        <v>566</v>
      </c>
      <c r="D37" s="1156"/>
      <c r="E37" s="1157"/>
      <c r="F37" s="36">
        <v>1.19</v>
      </c>
      <c r="G37" s="37">
        <v>0.68</v>
      </c>
      <c r="H37" s="37">
        <v>0.6</v>
      </c>
      <c r="I37" s="37">
        <v>1.06</v>
      </c>
      <c r="J37" s="38">
        <v>1.23</v>
      </c>
      <c r="K37" s="22"/>
      <c r="L37" s="22"/>
      <c r="M37" s="22"/>
      <c r="N37" s="22"/>
      <c r="O37" s="22"/>
      <c r="P37" s="22"/>
    </row>
    <row r="38" spans="1:16" ht="39" customHeight="1">
      <c r="A38" s="22"/>
      <c r="B38" s="35"/>
      <c r="C38" s="1156" t="s">
        <v>567</v>
      </c>
      <c r="D38" s="1156"/>
      <c r="E38" s="1157"/>
      <c r="F38" s="36">
        <v>1.9</v>
      </c>
      <c r="G38" s="37">
        <v>2.0099999999999998</v>
      </c>
      <c r="H38" s="37">
        <v>1.44</v>
      </c>
      <c r="I38" s="37">
        <v>2</v>
      </c>
      <c r="J38" s="38">
        <v>1.05</v>
      </c>
      <c r="K38" s="22"/>
      <c r="L38" s="22"/>
      <c r="M38" s="22"/>
      <c r="N38" s="22"/>
      <c r="O38" s="22"/>
      <c r="P38" s="22"/>
    </row>
    <row r="39" spans="1:16" ht="39" customHeight="1">
      <c r="A39" s="22"/>
      <c r="B39" s="35"/>
      <c r="C39" s="1156" t="s">
        <v>568</v>
      </c>
      <c r="D39" s="1156"/>
      <c r="E39" s="1157"/>
      <c r="F39" s="36">
        <v>0.37</v>
      </c>
      <c r="G39" s="37">
        <v>0.74</v>
      </c>
      <c r="H39" s="37">
        <v>0.62</v>
      </c>
      <c r="I39" s="37">
        <v>0.5</v>
      </c>
      <c r="J39" s="38">
        <v>0.31</v>
      </c>
      <c r="K39" s="22"/>
      <c r="L39" s="22"/>
      <c r="M39" s="22"/>
      <c r="N39" s="22"/>
      <c r="O39" s="22"/>
      <c r="P39" s="22"/>
    </row>
    <row r="40" spans="1:16" ht="39" customHeight="1">
      <c r="A40" s="22"/>
      <c r="B40" s="35"/>
      <c r="C40" s="1156" t="s">
        <v>569</v>
      </c>
      <c r="D40" s="1156"/>
      <c r="E40" s="1157"/>
      <c r="F40" s="36">
        <v>0.04</v>
      </c>
      <c r="G40" s="37">
        <v>0.06</v>
      </c>
      <c r="H40" s="37">
        <v>0.05</v>
      </c>
      <c r="I40" s="37">
        <v>0.04</v>
      </c>
      <c r="J40" s="38">
        <v>7.0000000000000007E-2</v>
      </c>
      <c r="K40" s="22"/>
      <c r="L40" s="22"/>
      <c r="M40" s="22"/>
      <c r="N40" s="22"/>
      <c r="O40" s="22"/>
      <c r="P40" s="22"/>
    </row>
    <row r="41" spans="1:16" ht="39" customHeight="1">
      <c r="A41" s="22"/>
      <c r="B41" s="35"/>
      <c r="C41" s="1156" t="s">
        <v>570</v>
      </c>
      <c r="D41" s="1156"/>
      <c r="E41" s="1157"/>
      <c r="F41" s="36">
        <v>0.06</v>
      </c>
      <c r="G41" s="37">
        <v>0.04</v>
      </c>
      <c r="H41" s="37">
        <v>0.02</v>
      </c>
      <c r="I41" s="37">
        <v>0.02</v>
      </c>
      <c r="J41" s="38">
        <v>0.02</v>
      </c>
      <c r="K41" s="22"/>
      <c r="L41" s="22"/>
      <c r="M41" s="22"/>
      <c r="N41" s="22"/>
      <c r="O41" s="22"/>
      <c r="P41" s="22"/>
    </row>
    <row r="42" spans="1:16" ht="39" customHeight="1">
      <c r="A42" s="22"/>
      <c r="B42" s="39"/>
      <c r="C42" s="1156" t="s">
        <v>571</v>
      </c>
      <c r="D42" s="1156"/>
      <c r="E42" s="1157"/>
      <c r="F42" s="36" t="s">
        <v>516</v>
      </c>
      <c r="G42" s="37" t="s">
        <v>516</v>
      </c>
      <c r="H42" s="37" t="s">
        <v>516</v>
      </c>
      <c r="I42" s="37" t="s">
        <v>516</v>
      </c>
      <c r="J42" s="38" t="s">
        <v>516</v>
      </c>
      <c r="K42" s="22"/>
      <c r="L42" s="22"/>
      <c r="M42" s="22"/>
      <c r="N42" s="22"/>
      <c r="O42" s="22"/>
      <c r="P42" s="22"/>
    </row>
    <row r="43" spans="1:16" ht="39" customHeight="1" thickBot="1">
      <c r="A43" s="22"/>
      <c r="B43" s="40"/>
      <c r="C43" s="1158" t="s">
        <v>572</v>
      </c>
      <c r="D43" s="1158"/>
      <c r="E43" s="1159"/>
      <c r="F43" s="41">
        <v>0</v>
      </c>
      <c r="G43" s="42" t="s">
        <v>516</v>
      </c>
      <c r="H43" s="42" t="s">
        <v>516</v>
      </c>
      <c r="I43" s="42" t="s">
        <v>516</v>
      </c>
      <c r="J43" s="43" t="s">
        <v>516</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AgPYmDLD2hCICQSBFJcDDR/wPdMLy1b1/2ewNheGAaVhwYCuuX9I05ONYD0niM2weT6z3OvMQR3ezLsSAaZhgw==" saltValue="qDFwmpZXeFBf5zatWO/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52" zoomScaleSheetLayoutView="55" workbookViewId="0">
      <selection activeCell="O53" sqref="O53"/>
    </sheetView>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c r="A45" s="46"/>
      <c r="B45" s="1162" t="s">
        <v>11</v>
      </c>
      <c r="C45" s="1163"/>
      <c r="D45" s="56"/>
      <c r="E45" s="1168" t="s">
        <v>12</v>
      </c>
      <c r="F45" s="1168"/>
      <c r="G45" s="1168"/>
      <c r="H45" s="1168"/>
      <c r="I45" s="1168"/>
      <c r="J45" s="1169"/>
      <c r="K45" s="57">
        <v>619</v>
      </c>
      <c r="L45" s="58">
        <v>601</v>
      </c>
      <c r="M45" s="58">
        <v>546</v>
      </c>
      <c r="N45" s="58">
        <v>562</v>
      </c>
      <c r="O45" s="59">
        <v>572</v>
      </c>
      <c r="P45" s="46"/>
      <c r="Q45" s="46"/>
      <c r="R45" s="46"/>
      <c r="S45" s="46"/>
      <c r="T45" s="46"/>
      <c r="U45" s="46"/>
    </row>
    <row r="46" spans="1:21" ht="30.75" customHeight="1">
      <c r="A46" s="46"/>
      <c r="B46" s="1164"/>
      <c r="C46" s="1165"/>
      <c r="D46" s="60"/>
      <c r="E46" s="1170" t="s">
        <v>13</v>
      </c>
      <c r="F46" s="1170"/>
      <c r="G46" s="1170"/>
      <c r="H46" s="1170"/>
      <c r="I46" s="1170"/>
      <c r="J46" s="1171"/>
      <c r="K46" s="61" t="s">
        <v>516</v>
      </c>
      <c r="L46" s="62" t="s">
        <v>516</v>
      </c>
      <c r="M46" s="62" t="s">
        <v>516</v>
      </c>
      <c r="N46" s="62" t="s">
        <v>516</v>
      </c>
      <c r="O46" s="63" t="s">
        <v>516</v>
      </c>
      <c r="P46" s="46"/>
      <c r="Q46" s="46"/>
      <c r="R46" s="46"/>
      <c r="S46" s="46"/>
      <c r="T46" s="46"/>
      <c r="U46" s="46"/>
    </row>
    <row r="47" spans="1:21" ht="30.75" customHeight="1">
      <c r="A47" s="46"/>
      <c r="B47" s="1164"/>
      <c r="C47" s="1165"/>
      <c r="D47" s="60"/>
      <c r="E47" s="1170" t="s">
        <v>14</v>
      </c>
      <c r="F47" s="1170"/>
      <c r="G47" s="1170"/>
      <c r="H47" s="1170"/>
      <c r="I47" s="1170"/>
      <c r="J47" s="1171"/>
      <c r="K47" s="61" t="s">
        <v>516</v>
      </c>
      <c r="L47" s="62" t="s">
        <v>516</v>
      </c>
      <c r="M47" s="62" t="s">
        <v>516</v>
      </c>
      <c r="N47" s="62" t="s">
        <v>516</v>
      </c>
      <c r="O47" s="63" t="s">
        <v>516</v>
      </c>
      <c r="P47" s="46"/>
      <c r="Q47" s="46"/>
      <c r="R47" s="46"/>
      <c r="S47" s="46"/>
      <c r="T47" s="46"/>
      <c r="U47" s="46"/>
    </row>
    <row r="48" spans="1:21" ht="30.75" customHeight="1">
      <c r="A48" s="46"/>
      <c r="B48" s="1164"/>
      <c r="C48" s="1165"/>
      <c r="D48" s="60"/>
      <c r="E48" s="1170" t="s">
        <v>15</v>
      </c>
      <c r="F48" s="1170"/>
      <c r="G48" s="1170"/>
      <c r="H48" s="1170"/>
      <c r="I48" s="1170"/>
      <c r="J48" s="1171"/>
      <c r="K48" s="61">
        <v>240</v>
      </c>
      <c r="L48" s="62">
        <v>239</v>
      </c>
      <c r="M48" s="62">
        <v>266</v>
      </c>
      <c r="N48" s="62">
        <v>242</v>
      </c>
      <c r="O48" s="63">
        <v>248</v>
      </c>
      <c r="P48" s="46"/>
      <c r="Q48" s="46"/>
      <c r="R48" s="46"/>
      <c r="S48" s="46"/>
      <c r="T48" s="46"/>
      <c r="U48" s="46"/>
    </row>
    <row r="49" spans="1:21" ht="30.75" customHeight="1">
      <c r="A49" s="46"/>
      <c r="B49" s="1164"/>
      <c r="C49" s="1165"/>
      <c r="D49" s="60"/>
      <c r="E49" s="1170" t="s">
        <v>16</v>
      </c>
      <c r="F49" s="1170"/>
      <c r="G49" s="1170"/>
      <c r="H49" s="1170"/>
      <c r="I49" s="1170"/>
      <c r="J49" s="1171"/>
      <c r="K49" s="61">
        <v>23</v>
      </c>
      <c r="L49" s="62">
        <v>18</v>
      </c>
      <c r="M49" s="62">
        <v>16</v>
      </c>
      <c r="N49" s="62">
        <v>25</v>
      </c>
      <c r="O49" s="63">
        <v>25</v>
      </c>
      <c r="P49" s="46"/>
      <c r="Q49" s="46"/>
      <c r="R49" s="46"/>
      <c r="S49" s="46"/>
      <c r="T49" s="46"/>
      <c r="U49" s="46"/>
    </row>
    <row r="50" spans="1:21" ht="30.75" customHeight="1">
      <c r="A50" s="46"/>
      <c r="B50" s="1164"/>
      <c r="C50" s="1165"/>
      <c r="D50" s="60"/>
      <c r="E50" s="1170" t="s">
        <v>17</v>
      </c>
      <c r="F50" s="1170"/>
      <c r="G50" s="1170"/>
      <c r="H50" s="1170"/>
      <c r="I50" s="1170"/>
      <c r="J50" s="1171"/>
      <c r="K50" s="61" t="s">
        <v>516</v>
      </c>
      <c r="L50" s="62" t="s">
        <v>516</v>
      </c>
      <c r="M50" s="62" t="s">
        <v>516</v>
      </c>
      <c r="N50" s="62" t="s">
        <v>516</v>
      </c>
      <c r="O50" s="63" t="s">
        <v>516</v>
      </c>
      <c r="P50" s="46"/>
      <c r="Q50" s="46"/>
      <c r="R50" s="46"/>
      <c r="S50" s="46"/>
      <c r="T50" s="46"/>
      <c r="U50" s="46"/>
    </row>
    <row r="51" spans="1:21" ht="30.75" customHeight="1">
      <c r="A51" s="46"/>
      <c r="B51" s="1166"/>
      <c r="C51" s="1167"/>
      <c r="D51" s="64"/>
      <c r="E51" s="1170" t="s">
        <v>18</v>
      </c>
      <c r="F51" s="1170"/>
      <c r="G51" s="1170"/>
      <c r="H51" s="1170"/>
      <c r="I51" s="1170"/>
      <c r="J51" s="1171"/>
      <c r="K51" s="61" t="s">
        <v>516</v>
      </c>
      <c r="L51" s="62" t="s">
        <v>516</v>
      </c>
      <c r="M51" s="62" t="s">
        <v>516</v>
      </c>
      <c r="N51" s="62" t="s">
        <v>516</v>
      </c>
      <c r="O51" s="63" t="s">
        <v>516</v>
      </c>
      <c r="P51" s="46"/>
      <c r="Q51" s="46"/>
      <c r="R51" s="46"/>
      <c r="S51" s="46"/>
      <c r="T51" s="46"/>
      <c r="U51" s="46"/>
    </row>
    <row r="52" spans="1:21" ht="30.75" customHeight="1">
      <c r="A52" s="46"/>
      <c r="B52" s="1172" t="s">
        <v>19</v>
      </c>
      <c r="C52" s="1173"/>
      <c r="D52" s="64"/>
      <c r="E52" s="1170" t="s">
        <v>20</v>
      </c>
      <c r="F52" s="1170"/>
      <c r="G52" s="1170"/>
      <c r="H52" s="1170"/>
      <c r="I52" s="1170"/>
      <c r="J52" s="1171"/>
      <c r="K52" s="61">
        <v>622</v>
      </c>
      <c r="L52" s="62">
        <v>611</v>
      </c>
      <c r="M52" s="62">
        <v>586</v>
      </c>
      <c r="N52" s="62">
        <v>588</v>
      </c>
      <c r="O52" s="63">
        <v>586</v>
      </c>
      <c r="P52" s="46"/>
      <c r="Q52" s="46"/>
      <c r="R52" s="46"/>
      <c r="S52" s="46"/>
      <c r="T52" s="46"/>
      <c r="U52" s="46"/>
    </row>
    <row r="53" spans="1:21" ht="30.75" customHeight="1" thickBot="1">
      <c r="A53" s="46"/>
      <c r="B53" s="1174" t="s">
        <v>21</v>
      </c>
      <c r="C53" s="1175"/>
      <c r="D53" s="65"/>
      <c r="E53" s="1176" t="s">
        <v>22</v>
      </c>
      <c r="F53" s="1176"/>
      <c r="G53" s="1176"/>
      <c r="H53" s="1176"/>
      <c r="I53" s="1176"/>
      <c r="J53" s="1177"/>
      <c r="K53" s="66">
        <v>260</v>
      </c>
      <c r="L53" s="67">
        <v>247</v>
      </c>
      <c r="M53" s="67">
        <v>242</v>
      </c>
      <c r="N53" s="67">
        <v>241</v>
      </c>
      <c r="O53" s="68">
        <v>259</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573</v>
      </c>
      <c r="P56" s="46"/>
      <c r="Q56" s="46"/>
      <c r="R56" s="46"/>
      <c r="S56" s="46"/>
      <c r="T56" s="46"/>
      <c r="U56" s="46"/>
    </row>
    <row r="57" spans="1:21" ht="31.5" customHeight="1" thickBot="1">
      <c r="A57" s="46"/>
      <c r="B57" s="74"/>
      <c r="C57" s="75"/>
      <c r="D57" s="75"/>
      <c r="E57" s="76"/>
      <c r="F57" s="76"/>
      <c r="G57" s="76"/>
      <c r="H57" s="76"/>
      <c r="I57" s="76"/>
      <c r="J57" s="77" t="s">
        <v>2</v>
      </c>
      <c r="K57" s="78" t="s">
        <v>574</v>
      </c>
      <c r="L57" s="79" t="s">
        <v>575</v>
      </c>
      <c r="M57" s="79" t="s">
        <v>576</v>
      </c>
      <c r="N57" s="79" t="s">
        <v>577</v>
      </c>
      <c r="O57" s="80" t="s">
        <v>578</v>
      </c>
      <c r="P57" s="46"/>
      <c r="Q57" s="46"/>
      <c r="R57" s="46"/>
      <c r="S57" s="46"/>
      <c r="T57" s="46"/>
      <c r="U57" s="46"/>
    </row>
    <row r="58" spans="1:21" ht="31.5" customHeight="1">
      <c r="B58" s="1178" t="s">
        <v>26</v>
      </c>
      <c r="C58" s="1179"/>
      <c r="D58" s="1184" t="s">
        <v>27</v>
      </c>
      <c r="E58" s="1185"/>
      <c r="F58" s="1185"/>
      <c r="G58" s="1185"/>
      <c r="H58" s="1185"/>
      <c r="I58" s="1185"/>
      <c r="J58" s="1186"/>
      <c r="K58" s="81"/>
      <c r="L58" s="82"/>
      <c r="M58" s="82"/>
      <c r="N58" s="82"/>
      <c r="O58" s="83"/>
    </row>
    <row r="59" spans="1:21" ht="31.5" customHeight="1">
      <c r="B59" s="1180"/>
      <c r="C59" s="1181"/>
      <c r="D59" s="1187" t="s">
        <v>28</v>
      </c>
      <c r="E59" s="1188"/>
      <c r="F59" s="1188"/>
      <c r="G59" s="1188"/>
      <c r="H59" s="1188"/>
      <c r="I59" s="1188"/>
      <c r="J59" s="1189"/>
      <c r="K59" s="84"/>
      <c r="L59" s="85"/>
      <c r="M59" s="85"/>
      <c r="N59" s="85"/>
      <c r="O59" s="86"/>
    </row>
    <row r="60" spans="1:21" ht="31.5" customHeight="1" thickBot="1">
      <c r="B60" s="1182"/>
      <c r="C60" s="1183"/>
      <c r="D60" s="1190" t="s">
        <v>29</v>
      </c>
      <c r="E60" s="1191"/>
      <c r="F60" s="1191"/>
      <c r="G60" s="1191"/>
      <c r="H60" s="1191"/>
      <c r="I60" s="1191"/>
      <c r="J60" s="1192"/>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wOZNxbJRcJm4wtE9ihiCEv68ctmhJTenp84A/mgHNuU2Efrmu+qylC2Idvn6wR9XmLtgXvBzWLLp4bF4XHtCA==" saltValue="3mw0GMIBQdnfW7hNRo4oY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7"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558</v>
      </c>
      <c r="J40" s="101" t="s">
        <v>559</v>
      </c>
      <c r="K40" s="101" t="s">
        <v>560</v>
      </c>
      <c r="L40" s="101" t="s">
        <v>561</v>
      </c>
      <c r="M40" s="102" t="s">
        <v>562</v>
      </c>
    </row>
    <row r="41" spans="2:13" ht="27.75" customHeight="1">
      <c r="B41" s="1193" t="s">
        <v>32</v>
      </c>
      <c r="C41" s="1194"/>
      <c r="D41" s="103"/>
      <c r="E41" s="1199" t="s">
        <v>33</v>
      </c>
      <c r="F41" s="1199"/>
      <c r="G41" s="1199"/>
      <c r="H41" s="1200"/>
      <c r="I41" s="342">
        <v>5581</v>
      </c>
      <c r="J41" s="343">
        <v>5335</v>
      </c>
      <c r="K41" s="343">
        <v>5501</v>
      </c>
      <c r="L41" s="343">
        <v>6162</v>
      </c>
      <c r="M41" s="344">
        <v>5798</v>
      </c>
    </row>
    <row r="42" spans="2:13" ht="27.75" customHeight="1">
      <c r="B42" s="1195"/>
      <c r="C42" s="1196"/>
      <c r="D42" s="104"/>
      <c r="E42" s="1201" t="s">
        <v>34</v>
      </c>
      <c r="F42" s="1201"/>
      <c r="G42" s="1201"/>
      <c r="H42" s="1202"/>
      <c r="I42" s="345" t="s">
        <v>516</v>
      </c>
      <c r="J42" s="346" t="s">
        <v>516</v>
      </c>
      <c r="K42" s="346" t="s">
        <v>516</v>
      </c>
      <c r="L42" s="346" t="s">
        <v>516</v>
      </c>
      <c r="M42" s="347" t="s">
        <v>516</v>
      </c>
    </row>
    <row r="43" spans="2:13" ht="27.75" customHeight="1">
      <c r="B43" s="1195"/>
      <c r="C43" s="1196"/>
      <c r="D43" s="104"/>
      <c r="E43" s="1201" t="s">
        <v>35</v>
      </c>
      <c r="F43" s="1201"/>
      <c r="G43" s="1201"/>
      <c r="H43" s="1202"/>
      <c r="I43" s="345">
        <v>3290</v>
      </c>
      <c r="J43" s="346">
        <v>3097</v>
      </c>
      <c r="K43" s="346">
        <v>2848</v>
      </c>
      <c r="L43" s="346">
        <v>2362</v>
      </c>
      <c r="M43" s="347">
        <v>2227</v>
      </c>
    </row>
    <row r="44" spans="2:13" ht="27.75" customHeight="1">
      <c r="B44" s="1195"/>
      <c r="C44" s="1196"/>
      <c r="D44" s="104"/>
      <c r="E44" s="1201" t="s">
        <v>36</v>
      </c>
      <c r="F44" s="1201"/>
      <c r="G44" s="1201"/>
      <c r="H44" s="1202"/>
      <c r="I44" s="345">
        <v>149</v>
      </c>
      <c r="J44" s="346">
        <v>177</v>
      </c>
      <c r="K44" s="346">
        <v>272</v>
      </c>
      <c r="L44" s="346">
        <v>267</v>
      </c>
      <c r="M44" s="347">
        <v>253</v>
      </c>
    </row>
    <row r="45" spans="2:13" ht="27.75" customHeight="1">
      <c r="B45" s="1195"/>
      <c r="C45" s="1196"/>
      <c r="D45" s="104"/>
      <c r="E45" s="1201" t="s">
        <v>37</v>
      </c>
      <c r="F45" s="1201"/>
      <c r="G45" s="1201"/>
      <c r="H45" s="1202"/>
      <c r="I45" s="345">
        <v>1217</v>
      </c>
      <c r="J45" s="346">
        <v>1216</v>
      </c>
      <c r="K45" s="346">
        <v>1197</v>
      </c>
      <c r="L45" s="346">
        <v>1205</v>
      </c>
      <c r="M45" s="347">
        <v>1170</v>
      </c>
    </row>
    <row r="46" spans="2:13" ht="27.75" customHeight="1">
      <c r="B46" s="1195"/>
      <c r="C46" s="1196"/>
      <c r="D46" s="105"/>
      <c r="E46" s="1201" t="s">
        <v>38</v>
      </c>
      <c r="F46" s="1201"/>
      <c r="G46" s="1201"/>
      <c r="H46" s="1202"/>
      <c r="I46" s="345" t="s">
        <v>516</v>
      </c>
      <c r="J46" s="346" t="s">
        <v>516</v>
      </c>
      <c r="K46" s="346" t="s">
        <v>516</v>
      </c>
      <c r="L46" s="346" t="s">
        <v>516</v>
      </c>
      <c r="M46" s="347" t="s">
        <v>516</v>
      </c>
    </row>
    <row r="47" spans="2:13" ht="27.75" customHeight="1">
      <c r="B47" s="1195"/>
      <c r="C47" s="1196"/>
      <c r="D47" s="106"/>
      <c r="E47" s="1203" t="s">
        <v>39</v>
      </c>
      <c r="F47" s="1204"/>
      <c r="G47" s="1204"/>
      <c r="H47" s="1205"/>
      <c r="I47" s="345" t="s">
        <v>516</v>
      </c>
      <c r="J47" s="346" t="s">
        <v>516</v>
      </c>
      <c r="K47" s="346" t="s">
        <v>516</v>
      </c>
      <c r="L47" s="346" t="s">
        <v>516</v>
      </c>
      <c r="M47" s="347" t="s">
        <v>516</v>
      </c>
    </row>
    <row r="48" spans="2:13" ht="27.75" customHeight="1">
      <c r="B48" s="1195"/>
      <c r="C48" s="1196"/>
      <c r="D48" s="104"/>
      <c r="E48" s="1201" t="s">
        <v>40</v>
      </c>
      <c r="F48" s="1201"/>
      <c r="G48" s="1201"/>
      <c r="H48" s="1202"/>
      <c r="I48" s="345" t="s">
        <v>516</v>
      </c>
      <c r="J48" s="346" t="s">
        <v>516</v>
      </c>
      <c r="K48" s="346" t="s">
        <v>516</v>
      </c>
      <c r="L48" s="346" t="s">
        <v>516</v>
      </c>
      <c r="M48" s="347" t="s">
        <v>516</v>
      </c>
    </row>
    <row r="49" spans="2:13" ht="27.75" customHeight="1">
      <c r="B49" s="1197"/>
      <c r="C49" s="1198"/>
      <c r="D49" s="104"/>
      <c r="E49" s="1201" t="s">
        <v>41</v>
      </c>
      <c r="F49" s="1201"/>
      <c r="G49" s="1201"/>
      <c r="H49" s="1202"/>
      <c r="I49" s="345" t="s">
        <v>516</v>
      </c>
      <c r="J49" s="346" t="s">
        <v>516</v>
      </c>
      <c r="K49" s="346" t="s">
        <v>516</v>
      </c>
      <c r="L49" s="346" t="s">
        <v>516</v>
      </c>
      <c r="M49" s="347" t="s">
        <v>516</v>
      </c>
    </row>
    <row r="50" spans="2:13" ht="27.75" customHeight="1">
      <c r="B50" s="1206" t="s">
        <v>42</v>
      </c>
      <c r="C50" s="1207"/>
      <c r="D50" s="107"/>
      <c r="E50" s="1201" t="s">
        <v>43</v>
      </c>
      <c r="F50" s="1201"/>
      <c r="G50" s="1201"/>
      <c r="H50" s="1202"/>
      <c r="I50" s="345">
        <v>2577</v>
      </c>
      <c r="J50" s="346">
        <v>2622</v>
      </c>
      <c r="K50" s="346">
        <v>2619</v>
      </c>
      <c r="L50" s="346">
        <v>2939</v>
      </c>
      <c r="M50" s="347">
        <v>3209</v>
      </c>
    </row>
    <row r="51" spans="2:13" ht="27.75" customHeight="1">
      <c r="B51" s="1195"/>
      <c r="C51" s="1196"/>
      <c r="D51" s="104"/>
      <c r="E51" s="1201" t="s">
        <v>44</v>
      </c>
      <c r="F51" s="1201"/>
      <c r="G51" s="1201"/>
      <c r="H51" s="1202"/>
      <c r="I51" s="345" t="s">
        <v>516</v>
      </c>
      <c r="J51" s="346" t="s">
        <v>516</v>
      </c>
      <c r="K51" s="346" t="s">
        <v>516</v>
      </c>
      <c r="L51" s="346">
        <v>1</v>
      </c>
      <c r="M51" s="347">
        <v>1</v>
      </c>
    </row>
    <row r="52" spans="2:13" ht="27.75" customHeight="1">
      <c r="B52" s="1197"/>
      <c r="C52" s="1198"/>
      <c r="D52" s="104"/>
      <c r="E52" s="1201" t="s">
        <v>45</v>
      </c>
      <c r="F52" s="1201"/>
      <c r="G52" s="1201"/>
      <c r="H52" s="1202"/>
      <c r="I52" s="345">
        <v>6663</v>
      </c>
      <c r="J52" s="346">
        <v>6509</v>
      </c>
      <c r="K52" s="346">
        <v>6837</v>
      </c>
      <c r="L52" s="346">
        <v>6759</v>
      </c>
      <c r="M52" s="347">
        <v>6407</v>
      </c>
    </row>
    <row r="53" spans="2:13" ht="27.75" customHeight="1" thickBot="1">
      <c r="B53" s="1208" t="s">
        <v>46</v>
      </c>
      <c r="C53" s="1209"/>
      <c r="D53" s="108"/>
      <c r="E53" s="1210" t="s">
        <v>47</v>
      </c>
      <c r="F53" s="1210"/>
      <c r="G53" s="1210"/>
      <c r="H53" s="1211"/>
      <c r="I53" s="348">
        <v>996</v>
      </c>
      <c r="J53" s="349">
        <v>694</v>
      </c>
      <c r="K53" s="349">
        <v>362</v>
      </c>
      <c r="L53" s="349">
        <v>297</v>
      </c>
      <c r="M53" s="350">
        <v>-169</v>
      </c>
    </row>
    <row r="54" spans="2:13" ht="27.75" customHeight="1">
      <c r="B54" s="109" t="s">
        <v>48</v>
      </c>
      <c r="C54" s="110"/>
      <c r="D54" s="110"/>
      <c r="E54" s="111"/>
      <c r="F54" s="111"/>
      <c r="G54" s="111"/>
      <c r="H54" s="111"/>
      <c r="I54" s="112"/>
      <c r="J54" s="112"/>
      <c r="K54" s="112"/>
      <c r="L54" s="112"/>
      <c r="M54" s="112"/>
    </row>
    <row r="55" spans="2:13" ht="13"/>
  </sheetData>
  <sheetProtection algorithmName="SHA-512" hashValue="dAzLYcgdiGFZQiaIH0uTcCmaG8ErwjDSzozvaejJWZMpbTaG/cu+hQO+xCgB15RjpA02/qrT6+BgPMlIKov0pg==" saltValue="j+kvbFs1PUTGI7K0d48E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election activeCell="H58" sqref="H58:H60"/>
    </sheetView>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560</v>
      </c>
      <c r="G54" s="117" t="s">
        <v>561</v>
      </c>
      <c r="H54" s="118" t="s">
        <v>562</v>
      </c>
    </row>
    <row r="55" spans="2:8" ht="52.5" customHeight="1">
      <c r="B55" s="119"/>
      <c r="C55" s="1220" t="s">
        <v>50</v>
      </c>
      <c r="D55" s="1220"/>
      <c r="E55" s="1221"/>
      <c r="F55" s="120">
        <v>1277</v>
      </c>
      <c r="G55" s="120">
        <v>1286</v>
      </c>
      <c r="H55" s="121">
        <v>1330</v>
      </c>
    </row>
    <row r="56" spans="2:8" ht="52.5" customHeight="1">
      <c r="B56" s="122"/>
      <c r="C56" s="1222" t="s">
        <v>51</v>
      </c>
      <c r="D56" s="1222"/>
      <c r="E56" s="1223"/>
      <c r="F56" s="123">
        <v>208</v>
      </c>
      <c r="G56" s="123">
        <v>406</v>
      </c>
      <c r="H56" s="124">
        <v>406</v>
      </c>
    </row>
    <row r="57" spans="2:8" ht="53.25" customHeight="1">
      <c r="B57" s="122"/>
      <c r="C57" s="1224" t="s">
        <v>52</v>
      </c>
      <c r="D57" s="1224"/>
      <c r="E57" s="1225"/>
      <c r="F57" s="125">
        <v>359</v>
      </c>
      <c r="G57" s="125">
        <v>552</v>
      </c>
      <c r="H57" s="126">
        <v>795</v>
      </c>
    </row>
    <row r="58" spans="2:8" ht="45.75" customHeight="1">
      <c r="B58" s="127"/>
      <c r="C58" s="1212" t="s">
        <v>596</v>
      </c>
      <c r="D58" s="1213"/>
      <c r="E58" s="1214"/>
      <c r="F58" s="128">
        <v>315</v>
      </c>
      <c r="G58" s="128">
        <v>507</v>
      </c>
      <c r="H58" s="129">
        <v>751</v>
      </c>
    </row>
    <row r="59" spans="2:8" ht="45.75" customHeight="1">
      <c r="B59" s="127"/>
      <c r="C59" s="1212" t="s">
        <v>597</v>
      </c>
      <c r="D59" s="1213"/>
      <c r="E59" s="1214"/>
      <c r="F59" s="128">
        <v>0</v>
      </c>
      <c r="G59" s="128">
        <v>2</v>
      </c>
      <c r="H59" s="129">
        <v>4</v>
      </c>
    </row>
    <row r="60" spans="2:8" ht="45.75" customHeight="1">
      <c r="B60" s="127"/>
      <c r="C60" s="1212" t="s">
        <v>598</v>
      </c>
      <c r="D60" s="1213"/>
      <c r="E60" s="1214"/>
      <c r="F60" s="128">
        <v>44</v>
      </c>
      <c r="G60" s="128">
        <v>44</v>
      </c>
      <c r="H60" s="129">
        <v>40</v>
      </c>
    </row>
    <row r="61" spans="2:8" ht="45.75" customHeight="1">
      <c r="B61" s="127"/>
      <c r="C61" s="1212"/>
      <c r="D61" s="1213"/>
      <c r="E61" s="1214"/>
      <c r="F61" s="128"/>
      <c r="G61" s="128"/>
      <c r="H61" s="129"/>
    </row>
    <row r="62" spans="2:8" ht="45.75" customHeight="1" thickBot="1">
      <c r="B62" s="130"/>
      <c r="C62" s="1215"/>
      <c r="D62" s="1216"/>
      <c r="E62" s="1217"/>
      <c r="F62" s="131"/>
      <c r="G62" s="131"/>
      <c r="H62" s="132"/>
    </row>
    <row r="63" spans="2:8" ht="52.5" customHeight="1" thickBot="1">
      <c r="B63" s="133"/>
      <c r="C63" s="1218" t="s">
        <v>53</v>
      </c>
      <c r="D63" s="1218"/>
      <c r="E63" s="1219"/>
      <c r="F63" s="134">
        <v>1844</v>
      </c>
      <c r="G63" s="134">
        <v>2244</v>
      </c>
      <c r="H63" s="135">
        <v>2531</v>
      </c>
    </row>
    <row r="64" spans="2:8" ht="13"/>
  </sheetData>
  <sheetProtection algorithmName="SHA-512" hashValue="y2ZE8qbsmqNYpkwPjuu4hNCrbqZVU7Nie5senoRsAUtqn239H4B/nXWmyQW+3BWFkAAqrv477sHn6VfcRNewhA==" saltValue="Yvl+ELAxWiDTNA60Si5g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F62E0-AD10-4DBD-98C1-722DE15C98EF}">
  <sheetPr>
    <pageSetUpPr fitToPage="1"/>
  </sheetPr>
  <dimension ref="A1:DE85"/>
  <sheetViews>
    <sheetView showGridLines="0" zoomScale="85" zoomScaleNormal="85" zoomScaleSheetLayoutView="55" workbookViewId="0">
      <selection activeCell="CG39" sqref="CG39"/>
    </sheetView>
  </sheetViews>
  <sheetFormatPr defaultColWidth="0" defaultRowHeight="13.5"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351"/>
      <c r="B1" s="352"/>
      <c r="DD1" s="255"/>
      <c r="DE1" s="255"/>
    </row>
    <row r="2" spans="1:109" ht="25.5" customHeight="1">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c r="DD19" s="255"/>
      <c r="DE19" s="255"/>
    </row>
    <row r="20" spans="1:109" ht="13">
      <c r="DD20" s="255"/>
      <c r="DE20" s="255"/>
    </row>
    <row r="21" spans="1:109" ht="17.25" customHeight="1">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356"/>
      <c r="DD40" s="356"/>
      <c r="DE40" s="255"/>
    </row>
    <row r="41" spans="2:109" ht="16.5">
      <c r="B41" s="256" t="s">
        <v>599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357"/>
      <c r="I42" s="358"/>
      <c r="J42" s="358"/>
      <c r="K42" s="358"/>
      <c r="AM42" s="357"/>
      <c r="AN42" s="357" t="s">
        <v>600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59"/>
      <c r="AN43" s="1227" t="s">
        <v>608</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ht="13">
      <c r="B44" s="259"/>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ht="13">
      <c r="B45" s="259"/>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ht="13">
      <c r="B46" s="259"/>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ht="13">
      <c r="B47" s="259"/>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ht="13">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c r="B49" s="259"/>
      <c r="AN49" s="255" t="s">
        <v>601</v>
      </c>
    </row>
    <row r="50" spans="1:109" ht="13">
      <c r="B50" s="259"/>
      <c r="G50" s="1236"/>
      <c r="H50" s="1236"/>
      <c r="I50" s="1236"/>
      <c r="J50" s="1236"/>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40" t="s">
        <v>558</v>
      </c>
      <c r="BQ50" s="1240"/>
      <c r="BR50" s="1240"/>
      <c r="BS50" s="1240"/>
      <c r="BT50" s="1240"/>
      <c r="BU50" s="1240"/>
      <c r="BV50" s="1240"/>
      <c r="BW50" s="1240"/>
      <c r="BX50" s="1240" t="s">
        <v>559</v>
      </c>
      <c r="BY50" s="1240"/>
      <c r="BZ50" s="1240"/>
      <c r="CA50" s="1240"/>
      <c r="CB50" s="1240"/>
      <c r="CC50" s="1240"/>
      <c r="CD50" s="1240"/>
      <c r="CE50" s="1240"/>
      <c r="CF50" s="1240" t="s">
        <v>560</v>
      </c>
      <c r="CG50" s="1240"/>
      <c r="CH50" s="1240"/>
      <c r="CI50" s="1240"/>
      <c r="CJ50" s="1240"/>
      <c r="CK50" s="1240"/>
      <c r="CL50" s="1240"/>
      <c r="CM50" s="1240"/>
      <c r="CN50" s="1240" t="s">
        <v>561</v>
      </c>
      <c r="CO50" s="1240"/>
      <c r="CP50" s="1240"/>
      <c r="CQ50" s="1240"/>
      <c r="CR50" s="1240"/>
      <c r="CS50" s="1240"/>
      <c r="CT50" s="1240"/>
      <c r="CU50" s="1240"/>
      <c r="CV50" s="1240" t="s">
        <v>562</v>
      </c>
      <c r="CW50" s="1240"/>
      <c r="CX50" s="1240"/>
      <c r="CY50" s="1240"/>
      <c r="CZ50" s="1240"/>
      <c r="DA50" s="1240"/>
      <c r="DB50" s="1240"/>
      <c r="DC50" s="1240"/>
    </row>
    <row r="51" spans="1:109" ht="13.5" customHeight="1">
      <c r="B51" s="259"/>
      <c r="G51" s="1241"/>
      <c r="H51" s="1241"/>
      <c r="I51" s="1244"/>
      <c r="J51" s="1244"/>
      <c r="K51" s="1242"/>
      <c r="L51" s="1242"/>
      <c r="M51" s="1242"/>
      <c r="N51" s="1242"/>
      <c r="AM51" s="359"/>
      <c r="AN51" s="1243" t="s">
        <v>602</v>
      </c>
      <c r="AO51" s="1243"/>
      <c r="AP51" s="1243"/>
      <c r="AQ51" s="1243"/>
      <c r="AR51" s="1243"/>
      <c r="AS51" s="1243"/>
      <c r="AT51" s="1243"/>
      <c r="AU51" s="1243"/>
      <c r="AV51" s="1243"/>
      <c r="AW51" s="1243"/>
      <c r="AX51" s="1243"/>
      <c r="AY51" s="1243"/>
      <c r="AZ51" s="1243"/>
      <c r="BA51" s="1243"/>
      <c r="BB51" s="1243" t="s">
        <v>603</v>
      </c>
      <c r="BC51" s="1243"/>
      <c r="BD51" s="1243"/>
      <c r="BE51" s="1243"/>
      <c r="BF51" s="1243"/>
      <c r="BG51" s="1243"/>
      <c r="BH51" s="1243"/>
      <c r="BI51" s="1243"/>
      <c r="BJ51" s="1243"/>
      <c r="BK51" s="1243"/>
      <c r="BL51" s="1243"/>
      <c r="BM51" s="1243"/>
      <c r="BN51" s="1243"/>
      <c r="BO51" s="1243"/>
      <c r="BP51" s="1226">
        <v>24.2</v>
      </c>
      <c r="BQ51" s="1226"/>
      <c r="BR51" s="1226"/>
      <c r="BS51" s="1226"/>
      <c r="BT51" s="1226"/>
      <c r="BU51" s="1226"/>
      <c r="BV51" s="1226"/>
      <c r="BW51" s="1226"/>
      <c r="BX51" s="1226">
        <v>16.899999999999999</v>
      </c>
      <c r="BY51" s="1226"/>
      <c r="BZ51" s="1226"/>
      <c r="CA51" s="1226"/>
      <c r="CB51" s="1226"/>
      <c r="CC51" s="1226"/>
      <c r="CD51" s="1226"/>
      <c r="CE51" s="1226"/>
      <c r="CF51" s="1226">
        <v>8.3000000000000007</v>
      </c>
      <c r="CG51" s="1226"/>
      <c r="CH51" s="1226"/>
      <c r="CI51" s="1226"/>
      <c r="CJ51" s="1226"/>
      <c r="CK51" s="1226"/>
      <c r="CL51" s="1226"/>
      <c r="CM51" s="1226"/>
      <c r="CN51" s="1226">
        <v>6.4</v>
      </c>
      <c r="CO51" s="1226"/>
      <c r="CP51" s="1226"/>
      <c r="CQ51" s="1226"/>
      <c r="CR51" s="1226"/>
      <c r="CS51" s="1226"/>
      <c r="CT51" s="1226"/>
      <c r="CU51" s="1226"/>
      <c r="CV51" s="1226"/>
      <c r="CW51" s="1226"/>
      <c r="CX51" s="1226"/>
      <c r="CY51" s="1226"/>
      <c r="CZ51" s="1226"/>
      <c r="DA51" s="1226"/>
      <c r="DB51" s="1226"/>
      <c r="DC51" s="1226"/>
    </row>
    <row r="52" spans="1:109" ht="13">
      <c r="B52" s="259"/>
      <c r="G52" s="1241"/>
      <c r="H52" s="1241"/>
      <c r="I52" s="1244"/>
      <c r="J52" s="1244"/>
      <c r="K52" s="1242"/>
      <c r="L52" s="1242"/>
      <c r="M52" s="1242"/>
      <c r="N52" s="1242"/>
      <c r="AM52" s="359"/>
      <c r="AN52" s="1243"/>
      <c r="AO52" s="1243"/>
      <c r="AP52" s="1243"/>
      <c r="AQ52" s="1243"/>
      <c r="AR52" s="1243"/>
      <c r="AS52" s="1243"/>
      <c r="AT52" s="1243"/>
      <c r="AU52" s="1243"/>
      <c r="AV52" s="1243"/>
      <c r="AW52" s="1243"/>
      <c r="AX52" s="1243"/>
      <c r="AY52" s="1243"/>
      <c r="AZ52" s="1243"/>
      <c r="BA52" s="1243"/>
      <c r="BB52" s="1243"/>
      <c r="BC52" s="1243"/>
      <c r="BD52" s="1243"/>
      <c r="BE52" s="1243"/>
      <c r="BF52" s="1243"/>
      <c r="BG52" s="1243"/>
      <c r="BH52" s="1243"/>
      <c r="BI52" s="1243"/>
      <c r="BJ52" s="1243"/>
      <c r="BK52" s="1243"/>
      <c r="BL52" s="1243"/>
      <c r="BM52" s="1243"/>
      <c r="BN52" s="1243"/>
      <c r="BO52" s="1243"/>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ht="13">
      <c r="A53" s="358"/>
      <c r="B53" s="259"/>
      <c r="G53" s="1241"/>
      <c r="H53" s="1241"/>
      <c r="I53" s="1236"/>
      <c r="J53" s="1236"/>
      <c r="K53" s="1242"/>
      <c r="L53" s="1242"/>
      <c r="M53" s="1242"/>
      <c r="N53" s="1242"/>
      <c r="AM53" s="359"/>
      <c r="AN53" s="1243"/>
      <c r="AO53" s="1243"/>
      <c r="AP53" s="1243"/>
      <c r="AQ53" s="1243"/>
      <c r="AR53" s="1243"/>
      <c r="AS53" s="1243"/>
      <c r="AT53" s="1243"/>
      <c r="AU53" s="1243"/>
      <c r="AV53" s="1243"/>
      <c r="AW53" s="1243"/>
      <c r="AX53" s="1243"/>
      <c r="AY53" s="1243"/>
      <c r="AZ53" s="1243"/>
      <c r="BA53" s="1243"/>
      <c r="BB53" s="1243" t="s">
        <v>604</v>
      </c>
      <c r="BC53" s="1243"/>
      <c r="BD53" s="1243"/>
      <c r="BE53" s="1243"/>
      <c r="BF53" s="1243"/>
      <c r="BG53" s="1243"/>
      <c r="BH53" s="1243"/>
      <c r="BI53" s="1243"/>
      <c r="BJ53" s="1243"/>
      <c r="BK53" s="1243"/>
      <c r="BL53" s="1243"/>
      <c r="BM53" s="1243"/>
      <c r="BN53" s="1243"/>
      <c r="BO53" s="1243"/>
      <c r="BP53" s="1226">
        <v>74.3</v>
      </c>
      <c r="BQ53" s="1226"/>
      <c r="BR53" s="1226"/>
      <c r="BS53" s="1226"/>
      <c r="BT53" s="1226"/>
      <c r="BU53" s="1226"/>
      <c r="BV53" s="1226"/>
      <c r="BW53" s="1226"/>
      <c r="BX53" s="1226">
        <v>75.3</v>
      </c>
      <c r="BY53" s="1226"/>
      <c r="BZ53" s="1226"/>
      <c r="CA53" s="1226"/>
      <c r="CB53" s="1226"/>
      <c r="CC53" s="1226"/>
      <c r="CD53" s="1226"/>
      <c r="CE53" s="1226"/>
      <c r="CF53" s="1226">
        <v>76.3</v>
      </c>
      <c r="CG53" s="1226"/>
      <c r="CH53" s="1226"/>
      <c r="CI53" s="1226"/>
      <c r="CJ53" s="1226"/>
      <c r="CK53" s="1226"/>
      <c r="CL53" s="1226"/>
      <c r="CM53" s="1226"/>
      <c r="CN53" s="1226">
        <v>76.400000000000006</v>
      </c>
      <c r="CO53" s="1226"/>
      <c r="CP53" s="1226"/>
      <c r="CQ53" s="1226"/>
      <c r="CR53" s="1226"/>
      <c r="CS53" s="1226"/>
      <c r="CT53" s="1226"/>
      <c r="CU53" s="1226"/>
      <c r="CV53" s="1226">
        <v>77.400000000000006</v>
      </c>
      <c r="CW53" s="1226"/>
      <c r="CX53" s="1226"/>
      <c r="CY53" s="1226"/>
      <c r="CZ53" s="1226"/>
      <c r="DA53" s="1226"/>
      <c r="DB53" s="1226"/>
      <c r="DC53" s="1226"/>
    </row>
    <row r="54" spans="1:109" ht="13">
      <c r="A54" s="358"/>
      <c r="B54" s="259"/>
      <c r="G54" s="1241"/>
      <c r="H54" s="1241"/>
      <c r="I54" s="1236"/>
      <c r="J54" s="1236"/>
      <c r="K54" s="1242"/>
      <c r="L54" s="1242"/>
      <c r="M54" s="1242"/>
      <c r="N54" s="1242"/>
      <c r="AM54" s="359"/>
      <c r="AN54" s="1243"/>
      <c r="AO54" s="1243"/>
      <c r="AP54" s="1243"/>
      <c r="AQ54" s="1243"/>
      <c r="AR54" s="1243"/>
      <c r="AS54" s="1243"/>
      <c r="AT54" s="1243"/>
      <c r="AU54" s="1243"/>
      <c r="AV54" s="1243"/>
      <c r="AW54" s="1243"/>
      <c r="AX54" s="1243"/>
      <c r="AY54" s="1243"/>
      <c r="AZ54" s="1243"/>
      <c r="BA54" s="1243"/>
      <c r="BB54" s="1243"/>
      <c r="BC54" s="1243"/>
      <c r="BD54" s="1243"/>
      <c r="BE54" s="1243"/>
      <c r="BF54" s="1243"/>
      <c r="BG54" s="1243"/>
      <c r="BH54" s="1243"/>
      <c r="BI54" s="1243"/>
      <c r="BJ54" s="1243"/>
      <c r="BK54" s="1243"/>
      <c r="BL54" s="1243"/>
      <c r="BM54" s="1243"/>
      <c r="BN54" s="1243"/>
      <c r="BO54" s="1243"/>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ht="13">
      <c r="A55" s="358"/>
      <c r="B55" s="259"/>
      <c r="G55" s="1236"/>
      <c r="H55" s="1236"/>
      <c r="I55" s="1236"/>
      <c r="J55" s="1236"/>
      <c r="K55" s="1242"/>
      <c r="L55" s="1242"/>
      <c r="M55" s="1242"/>
      <c r="N55" s="1242"/>
      <c r="AN55" s="1240" t="s">
        <v>605</v>
      </c>
      <c r="AO55" s="1240"/>
      <c r="AP55" s="1240"/>
      <c r="AQ55" s="1240"/>
      <c r="AR55" s="1240"/>
      <c r="AS55" s="1240"/>
      <c r="AT55" s="1240"/>
      <c r="AU55" s="1240"/>
      <c r="AV55" s="1240"/>
      <c r="AW55" s="1240"/>
      <c r="AX55" s="1240"/>
      <c r="AY55" s="1240"/>
      <c r="AZ55" s="1240"/>
      <c r="BA55" s="1240"/>
      <c r="BB55" s="1243" t="s">
        <v>603</v>
      </c>
      <c r="BC55" s="1243"/>
      <c r="BD55" s="1243"/>
      <c r="BE55" s="1243"/>
      <c r="BF55" s="1243"/>
      <c r="BG55" s="1243"/>
      <c r="BH55" s="1243"/>
      <c r="BI55" s="1243"/>
      <c r="BJ55" s="1243"/>
      <c r="BK55" s="1243"/>
      <c r="BL55" s="1243"/>
      <c r="BM55" s="1243"/>
      <c r="BN55" s="1243"/>
      <c r="BO55" s="1243"/>
      <c r="BP55" s="1226">
        <v>38.5</v>
      </c>
      <c r="BQ55" s="1226"/>
      <c r="BR55" s="1226"/>
      <c r="BS55" s="1226"/>
      <c r="BT55" s="1226"/>
      <c r="BU55" s="1226"/>
      <c r="BV55" s="1226"/>
      <c r="BW55" s="1226"/>
      <c r="BX55" s="1226">
        <v>35.5</v>
      </c>
      <c r="BY55" s="1226"/>
      <c r="BZ55" s="1226"/>
      <c r="CA55" s="1226"/>
      <c r="CB55" s="1226"/>
      <c r="CC55" s="1226"/>
      <c r="CD55" s="1226"/>
      <c r="CE55" s="1226"/>
      <c r="CF55" s="1226">
        <v>13.5</v>
      </c>
      <c r="CG55" s="1226"/>
      <c r="CH55" s="1226"/>
      <c r="CI55" s="1226"/>
      <c r="CJ55" s="1226"/>
      <c r="CK55" s="1226"/>
      <c r="CL55" s="1226"/>
      <c r="CM55" s="1226"/>
      <c r="CN55" s="1226">
        <v>0</v>
      </c>
      <c r="CO55" s="1226"/>
      <c r="CP55" s="1226"/>
      <c r="CQ55" s="1226"/>
      <c r="CR55" s="1226"/>
      <c r="CS55" s="1226"/>
      <c r="CT55" s="1226"/>
      <c r="CU55" s="1226"/>
      <c r="CV55" s="1226">
        <v>0</v>
      </c>
      <c r="CW55" s="1226"/>
      <c r="CX55" s="1226"/>
      <c r="CY55" s="1226"/>
      <c r="CZ55" s="1226"/>
      <c r="DA55" s="1226"/>
      <c r="DB55" s="1226"/>
      <c r="DC55" s="1226"/>
    </row>
    <row r="56" spans="1:109" ht="13">
      <c r="A56" s="358"/>
      <c r="B56" s="259"/>
      <c r="G56" s="1236"/>
      <c r="H56" s="1236"/>
      <c r="I56" s="1236"/>
      <c r="J56" s="1236"/>
      <c r="K56" s="1242"/>
      <c r="L56" s="1242"/>
      <c r="M56" s="1242"/>
      <c r="N56" s="1242"/>
      <c r="AN56" s="1240"/>
      <c r="AO56" s="1240"/>
      <c r="AP56" s="1240"/>
      <c r="AQ56" s="1240"/>
      <c r="AR56" s="1240"/>
      <c r="AS56" s="1240"/>
      <c r="AT56" s="1240"/>
      <c r="AU56" s="1240"/>
      <c r="AV56" s="1240"/>
      <c r="AW56" s="1240"/>
      <c r="AX56" s="1240"/>
      <c r="AY56" s="1240"/>
      <c r="AZ56" s="1240"/>
      <c r="BA56" s="1240"/>
      <c r="BB56" s="1243"/>
      <c r="BC56" s="1243"/>
      <c r="BD56" s="1243"/>
      <c r="BE56" s="1243"/>
      <c r="BF56" s="1243"/>
      <c r="BG56" s="1243"/>
      <c r="BH56" s="1243"/>
      <c r="BI56" s="1243"/>
      <c r="BJ56" s="1243"/>
      <c r="BK56" s="1243"/>
      <c r="BL56" s="1243"/>
      <c r="BM56" s="1243"/>
      <c r="BN56" s="1243"/>
      <c r="BO56" s="1243"/>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358" customFormat="1" ht="13">
      <c r="B57" s="362"/>
      <c r="G57" s="1236"/>
      <c r="H57" s="1236"/>
      <c r="I57" s="1245"/>
      <c r="J57" s="1245"/>
      <c r="K57" s="1242"/>
      <c r="L57" s="1242"/>
      <c r="M57" s="1242"/>
      <c r="N57" s="1242"/>
      <c r="AM57" s="255"/>
      <c r="AN57" s="1240"/>
      <c r="AO57" s="1240"/>
      <c r="AP57" s="1240"/>
      <c r="AQ57" s="1240"/>
      <c r="AR57" s="1240"/>
      <c r="AS57" s="1240"/>
      <c r="AT57" s="1240"/>
      <c r="AU57" s="1240"/>
      <c r="AV57" s="1240"/>
      <c r="AW57" s="1240"/>
      <c r="AX57" s="1240"/>
      <c r="AY57" s="1240"/>
      <c r="AZ57" s="1240"/>
      <c r="BA57" s="1240"/>
      <c r="BB57" s="1243" t="s">
        <v>604</v>
      </c>
      <c r="BC57" s="1243"/>
      <c r="BD57" s="1243"/>
      <c r="BE57" s="1243"/>
      <c r="BF57" s="1243"/>
      <c r="BG57" s="1243"/>
      <c r="BH57" s="1243"/>
      <c r="BI57" s="1243"/>
      <c r="BJ57" s="1243"/>
      <c r="BK57" s="1243"/>
      <c r="BL57" s="1243"/>
      <c r="BM57" s="1243"/>
      <c r="BN57" s="1243"/>
      <c r="BO57" s="1243"/>
      <c r="BP57" s="1226">
        <v>65.3</v>
      </c>
      <c r="BQ57" s="1226"/>
      <c r="BR57" s="1226"/>
      <c r="BS57" s="1226"/>
      <c r="BT57" s="1226"/>
      <c r="BU57" s="1226"/>
      <c r="BV57" s="1226"/>
      <c r="BW57" s="1226"/>
      <c r="BX57" s="1226">
        <v>66</v>
      </c>
      <c r="BY57" s="1226"/>
      <c r="BZ57" s="1226"/>
      <c r="CA57" s="1226"/>
      <c r="CB57" s="1226"/>
      <c r="CC57" s="1226"/>
      <c r="CD57" s="1226"/>
      <c r="CE57" s="1226"/>
      <c r="CF57" s="1226">
        <v>65.099999999999994</v>
      </c>
      <c r="CG57" s="1226"/>
      <c r="CH57" s="1226"/>
      <c r="CI57" s="1226"/>
      <c r="CJ57" s="1226"/>
      <c r="CK57" s="1226"/>
      <c r="CL57" s="1226"/>
      <c r="CM57" s="1226"/>
      <c r="CN57" s="1226">
        <v>63.1</v>
      </c>
      <c r="CO57" s="1226"/>
      <c r="CP57" s="1226"/>
      <c r="CQ57" s="1226"/>
      <c r="CR57" s="1226"/>
      <c r="CS57" s="1226"/>
      <c r="CT57" s="1226"/>
      <c r="CU57" s="1226"/>
      <c r="CV57" s="1226">
        <v>63.5</v>
      </c>
      <c r="CW57" s="1226"/>
      <c r="CX57" s="1226"/>
      <c r="CY57" s="1226"/>
      <c r="CZ57" s="1226"/>
      <c r="DA57" s="1226"/>
      <c r="DB57" s="1226"/>
      <c r="DC57" s="1226"/>
      <c r="DD57" s="363"/>
      <c r="DE57" s="362"/>
    </row>
    <row r="58" spans="1:109" s="358" customFormat="1" ht="13">
      <c r="A58" s="255"/>
      <c r="B58" s="362"/>
      <c r="G58" s="1236"/>
      <c r="H58" s="1236"/>
      <c r="I58" s="1245"/>
      <c r="J58" s="1245"/>
      <c r="K58" s="1242"/>
      <c r="L58" s="1242"/>
      <c r="M58" s="1242"/>
      <c r="N58" s="1242"/>
      <c r="AM58" s="255"/>
      <c r="AN58" s="1240"/>
      <c r="AO58" s="1240"/>
      <c r="AP58" s="1240"/>
      <c r="AQ58" s="1240"/>
      <c r="AR58" s="1240"/>
      <c r="AS58" s="1240"/>
      <c r="AT58" s="1240"/>
      <c r="AU58" s="1240"/>
      <c r="AV58" s="1240"/>
      <c r="AW58" s="1240"/>
      <c r="AX58" s="1240"/>
      <c r="AY58" s="1240"/>
      <c r="AZ58" s="1240"/>
      <c r="BA58" s="1240"/>
      <c r="BB58" s="1243"/>
      <c r="BC58" s="1243"/>
      <c r="BD58" s="1243"/>
      <c r="BE58" s="1243"/>
      <c r="BF58" s="1243"/>
      <c r="BG58" s="1243"/>
      <c r="BH58" s="1243"/>
      <c r="BI58" s="1243"/>
      <c r="BJ58" s="1243"/>
      <c r="BK58" s="1243"/>
      <c r="BL58" s="1243"/>
      <c r="BM58" s="1243"/>
      <c r="BN58" s="1243"/>
      <c r="BO58" s="1243"/>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363"/>
      <c r="DE58" s="362"/>
    </row>
    <row r="59" spans="1:109" s="358" customFormat="1" ht="13">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c r="B63" s="312" t="s">
        <v>606</v>
      </c>
    </row>
    <row r="64" spans="1:109" ht="13">
      <c r="B64" s="259"/>
      <c r="G64" s="357"/>
      <c r="I64" s="369"/>
      <c r="J64" s="369"/>
      <c r="K64" s="369"/>
      <c r="L64" s="369"/>
      <c r="M64" s="369"/>
      <c r="N64" s="370"/>
      <c r="AM64" s="357"/>
      <c r="AN64" s="357" t="s">
        <v>600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c r="B65" s="259"/>
      <c r="AN65" s="1227" t="s">
        <v>609</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ht="13">
      <c r="B66" s="259"/>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ht="13">
      <c r="B67" s="259"/>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ht="13">
      <c r="B68" s="259"/>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ht="13">
      <c r="B69" s="259"/>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ht="13">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c r="B71" s="259"/>
      <c r="G71" s="374"/>
      <c r="I71" s="375"/>
      <c r="J71" s="372"/>
      <c r="K71" s="372"/>
      <c r="L71" s="373"/>
      <c r="M71" s="372"/>
      <c r="N71" s="373"/>
      <c r="AM71" s="374"/>
      <c r="AN71" s="255" t="s">
        <v>601</v>
      </c>
    </row>
    <row r="72" spans="2:107" ht="13">
      <c r="B72" s="259"/>
      <c r="G72" s="1236"/>
      <c r="H72" s="1236"/>
      <c r="I72" s="1236"/>
      <c r="J72" s="1236"/>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40" t="s">
        <v>558</v>
      </c>
      <c r="BQ72" s="1240"/>
      <c r="BR72" s="1240"/>
      <c r="BS72" s="1240"/>
      <c r="BT72" s="1240"/>
      <c r="BU72" s="1240"/>
      <c r="BV72" s="1240"/>
      <c r="BW72" s="1240"/>
      <c r="BX72" s="1240" t="s">
        <v>559</v>
      </c>
      <c r="BY72" s="1240"/>
      <c r="BZ72" s="1240"/>
      <c r="CA72" s="1240"/>
      <c r="CB72" s="1240"/>
      <c r="CC72" s="1240"/>
      <c r="CD72" s="1240"/>
      <c r="CE72" s="1240"/>
      <c r="CF72" s="1240" t="s">
        <v>560</v>
      </c>
      <c r="CG72" s="1240"/>
      <c r="CH72" s="1240"/>
      <c r="CI72" s="1240"/>
      <c r="CJ72" s="1240"/>
      <c r="CK72" s="1240"/>
      <c r="CL72" s="1240"/>
      <c r="CM72" s="1240"/>
      <c r="CN72" s="1240" t="s">
        <v>561</v>
      </c>
      <c r="CO72" s="1240"/>
      <c r="CP72" s="1240"/>
      <c r="CQ72" s="1240"/>
      <c r="CR72" s="1240"/>
      <c r="CS72" s="1240"/>
      <c r="CT72" s="1240"/>
      <c r="CU72" s="1240"/>
      <c r="CV72" s="1240" t="s">
        <v>562</v>
      </c>
      <c r="CW72" s="1240"/>
      <c r="CX72" s="1240"/>
      <c r="CY72" s="1240"/>
      <c r="CZ72" s="1240"/>
      <c r="DA72" s="1240"/>
      <c r="DB72" s="1240"/>
      <c r="DC72" s="1240"/>
    </row>
    <row r="73" spans="2:107" ht="13">
      <c r="B73" s="259"/>
      <c r="G73" s="1241"/>
      <c r="H73" s="1241"/>
      <c r="I73" s="1241"/>
      <c r="J73" s="1241"/>
      <c r="K73" s="1246"/>
      <c r="L73" s="1246"/>
      <c r="M73" s="1246"/>
      <c r="N73" s="1246"/>
      <c r="AM73" s="359"/>
      <c r="AN73" s="1243" t="s">
        <v>602</v>
      </c>
      <c r="AO73" s="1243"/>
      <c r="AP73" s="1243"/>
      <c r="AQ73" s="1243"/>
      <c r="AR73" s="1243"/>
      <c r="AS73" s="1243"/>
      <c r="AT73" s="1243"/>
      <c r="AU73" s="1243"/>
      <c r="AV73" s="1243"/>
      <c r="AW73" s="1243"/>
      <c r="AX73" s="1243"/>
      <c r="AY73" s="1243"/>
      <c r="AZ73" s="1243"/>
      <c r="BA73" s="1243"/>
      <c r="BB73" s="1243" t="s">
        <v>603</v>
      </c>
      <c r="BC73" s="1243"/>
      <c r="BD73" s="1243"/>
      <c r="BE73" s="1243"/>
      <c r="BF73" s="1243"/>
      <c r="BG73" s="1243"/>
      <c r="BH73" s="1243"/>
      <c r="BI73" s="1243"/>
      <c r="BJ73" s="1243"/>
      <c r="BK73" s="1243"/>
      <c r="BL73" s="1243"/>
      <c r="BM73" s="1243"/>
      <c r="BN73" s="1243"/>
      <c r="BO73" s="1243"/>
      <c r="BP73" s="1226">
        <v>24.2</v>
      </c>
      <c r="BQ73" s="1226"/>
      <c r="BR73" s="1226"/>
      <c r="BS73" s="1226"/>
      <c r="BT73" s="1226"/>
      <c r="BU73" s="1226"/>
      <c r="BV73" s="1226"/>
      <c r="BW73" s="1226"/>
      <c r="BX73" s="1226">
        <v>16.899999999999999</v>
      </c>
      <c r="BY73" s="1226"/>
      <c r="BZ73" s="1226"/>
      <c r="CA73" s="1226"/>
      <c r="CB73" s="1226"/>
      <c r="CC73" s="1226"/>
      <c r="CD73" s="1226"/>
      <c r="CE73" s="1226"/>
      <c r="CF73" s="1226">
        <v>8.3000000000000007</v>
      </c>
      <c r="CG73" s="1226"/>
      <c r="CH73" s="1226"/>
      <c r="CI73" s="1226"/>
      <c r="CJ73" s="1226"/>
      <c r="CK73" s="1226"/>
      <c r="CL73" s="1226"/>
      <c r="CM73" s="1226"/>
      <c r="CN73" s="1226">
        <v>6.4</v>
      </c>
      <c r="CO73" s="1226"/>
      <c r="CP73" s="1226"/>
      <c r="CQ73" s="1226"/>
      <c r="CR73" s="1226"/>
      <c r="CS73" s="1226"/>
      <c r="CT73" s="1226"/>
      <c r="CU73" s="1226"/>
      <c r="CV73" s="1226"/>
      <c r="CW73" s="1226"/>
      <c r="CX73" s="1226"/>
      <c r="CY73" s="1226"/>
      <c r="CZ73" s="1226"/>
      <c r="DA73" s="1226"/>
      <c r="DB73" s="1226"/>
      <c r="DC73" s="1226"/>
    </row>
    <row r="74" spans="2:107" ht="13">
      <c r="B74" s="259"/>
      <c r="G74" s="1241"/>
      <c r="H74" s="1241"/>
      <c r="I74" s="1241"/>
      <c r="J74" s="1241"/>
      <c r="K74" s="1246"/>
      <c r="L74" s="1246"/>
      <c r="M74" s="1246"/>
      <c r="N74" s="1246"/>
      <c r="AM74" s="359"/>
      <c r="AN74" s="1243"/>
      <c r="AO74" s="1243"/>
      <c r="AP74" s="1243"/>
      <c r="AQ74" s="1243"/>
      <c r="AR74" s="1243"/>
      <c r="AS74" s="1243"/>
      <c r="AT74" s="1243"/>
      <c r="AU74" s="1243"/>
      <c r="AV74" s="1243"/>
      <c r="AW74" s="1243"/>
      <c r="AX74" s="1243"/>
      <c r="AY74" s="1243"/>
      <c r="AZ74" s="1243"/>
      <c r="BA74" s="1243"/>
      <c r="BB74" s="1243"/>
      <c r="BC74" s="1243"/>
      <c r="BD74" s="1243"/>
      <c r="BE74" s="1243"/>
      <c r="BF74" s="1243"/>
      <c r="BG74" s="1243"/>
      <c r="BH74" s="1243"/>
      <c r="BI74" s="1243"/>
      <c r="BJ74" s="1243"/>
      <c r="BK74" s="1243"/>
      <c r="BL74" s="1243"/>
      <c r="BM74" s="1243"/>
      <c r="BN74" s="1243"/>
      <c r="BO74" s="1243"/>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ht="13">
      <c r="B75" s="259"/>
      <c r="G75" s="1241"/>
      <c r="H75" s="1241"/>
      <c r="I75" s="1236"/>
      <c r="J75" s="1236"/>
      <c r="K75" s="1242"/>
      <c r="L75" s="1242"/>
      <c r="M75" s="1242"/>
      <c r="N75" s="1242"/>
      <c r="AM75" s="359"/>
      <c r="AN75" s="1243"/>
      <c r="AO75" s="1243"/>
      <c r="AP75" s="1243"/>
      <c r="AQ75" s="1243"/>
      <c r="AR75" s="1243"/>
      <c r="AS75" s="1243"/>
      <c r="AT75" s="1243"/>
      <c r="AU75" s="1243"/>
      <c r="AV75" s="1243"/>
      <c r="AW75" s="1243"/>
      <c r="AX75" s="1243"/>
      <c r="AY75" s="1243"/>
      <c r="AZ75" s="1243"/>
      <c r="BA75" s="1243"/>
      <c r="BB75" s="1243" t="s">
        <v>607</v>
      </c>
      <c r="BC75" s="1243"/>
      <c r="BD75" s="1243"/>
      <c r="BE75" s="1243"/>
      <c r="BF75" s="1243"/>
      <c r="BG75" s="1243"/>
      <c r="BH75" s="1243"/>
      <c r="BI75" s="1243"/>
      <c r="BJ75" s="1243"/>
      <c r="BK75" s="1243"/>
      <c r="BL75" s="1243"/>
      <c r="BM75" s="1243"/>
      <c r="BN75" s="1243"/>
      <c r="BO75" s="1243"/>
      <c r="BP75" s="1226">
        <v>6.4</v>
      </c>
      <c r="BQ75" s="1226"/>
      <c r="BR75" s="1226"/>
      <c r="BS75" s="1226"/>
      <c r="BT75" s="1226"/>
      <c r="BU75" s="1226"/>
      <c r="BV75" s="1226"/>
      <c r="BW75" s="1226"/>
      <c r="BX75" s="1226">
        <v>6.4</v>
      </c>
      <c r="BY75" s="1226"/>
      <c r="BZ75" s="1226"/>
      <c r="CA75" s="1226"/>
      <c r="CB75" s="1226"/>
      <c r="CC75" s="1226"/>
      <c r="CD75" s="1226"/>
      <c r="CE75" s="1226"/>
      <c r="CF75" s="1226">
        <v>5.9</v>
      </c>
      <c r="CG75" s="1226"/>
      <c r="CH75" s="1226"/>
      <c r="CI75" s="1226"/>
      <c r="CJ75" s="1226"/>
      <c r="CK75" s="1226"/>
      <c r="CL75" s="1226"/>
      <c r="CM75" s="1226"/>
      <c r="CN75" s="1226">
        <v>5.6</v>
      </c>
      <c r="CO75" s="1226"/>
      <c r="CP75" s="1226"/>
      <c r="CQ75" s="1226"/>
      <c r="CR75" s="1226"/>
      <c r="CS75" s="1226"/>
      <c r="CT75" s="1226"/>
      <c r="CU75" s="1226"/>
      <c r="CV75" s="1226">
        <v>5.5</v>
      </c>
      <c r="CW75" s="1226"/>
      <c r="CX75" s="1226"/>
      <c r="CY75" s="1226"/>
      <c r="CZ75" s="1226"/>
      <c r="DA75" s="1226"/>
      <c r="DB75" s="1226"/>
      <c r="DC75" s="1226"/>
    </row>
    <row r="76" spans="2:107" ht="13">
      <c r="B76" s="259"/>
      <c r="G76" s="1241"/>
      <c r="H76" s="1241"/>
      <c r="I76" s="1236"/>
      <c r="J76" s="1236"/>
      <c r="K76" s="1242"/>
      <c r="L76" s="1242"/>
      <c r="M76" s="1242"/>
      <c r="N76" s="1242"/>
      <c r="AM76" s="359"/>
      <c r="AN76" s="1243"/>
      <c r="AO76" s="1243"/>
      <c r="AP76" s="1243"/>
      <c r="AQ76" s="1243"/>
      <c r="AR76" s="1243"/>
      <c r="AS76" s="1243"/>
      <c r="AT76" s="1243"/>
      <c r="AU76" s="1243"/>
      <c r="AV76" s="1243"/>
      <c r="AW76" s="1243"/>
      <c r="AX76" s="1243"/>
      <c r="AY76" s="1243"/>
      <c r="AZ76" s="1243"/>
      <c r="BA76" s="1243"/>
      <c r="BB76" s="1243"/>
      <c r="BC76" s="1243"/>
      <c r="BD76" s="1243"/>
      <c r="BE76" s="1243"/>
      <c r="BF76" s="1243"/>
      <c r="BG76" s="1243"/>
      <c r="BH76" s="1243"/>
      <c r="BI76" s="1243"/>
      <c r="BJ76" s="1243"/>
      <c r="BK76" s="1243"/>
      <c r="BL76" s="1243"/>
      <c r="BM76" s="1243"/>
      <c r="BN76" s="1243"/>
      <c r="BO76" s="1243"/>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ht="13">
      <c r="B77" s="259"/>
      <c r="G77" s="1236"/>
      <c r="H77" s="1236"/>
      <c r="I77" s="1236"/>
      <c r="J77" s="1236"/>
      <c r="K77" s="1246"/>
      <c r="L77" s="1246"/>
      <c r="M77" s="1246"/>
      <c r="N77" s="1246"/>
      <c r="AN77" s="1240" t="s">
        <v>605</v>
      </c>
      <c r="AO77" s="1240"/>
      <c r="AP77" s="1240"/>
      <c r="AQ77" s="1240"/>
      <c r="AR77" s="1240"/>
      <c r="AS77" s="1240"/>
      <c r="AT77" s="1240"/>
      <c r="AU77" s="1240"/>
      <c r="AV77" s="1240"/>
      <c r="AW77" s="1240"/>
      <c r="AX77" s="1240"/>
      <c r="AY77" s="1240"/>
      <c r="AZ77" s="1240"/>
      <c r="BA77" s="1240"/>
      <c r="BB77" s="1243" t="s">
        <v>603</v>
      </c>
      <c r="BC77" s="1243"/>
      <c r="BD77" s="1243"/>
      <c r="BE77" s="1243"/>
      <c r="BF77" s="1243"/>
      <c r="BG77" s="1243"/>
      <c r="BH77" s="1243"/>
      <c r="BI77" s="1243"/>
      <c r="BJ77" s="1243"/>
      <c r="BK77" s="1243"/>
      <c r="BL77" s="1243"/>
      <c r="BM77" s="1243"/>
      <c r="BN77" s="1243"/>
      <c r="BO77" s="1243"/>
      <c r="BP77" s="1226">
        <v>38.5</v>
      </c>
      <c r="BQ77" s="1226"/>
      <c r="BR77" s="1226"/>
      <c r="BS77" s="1226"/>
      <c r="BT77" s="1226"/>
      <c r="BU77" s="1226"/>
      <c r="BV77" s="1226"/>
      <c r="BW77" s="1226"/>
      <c r="BX77" s="1226">
        <v>35.5</v>
      </c>
      <c r="BY77" s="1226"/>
      <c r="BZ77" s="1226"/>
      <c r="CA77" s="1226"/>
      <c r="CB77" s="1226"/>
      <c r="CC77" s="1226"/>
      <c r="CD77" s="1226"/>
      <c r="CE77" s="1226"/>
      <c r="CF77" s="1226">
        <v>13.5</v>
      </c>
      <c r="CG77" s="1226"/>
      <c r="CH77" s="1226"/>
      <c r="CI77" s="1226"/>
      <c r="CJ77" s="1226"/>
      <c r="CK77" s="1226"/>
      <c r="CL77" s="1226"/>
      <c r="CM77" s="1226"/>
      <c r="CN77" s="1226">
        <v>0</v>
      </c>
      <c r="CO77" s="1226"/>
      <c r="CP77" s="1226"/>
      <c r="CQ77" s="1226"/>
      <c r="CR77" s="1226"/>
      <c r="CS77" s="1226"/>
      <c r="CT77" s="1226"/>
      <c r="CU77" s="1226"/>
      <c r="CV77" s="1226">
        <v>0</v>
      </c>
      <c r="CW77" s="1226"/>
      <c r="CX77" s="1226"/>
      <c r="CY77" s="1226"/>
      <c r="CZ77" s="1226"/>
      <c r="DA77" s="1226"/>
      <c r="DB77" s="1226"/>
      <c r="DC77" s="1226"/>
    </row>
    <row r="78" spans="2:107" ht="13">
      <c r="B78" s="259"/>
      <c r="G78" s="1236"/>
      <c r="H78" s="1236"/>
      <c r="I78" s="1236"/>
      <c r="J78" s="1236"/>
      <c r="K78" s="1246"/>
      <c r="L78" s="1246"/>
      <c r="M78" s="1246"/>
      <c r="N78" s="1246"/>
      <c r="AN78" s="1240"/>
      <c r="AO78" s="1240"/>
      <c r="AP78" s="1240"/>
      <c r="AQ78" s="1240"/>
      <c r="AR78" s="1240"/>
      <c r="AS78" s="1240"/>
      <c r="AT78" s="1240"/>
      <c r="AU78" s="1240"/>
      <c r="AV78" s="1240"/>
      <c r="AW78" s="1240"/>
      <c r="AX78" s="1240"/>
      <c r="AY78" s="1240"/>
      <c r="AZ78" s="1240"/>
      <c r="BA78" s="1240"/>
      <c r="BB78" s="1243"/>
      <c r="BC78" s="1243"/>
      <c r="BD78" s="1243"/>
      <c r="BE78" s="1243"/>
      <c r="BF78" s="1243"/>
      <c r="BG78" s="1243"/>
      <c r="BH78" s="1243"/>
      <c r="BI78" s="1243"/>
      <c r="BJ78" s="1243"/>
      <c r="BK78" s="1243"/>
      <c r="BL78" s="1243"/>
      <c r="BM78" s="1243"/>
      <c r="BN78" s="1243"/>
      <c r="BO78" s="1243"/>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ht="13">
      <c r="B79" s="259"/>
      <c r="G79" s="1236"/>
      <c r="H79" s="1236"/>
      <c r="I79" s="1245"/>
      <c r="J79" s="1245"/>
      <c r="K79" s="1247"/>
      <c r="L79" s="1247"/>
      <c r="M79" s="1247"/>
      <c r="N79" s="1247"/>
      <c r="AN79" s="1240"/>
      <c r="AO79" s="1240"/>
      <c r="AP79" s="1240"/>
      <c r="AQ79" s="1240"/>
      <c r="AR79" s="1240"/>
      <c r="AS79" s="1240"/>
      <c r="AT79" s="1240"/>
      <c r="AU79" s="1240"/>
      <c r="AV79" s="1240"/>
      <c r="AW79" s="1240"/>
      <c r="AX79" s="1240"/>
      <c r="AY79" s="1240"/>
      <c r="AZ79" s="1240"/>
      <c r="BA79" s="1240"/>
      <c r="BB79" s="1243" t="s">
        <v>607</v>
      </c>
      <c r="BC79" s="1243"/>
      <c r="BD79" s="1243"/>
      <c r="BE79" s="1243"/>
      <c r="BF79" s="1243"/>
      <c r="BG79" s="1243"/>
      <c r="BH79" s="1243"/>
      <c r="BI79" s="1243"/>
      <c r="BJ79" s="1243"/>
      <c r="BK79" s="1243"/>
      <c r="BL79" s="1243"/>
      <c r="BM79" s="1243"/>
      <c r="BN79" s="1243"/>
      <c r="BO79" s="1243"/>
      <c r="BP79" s="1226">
        <v>8.9</v>
      </c>
      <c r="BQ79" s="1226"/>
      <c r="BR79" s="1226"/>
      <c r="BS79" s="1226"/>
      <c r="BT79" s="1226"/>
      <c r="BU79" s="1226"/>
      <c r="BV79" s="1226"/>
      <c r="BW79" s="1226"/>
      <c r="BX79" s="1226">
        <v>8.8000000000000007</v>
      </c>
      <c r="BY79" s="1226"/>
      <c r="BZ79" s="1226"/>
      <c r="CA79" s="1226"/>
      <c r="CB79" s="1226"/>
      <c r="CC79" s="1226"/>
      <c r="CD79" s="1226"/>
      <c r="CE79" s="1226"/>
      <c r="CF79" s="1226">
        <v>8.3000000000000007</v>
      </c>
      <c r="CG79" s="1226"/>
      <c r="CH79" s="1226"/>
      <c r="CI79" s="1226"/>
      <c r="CJ79" s="1226"/>
      <c r="CK79" s="1226"/>
      <c r="CL79" s="1226"/>
      <c r="CM79" s="1226"/>
      <c r="CN79" s="1226">
        <v>7.2</v>
      </c>
      <c r="CO79" s="1226"/>
      <c r="CP79" s="1226"/>
      <c r="CQ79" s="1226"/>
      <c r="CR79" s="1226"/>
      <c r="CS79" s="1226"/>
      <c r="CT79" s="1226"/>
      <c r="CU79" s="1226"/>
      <c r="CV79" s="1226">
        <v>7.2</v>
      </c>
      <c r="CW79" s="1226"/>
      <c r="CX79" s="1226"/>
      <c r="CY79" s="1226"/>
      <c r="CZ79" s="1226"/>
      <c r="DA79" s="1226"/>
      <c r="DB79" s="1226"/>
      <c r="DC79" s="1226"/>
    </row>
    <row r="80" spans="2:107" ht="13">
      <c r="B80" s="259"/>
      <c r="G80" s="1236"/>
      <c r="H80" s="1236"/>
      <c r="I80" s="1245"/>
      <c r="J80" s="1245"/>
      <c r="K80" s="1247"/>
      <c r="L80" s="1247"/>
      <c r="M80" s="1247"/>
      <c r="N80" s="1247"/>
      <c r="AN80" s="1240"/>
      <c r="AO80" s="1240"/>
      <c r="AP80" s="1240"/>
      <c r="AQ80" s="1240"/>
      <c r="AR80" s="1240"/>
      <c r="AS80" s="1240"/>
      <c r="AT80" s="1240"/>
      <c r="AU80" s="1240"/>
      <c r="AV80" s="1240"/>
      <c r="AW80" s="1240"/>
      <c r="AX80" s="1240"/>
      <c r="AY80" s="1240"/>
      <c r="AZ80" s="1240"/>
      <c r="BA80" s="1240"/>
      <c r="BB80" s="1243"/>
      <c r="BC80" s="1243"/>
      <c r="BD80" s="1243"/>
      <c r="BE80" s="1243"/>
      <c r="BF80" s="1243"/>
      <c r="BG80" s="1243"/>
      <c r="BH80" s="1243"/>
      <c r="BI80" s="1243"/>
      <c r="BJ80" s="1243"/>
      <c r="BK80" s="1243"/>
      <c r="BL80" s="1243"/>
      <c r="BM80" s="1243"/>
      <c r="BN80" s="1243"/>
      <c r="BO80" s="1243"/>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ht="13">
      <c r="B81" s="259"/>
    </row>
    <row r="82" spans="2:109" ht="16.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d0N7tolFd2b3PAVASRarV/gnxzzmOKYiM16DVvat9BgFEOW+KI91Z8lCc1zUvq4KoVOd0EojNivrZsokmoMOxQ==" saltValue="fs+BFHNIM9OZu46IYrmZY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14829-7B1A-4F83-8F76-304E438EA9A0}">
  <sheetPr>
    <pageSetUpPr fitToPage="1"/>
  </sheetPr>
  <dimension ref="A1:DR125"/>
  <sheetViews>
    <sheetView showGridLines="0" zoomScale="85" zoomScaleNormal="85" zoomScaleSheetLayoutView="70" workbookViewId="0">
      <selection activeCell="CG39" sqref="CG39"/>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505</v>
      </c>
    </row>
  </sheetData>
  <sheetProtection algorithmName="SHA-512" hashValue="p3SN0CqF3VXutxxX/iA6G+nhvLDJWyC/or08NkYOXEzw9ev1/6IPwbhqYWMM4ac3mm0PaPN/VT/uTL1dWPYDmg==" saltValue="0LttCZq6mJqXng46YuYS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4DE45-4A4F-4FC6-ABD4-CE60912CE6AF}">
  <sheetPr>
    <pageSetUpPr fitToPage="1"/>
  </sheetPr>
  <dimension ref="A1:DR125"/>
  <sheetViews>
    <sheetView showGridLines="0" zoomScale="85" zoomScaleNormal="85" zoomScaleSheetLayoutView="55" workbookViewId="0">
      <selection activeCell="CG39" sqref="CG39"/>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505</v>
      </c>
    </row>
  </sheetData>
  <sheetProtection algorithmName="SHA-512" hashValue="rYYjXkEQV9x/R0+BFFN2bfAiM7J0lVyoGDmXsJCl1BrNfmz1pegJMIrCL6q7K1u0cerRKv80CoP1F20qzaJaeA==" saltValue="FSzR0JxUVWyv4a7dzKTxO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54</v>
      </c>
      <c r="E2" s="147"/>
      <c r="F2" s="148" t="s">
        <v>555</v>
      </c>
      <c r="G2" s="149"/>
      <c r="H2" s="150"/>
    </row>
    <row r="3" spans="1:8">
      <c r="A3" s="146" t="s">
        <v>548</v>
      </c>
      <c r="B3" s="151"/>
      <c r="C3" s="152"/>
      <c r="D3" s="153">
        <v>36823</v>
      </c>
      <c r="E3" s="154"/>
      <c r="F3" s="155">
        <v>96462</v>
      </c>
      <c r="G3" s="156"/>
      <c r="H3" s="157"/>
    </row>
    <row r="4" spans="1:8">
      <c r="A4" s="158"/>
      <c r="B4" s="159"/>
      <c r="C4" s="160"/>
      <c r="D4" s="161">
        <v>19055</v>
      </c>
      <c r="E4" s="162"/>
      <c r="F4" s="163">
        <v>39886</v>
      </c>
      <c r="G4" s="164"/>
      <c r="H4" s="165"/>
    </row>
    <row r="5" spans="1:8">
      <c r="A5" s="146" t="s">
        <v>550</v>
      </c>
      <c r="B5" s="151"/>
      <c r="C5" s="152"/>
      <c r="D5" s="153">
        <v>44333</v>
      </c>
      <c r="E5" s="154"/>
      <c r="F5" s="155">
        <v>83103</v>
      </c>
      <c r="G5" s="156"/>
      <c r="H5" s="157"/>
    </row>
    <row r="6" spans="1:8">
      <c r="A6" s="158"/>
      <c r="B6" s="159"/>
      <c r="C6" s="160"/>
      <c r="D6" s="161">
        <v>18245</v>
      </c>
      <c r="E6" s="162"/>
      <c r="F6" s="163">
        <v>41378</v>
      </c>
      <c r="G6" s="164"/>
      <c r="H6" s="165"/>
    </row>
    <row r="7" spans="1:8">
      <c r="A7" s="146" t="s">
        <v>551</v>
      </c>
      <c r="B7" s="151"/>
      <c r="C7" s="152"/>
      <c r="D7" s="153">
        <v>56631</v>
      </c>
      <c r="E7" s="154"/>
      <c r="F7" s="155">
        <v>84459</v>
      </c>
      <c r="G7" s="156"/>
      <c r="H7" s="157"/>
    </row>
    <row r="8" spans="1:8">
      <c r="A8" s="158"/>
      <c r="B8" s="159"/>
      <c r="C8" s="160"/>
      <c r="D8" s="161">
        <v>37487</v>
      </c>
      <c r="E8" s="162"/>
      <c r="F8" s="163">
        <v>47314</v>
      </c>
      <c r="G8" s="164"/>
      <c r="H8" s="165"/>
    </row>
    <row r="9" spans="1:8">
      <c r="A9" s="146" t="s">
        <v>552</v>
      </c>
      <c r="B9" s="151"/>
      <c r="C9" s="152"/>
      <c r="D9" s="153">
        <v>92913</v>
      </c>
      <c r="E9" s="154"/>
      <c r="F9" s="155">
        <v>76413</v>
      </c>
      <c r="G9" s="156"/>
      <c r="H9" s="157"/>
    </row>
    <row r="10" spans="1:8">
      <c r="A10" s="158"/>
      <c r="B10" s="159"/>
      <c r="C10" s="160"/>
      <c r="D10" s="161">
        <v>66068</v>
      </c>
      <c r="E10" s="162"/>
      <c r="F10" s="163">
        <v>39658</v>
      </c>
      <c r="G10" s="164"/>
      <c r="H10" s="165"/>
    </row>
    <row r="11" spans="1:8">
      <c r="A11" s="146" t="s">
        <v>553</v>
      </c>
      <c r="B11" s="151"/>
      <c r="C11" s="152"/>
      <c r="D11" s="153">
        <v>31793</v>
      </c>
      <c r="E11" s="154"/>
      <c r="F11" s="155">
        <v>66481</v>
      </c>
      <c r="G11" s="156"/>
      <c r="H11" s="157"/>
    </row>
    <row r="12" spans="1:8">
      <c r="A12" s="158"/>
      <c r="B12" s="159"/>
      <c r="C12" s="166"/>
      <c r="D12" s="161">
        <v>13136</v>
      </c>
      <c r="E12" s="162"/>
      <c r="F12" s="163">
        <v>36120</v>
      </c>
      <c r="G12" s="164"/>
      <c r="H12" s="165"/>
    </row>
    <row r="13" spans="1:8">
      <c r="A13" s="146"/>
      <c r="B13" s="151"/>
      <c r="C13" s="152"/>
      <c r="D13" s="153">
        <v>52499</v>
      </c>
      <c r="E13" s="154"/>
      <c r="F13" s="155">
        <v>81384</v>
      </c>
      <c r="G13" s="167"/>
      <c r="H13" s="157"/>
    </row>
    <row r="14" spans="1:8">
      <c r="A14" s="158"/>
      <c r="B14" s="159"/>
      <c r="C14" s="160"/>
      <c r="D14" s="161">
        <v>30798</v>
      </c>
      <c r="E14" s="162"/>
      <c r="F14" s="163">
        <v>40871</v>
      </c>
      <c r="G14" s="164"/>
      <c r="H14" s="165"/>
    </row>
    <row r="17" spans="1:11">
      <c r="A17" s="142" t="s">
        <v>55</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56</v>
      </c>
      <c r="B19" s="168">
        <f>ROUND(VALUE(SUBSTITUTE(実質収支比率等に係る経年分析!F$48,"▲","-")),2)</f>
        <v>9.85</v>
      </c>
      <c r="C19" s="168">
        <f>ROUND(VALUE(SUBSTITUTE(実質収支比率等に係る経年分析!G$48,"▲","-")),2)</f>
        <v>9.74</v>
      </c>
      <c r="D19" s="168">
        <f>ROUND(VALUE(SUBSTITUTE(実質収支比率等に係る経年分析!H$48,"▲","-")),2)</f>
        <v>8.9499999999999993</v>
      </c>
      <c r="E19" s="168">
        <f>ROUND(VALUE(SUBSTITUTE(実質収支比率等に係る経年分析!I$48,"▲","-")),2)</f>
        <v>14.24</v>
      </c>
      <c r="F19" s="168">
        <f>ROUND(VALUE(SUBSTITUTE(実質収支比率等に係る経年分析!J$48,"▲","-")),2)</f>
        <v>14.4</v>
      </c>
    </row>
    <row r="20" spans="1:11">
      <c r="A20" s="168" t="s">
        <v>57</v>
      </c>
      <c r="B20" s="168">
        <f>ROUND(VALUE(SUBSTITUTE(実質収支比率等に係る経年分析!F$47,"▲","-")),2)</f>
        <v>25.36</v>
      </c>
      <c r="C20" s="168">
        <f>ROUND(VALUE(SUBSTITUTE(実質収支比率等に係る経年分析!G$47,"▲","-")),2)</f>
        <v>25.94</v>
      </c>
      <c r="D20" s="168">
        <f>ROUND(VALUE(SUBSTITUTE(実質収支比率等に係る経年分析!H$47,"▲","-")),2)</f>
        <v>25.97</v>
      </c>
      <c r="E20" s="168">
        <f>ROUND(VALUE(SUBSTITUTE(実質収支比率等に係る経年分析!I$47,"▲","-")),2)</f>
        <v>24.75</v>
      </c>
      <c r="F20" s="168">
        <f>ROUND(VALUE(SUBSTITUTE(実質収支比率等に係る経年分析!J$47,"▲","-")),2)</f>
        <v>26.05</v>
      </c>
    </row>
    <row r="21" spans="1:11">
      <c r="A21" s="168" t="s">
        <v>58</v>
      </c>
      <c r="B21" s="168">
        <f>IF(ISNUMBER(VALUE(SUBSTITUTE(実質収支比率等に係る経年分析!F$49,"▲","-"))),ROUND(VALUE(SUBSTITUTE(実質収支比率等に係る経年分析!F$49,"▲","-")),2),NA())</f>
        <v>0.43</v>
      </c>
      <c r="C21" s="168">
        <f>IF(ISNUMBER(VALUE(SUBSTITUTE(実質収支比率等に係る経年分析!G$49,"▲","-"))),ROUND(VALUE(SUBSTITUTE(実質収支比率等に係る経年分析!G$49,"▲","-")),2),NA())</f>
        <v>0.73</v>
      </c>
      <c r="D21" s="168">
        <f>IF(ISNUMBER(VALUE(SUBSTITUTE(実質収支比率等に係る経年分析!H$49,"▲","-"))),ROUND(VALUE(SUBSTITUTE(実質収支比率等に係る経年分析!H$49,"▲","-")),2),NA())</f>
        <v>0.84</v>
      </c>
      <c r="E21" s="168">
        <f>IF(ISNUMBER(VALUE(SUBSTITUTE(実質収支比率等に係る経年分析!I$49,"▲","-"))),ROUND(VALUE(SUBSTITUTE(実質収支比率等に係る経年分析!I$49,"▲","-")),2),NA())</f>
        <v>5.95</v>
      </c>
      <c r="F21" s="168">
        <f>IF(ISNUMBER(VALUE(SUBSTITUTE(実質収支比率等に係る経年分析!J$49,"▲","-"))),ROUND(VALUE(SUBSTITUTE(実質収支比率等に係る経年分析!J$49,"▲","-")),2),NA())</f>
        <v>0.77</v>
      </c>
    </row>
    <row r="24" spans="1:11">
      <c r="A24" s="142" t="s">
        <v>59</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60</v>
      </c>
      <c r="C26" s="169" t="s">
        <v>61</v>
      </c>
      <c r="D26" s="169" t="s">
        <v>60</v>
      </c>
      <c r="E26" s="169" t="s">
        <v>61</v>
      </c>
      <c r="F26" s="169" t="s">
        <v>60</v>
      </c>
      <c r="G26" s="169" t="s">
        <v>61</v>
      </c>
      <c r="H26" s="169" t="s">
        <v>60</v>
      </c>
      <c r="I26" s="169" t="s">
        <v>61</v>
      </c>
      <c r="J26" s="169" t="s">
        <v>60</v>
      </c>
      <c r="K26" s="169" t="s">
        <v>61</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公設浄化槽事業特別会計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0.06</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7.0000000000000007E-2</v>
      </c>
    </row>
    <row r="31" spans="1:11">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0.74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0.31</v>
      </c>
    </row>
    <row r="32" spans="1:11">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2.0099999999999998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1.44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1.05</v>
      </c>
    </row>
    <row r="33" spans="1:16">
      <c r="A33" s="169" t="str">
        <f>IF(連結実質赤字比率に係る赤字・黒字の構成分析!C$37="",NA(),連結実質赤字比率に係る赤字・黒字の構成分析!C$37)</f>
        <v>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1.23</v>
      </c>
    </row>
    <row r="34" spans="1:16">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1.92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1.93</v>
      </c>
    </row>
    <row r="35" spans="1:16">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9.2899999999999991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9.73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8.9499999999999993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14.23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14.39</v>
      </c>
    </row>
    <row r="36" spans="1:16">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20.75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19.91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18.41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16.899999999999999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17.239999999999998</v>
      </c>
    </row>
    <row r="39" spans="1:16">
      <c r="A39" s="142" t="s">
        <v>62</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c r="A42" s="170" t="s">
        <v>65</v>
      </c>
      <c r="B42" s="170"/>
      <c r="C42" s="170"/>
      <c r="D42" s="170">
        <f>'実質公債費比率（分子）の構造'!K$52</f>
        <v>622</v>
      </c>
      <c r="E42" s="170"/>
      <c r="F42" s="170"/>
      <c r="G42" s="170">
        <f>'実質公債費比率（分子）の構造'!L$52</f>
        <v>611</v>
      </c>
      <c r="H42" s="170"/>
      <c r="I42" s="170"/>
      <c r="J42" s="170">
        <f>'実質公債費比率（分子）の構造'!M$52</f>
        <v>586</v>
      </c>
      <c r="K42" s="170"/>
      <c r="L42" s="170"/>
      <c r="M42" s="170">
        <f>'実質公債費比率（分子）の構造'!N$52</f>
        <v>588</v>
      </c>
      <c r="N42" s="170"/>
      <c r="O42" s="170"/>
      <c r="P42" s="170">
        <f>'実質公債費比率（分子）の構造'!O$52</f>
        <v>586</v>
      </c>
    </row>
    <row r="43" spans="1:16">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c r="A45" s="170" t="s">
        <v>68</v>
      </c>
      <c r="B45" s="170">
        <f>'実質公債費比率（分子）の構造'!K$49</f>
        <v>23</v>
      </c>
      <c r="C45" s="170"/>
      <c r="D45" s="170"/>
      <c r="E45" s="170">
        <f>'実質公債費比率（分子）の構造'!L$49</f>
        <v>18</v>
      </c>
      <c r="F45" s="170"/>
      <c r="G45" s="170"/>
      <c r="H45" s="170">
        <f>'実質公債費比率（分子）の構造'!M$49</f>
        <v>16</v>
      </c>
      <c r="I45" s="170"/>
      <c r="J45" s="170"/>
      <c r="K45" s="170">
        <f>'実質公債費比率（分子）の構造'!N$49</f>
        <v>25</v>
      </c>
      <c r="L45" s="170"/>
      <c r="M45" s="170"/>
      <c r="N45" s="170">
        <f>'実質公債費比率（分子）の構造'!O$49</f>
        <v>25</v>
      </c>
      <c r="O45" s="170"/>
      <c r="P45" s="170"/>
    </row>
    <row r="46" spans="1:16">
      <c r="A46" s="170" t="s">
        <v>69</v>
      </c>
      <c r="B46" s="170">
        <f>'実質公債費比率（分子）の構造'!K$48</f>
        <v>240</v>
      </c>
      <c r="C46" s="170"/>
      <c r="D46" s="170"/>
      <c r="E46" s="170">
        <f>'実質公債費比率（分子）の構造'!L$48</f>
        <v>239</v>
      </c>
      <c r="F46" s="170"/>
      <c r="G46" s="170"/>
      <c r="H46" s="170">
        <f>'実質公債費比率（分子）の構造'!M$48</f>
        <v>266</v>
      </c>
      <c r="I46" s="170"/>
      <c r="J46" s="170"/>
      <c r="K46" s="170">
        <f>'実質公債費比率（分子）の構造'!N$48</f>
        <v>242</v>
      </c>
      <c r="L46" s="170"/>
      <c r="M46" s="170"/>
      <c r="N46" s="170">
        <f>'実質公債費比率（分子）の構造'!O$48</f>
        <v>248</v>
      </c>
      <c r="O46" s="170"/>
      <c r="P46" s="170"/>
    </row>
    <row r="47" spans="1:16">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72</v>
      </c>
      <c r="B49" s="170">
        <f>'実質公債費比率（分子）の構造'!K$45</f>
        <v>619</v>
      </c>
      <c r="C49" s="170"/>
      <c r="D49" s="170"/>
      <c r="E49" s="170">
        <f>'実質公債費比率（分子）の構造'!L$45</f>
        <v>601</v>
      </c>
      <c r="F49" s="170"/>
      <c r="G49" s="170"/>
      <c r="H49" s="170">
        <f>'実質公債費比率（分子）の構造'!M$45</f>
        <v>546</v>
      </c>
      <c r="I49" s="170"/>
      <c r="J49" s="170"/>
      <c r="K49" s="170">
        <f>'実質公債費比率（分子）の構造'!N$45</f>
        <v>562</v>
      </c>
      <c r="L49" s="170"/>
      <c r="M49" s="170"/>
      <c r="N49" s="170">
        <f>'実質公債費比率（分子）の構造'!O$45</f>
        <v>572</v>
      </c>
      <c r="O49" s="170"/>
      <c r="P49" s="170"/>
    </row>
    <row r="50" spans="1:16">
      <c r="A50" s="170" t="s">
        <v>73</v>
      </c>
      <c r="B50" s="170" t="e">
        <f>NA()</f>
        <v>#N/A</v>
      </c>
      <c r="C50" s="170">
        <f>IF(ISNUMBER('実質公債費比率（分子）の構造'!K$53),'実質公債費比率（分子）の構造'!K$53,NA())</f>
        <v>260</v>
      </c>
      <c r="D50" s="170" t="e">
        <f>NA()</f>
        <v>#N/A</v>
      </c>
      <c r="E50" s="170" t="e">
        <f>NA()</f>
        <v>#N/A</v>
      </c>
      <c r="F50" s="170">
        <f>IF(ISNUMBER('実質公債費比率（分子）の構造'!L$53),'実質公債費比率（分子）の構造'!L$53,NA())</f>
        <v>247</v>
      </c>
      <c r="G50" s="170" t="e">
        <f>NA()</f>
        <v>#N/A</v>
      </c>
      <c r="H50" s="170" t="e">
        <f>NA()</f>
        <v>#N/A</v>
      </c>
      <c r="I50" s="170">
        <f>IF(ISNUMBER('実質公債費比率（分子）の構造'!M$53),'実質公債費比率（分子）の構造'!M$53,NA())</f>
        <v>242</v>
      </c>
      <c r="J50" s="170" t="e">
        <f>NA()</f>
        <v>#N/A</v>
      </c>
      <c r="K50" s="170" t="e">
        <f>NA()</f>
        <v>#N/A</v>
      </c>
      <c r="L50" s="170">
        <f>IF(ISNUMBER('実質公債費比率（分子）の構造'!N$53),'実質公債費比率（分子）の構造'!N$53,NA())</f>
        <v>241</v>
      </c>
      <c r="M50" s="170" t="e">
        <f>NA()</f>
        <v>#N/A</v>
      </c>
      <c r="N50" s="170" t="e">
        <f>NA()</f>
        <v>#N/A</v>
      </c>
      <c r="O50" s="170">
        <f>IF(ISNUMBER('実質公債費比率（分子）の構造'!O$53),'実質公債費比率（分子）の構造'!O$53,NA())</f>
        <v>259</v>
      </c>
      <c r="P50" s="170" t="e">
        <f>NA()</f>
        <v>#N/A</v>
      </c>
    </row>
    <row r="53" spans="1:16">
      <c r="A53" s="142" t="s">
        <v>74</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c r="A56" s="169" t="s">
        <v>45</v>
      </c>
      <c r="B56" s="169"/>
      <c r="C56" s="169"/>
      <c r="D56" s="169">
        <f>'将来負担比率（分子）の構造'!I$52</f>
        <v>6663</v>
      </c>
      <c r="E56" s="169"/>
      <c r="F56" s="169"/>
      <c r="G56" s="169">
        <f>'将来負担比率（分子）の構造'!J$52</f>
        <v>6509</v>
      </c>
      <c r="H56" s="169"/>
      <c r="I56" s="169"/>
      <c r="J56" s="169">
        <f>'将来負担比率（分子）の構造'!K$52</f>
        <v>6837</v>
      </c>
      <c r="K56" s="169"/>
      <c r="L56" s="169"/>
      <c r="M56" s="169">
        <f>'将来負担比率（分子）の構造'!L$52</f>
        <v>6759</v>
      </c>
      <c r="N56" s="169"/>
      <c r="O56" s="169"/>
      <c r="P56" s="169">
        <f>'将来負担比率（分子）の構造'!M$52</f>
        <v>6407</v>
      </c>
    </row>
    <row r="57" spans="1:16">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f>'将来負担比率（分子）の構造'!L$51</f>
        <v>1</v>
      </c>
      <c r="N57" s="169"/>
      <c r="O57" s="169"/>
      <c r="P57" s="169">
        <f>'将来負担比率（分子）の構造'!M$51</f>
        <v>1</v>
      </c>
    </row>
    <row r="58" spans="1:16">
      <c r="A58" s="169" t="s">
        <v>43</v>
      </c>
      <c r="B58" s="169"/>
      <c r="C58" s="169"/>
      <c r="D58" s="169">
        <f>'将来負担比率（分子）の構造'!I$50</f>
        <v>2577</v>
      </c>
      <c r="E58" s="169"/>
      <c r="F58" s="169"/>
      <c r="G58" s="169">
        <f>'将来負担比率（分子）の構造'!J$50</f>
        <v>2622</v>
      </c>
      <c r="H58" s="169"/>
      <c r="I58" s="169"/>
      <c r="J58" s="169">
        <f>'将来負担比率（分子）の構造'!K$50</f>
        <v>2619</v>
      </c>
      <c r="K58" s="169"/>
      <c r="L58" s="169"/>
      <c r="M58" s="169">
        <f>'将来負担比率（分子）の構造'!L$50</f>
        <v>2939</v>
      </c>
      <c r="N58" s="169"/>
      <c r="O58" s="169"/>
      <c r="P58" s="169">
        <f>'将来負担比率（分子）の構造'!M$50</f>
        <v>3209</v>
      </c>
    </row>
    <row r="59" spans="1:16">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37</v>
      </c>
      <c r="B62" s="169">
        <f>'将来負担比率（分子）の構造'!I$45</f>
        <v>1217</v>
      </c>
      <c r="C62" s="169"/>
      <c r="D62" s="169"/>
      <c r="E62" s="169">
        <f>'将来負担比率（分子）の構造'!J$45</f>
        <v>1216</v>
      </c>
      <c r="F62" s="169"/>
      <c r="G62" s="169"/>
      <c r="H62" s="169">
        <f>'将来負担比率（分子）の構造'!K$45</f>
        <v>1197</v>
      </c>
      <c r="I62" s="169"/>
      <c r="J62" s="169"/>
      <c r="K62" s="169">
        <f>'将来負担比率（分子）の構造'!L$45</f>
        <v>1205</v>
      </c>
      <c r="L62" s="169"/>
      <c r="M62" s="169"/>
      <c r="N62" s="169">
        <f>'将来負担比率（分子）の構造'!M$45</f>
        <v>1170</v>
      </c>
      <c r="O62" s="169"/>
      <c r="P62" s="169"/>
    </row>
    <row r="63" spans="1:16">
      <c r="A63" s="169" t="s">
        <v>36</v>
      </c>
      <c r="B63" s="169">
        <f>'将来負担比率（分子）の構造'!I$44</f>
        <v>149</v>
      </c>
      <c r="C63" s="169"/>
      <c r="D63" s="169"/>
      <c r="E63" s="169">
        <f>'将来負担比率（分子）の構造'!J$44</f>
        <v>177</v>
      </c>
      <c r="F63" s="169"/>
      <c r="G63" s="169"/>
      <c r="H63" s="169">
        <f>'将来負担比率（分子）の構造'!K$44</f>
        <v>272</v>
      </c>
      <c r="I63" s="169"/>
      <c r="J63" s="169"/>
      <c r="K63" s="169">
        <f>'将来負担比率（分子）の構造'!L$44</f>
        <v>267</v>
      </c>
      <c r="L63" s="169"/>
      <c r="M63" s="169"/>
      <c r="N63" s="169">
        <f>'将来負担比率（分子）の構造'!M$44</f>
        <v>253</v>
      </c>
      <c r="O63" s="169"/>
      <c r="P63" s="169"/>
    </row>
    <row r="64" spans="1:16">
      <c r="A64" s="169" t="s">
        <v>35</v>
      </c>
      <c r="B64" s="169">
        <f>'将来負担比率（分子）の構造'!I$43</f>
        <v>3290</v>
      </c>
      <c r="C64" s="169"/>
      <c r="D64" s="169"/>
      <c r="E64" s="169">
        <f>'将来負担比率（分子）の構造'!J$43</f>
        <v>3097</v>
      </c>
      <c r="F64" s="169"/>
      <c r="G64" s="169"/>
      <c r="H64" s="169">
        <f>'将来負担比率（分子）の構造'!K$43</f>
        <v>2848</v>
      </c>
      <c r="I64" s="169"/>
      <c r="J64" s="169"/>
      <c r="K64" s="169">
        <f>'将来負担比率（分子）の構造'!L$43</f>
        <v>2362</v>
      </c>
      <c r="L64" s="169"/>
      <c r="M64" s="169"/>
      <c r="N64" s="169">
        <f>'将来負担比率（分子）の構造'!M$43</f>
        <v>2227</v>
      </c>
      <c r="O64" s="169"/>
      <c r="P64" s="169"/>
    </row>
    <row r="65" spans="1:16">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c r="A66" s="169" t="s">
        <v>33</v>
      </c>
      <c r="B66" s="169">
        <f>'将来負担比率（分子）の構造'!I$41</f>
        <v>5581</v>
      </c>
      <c r="C66" s="169"/>
      <c r="D66" s="169"/>
      <c r="E66" s="169">
        <f>'将来負担比率（分子）の構造'!J$41</f>
        <v>5335</v>
      </c>
      <c r="F66" s="169"/>
      <c r="G66" s="169"/>
      <c r="H66" s="169">
        <f>'将来負担比率（分子）の構造'!K$41</f>
        <v>5501</v>
      </c>
      <c r="I66" s="169"/>
      <c r="J66" s="169"/>
      <c r="K66" s="169">
        <f>'将来負担比率（分子）の構造'!L$41</f>
        <v>6162</v>
      </c>
      <c r="L66" s="169"/>
      <c r="M66" s="169"/>
      <c r="N66" s="169">
        <f>'将来負担比率（分子）の構造'!M$41</f>
        <v>5798</v>
      </c>
      <c r="O66" s="169"/>
      <c r="P66" s="169"/>
    </row>
    <row r="67" spans="1:16">
      <c r="A67" s="169" t="s">
        <v>77</v>
      </c>
      <c r="B67" s="169" t="e">
        <f>NA()</f>
        <v>#N/A</v>
      </c>
      <c r="C67" s="169">
        <f>IF(ISNUMBER('将来負担比率（分子）の構造'!I$53), IF('将来負担比率（分子）の構造'!I$53 &lt; 0, 0, '将来負担比率（分子）の構造'!I$53), NA())</f>
        <v>996</v>
      </c>
      <c r="D67" s="169" t="e">
        <f>NA()</f>
        <v>#N/A</v>
      </c>
      <c r="E67" s="169" t="e">
        <f>NA()</f>
        <v>#N/A</v>
      </c>
      <c r="F67" s="169">
        <f>IF(ISNUMBER('将来負担比率（分子）の構造'!J$53), IF('将来負担比率（分子）の構造'!J$53 &lt; 0, 0, '将来負担比率（分子）の構造'!J$53), NA())</f>
        <v>694</v>
      </c>
      <c r="G67" s="169" t="e">
        <f>NA()</f>
        <v>#N/A</v>
      </c>
      <c r="H67" s="169" t="e">
        <f>NA()</f>
        <v>#N/A</v>
      </c>
      <c r="I67" s="169">
        <f>IF(ISNUMBER('将来負担比率（分子）の構造'!K$53), IF('将来負担比率（分子）の構造'!K$53 &lt; 0, 0, '将来負担比率（分子）の構造'!K$53), NA())</f>
        <v>362</v>
      </c>
      <c r="J67" s="169" t="e">
        <f>NA()</f>
        <v>#N/A</v>
      </c>
      <c r="K67" s="169" t="e">
        <f>NA()</f>
        <v>#N/A</v>
      </c>
      <c r="L67" s="169">
        <f>IF(ISNUMBER('将来負担比率（分子）の構造'!L$53), IF('将来負担比率（分子）の構造'!L$53 &lt; 0, 0, '将来負担比率（分子）の構造'!L$53), NA())</f>
        <v>297</v>
      </c>
      <c r="M67" s="169" t="e">
        <f>NA()</f>
        <v>#N/A</v>
      </c>
      <c r="N67" s="169" t="e">
        <f>NA()</f>
        <v>#N/A</v>
      </c>
      <c r="O67" s="169">
        <f>IF(ISNUMBER('将来負担比率（分子）の構造'!M$53), IF('将来負担比率（分子）の構造'!M$53 &lt; 0, 0, '将来負担比率（分子）の構造'!M$53), NA())</f>
        <v>0</v>
      </c>
      <c r="P67" s="169" t="e">
        <f>NA()</f>
        <v>#N/A</v>
      </c>
    </row>
    <row r="70" spans="1:16">
      <c r="A70" s="171" t="s">
        <v>78</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79</v>
      </c>
      <c r="B72" s="173">
        <f>基金残高に係る経年分析!F55</f>
        <v>1277</v>
      </c>
      <c r="C72" s="173">
        <f>基金残高に係る経年分析!G55</f>
        <v>1286</v>
      </c>
      <c r="D72" s="173">
        <f>基金残高に係る経年分析!H55</f>
        <v>1330</v>
      </c>
    </row>
    <row r="73" spans="1:16">
      <c r="A73" s="172" t="s">
        <v>80</v>
      </c>
      <c r="B73" s="173">
        <f>基金残高に係る経年分析!F56</f>
        <v>208</v>
      </c>
      <c r="C73" s="173">
        <f>基金残高に係る経年分析!G56</f>
        <v>406</v>
      </c>
      <c r="D73" s="173">
        <f>基金残高に係る経年分析!H56</f>
        <v>406</v>
      </c>
    </row>
    <row r="74" spans="1:16">
      <c r="A74" s="172" t="s">
        <v>81</v>
      </c>
      <c r="B74" s="173">
        <f>基金残高に係る経年分析!F57</f>
        <v>359</v>
      </c>
      <c r="C74" s="173">
        <f>基金残高に係る経年分析!G57</f>
        <v>552</v>
      </c>
      <c r="D74" s="173">
        <f>基金残高に係る経年分析!H57</f>
        <v>795</v>
      </c>
    </row>
  </sheetData>
  <sheetProtection algorithmName="SHA-512" hashValue="Hh04QsIhhiAZXfTq6lhEKZydI+JMPI+QyX7d558FTil2NzRDgC1IIKjHz5Uy6mFjnKE62W9uQBObNMrJw53dhg==" saltValue="Nw65HaWViROJyRuyQYGQU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星野一希</cp:lastModifiedBy>
  <dcterms:modified xsi:type="dcterms:W3CDTF">2024-11-20T00:49:43Z</dcterms:modified>
</cp:coreProperties>
</file>